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new_invoices\"/>
    </mc:Choice>
  </mc:AlternateContent>
  <xr:revisionPtr revIDLastSave="0" documentId="13_ncr:1_{0FC34733-B273-4AB9-AF31-09097510148A}" xr6:coauthVersionLast="44" xr6:coauthVersionMax="44" xr10:uidLastSave="{00000000-0000-0000-0000-000000000000}"/>
  <bookViews>
    <workbookView xWindow="-108" yWindow="-108" windowWidth="23256" windowHeight="12720" firstSheet="5" activeTab="12" xr2:uid="{00000000-000D-0000-FFFF-FFFF00000000}"/>
  </bookViews>
  <sheets>
    <sheet name="A&amp;E" sheetId="1" r:id="rId1"/>
    <sheet name="ABC" sheetId="2" r:id="rId2"/>
    <sheet name="AMC" sheetId="3" r:id="rId3"/>
    <sheet name="CBS" sheetId="4" r:id="rId4"/>
    <sheet name="CROWN" sheetId="5" r:id="rId5"/>
    <sheet name="CW" sheetId="6" r:id="rId6"/>
    <sheet name="DISCOVERY" sheetId="7" r:id="rId7"/>
    <sheet name="EPIX" sheetId="8" r:id="rId8"/>
    <sheet name="FOX" sheetId="9" r:id="rId9"/>
    <sheet name="KABILLION" sheetId="10" r:id="rId10"/>
    <sheet name="KIDGENIUS" sheetId="11" r:id="rId11"/>
    <sheet name="MC" sheetId="12" r:id="rId12"/>
    <sheet name="NBC" sheetId="13" r:id="rId13"/>
    <sheet name="REELZ" sheetId="14" r:id="rId14"/>
    <sheet name="SONY" sheetId="15" r:id="rId15"/>
    <sheet name="STARZ" sheetId="16" r:id="rId16"/>
    <sheet name="UNIVISION" sheetId="17" r:id="rId17"/>
    <sheet name="TURNER" sheetId="18" r:id="rId18"/>
    <sheet name="TVONE" sheetId="19" r:id="rId19"/>
    <sheet name="VIACOM" sheetId="20" r:id="rId20"/>
    <sheet name="Headers" sheetId="21" r:id="rId21"/>
  </sheets>
  <definedNames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5" hidden="1">STARZ!$B$26:$J$27</definedName>
    <definedName name="_xlnm._FilterDatabase" localSheetId="17" hidden="1">TURNER!$B$41:$J$42</definedName>
    <definedName name="_xlnm._FilterDatabase" localSheetId="16" hidden="1">UNIVISION!$B$27:$J$28</definedName>
    <definedName name="_xlnm.Print_Area" localSheetId="0">'A&amp;E'!$A$1:$K$315</definedName>
    <definedName name="_xlnm.Print_Area" localSheetId="1">ABC!$A$1:$K$729</definedName>
    <definedName name="_xlnm.Print_Area" localSheetId="2">AMC!$A$1:$K$208</definedName>
    <definedName name="_xlnm.Print_Area" localSheetId="3">CBS!$A$1:$K$295</definedName>
    <definedName name="_xlnm.Print_Area" localSheetId="4">CROWN!$A$1:$K$48</definedName>
    <definedName name="_xlnm.Print_Area" localSheetId="5">CW!$A$1:$K$78</definedName>
    <definedName name="_xlnm.Print_Area" localSheetId="6">DISCOVERY!$A$1:$K$1260</definedName>
    <definedName name="_xlnm.Print_Area" localSheetId="7">EPIX!$A$1:$K$59</definedName>
    <definedName name="_xlnm.Print_Area" localSheetId="8">FOX!$A$1:$K$170</definedName>
    <definedName name="_xlnm.Print_Area" localSheetId="9">KABILLION!$A$1:$K$52</definedName>
    <definedName name="_xlnm.Print_Area" localSheetId="10">KIDGENIUS!$A$1:$K$48</definedName>
    <definedName name="_xlnm.Print_Area" localSheetId="11">MC!$A$1:$K$73</definedName>
    <definedName name="_xlnm.Print_Area" localSheetId="12">NBC!$A$1:$K$1790</definedName>
    <definedName name="_xlnm.Print_Area" localSheetId="13">REELZ!$A$1:$K$64</definedName>
    <definedName name="_xlnm.Print_Area" localSheetId="14">SONY!$A$1:$K$64</definedName>
    <definedName name="_xlnm.Print_Area" localSheetId="15">STARZ!$A$1:$K$67</definedName>
    <definedName name="_xlnm.Print_Area" localSheetId="17">TURNER!$A$1:$K$706</definedName>
    <definedName name="_xlnm.Print_Area" localSheetId="18">TVONE!$A$1:$K$67</definedName>
    <definedName name="_xlnm.Print_Area" localSheetId="16">UNIVISION!$A$1:$K$83</definedName>
    <definedName name="_xlnm.Print_Area" localSheetId="19">VIACOM!$A$1:$K$832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9" i="20" l="1"/>
  <c r="F828" i="20"/>
  <c r="J815" i="20"/>
  <c r="H815" i="20"/>
  <c r="H814" i="20"/>
  <c r="H813" i="20"/>
  <c r="J812" i="20"/>
  <c r="H812" i="20"/>
  <c r="H811" i="20"/>
  <c r="H810" i="20"/>
  <c r="H809" i="20"/>
  <c r="H808" i="20"/>
  <c r="H807" i="20"/>
  <c r="H806" i="20"/>
  <c r="J805" i="20"/>
  <c r="H805" i="20"/>
  <c r="H804" i="20"/>
  <c r="H803" i="20"/>
  <c r="J802" i="20"/>
  <c r="H802" i="20"/>
  <c r="H801" i="20"/>
  <c r="J797" i="20"/>
  <c r="J796" i="20"/>
  <c r="J795" i="20"/>
  <c r="J794" i="20"/>
  <c r="J793" i="20"/>
  <c r="J792" i="20"/>
  <c r="J791" i="20"/>
  <c r="J790" i="20"/>
  <c r="J789" i="20"/>
  <c r="J788" i="20"/>
  <c r="J787" i="20"/>
  <c r="J786" i="20"/>
  <c r="J785" i="20"/>
  <c r="J784" i="20"/>
  <c r="J783" i="20"/>
  <c r="J782" i="20"/>
  <c r="J781" i="20"/>
  <c r="J780" i="20"/>
  <c r="J779" i="20"/>
  <c r="J778" i="20"/>
  <c r="J777" i="20"/>
  <c r="J776" i="20"/>
  <c r="J775" i="20"/>
  <c r="J774" i="20"/>
  <c r="J773" i="20"/>
  <c r="J772" i="20"/>
  <c r="J771" i="20"/>
  <c r="J770" i="20"/>
  <c r="J769" i="20"/>
  <c r="J768" i="20"/>
  <c r="J767" i="20"/>
  <c r="J766" i="20"/>
  <c r="J765" i="20"/>
  <c r="J764" i="20"/>
  <c r="J763" i="20"/>
  <c r="J762" i="20"/>
  <c r="J761" i="20"/>
  <c r="J760" i="20"/>
  <c r="J759" i="20"/>
  <c r="J758" i="20"/>
  <c r="J757" i="20"/>
  <c r="J756" i="20"/>
  <c r="J755" i="20"/>
  <c r="J754" i="20"/>
  <c r="J753" i="20"/>
  <c r="J752" i="20"/>
  <c r="J751" i="20"/>
  <c r="J750" i="20"/>
  <c r="J749" i="20"/>
  <c r="J748" i="20"/>
  <c r="J747" i="20"/>
  <c r="J746" i="20"/>
  <c r="J745" i="20"/>
  <c r="J744" i="20"/>
  <c r="J743" i="20"/>
  <c r="J742" i="20"/>
  <c r="J741" i="20"/>
  <c r="J740" i="20"/>
  <c r="J739" i="20"/>
  <c r="J738" i="20"/>
  <c r="J737" i="20"/>
  <c r="J736" i="20"/>
  <c r="J735" i="20"/>
  <c r="J734" i="20"/>
  <c r="J733" i="20"/>
  <c r="J732" i="20"/>
  <c r="J731" i="20"/>
  <c r="J730" i="20"/>
  <c r="J729" i="20"/>
  <c r="J728" i="20"/>
  <c r="J727" i="20"/>
  <c r="J726" i="20"/>
  <c r="J725" i="20"/>
  <c r="J724" i="20"/>
  <c r="J723" i="20"/>
  <c r="J722" i="20"/>
  <c r="J721" i="20"/>
  <c r="J720" i="20"/>
  <c r="J719" i="20"/>
  <c r="J718" i="20"/>
  <c r="J717" i="20"/>
  <c r="J716" i="20"/>
  <c r="J715" i="20"/>
  <c r="J714" i="20"/>
  <c r="J713" i="20"/>
  <c r="J712" i="20"/>
  <c r="J711" i="20"/>
  <c r="J710" i="20"/>
  <c r="J709" i="20"/>
  <c r="J708" i="20"/>
  <c r="J707" i="20"/>
  <c r="J706" i="20"/>
  <c r="J705" i="20"/>
  <c r="J704" i="20"/>
  <c r="J703" i="20"/>
  <c r="J702" i="20"/>
  <c r="J701" i="20"/>
  <c r="J700" i="20"/>
  <c r="J699" i="20"/>
  <c r="J698" i="20"/>
  <c r="J697" i="20"/>
  <c r="J696" i="20"/>
  <c r="J695" i="20"/>
  <c r="J694" i="20"/>
  <c r="J693" i="20"/>
  <c r="J692" i="20"/>
  <c r="J691" i="20"/>
  <c r="J690" i="20"/>
  <c r="J689" i="20"/>
  <c r="J688" i="20"/>
  <c r="J687" i="20"/>
  <c r="J686" i="20"/>
  <c r="J685" i="20"/>
  <c r="J684" i="20"/>
  <c r="J683" i="20"/>
  <c r="J682" i="20"/>
  <c r="J681" i="20"/>
  <c r="J680" i="20"/>
  <c r="J679" i="20"/>
  <c r="J678" i="20"/>
  <c r="J677" i="20"/>
  <c r="J676" i="20"/>
  <c r="J675" i="20"/>
  <c r="J674" i="20"/>
  <c r="J673" i="20"/>
  <c r="J672" i="20"/>
  <c r="J671" i="20"/>
  <c r="J670" i="20"/>
  <c r="J669" i="20"/>
  <c r="J668" i="20"/>
  <c r="J667" i="20"/>
  <c r="J666" i="20"/>
  <c r="J665" i="20"/>
  <c r="J664" i="20"/>
  <c r="J663" i="20"/>
  <c r="J662" i="20"/>
  <c r="J661" i="20"/>
  <c r="J660" i="20"/>
  <c r="J659" i="20"/>
  <c r="J658" i="20"/>
  <c r="J657" i="20"/>
  <c r="J656" i="20"/>
  <c r="J655" i="20"/>
  <c r="J654" i="20"/>
  <c r="J653" i="20"/>
  <c r="J652" i="20"/>
  <c r="J651" i="20"/>
  <c r="J650" i="20"/>
  <c r="J649" i="20"/>
  <c r="J648" i="20"/>
  <c r="J647" i="20"/>
  <c r="J646" i="20"/>
  <c r="J645" i="20"/>
  <c r="J644" i="20"/>
  <c r="J643" i="20"/>
  <c r="J642" i="20"/>
  <c r="J641" i="20"/>
  <c r="J640" i="20"/>
  <c r="J639" i="20"/>
  <c r="J638" i="20"/>
  <c r="J637" i="20"/>
  <c r="J636" i="20"/>
  <c r="J635" i="20"/>
  <c r="J634" i="20"/>
  <c r="J633" i="20"/>
  <c r="J632" i="20"/>
  <c r="J631" i="20"/>
  <c r="J630" i="20"/>
  <c r="J629" i="20"/>
  <c r="J628" i="20"/>
  <c r="J627" i="20"/>
  <c r="J626" i="20"/>
  <c r="J625" i="20"/>
  <c r="J624" i="20"/>
  <c r="J623" i="20"/>
  <c r="J622" i="20"/>
  <c r="J621" i="20"/>
  <c r="J620" i="20"/>
  <c r="J619" i="20"/>
  <c r="J618" i="20"/>
  <c r="J617" i="20"/>
  <c r="J616" i="20"/>
  <c r="J615" i="20"/>
  <c r="J614" i="20"/>
  <c r="J613" i="20"/>
  <c r="J612" i="20"/>
  <c r="J611" i="20"/>
  <c r="J610" i="20"/>
  <c r="J609" i="20"/>
  <c r="J608" i="20"/>
  <c r="J607" i="20"/>
  <c r="J606" i="20"/>
  <c r="J605" i="20"/>
  <c r="J604" i="20"/>
  <c r="J603" i="20"/>
  <c r="J602" i="20"/>
  <c r="J601" i="20"/>
  <c r="J600" i="20"/>
  <c r="J599" i="20"/>
  <c r="J598" i="20"/>
  <c r="J597" i="20"/>
  <c r="J596" i="20"/>
  <c r="J595" i="20"/>
  <c r="J594" i="20"/>
  <c r="J593" i="20"/>
  <c r="J592" i="20"/>
  <c r="J591" i="20"/>
  <c r="J590" i="20"/>
  <c r="J589" i="20"/>
  <c r="J588" i="20"/>
  <c r="J587" i="20"/>
  <c r="J586" i="20"/>
  <c r="J585" i="20"/>
  <c r="J584" i="20"/>
  <c r="J583" i="20"/>
  <c r="J582" i="20"/>
  <c r="J581" i="20"/>
  <c r="J580" i="20"/>
  <c r="J579" i="20"/>
  <c r="J578" i="20"/>
  <c r="J577" i="20"/>
  <c r="J576" i="20"/>
  <c r="J575" i="20"/>
  <c r="J574" i="20"/>
  <c r="J573" i="20"/>
  <c r="J572" i="20"/>
  <c r="J571" i="20"/>
  <c r="J570" i="20"/>
  <c r="J569" i="20"/>
  <c r="J568" i="20"/>
  <c r="J567" i="20"/>
  <c r="J566" i="20"/>
  <c r="J565" i="20"/>
  <c r="J564" i="20"/>
  <c r="J563" i="20"/>
  <c r="J562" i="20"/>
  <c r="J561" i="20"/>
  <c r="J560" i="20"/>
  <c r="J559" i="20"/>
  <c r="J558" i="20"/>
  <c r="J557" i="20"/>
  <c r="J556" i="20"/>
  <c r="J555" i="20"/>
  <c r="J554" i="20"/>
  <c r="J553" i="20"/>
  <c r="J552" i="20"/>
  <c r="J551" i="20"/>
  <c r="J550" i="20"/>
  <c r="J549" i="20"/>
  <c r="J548" i="20"/>
  <c r="J547" i="20"/>
  <c r="J546" i="20"/>
  <c r="J545" i="20"/>
  <c r="J544" i="20"/>
  <c r="J543" i="20"/>
  <c r="J542" i="20"/>
  <c r="J541" i="20"/>
  <c r="J540" i="20"/>
  <c r="J539" i="20"/>
  <c r="J538" i="20"/>
  <c r="J537" i="20"/>
  <c r="J536" i="20"/>
  <c r="J535" i="20"/>
  <c r="J534" i="20"/>
  <c r="J533" i="20"/>
  <c r="J532" i="20"/>
  <c r="J531" i="20"/>
  <c r="J530" i="20"/>
  <c r="J529" i="20"/>
  <c r="J528" i="20"/>
  <c r="J527" i="20"/>
  <c r="J526" i="20"/>
  <c r="J525" i="20"/>
  <c r="J524" i="20"/>
  <c r="J523" i="20"/>
  <c r="J522" i="20"/>
  <c r="J521" i="20"/>
  <c r="J520" i="20"/>
  <c r="J519" i="20"/>
  <c r="J518" i="20"/>
  <c r="J517" i="20"/>
  <c r="J516" i="20"/>
  <c r="J515" i="20"/>
  <c r="J514" i="20"/>
  <c r="J513" i="20"/>
  <c r="J512" i="20"/>
  <c r="J511" i="20"/>
  <c r="J510" i="20"/>
  <c r="J509" i="20"/>
  <c r="J508" i="20"/>
  <c r="J507" i="20"/>
  <c r="J506" i="20"/>
  <c r="J505" i="20"/>
  <c r="J504" i="20"/>
  <c r="J503" i="20"/>
  <c r="J502" i="20"/>
  <c r="J501" i="20"/>
  <c r="J500" i="20"/>
  <c r="J499" i="20"/>
  <c r="J498" i="20"/>
  <c r="J497" i="20"/>
  <c r="J496" i="20"/>
  <c r="J495" i="20"/>
  <c r="J494" i="20"/>
  <c r="J493" i="20"/>
  <c r="J492" i="20"/>
  <c r="J491" i="20"/>
  <c r="J490" i="20"/>
  <c r="J489" i="20"/>
  <c r="J488" i="20"/>
  <c r="J487" i="20"/>
  <c r="J486" i="20"/>
  <c r="J485" i="20"/>
  <c r="J484" i="20"/>
  <c r="J483" i="20"/>
  <c r="J482" i="20"/>
  <c r="J481" i="20"/>
  <c r="J480" i="20"/>
  <c r="J479" i="20"/>
  <c r="J478" i="20"/>
  <c r="J477" i="20"/>
  <c r="J476" i="20"/>
  <c r="J475" i="20"/>
  <c r="J474" i="20"/>
  <c r="J473" i="20"/>
  <c r="J472" i="20"/>
  <c r="J471" i="20"/>
  <c r="J470" i="20"/>
  <c r="J469" i="20"/>
  <c r="J468" i="20"/>
  <c r="J467" i="20"/>
  <c r="J466" i="20"/>
  <c r="J465" i="20"/>
  <c r="J464" i="20"/>
  <c r="J463" i="20"/>
  <c r="J462" i="20"/>
  <c r="J461" i="20"/>
  <c r="J460" i="20"/>
  <c r="J459" i="20"/>
  <c r="J458" i="20"/>
  <c r="J457" i="20"/>
  <c r="J456" i="20"/>
  <c r="J455" i="20"/>
  <c r="J454" i="20"/>
  <c r="J453" i="20"/>
  <c r="J452" i="20"/>
  <c r="J451" i="20"/>
  <c r="J450" i="20"/>
  <c r="J449" i="20"/>
  <c r="J448" i="20"/>
  <c r="J447" i="20"/>
  <c r="J446" i="20"/>
  <c r="J445" i="20"/>
  <c r="J444" i="20"/>
  <c r="J443" i="20"/>
  <c r="J442" i="20"/>
  <c r="J441" i="20"/>
  <c r="J440" i="20"/>
  <c r="J439" i="20"/>
  <c r="J438" i="20"/>
  <c r="J437" i="20"/>
  <c r="J436" i="20"/>
  <c r="J435" i="20"/>
  <c r="J434" i="20"/>
  <c r="J433" i="20"/>
  <c r="J432" i="20"/>
  <c r="J431" i="20"/>
  <c r="J430" i="20"/>
  <c r="J429" i="20"/>
  <c r="J428" i="20"/>
  <c r="J427" i="20"/>
  <c r="J426" i="20"/>
  <c r="J425" i="20"/>
  <c r="J424" i="20"/>
  <c r="J423" i="20"/>
  <c r="J422" i="20"/>
  <c r="J421" i="20"/>
  <c r="J420" i="20"/>
  <c r="J419" i="20"/>
  <c r="J418" i="20"/>
  <c r="J417" i="20"/>
  <c r="J416" i="20"/>
  <c r="J415" i="20"/>
  <c r="J414" i="20"/>
  <c r="J413" i="20"/>
  <c r="J412" i="20"/>
  <c r="J411" i="20"/>
  <c r="J410" i="20"/>
  <c r="J409" i="20"/>
  <c r="J408" i="20"/>
  <c r="J407" i="20"/>
  <c r="J406" i="20"/>
  <c r="J405" i="20"/>
  <c r="J404" i="20"/>
  <c r="J403" i="20"/>
  <c r="J402" i="20"/>
  <c r="J401" i="20"/>
  <c r="J400" i="20"/>
  <c r="J399" i="20"/>
  <c r="J398" i="20"/>
  <c r="J397" i="20"/>
  <c r="J396" i="20"/>
  <c r="J395" i="20"/>
  <c r="J394" i="20"/>
  <c r="J393" i="20"/>
  <c r="J392" i="20"/>
  <c r="J391" i="20"/>
  <c r="J390" i="20"/>
  <c r="J389" i="20"/>
  <c r="J388" i="20"/>
  <c r="J387" i="20"/>
  <c r="J386" i="20"/>
  <c r="J385" i="20"/>
  <c r="J384" i="20"/>
  <c r="J383" i="20"/>
  <c r="J382" i="20"/>
  <c r="J381" i="20"/>
  <c r="J380" i="20"/>
  <c r="J379" i="20"/>
  <c r="J378" i="20"/>
  <c r="J377" i="20"/>
  <c r="J376" i="20"/>
  <c r="J375" i="20"/>
  <c r="J374" i="20"/>
  <c r="J373" i="20"/>
  <c r="J372" i="20"/>
  <c r="J371" i="20"/>
  <c r="J370" i="20"/>
  <c r="J369" i="20"/>
  <c r="J368" i="20"/>
  <c r="J367" i="20"/>
  <c r="J366" i="20"/>
  <c r="J365" i="20"/>
  <c r="J364" i="20"/>
  <c r="J363" i="20"/>
  <c r="J362" i="20"/>
  <c r="J361" i="20"/>
  <c r="J360" i="20"/>
  <c r="J359" i="20"/>
  <c r="J358" i="20"/>
  <c r="J357" i="20"/>
  <c r="J356" i="20"/>
  <c r="J355" i="20"/>
  <c r="J354" i="20"/>
  <c r="J353" i="20"/>
  <c r="J352" i="20"/>
  <c r="J351" i="20"/>
  <c r="J350" i="20"/>
  <c r="J349" i="20"/>
  <c r="J348" i="20"/>
  <c r="J347" i="20"/>
  <c r="J346" i="20"/>
  <c r="J345" i="20"/>
  <c r="J344" i="20"/>
  <c r="J343" i="20"/>
  <c r="J342" i="20"/>
  <c r="J341" i="20"/>
  <c r="J340" i="20"/>
  <c r="J339" i="20"/>
  <c r="J338" i="20"/>
  <c r="J337" i="20"/>
  <c r="J336" i="20"/>
  <c r="J335" i="20"/>
  <c r="J801" i="20" s="1"/>
  <c r="J334" i="20"/>
  <c r="J333" i="20"/>
  <c r="J332" i="20"/>
  <c r="J331" i="20"/>
  <c r="J330" i="20"/>
  <c r="J329" i="20"/>
  <c r="J328" i="20"/>
  <c r="J327" i="20"/>
  <c r="J326" i="20"/>
  <c r="J325" i="20"/>
  <c r="J324" i="20"/>
  <c r="J323" i="20"/>
  <c r="J322" i="20"/>
  <c r="J321" i="20"/>
  <c r="J320" i="20"/>
  <c r="J319" i="20"/>
  <c r="J318" i="20"/>
  <c r="J317" i="20"/>
  <c r="J316" i="20"/>
  <c r="J315" i="20"/>
  <c r="J314" i="20"/>
  <c r="J313" i="20"/>
  <c r="J312" i="20"/>
  <c r="J311" i="20"/>
  <c r="J310" i="20"/>
  <c r="J309" i="20"/>
  <c r="J308" i="20"/>
  <c r="J307" i="20"/>
  <c r="J306" i="20"/>
  <c r="J305" i="20"/>
  <c r="J304" i="20"/>
  <c r="J303" i="20"/>
  <c r="J302" i="20"/>
  <c r="J301" i="20"/>
  <c r="J300" i="20"/>
  <c r="J299" i="20"/>
  <c r="J298" i="20"/>
  <c r="J297" i="20"/>
  <c r="J296" i="20"/>
  <c r="J295" i="20"/>
  <c r="J294" i="20"/>
  <c r="J293" i="20"/>
  <c r="J292" i="20"/>
  <c r="J291" i="20"/>
  <c r="J290" i="20"/>
  <c r="J289" i="20"/>
  <c r="J288" i="20"/>
  <c r="J287" i="20"/>
  <c r="J286" i="20"/>
  <c r="J285" i="20"/>
  <c r="J284" i="20"/>
  <c r="J283" i="20"/>
  <c r="J282" i="20"/>
  <c r="J281" i="20"/>
  <c r="J280" i="20"/>
  <c r="J279" i="20"/>
  <c r="J278" i="20"/>
  <c r="J277" i="20"/>
  <c r="J276" i="20"/>
  <c r="J275" i="20"/>
  <c r="J274" i="20"/>
  <c r="J273" i="20"/>
  <c r="J272" i="20"/>
  <c r="J271" i="20"/>
  <c r="J270" i="20"/>
  <c r="J269" i="20"/>
  <c r="J268" i="20"/>
  <c r="J267" i="20"/>
  <c r="J266" i="20"/>
  <c r="J265" i="20"/>
  <c r="J264" i="20"/>
  <c r="J263" i="20"/>
  <c r="J262" i="20"/>
  <c r="J261" i="20"/>
  <c r="J260" i="20"/>
  <c r="J259" i="20"/>
  <c r="J258" i="20"/>
  <c r="J257" i="20"/>
  <c r="J256" i="20"/>
  <c r="J255" i="20"/>
  <c r="J254" i="20"/>
  <c r="J253" i="20"/>
  <c r="J252" i="20"/>
  <c r="J251" i="20"/>
  <c r="J250" i="20"/>
  <c r="J249" i="20"/>
  <c r="J248" i="20"/>
  <c r="J247" i="20"/>
  <c r="J246" i="20"/>
  <c r="J245" i="20"/>
  <c r="J244" i="20"/>
  <c r="J243" i="20"/>
  <c r="J242" i="20"/>
  <c r="J241" i="20"/>
  <c r="J240" i="20"/>
  <c r="J239" i="20"/>
  <c r="J238" i="20"/>
  <c r="J237" i="20"/>
  <c r="J236" i="20"/>
  <c r="J235" i="20"/>
  <c r="J234" i="20"/>
  <c r="J233" i="20"/>
  <c r="J232" i="20"/>
  <c r="J231" i="20"/>
  <c r="J230" i="20"/>
  <c r="J229" i="20"/>
  <c r="J228" i="20"/>
  <c r="J227" i="20"/>
  <c r="J226" i="20"/>
  <c r="J225" i="20"/>
  <c r="J224" i="20"/>
  <c r="J223" i="20"/>
  <c r="J222" i="20"/>
  <c r="J221" i="20"/>
  <c r="J220" i="20"/>
  <c r="J219" i="20"/>
  <c r="J218" i="20"/>
  <c r="J217" i="20"/>
  <c r="J216" i="20"/>
  <c r="J215" i="20"/>
  <c r="J214" i="20"/>
  <c r="J213" i="20"/>
  <c r="J212" i="20"/>
  <c r="J211" i="20"/>
  <c r="J210" i="20"/>
  <c r="J209" i="20"/>
  <c r="J208" i="20"/>
  <c r="J207" i="20"/>
  <c r="J206" i="20"/>
  <c r="J205" i="20"/>
  <c r="J204" i="20"/>
  <c r="J203" i="20"/>
  <c r="J202" i="20"/>
  <c r="J201" i="20"/>
  <c r="J200" i="20"/>
  <c r="J199" i="20"/>
  <c r="J198" i="20"/>
  <c r="J197" i="20"/>
  <c r="J196" i="20"/>
  <c r="J195" i="20"/>
  <c r="J194" i="20"/>
  <c r="J193" i="20"/>
  <c r="J192" i="20"/>
  <c r="J191" i="20"/>
  <c r="J190" i="20"/>
  <c r="J189" i="20"/>
  <c r="J188" i="20"/>
  <c r="J187" i="20"/>
  <c r="J186" i="20"/>
  <c r="J185" i="20"/>
  <c r="J184" i="20"/>
  <c r="J183" i="20"/>
  <c r="J182" i="20"/>
  <c r="J181" i="20"/>
  <c r="J180" i="20"/>
  <c r="J179" i="20"/>
  <c r="J178" i="20"/>
  <c r="J177" i="20"/>
  <c r="J176" i="20"/>
  <c r="J175" i="20"/>
  <c r="J174" i="20"/>
  <c r="J173" i="20"/>
  <c r="J172" i="20"/>
  <c r="J171" i="20"/>
  <c r="J170" i="20"/>
  <c r="J169" i="20"/>
  <c r="J168" i="20"/>
  <c r="J167" i="20"/>
  <c r="J166" i="20"/>
  <c r="J165" i="20"/>
  <c r="J164" i="20"/>
  <c r="J163" i="20"/>
  <c r="J162" i="20"/>
  <c r="J161" i="20"/>
  <c r="J160" i="20"/>
  <c r="J159" i="20"/>
  <c r="J158" i="20"/>
  <c r="J157" i="20"/>
  <c r="J156" i="20"/>
  <c r="J155" i="20"/>
  <c r="J154" i="20"/>
  <c r="J153" i="20"/>
  <c r="J152" i="20"/>
  <c r="J151" i="20"/>
  <c r="J150" i="20"/>
  <c r="J149" i="20"/>
  <c r="J148" i="20"/>
  <c r="J147" i="20"/>
  <c r="J146" i="20"/>
  <c r="J145" i="20"/>
  <c r="J144" i="20"/>
  <c r="J143" i="20"/>
  <c r="J142" i="20"/>
  <c r="J141" i="20"/>
  <c r="J140" i="20"/>
  <c r="J139" i="20"/>
  <c r="J138" i="20"/>
  <c r="J137" i="20"/>
  <c r="J136" i="20"/>
  <c r="J135" i="20"/>
  <c r="J134" i="20"/>
  <c r="J133" i="20"/>
  <c r="J132" i="20"/>
  <c r="J131" i="20"/>
  <c r="J130" i="20"/>
  <c r="J129" i="20"/>
  <c r="J128" i="20"/>
  <c r="J127" i="20"/>
  <c r="J126" i="20"/>
  <c r="J125" i="20"/>
  <c r="J124" i="20"/>
  <c r="J123" i="20"/>
  <c r="J122" i="20"/>
  <c r="J121" i="20"/>
  <c r="J120" i="20"/>
  <c r="J119" i="20"/>
  <c r="J118" i="20"/>
  <c r="J117" i="20"/>
  <c r="J116" i="20"/>
  <c r="J115" i="20"/>
  <c r="J114" i="20"/>
  <c r="J113" i="20"/>
  <c r="J112" i="20"/>
  <c r="J111" i="20"/>
  <c r="J110" i="20"/>
  <c r="J109" i="20"/>
  <c r="J108" i="20"/>
  <c r="J107" i="20"/>
  <c r="J106" i="20"/>
  <c r="J105" i="20"/>
  <c r="J104" i="20"/>
  <c r="J103" i="20"/>
  <c r="J102" i="20"/>
  <c r="J101" i="20"/>
  <c r="J100" i="20"/>
  <c r="J99" i="20"/>
  <c r="J98" i="20"/>
  <c r="J97" i="20"/>
  <c r="J96" i="20"/>
  <c r="J95" i="20"/>
  <c r="J94" i="20"/>
  <c r="J93" i="20"/>
  <c r="J92" i="20"/>
  <c r="J91" i="20"/>
  <c r="J90" i="20"/>
  <c r="J89" i="20"/>
  <c r="J88" i="20"/>
  <c r="J87" i="20"/>
  <c r="J86" i="20"/>
  <c r="J85" i="20"/>
  <c r="J84" i="20"/>
  <c r="J83" i="20"/>
  <c r="J82" i="20"/>
  <c r="J81" i="20"/>
  <c r="J80" i="20"/>
  <c r="J79" i="20"/>
  <c r="J78" i="20"/>
  <c r="J77" i="20"/>
  <c r="J76" i="20"/>
  <c r="J75" i="20"/>
  <c r="J74" i="20"/>
  <c r="J73" i="20"/>
  <c r="J72" i="20"/>
  <c r="J71" i="20"/>
  <c r="J809" i="20" s="1"/>
  <c r="J70" i="20"/>
  <c r="J69" i="20"/>
  <c r="J68" i="20"/>
  <c r="J67" i="20"/>
  <c r="J66" i="20"/>
  <c r="J65" i="20"/>
  <c r="J64" i="20"/>
  <c r="J63" i="20"/>
  <c r="J813" i="20" s="1"/>
  <c r="J62" i="20"/>
  <c r="J61" i="20"/>
  <c r="J60" i="20"/>
  <c r="J59" i="20"/>
  <c r="J58" i="20"/>
  <c r="J57" i="20"/>
  <c r="J56" i="20"/>
  <c r="J55" i="20"/>
  <c r="J807" i="20" s="1"/>
  <c r="J54" i="20"/>
  <c r="J53" i="20"/>
  <c r="J52" i="20"/>
  <c r="J51" i="20"/>
  <c r="J50" i="20"/>
  <c r="J806" i="20" s="1"/>
  <c r="J49" i="20"/>
  <c r="J48" i="20"/>
  <c r="J47" i="20"/>
  <c r="J46" i="20"/>
  <c r="J45" i="20"/>
  <c r="J44" i="20"/>
  <c r="J43" i="20"/>
  <c r="J42" i="20"/>
  <c r="J41" i="20"/>
  <c r="J40" i="20"/>
  <c r="J810" i="20" s="1"/>
  <c r="J39" i="20"/>
  <c r="J814" i="20" s="1"/>
  <c r="J38" i="20"/>
  <c r="J37" i="20"/>
  <c r="J36" i="20"/>
  <c r="J804" i="20" s="1"/>
  <c r="J35" i="20"/>
  <c r="J811" i="20" s="1"/>
  <c r="J34" i="20"/>
  <c r="J33" i="20"/>
  <c r="J808" i="20" s="1"/>
  <c r="J32" i="20"/>
  <c r="J31" i="20"/>
  <c r="J830" i="20" s="1"/>
  <c r="J30" i="20"/>
  <c r="J29" i="20"/>
  <c r="J803" i="20" s="1"/>
  <c r="J28" i="20"/>
  <c r="J818" i="20" s="1"/>
  <c r="F51" i="19"/>
  <c r="F50" i="19"/>
  <c r="J42" i="19"/>
  <c r="H42" i="19"/>
  <c r="H41" i="19"/>
  <c r="J37" i="19"/>
  <c r="J36" i="19"/>
  <c r="J35" i="19"/>
  <c r="J34" i="19"/>
  <c r="J33" i="19"/>
  <c r="J32" i="19"/>
  <c r="J31" i="19"/>
  <c r="J30" i="19"/>
  <c r="J41" i="19" s="1"/>
  <c r="J29" i="19"/>
  <c r="J28" i="19"/>
  <c r="J45" i="19" s="1"/>
  <c r="J27" i="19"/>
  <c r="J52" i="19" s="1"/>
  <c r="F702" i="18"/>
  <c r="F701" i="18"/>
  <c r="J690" i="18"/>
  <c r="H690" i="18"/>
  <c r="H689" i="18"/>
  <c r="H688" i="18"/>
  <c r="H687" i="18"/>
  <c r="H686" i="18"/>
  <c r="H685" i="18"/>
  <c r="H684" i="18"/>
  <c r="H683" i="18"/>
  <c r="H682" i="18"/>
  <c r="H681" i="18"/>
  <c r="J677" i="18"/>
  <c r="J676" i="18"/>
  <c r="J675" i="18"/>
  <c r="J674" i="18"/>
  <c r="J673" i="18"/>
  <c r="J672" i="18"/>
  <c r="J671" i="18"/>
  <c r="J670" i="18"/>
  <c r="J669" i="18"/>
  <c r="J668" i="18"/>
  <c r="J667" i="18"/>
  <c r="J666" i="18"/>
  <c r="J665" i="18"/>
  <c r="J664" i="18"/>
  <c r="J663" i="18"/>
  <c r="J662" i="18"/>
  <c r="J661" i="18"/>
  <c r="J660" i="18"/>
  <c r="J659" i="18"/>
  <c r="J658" i="18"/>
  <c r="J657" i="18"/>
  <c r="J656" i="18"/>
  <c r="J655" i="18"/>
  <c r="J654" i="18"/>
  <c r="J653" i="18"/>
  <c r="J652" i="18"/>
  <c r="J651" i="18"/>
  <c r="J650" i="18"/>
  <c r="J649" i="18"/>
  <c r="J648" i="18"/>
  <c r="J647" i="18"/>
  <c r="J646" i="18"/>
  <c r="J645" i="18"/>
  <c r="J644" i="18"/>
  <c r="J643" i="18"/>
  <c r="J642" i="18"/>
  <c r="J641" i="18"/>
  <c r="J640" i="18"/>
  <c r="J639" i="18"/>
  <c r="J638" i="18"/>
  <c r="J637" i="18"/>
  <c r="J636" i="18"/>
  <c r="J635" i="18"/>
  <c r="J634" i="18"/>
  <c r="J633" i="18"/>
  <c r="J632" i="18"/>
  <c r="J631" i="18"/>
  <c r="J630" i="18"/>
  <c r="J629" i="18"/>
  <c r="J628" i="18"/>
  <c r="J627" i="18"/>
  <c r="J626" i="18"/>
  <c r="J625" i="18"/>
  <c r="J624" i="18"/>
  <c r="J623" i="18"/>
  <c r="J622" i="18"/>
  <c r="J621" i="18"/>
  <c r="J620" i="18"/>
  <c r="J619" i="18"/>
  <c r="J618" i="18"/>
  <c r="J617" i="18"/>
  <c r="J616" i="18"/>
  <c r="J615" i="18"/>
  <c r="J614" i="18"/>
  <c r="J613" i="18"/>
  <c r="J612" i="18"/>
  <c r="J611" i="18"/>
  <c r="J610" i="18"/>
  <c r="J609" i="18"/>
  <c r="J608" i="18"/>
  <c r="J607" i="18"/>
  <c r="J606" i="18"/>
  <c r="J605" i="18"/>
  <c r="J604" i="18"/>
  <c r="J603" i="18"/>
  <c r="J602" i="18"/>
  <c r="J601" i="18"/>
  <c r="J600" i="18"/>
  <c r="J599" i="18"/>
  <c r="J598" i="18"/>
  <c r="J597" i="18"/>
  <c r="J596" i="18"/>
  <c r="J595" i="18"/>
  <c r="J594" i="18"/>
  <c r="J593" i="18"/>
  <c r="J592" i="18"/>
  <c r="J591" i="18"/>
  <c r="J590" i="18"/>
  <c r="J589" i="18"/>
  <c r="J588" i="18"/>
  <c r="J587" i="18"/>
  <c r="J586" i="18"/>
  <c r="J585" i="18"/>
  <c r="J584" i="18"/>
  <c r="J583" i="18"/>
  <c r="J582" i="18"/>
  <c r="J581" i="18"/>
  <c r="J580" i="18"/>
  <c r="J579" i="18"/>
  <c r="J578" i="18"/>
  <c r="J577" i="18"/>
  <c r="J576" i="18"/>
  <c r="J575" i="18"/>
  <c r="J574" i="18"/>
  <c r="J573" i="18"/>
  <c r="J572" i="18"/>
  <c r="J571" i="18"/>
  <c r="J570" i="18"/>
  <c r="J569" i="18"/>
  <c r="J568" i="18"/>
  <c r="J567" i="18"/>
  <c r="J566" i="18"/>
  <c r="J565" i="18"/>
  <c r="J564" i="18"/>
  <c r="J563" i="18"/>
  <c r="J562" i="18"/>
  <c r="J561" i="18"/>
  <c r="J560" i="18"/>
  <c r="J559" i="18"/>
  <c r="J558" i="18"/>
  <c r="J557" i="18"/>
  <c r="J556" i="18"/>
  <c r="J555" i="18"/>
  <c r="J554" i="18"/>
  <c r="J553" i="18"/>
  <c r="J552" i="18"/>
  <c r="J551" i="18"/>
  <c r="J550" i="18"/>
  <c r="J549" i="18"/>
  <c r="J548" i="18"/>
  <c r="J547" i="18"/>
  <c r="J546" i="18"/>
  <c r="J545" i="18"/>
  <c r="J544" i="18"/>
  <c r="J543" i="18"/>
  <c r="J542" i="18"/>
  <c r="J541" i="18"/>
  <c r="J540" i="18"/>
  <c r="J539" i="18"/>
  <c r="J538" i="18"/>
  <c r="J537" i="18"/>
  <c r="J536" i="18"/>
  <c r="J535" i="18"/>
  <c r="J534" i="18"/>
  <c r="J533" i="18"/>
  <c r="J532" i="18"/>
  <c r="J531" i="18"/>
  <c r="J530" i="18"/>
  <c r="J529" i="18"/>
  <c r="J528" i="18"/>
  <c r="J527" i="18"/>
  <c r="J526" i="18"/>
  <c r="J525" i="18"/>
  <c r="J524" i="18"/>
  <c r="J523" i="18"/>
  <c r="J522" i="18"/>
  <c r="J521" i="18"/>
  <c r="J520" i="18"/>
  <c r="J519" i="18"/>
  <c r="J518" i="18"/>
  <c r="J517" i="18"/>
  <c r="J516" i="18"/>
  <c r="J515" i="18"/>
  <c r="J514" i="18"/>
  <c r="J513" i="18"/>
  <c r="J512" i="18"/>
  <c r="J511" i="18"/>
  <c r="J510" i="18"/>
  <c r="J509" i="18"/>
  <c r="J508" i="18"/>
  <c r="J507" i="18"/>
  <c r="J506" i="18"/>
  <c r="J505" i="18"/>
  <c r="J504" i="18"/>
  <c r="J503" i="18"/>
  <c r="J502" i="18"/>
  <c r="J501" i="18"/>
  <c r="J500" i="18"/>
  <c r="J499" i="18"/>
  <c r="J498" i="18"/>
  <c r="J497" i="18"/>
  <c r="J496" i="18"/>
  <c r="J495" i="18"/>
  <c r="J494" i="18"/>
  <c r="J493" i="18"/>
  <c r="J492" i="18"/>
  <c r="J491" i="18"/>
  <c r="J490" i="18"/>
  <c r="J489" i="18"/>
  <c r="J488" i="18"/>
  <c r="J487" i="18"/>
  <c r="J486" i="18"/>
  <c r="J485" i="18"/>
  <c r="J484" i="18"/>
  <c r="J483" i="18"/>
  <c r="J482" i="18"/>
  <c r="J481" i="18"/>
  <c r="J480" i="18"/>
  <c r="J479" i="18"/>
  <c r="J478" i="18"/>
  <c r="J477" i="18"/>
  <c r="J476" i="18"/>
  <c r="J475" i="18"/>
  <c r="J474" i="18"/>
  <c r="J473" i="18"/>
  <c r="J472" i="18"/>
  <c r="J471" i="18"/>
  <c r="J470" i="18"/>
  <c r="J469" i="18"/>
  <c r="J468" i="18"/>
  <c r="J467" i="18"/>
  <c r="J466" i="18"/>
  <c r="J465" i="18"/>
  <c r="J464" i="18"/>
  <c r="J463" i="18"/>
  <c r="J462" i="18"/>
  <c r="J461" i="18"/>
  <c r="J460" i="18"/>
  <c r="J459" i="18"/>
  <c r="J458" i="18"/>
  <c r="J457" i="18"/>
  <c r="J456" i="18"/>
  <c r="J455" i="18"/>
  <c r="J454" i="18"/>
  <c r="J453" i="18"/>
  <c r="J452" i="18"/>
  <c r="J451" i="18"/>
  <c r="J450" i="18"/>
  <c r="J449" i="18"/>
  <c r="J448" i="18"/>
  <c r="J447" i="18"/>
  <c r="J446" i="18"/>
  <c r="J445" i="18"/>
  <c r="J444" i="18"/>
  <c r="J443" i="18"/>
  <c r="J442" i="18"/>
  <c r="J441" i="18"/>
  <c r="J440" i="18"/>
  <c r="J439" i="18"/>
  <c r="J438" i="18"/>
  <c r="J437" i="18"/>
  <c r="J436" i="18"/>
  <c r="J435" i="18"/>
  <c r="J434" i="18"/>
  <c r="J433" i="18"/>
  <c r="J432" i="18"/>
  <c r="J431" i="18"/>
  <c r="J430" i="18"/>
  <c r="J429" i="18"/>
  <c r="J428" i="18"/>
  <c r="J427" i="18"/>
  <c r="J426" i="18"/>
  <c r="J425" i="18"/>
  <c r="J424" i="18"/>
  <c r="J423" i="18"/>
  <c r="J422" i="18"/>
  <c r="J421" i="18"/>
  <c r="J420" i="18"/>
  <c r="J419" i="18"/>
  <c r="J418" i="18"/>
  <c r="J417" i="18"/>
  <c r="J416" i="18"/>
  <c r="J415" i="18"/>
  <c r="J414" i="18"/>
  <c r="J413" i="18"/>
  <c r="J412" i="18"/>
  <c r="J411" i="18"/>
  <c r="J410" i="18"/>
  <c r="J409" i="18"/>
  <c r="J408" i="18"/>
  <c r="J407" i="18"/>
  <c r="J406" i="18"/>
  <c r="J405" i="18"/>
  <c r="J404" i="18"/>
  <c r="J403" i="18"/>
  <c r="J402" i="18"/>
  <c r="J401" i="18"/>
  <c r="J400" i="18"/>
  <c r="J399" i="18"/>
  <c r="J398" i="18"/>
  <c r="J397" i="18"/>
  <c r="J396" i="18"/>
  <c r="J395" i="18"/>
  <c r="J394" i="18"/>
  <c r="J393" i="18"/>
  <c r="J392" i="18"/>
  <c r="J391" i="18"/>
  <c r="J390" i="18"/>
  <c r="J389" i="18"/>
  <c r="J388" i="18"/>
  <c r="J387" i="18"/>
  <c r="J386" i="18"/>
  <c r="J385" i="18"/>
  <c r="J384" i="18"/>
  <c r="J383" i="18"/>
  <c r="J382" i="18"/>
  <c r="J381" i="18"/>
  <c r="J380" i="18"/>
  <c r="J379" i="18"/>
  <c r="J378" i="18"/>
  <c r="J377" i="18"/>
  <c r="J376" i="18"/>
  <c r="J375" i="18"/>
  <c r="J374" i="18"/>
  <c r="J373" i="18"/>
  <c r="J372" i="18"/>
  <c r="J371" i="18"/>
  <c r="J370" i="18"/>
  <c r="J369" i="18"/>
  <c r="J368" i="18"/>
  <c r="J367" i="18"/>
  <c r="J366" i="18"/>
  <c r="J365" i="18"/>
  <c r="J364" i="18"/>
  <c r="J363" i="18"/>
  <c r="J362" i="18"/>
  <c r="J361" i="18"/>
  <c r="J360" i="18"/>
  <c r="J359" i="18"/>
  <c r="J358" i="18"/>
  <c r="J357" i="18"/>
  <c r="J356" i="18"/>
  <c r="J355" i="18"/>
  <c r="J354" i="18"/>
  <c r="J353" i="18"/>
  <c r="J352" i="18"/>
  <c r="J351" i="18"/>
  <c r="J350" i="18"/>
  <c r="J349" i="18"/>
  <c r="J348" i="18"/>
  <c r="J347" i="18"/>
  <c r="J346" i="18"/>
  <c r="J345" i="18"/>
  <c r="J344" i="18"/>
  <c r="J343" i="18"/>
  <c r="J342" i="18"/>
  <c r="J341" i="18"/>
  <c r="J340" i="18"/>
  <c r="J339" i="18"/>
  <c r="J338" i="18"/>
  <c r="J337" i="18"/>
  <c r="J336" i="18"/>
  <c r="J335" i="18"/>
  <c r="J334" i="18"/>
  <c r="J333" i="18"/>
  <c r="J332" i="18"/>
  <c r="J331" i="18"/>
  <c r="J330" i="18"/>
  <c r="J329" i="18"/>
  <c r="J328" i="18"/>
  <c r="J327" i="18"/>
  <c r="J326" i="18"/>
  <c r="J325" i="18"/>
  <c r="J324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J300" i="18"/>
  <c r="J299" i="18"/>
  <c r="J298" i="18"/>
  <c r="J297" i="18"/>
  <c r="J296" i="18"/>
  <c r="J295" i="18"/>
  <c r="J294" i="18"/>
  <c r="J293" i="18"/>
  <c r="J292" i="18"/>
  <c r="J291" i="18"/>
  <c r="J290" i="18"/>
  <c r="J289" i="18"/>
  <c r="J288" i="18"/>
  <c r="J287" i="18"/>
  <c r="J286" i="18"/>
  <c r="J285" i="18"/>
  <c r="J284" i="18"/>
  <c r="J283" i="18"/>
  <c r="J282" i="18"/>
  <c r="J281" i="18"/>
  <c r="J280" i="18"/>
  <c r="J279" i="18"/>
  <c r="J278" i="18"/>
  <c r="J277" i="18"/>
  <c r="J276" i="18"/>
  <c r="J275" i="18"/>
  <c r="J274" i="18"/>
  <c r="J273" i="18"/>
  <c r="J272" i="18"/>
  <c r="J271" i="18"/>
  <c r="J270" i="18"/>
  <c r="J269" i="18"/>
  <c r="J268" i="18"/>
  <c r="J267" i="18"/>
  <c r="J266" i="18"/>
  <c r="J265" i="18"/>
  <c r="J264" i="18"/>
  <c r="J263" i="18"/>
  <c r="J262" i="18"/>
  <c r="J261" i="18"/>
  <c r="J260" i="18"/>
  <c r="J259" i="18"/>
  <c r="J258" i="18"/>
  <c r="J257" i="18"/>
  <c r="J256" i="18"/>
  <c r="J255" i="18"/>
  <c r="J254" i="18"/>
  <c r="J253" i="18"/>
  <c r="J252" i="18"/>
  <c r="J251" i="18"/>
  <c r="J250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5" i="18"/>
  <c r="J224" i="18"/>
  <c r="J223" i="18"/>
  <c r="J222" i="18"/>
  <c r="J221" i="18"/>
  <c r="J220" i="18"/>
  <c r="J219" i="18"/>
  <c r="J218" i="18"/>
  <c r="J217" i="18"/>
  <c r="J216" i="18"/>
  <c r="J215" i="18"/>
  <c r="J214" i="18"/>
  <c r="J213" i="18"/>
  <c r="J212" i="18"/>
  <c r="J211" i="18"/>
  <c r="J210" i="18"/>
  <c r="J209" i="18"/>
  <c r="J208" i="18"/>
  <c r="J207" i="18"/>
  <c r="J206" i="18"/>
  <c r="J205" i="18"/>
  <c r="J204" i="18"/>
  <c r="J203" i="18"/>
  <c r="J202" i="18"/>
  <c r="J201" i="18"/>
  <c r="J200" i="18"/>
  <c r="J199" i="18"/>
  <c r="J198" i="18"/>
  <c r="J197" i="18"/>
  <c r="J196" i="18"/>
  <c r="J28" i="18" s="1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686" i="18" s="1"/>
  <c r="J83" i="18"/>
  <c r="J32" i="18" s="1"/>
  <c r="J82" i="18"/>
  <c r="J81" i="18"/>
  <c r="J80" i="18"/>
  <c r="J79" i="18"/>
  <c r="J78" i="18"/>
  <c r="J77" i="18"/>
  <c r="J76" i="18"/>
  <c r="J75" i="18"/>
  <c r="J687" i="18" s="1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681" i="18" s="1"/>
  <c r="J53" i="18"/>
  <c r="J52" i="18"/>
  <c r="J51" i="18"/>
  <c r="J35" i="18" s="1"/>
  <c r="J50" i="18"/>
  <c r="J49" i="18"/>
  <c r="J29" i="18" s="1"/>
  <c r="J48" i="18"/>
  <c r="J47" i="18"/>
  <c r="J685" i="18" s="1"/>
  <c r="J46" i="18"/>
  <c r="J31" i="18" s="1"/>
  <c r="J45" i="18"/>
  <c r="J44" i="18"/>
  <c r="J36" i="18" s="1"/>
  <c r="J43" i="18"/>
  <c r="J683" i="18" s="1"/>
  <c r="J42" i="18"/>
  <c r="J693" i="18" s="1"/>
  <c r="J37" i="18"/>
  <c r="I37" i="18"/>
  <c r="G37" i="18"/>
  <c r="F37" i="18"/>
  <c r="B37" i="18"/>
  <c r="I36" i="18"/>
  <c r="G36" i="18"/>
  <c r="F36" i="18"/>
  <c r="B36" i="18"/>
  <c r="I35" i="18"/>
  <c r="G35" i="18"/>
  <c r="F35" i="18"/>
  <c r="B35" i="18"/>
  <c r="I34" i="18"/>
  <c r="G34" i="18"/>
  <c r="F34" i="18"/>
  <c r="B34" i="18"/>
  <c r="J33" i="18"/>
  <c r="I33" i="18"/>
  <c r="G33" i="18"/>
  <c r="F33" i="18"/>
  <c r="B33" i="18"/>
  <c r="I32" i="18"/>
  <c r="G32" i="18"/>
  <c r="F32" i="18"/>
  <c r="B32" i="18"/>
  <c r="I31" i="18"/>
  <c r="G31" i="18"/>
  <c r="F31" i="18"/>
  <c r="B31" i="18"/>
  <c r="I30" i="18"/>
  <c r="G30" i="18"/>
  <c r="F30" i="18"/>
  <c r="B30" i="18"/>
  <c r="I29" i="18"/>
  <c r="G29" i="18"/>
  <c r="F29" i="18"/>
  <c r="B29" i="18"/>
  <c r="I28" i="18"/>
  <c r="G28" i="18"/>
  <c r="F28" i="18"/>
  <c r="B28" i="18"/>
  <c r="F69" i="17"/>
  <c r="F68" i="17"/>
  <c r="F67" i="17"/>
  <c r="H59" i="17"/>
  <c r="J58" i="17"/>
  <c r="H58" i="17"/>
  <c r="J57" i="17"/>
  <c r="H57" i="17"/>
  <c r="H56" i="17"/>
  <c r="H55" i="17"/>
  <c r="H54" i="17"/>
  <c r="H53" i="17"/>
  <c r="J49" i="17"/>
  <c r="J48" i="17"/>
  <c r="J47" i="17"/>
  <c r="J46" i="17"/>
  <c r="J45" i="17"/>
  <c r="J54" i="17" s="1"/>
  <c r="J44" i="17"/>
  <c r="J43" i="17"/>
  <c r="J42" i="17"/>
  <c r="J41" i="17"/>
  <c r="J40" i="17"/>
  <c r="J39" i="17"/>
  <c r="J38" i="17"/>
  <c r="J37" i="17"/>
  <c r="J36" i="17"/>
  <c r="J35" i="17"/>
  <c r="J34" i="17"/>
  <c r="J56" i="17" s="1"/>
  <c r="J33" i="17"/>
  <c r="J53" i="17" s="1"/>
  <c r="J32" i="17"/>
  <c r="J55" i="17" s="1"/>
  <c r="J31" i="17"/>
  <c r="J59" i="17" s="1"/>
  <c r="J30" i="17"/>
  <c r="J29" i="17"/>
  <c r="J28" i="17"/>
  <c r="J62" i="17" s="1"/>
  <c r="F53" i="16"/>
  <c r="F52" i="16"/>
  <c r="F51" i="16"/>
  <c r="F50" i="16"/>
  <c r="H42" i="16"/>
  <c r="H41" i="16"/>
  <c r="J40" i="16"/>
  <c r="H40" i="16"/>
  <c r="J36" i="16"/>
  <c r="J35" i="16"/>
  <c r="J34" i="16"/>
  <c r="J33" i="16"/>
  <c r="J32" i="16"/>
  <c r="J31" i="16"/>
  <c r="J42" i="16" s="1"/>
  <c r="J30" i="16"/>
  <c r="J41" i="16" s="1"/>
  <c r="J29" i="16"/>
  <c r="J28" i="16"/>
  <c r="J27" i="16"/>
  <c r="J45" i="16" s="1"/>
  <c r="F50" i="15"/>
  <c r="F49" i="15"/>
  <c r="F48" i="15"/>
  <c r="F47" i="15"/>
  <c r="H36" i="15"/>
  <c r="J35" i="15"/>
  <c r="H35" i="15"/>
  <c r="J31" i="15"/>
  <c r="J30" i="15"/>
  <c r="J29" i="15"/>
  <c r="J36" i="15" s="1"/>
  <c r="J28" i="15"/>
  <c r="J39" i="15" s="1"/>
  <c r="F48" i="14"/>
  <c r="F47" i="14"/>
  <c r="H36" i="14"/>
  <c r="J35" i="14"/>
  <c r="H35" i="14"/>
  <c r="J31" i="14"/>
  <c r="J30" i="14"/>
  <c r="J29" i="14"/>
  <c r="J28" i="14"/>
  <c r="J49" i="14" s="1"/>
  <c r="J27" i="14"/>
  <c r="J36" i="14" s="1"/>
  <c r="G1787" i="13"/>
  <c r="G1786" i="13"/>
  <c r="G1785" i="13"/>
  <c r="H1774" i="13"/>
  <c r="H1773" i="13"/>
  <c r="H1772" i="13"/>
  <c r="H1771" i="13"/>
  <c r="H1770" i="13"/>
  <c r="J1769" i="13"/>
  <c r="H1769" i="13"/>
  <c r="H1768" i="13"/>
  <c r="H1767" i="13"/>
  <c r="H1766" i="13"/>
  <c r="H1765" i="13"/>
  <c r="H1764" i="13"/>
  <c r="H1763" i="13"/>
  <c r="H1762" i="13"/>
  <c r="H1761" i="13"/>
  <c r="J1757" i="13"/>
  <c r="J1756" i="13"/>
  <c r="J1755" i="13"/>
  <c r="J1754" i="13"/>
  <c r="J1753" i="13"/>
  <c r="J1752" i="13"/>
  <c r="J1751" i="13"/>
  <c r="J1750" i="13"/>
  <c r="J1749" i="13"/>
  <c r="J1748" i="13"/>
  <c r="J1747" i="13"/>
  <c r="J1746" i="13"/>
  <c r="J1745" i="13"/>
  <c r="J1744" i="13"/>
  <c r="J1743" i="13"/>
  <c r="J1742" i="13"/>
  <c r="J1741" i="13"/>
  <c r="J1740" i="13"/>
  <c r="J1739" i="13"/>
  <c r="J1738" i="13"/>
  <c r="J1737" i="13"/>
  <c r="J1736" i="13"/>
  <c r="J1735" i="13"/>
  <c r="J1734" i="13"/>
  <c r="J1733" i="13"/>
  <c r="J1732" i="13"/>
  <c r="J1731" i="13"/>
  <c r="J1730" i="13"/>
  <c r="J1729" i="13"/>
  <c r="J1728" i="13"/>
  <c r="J1727" i="13"/>
  <c r="J1726" i="13"/>
  <c r="J1725" i="13"/>
  <c r="J1724" i="13"/>
  <c r="J1723" i="13"/>
  <c r="J1722" i="13"/>
  <c r="J1721" i="13"/>
  <c r="J1720" i="13"/>
  <c r="J1719" i="13"/>
  <c r="J1718" i="13"/>
  <c r="J1717" i="13"/>
  <c r="J1716" i="13"/>
  <c r="J1715" i="13"/>
  <c r="J1714" i="13"/>
  <c r="J1713" i="13"/>
  <c r="J1712" i="13"/>
  <c r="J1711" i="13"/>
  <c r="J1710" i="13"/>
  <c r="J1709" i="13"/>
  <c r="J1708" i="13"/>
  <c r="J1707" i="13"/>
  <c r="J1706" i="13"/>
  <c r="J1705" i="13"/>
  <c r="J1704" i="13"/>
  <c r="J1703" i="13"/>
  <c r="J1702" i="13"/>
  <c r="J1701" i="13"/>
  <c r="J1700" i="13"/>
  <c r="J1699" i="13"/>
  <c r="J1698" i="13"/>
  <c r="J1697" i="13"/>
  <c r="J1696" i="13"/>
  <c r="J1695" i="13"/>
  <c r="J1694" i="13"/>
  <c r="J1693" i="13"/>
  <c r="J1692" i="13"/>
  <c r="J1691" i="13"/>
  <c r="J1690" i="13"/>
  <c r="J1689" i="13"/>
  <c r="J1688" i="13"/>
  <c r="J1687" i="13"/>
  <c r="J1686" i="13"/>
  <c r="J1685" i="13"/>
  <c r="J1684" i="13"/>
  <c r="J1683" i="13"/>
  <c r="J1682" i="13"/>
  <c r="J1681" i="13"/>
  <c r="J1680" i="13"/>
  <c r="J1679" i="13"/>
  <c r="J1678" i="13"/>
  <c r="J1677" i="13"/>
  <c r="J1676" i="13"/>
  <c r="J1675" i="13"/>
  <c r="J1674" i="13"/>
  <c r="J1673" i="13"/>
  <c r="J1672" i="13"/>
  <c r="J1671" i="13"/>
  <c r="J1670" i="13"/>
  <c r="J1669" i="13"/>
  <c r="J1668" i="13"/>
  <c r="J1667" i="13"/>
  <c r="J1666" i="13"/>
  <c r="J1665" i="13"/>
  <c r="J1664" i="13"/>
  <c r="J1663" i="13"/>
  <c r="J1662" i="13"/>
  <c r="J1661" i="13"/>
  <c r="J1660" i="13"/>
  <c r="J1659" i="13"/>
  <c r="J1658" i="13"/>
  <c r="J1657" i="13"/>
  <c r="J1656" i="13"/>
  <c r="J1655" i="13"/>
  <c r="J1654" i="13"/>
  <c r="J1653" i="13"/>
  <c r="J1652" i="13"/>
  <c r="J1651" i="13"/>
  <c r="J1650" i="13"/>
  <c r="J1649" i="13"/>
  <c r="J1648" i="13"/>
  <c r="J1647" i="13"/>
  <c r="J1646" i="13"/>
  <c r="J1645" i="13"/>
  <c r="J1644" i="13"/>
  <c r="J1643" i="13"/>
  <c r="J1642" i="13"/>
  <c r="J1641" i="13"/>
  <c r="J1640" i="13"/>
  <c r="J1639" i="13"/>
  <c r="J1638" i="13"/>
  <c r="J1637" i="13"/>
  <c r="J1636" i="13"/>
  <c r="J1635" i="13"/>
  <c r="J1634" i="13"/>
  <c r="J1633" i="13"/>
  <c r="J1632" i="13"/>
  <c r="J1631" i="13"/>
  <c r="J1630" i="13"/>
  <c r="J1629" i="13"/>
  <c r="J1628" i="13"/>
  <c r="J1627" i="13"/>
  <c r="J1626" i="13"/>
  <c r="J1625" i="13"/>
  <c r="J1624" i="13"/>
  <c r="J1623" i="13"/>
  <c r="J1622" i="13"/>
  <c r="J1621" i="13"/>
  <c r="J1620" i="13"/>
  <c r="J1619" i="13"/>
  <c r="J1618" i="13"/>
  <c r="J1617" i="13"/>
  <c r="J1616" i="13"/>
  <c r="J1615" i="13"/>
  <c r="J1614" i="13"/>
  <c r="J1613" i="13"/>
  <c r="J1612" i="13"/>
  <c r="J1611" i="13"/>
  <c r="J1610" i="13"/>
  <c r="J1609" i="13"/>
  <c r="J1608" i="13"/>
  <c r="J1607" i="13"/>
  <c r="J1606" i="13"/>
  <c r="J1605" i="13"/>
  <c r="J1604" i="13"/>
  <c r="J1603" i="13"/>
  <c r="J1602" i="13"/>
  <c r="J1601" i="13"/>
  <c r="J1600" i="13"/>
  <c r="J1599" i="13"/>
  <c r="J1598" i="13"/>
  <c r="J1597" i="13"/>
  <c r="J1596" i="13"/>
  <c r="J1595" i="13"/>
  <c r="J1594" i="13"/>
  <c r="J1593" i="13"/>
  <c r="J1592" i="13"/>
  <c r="J1591" i="13"/>
  <c r="J1590" i="13"/>
  <c r="J1589" i="13"/>
  <c r="J1588" i="13"/>
  <c r="J1587" i="13"/>
  <c r="J1586" i="13"/>
  <c r="J1585" i="13"/>
  <c r="J1584" i="13"/>
  <c r="J1583" i="13"/>
  <c r="J1582" i="13"/>
  <c r="J1581" i="13"/>
  <c r="J1580" i="13"/>
  <c r="J1579" i="13"/>
  <c r="J1578" i="13"/>
  <c r="J1577" i="13"/>
  <c r="J1576" i="13"/>
  <c r="J1575" i="13"/>
  <c r="J1574" i="13"/>
  <c r="J1573" i="13"/>
  <c r="J1572" i="13"/>
  <c r="J1571" i="13"/>
  <c r="J1570" i="13"/>
  <c r="J1569" i="13"/>
  <c r="J1568" i="13"/>
  <c r="J1567" i="13"/>
  <c r="J1566" i="13"/>
  <c r="J1565" i="13"/>
  <c r="J1564" i="13"/>
  <c r="J1563" i="13"/>
  <c r="J1562" i="13"/>
  <c r="J1561" i="13"/>
  <c r="J1560" i="13"/>
  <c r="J1559" i="13"/>
  <c r="J1558" i="13"/>
  <c r="J1557" i="13"/>
  <c r="J1556" i="13"/>
  <c r="J1555" i="13"/>
  <c r="J1554" i="13"/>
  <c r="J1553" i="13"/>
  <c r="J1552" i="13"/>
  <c r="J1551" i="13"/>
  <c r="J1550" i="13"/>
  <c r="J1549" i="13"/>
  <c r="J1548" i="13"/>
  <c r="J1547" i="13"/>
  <c r="J1546" i="13"/>
  <c r="J1545" i="13"/>
  <c r="J1544" i="13"/>
  <c r="J1543" i="13"/>
  <c r="J1542" i="13"/>
  <c r="J1541" i="13"/>
  <c r="J1540" i="13"/>
  <c r="J1539" i="13"/>
  <c r="J1538" i="13"/>
  <c r="J1537" i="13"/>
  <c r="J1536" i="13"/>
  <c r="J1535" i="13"/>
  <c r="J1534" i="13"/>
  <c r="J1533" i="13"/>
  <c r="J1532" i="13"/>
  <c r="J1531" i="13"/>
  <c r="J1530" i="13"/>
  <c r="J1529" i="13"/>
  <c r="J1528" i="13"/>
  <c r="J1527" i="13"/>
  <c r="J1526" i="13"/>
  <c r="J1525" i="13"/>
  <c r="J1524" i="13"/>
  <c r="J1523" i="13"/>
  <c r="J1522" i="13"/>
  <c r="J1521" i="13"/>
  <c r="J1520" i="13"/>
  <c r="J1519" i="13"/>
  <c r="J1518" i="13"/>
  <c r="J1517" i="13"/>
  <c r="J1516" i="13"/>
  <c r="J1515" i="13"/>
  <c r="J1514" i="13"/>
  <c r="J1513" i="13"/>
  <c r="J1512" i="13"/>
  <c r="J1511" i="13"/>
  <c r="J1510" i="13"/>
  <c r="J1509" i="13"/>
  <c r="J1508" i="13"/>
  <c r="J1507" i="13"/>
  <c r="J1506" i="13"/>
  <c r="J1505" i="13"/>
  <c r="J1504" i="13"/>
  <c r="J1503" i="13"/>
  <c r="J1502" i="13"/>
  <c r="J1501" i="13"/>
  <c r="J1500" i="13"/>
  <c r="J1499" i="13"/>
  <c r="J1498" i="13"/>
  <c r="J1497" i="13"/>
  <c r="J1496" i="13"/>
  <c r="J1495" i="13"/>
  <c r="J1494" i="13"/>
  <c r="J1493" i="13"/>
  <c r="J1492" i="13"/>
  <c r="J1491" i="13"/>
  <c r="J1490" i="13"/>
  <c r="J1489" i="13"/>
  <c r="J1488" i="13"/>
  <c r="J1487" i="13"/>
  <c r="J1486" i="13"/>
  <c r="J1485" i="13"/>
  <c r="J1484" i="13"/>
  <c r="J1483" i="13"/>
  <c r="J1482" i="13"/>
  <c r="J1481" i="13"/>
  <c r="J1480" i="13"/>
  <c r="J1479" i="13"/>
  <c r="J1478" i="13"/>
  <c r="J1477" i="13"/>
  <c r="J1476" i="13"/>
  <c r="J1475" i="13"/>
  <c r="J1474" i="13"/>
  <c r="J1473" i="13"/>
  <c r="J1472" i="13"/>
  <c r="J1471" i="13"/>
  <c r="J1470" i="13"/>
  <c r="J1469" i="13"/>
  <c r="J1468" i="13"/>
  <c r="J1467" i="13"/>
  <c r="J1466" i="13"/>
  <c r="J1465" i="13"/>
  <c r="J1464" i="13"/>
  <c r="J1463" i="13"/>
  <c r="J1462" i="13"/>
  <c r="J1461" i="13"/>
  <c r="J1460" i="13"/>
  <c r="J1459" i="13"/>
  <c r="J1458" i="13"/>
  <c r="J1457" i="13"/>
  <c r="J1456" i="13"/>
  <c r="J1455" i="13"/>
  <c r="J1454" i="13"/>
  <c r="J1453" i="13"/>
  <c r="J1452" i="13"/>
  <c r="J1451" i="13"/>
  <c r="J1450" i="13"/>
  <c r="J1449" i="13"/>
  <c r="J1448" i="13"/>
  <c r="J1447" i="13"/>
  <c r="J1446" i="13"/>
  <c r="J1445" i="13"/>
  <c r="J1444" i="13"/>
  <c r="J1443" i="13"/>
  <c r="J1442" i="13"/>
  <c r="J1441" i="13"/>
  <c r="J1440" i="13"/>
  <c r="J1439" i="13"/>
  <c r="J1438" i="13"/>
  <c r="J1437" i="13"/>
  <c r="J1436" i="13"/>
  <c r="J1435" i="13"/>
  <c r="J1434" i="13"/>
  <c r="J1433" i="13"/>
  <c r="J1432" i="13"/>
  <c r="J1431" i="13"/>
  <c r="J1430" i="13"/>
  <c r="J1429" i="13"/>
  <c r="J1428" i="13"/>
  <c r="J1427" i="13"/>
  <c r="J1426" i="13"/>
  <c r="J1425" i="13"/>
  <c r="J1424" i="13"/>
  <c r="J1423" i="13"/>
  <c r="J1422" i="13"/>
  <c r="J1421" i="13"/>
  <c r="J1420" i="13"/>
  <c r="J1419" i="13"/>
  <c r="J1418" i="13"/>
  <c r="J1417" i="13"/>
  <c r="J1416" i="13"/>
  <c r="J1415" i="13"/>
  <c r="J1414" i="13"/>
  <c r="J1413" i="13"/>
  <c r="J1412" i="13"/>
  <c r="J1411" i="13"/>
  <c r="J1410" i="13"/>
  <c r="J1409" i="13"/>
  <c r="J1408" i="13"/>
  <c r="J1407" i="13"/>
  <c r="J1406" i="13"/>
  <c r="J1405" i="13"/>
  <c r="J1404" i="13"/>
  <c r="J1403" i="13"/>
  <c r="J1402" i="13"/>
  <c r="J1401" i="13"/>
  <c r="J1400" i="13"/>
  <c r="J1399" i="13"/>
  <c r="J1398" i="13"/>
  <c r="J1397" i="13"/>
  <c r="J1396" i="13"/>
  <c r="J1395" i="13"/>
  <c r="J1394" i="13"/>
  <c r="J1393" i="13"/>
  <c r="J1392" i="13"/>
  <c r="J1391" i="13"/>
  <c r="J1390" i="13"/>
  <c r="J1389" i="13"/>
  <c r="J1388" i="13"/>
  <c r="J1387" i="13"/>
  <c r="J1386" i="13"/>
  <c r="J1385" i="13"/>
  <c r="J1384" i="13"/>
  <c r="J1383" i="13"/>
  <c r="J1382" i="13"/>
  <c r="J1381" i="13"/>
  <c r="J1380" i="13"/>
  <c r="J1379" i="13"/>
  <c r="J1378" i="13"/>
  <c r="J1377" i="13"/>
  <c r="J1376" i="13"/>
  <c r="J1375" i="13"/>
  <c r="J1374" i="13"/>
  <c r="J1373" i="13"/>
  <c r="J1372" i="13"/>
  <c r="J1371" i="13"/>
  <c r="J1370" i="13"/>
  <c r="J1369" i="13"/>
  <c r="J1368" i="13"/>
  <c r="J1367" i="13"/>
  <c r="J1366" i="13"/>
  <c r="J1365" i="13"/>
  <c r="J1364" i="13"/>
  <c r="J1363" i="13"/>
  <c r="J1362" i="13"/>
  <c r="J1361" i="13"/>
  <c r="J1360" i="13"/>
  <c r="J1359" i="13"/>
  <c r="J1358" i="13"/>
  <c r="J1357" i="13"/>
  <c r="J1356" i="13"/>
  <c r="J1355" i="13"/>
  <c r="J1354" i="13"/>
  <c r="J1353" i="13"/>
  <c r="J1352" i="13"/>
  <c r="J1351" i="13"/>
  <c r="J1350" i="13"/>
  <c r="J1349" i="13"/>
  <c r="J1348" i="13"/>
  <c r="J1347" i="13"/>
  <c r="J1346" i="13"/>
  <c r="J1345" i="13"/>
  <c r="J1344" i="13"/>
  <c r="J1343" i="13"/>
  <c r="J1342" i="13"/>
  <c r="J1341" i="13"/>
  <c r="J1340" i="13"/>
  <c r="J1339" i="13"/>
  <c r="J1338" i="13"/>
  <c r="J1337" i="13"/>
  <c r="J1336" i="13"/>
  <c r="J1335" i="13"/>
  <c r="J1334" i="13"/>
  <c r="J1333" i="13"/>
  <c r="J1332" i="13"/>
  <c r="J1331" i="13"/>
  <c r="J1330" i="13"/>
  <c r="J1329" i="13"/>
  <c r="J1328" i="13"/>
  <c r="J1327" i="13"/>
  <c r="J1326" i="13"/>
  <c r="J1325" i="13"/>
  <c r="J1324" i="13"/>
  <c r="J1323" i="13"/>
  <c r="J1322" i="13"/>
  <c r="J1321" i="13"/>
  <c r="J1320" i="13"/>
  <c r="J1319" i="13"/>
  <c r="J1318" i="13"/>
  <c r="J1317" i="13"/>
  <c r="J1316" i="13"/>
  <c r="J1315" i="13"/>
  <c r="J1314" i="13"/>
  <c r="J1313" i="13"/>
  <c r="J1312" i="13"/>
  <c r="J1311" i="13"/>
  <c r="J1310" i="13"/>
  <c r="J1309" i="13"/>
  <c r="J1308" i="13"/>
  <c r="J1307" i="13"/>
  <c r="J1306" i="13"/>
  <c r="J1305" i="13"/>
  <c r="J1304" i="13"/>
  <c r="J1303" i="13"/>
  <c r="J1302" i="13"/>
  <c r="J1301" i="13"/>
  <c r="J1300" i="13"/>
  <c r="J1299" i="13"/>
  <c r="J1298" i="13"/>
  <c r="J1297" i="13"/>
  <c r="J1296" i="13"/>
  <c r="J1295" i="13"/>
  <c r="J1294" i="13"/>
  <c r="J1293" i="13"/>
  <c r="J1292" i="13"/>
  <c r="J1291" i="13"/>
  <c r="J1290" i="13"/>
  <c r="J1289" i="13"/>
  <c r="J1288" i="13"/>
  <c r="J1287" i="13"/>
  <c r="J1286" i="13"/>
  <c r="J1285" i="13"/>
  <c r="J1284" i="13"/>
  <c r="J1283" i="13"/>
  <c r="J1282" i="13"/>
  <c r="J1281" i="13"/>
  <c r="J1280" i="13"/>
  <c r="J1279" i="13"/>
  <c r="J1278" i="13"/>
  <c r="J1277" i="13"/>
  <c r="J1276" i="13"/>
  <c r="J1275" i="13"/>
  <c r="J1274" i="13"/>
  <c r="J1273" i="13"/>
  <c r="J1272" i="13"/>
  <c r="J1271" i="13"/>
  <c r="J1270" i="13"/>
  <c r="J1269" i="13"/>
  <c r="J1268" i="13"/>
  <c r="J1267" i="13"/>
  <c r="J1266" i="13"/>
  <c r="J1265" i="13"/>
  <c r="J1264" i="13"/>
  <c r="J1263" i="13"/>
  <c r="J1262" i="13"/>
  <c r="J1261" i="13"/>
  <c r="J1260" i="13"/>
  <c r="J1259" i="13"/>
  <c r="J1258" i="13"/>
  <c r="J1257" i="13"/>
  <c r="J1256" i="13"/>
  <c r="J1255" i="13"/>
  <c r="J1254" i="13"/>
  <c r="J1253" i="13"/>
  <c r="J1252" i="13"/>
  <c r="J1251" i="13"/>
  <c r="J1250" i="13"/>
  <c r="J1249" i="13"/>
  <c r="J1248" i="13"/>
  <c r="J1247" i="13"/>
  <c r="J1246" i="13"/>
  <c r="J1245" i="13"/>
  <c r="J1244" i="13"/>
  <c r="J1243" i="13"/>
  <c r="J1242" i="13"/>
  <c r="J1241" i="13"/>
  <c r="J1240" i="13"/>
  <c r="J1239" i="13"/>
  <c r="J1238" i="13"/>
  <c r="J1237" i="13"/>
  <c r="J1236" i="13"/>
  <c r="J1235" i="13"/>
  <c r="J1234" i="13"/>
  <c r="J1233" i="13"/>
  <c r="J1232" i="13"/>
  <c r="J1231" i="13"/>
  <c r="J1230" i="13"/>
  <c r="J1229" i="13"/>
  <c r="J1228" i="13"/>
  <c r="J1227" i="13"/>
  <c r="J1226" i="13"/>
  <c r="J1225" i="13"/>
  <c r="J1224" i="13"/>
  <c r="J1223" i="13"/>
  <c r="J1222" i="13"/>
  <c r="J1221" i="13"/>
  <c r="J1220" i="13"/>
  <c r="J1219" i="13"/>
  <c r="J1218" i="13"/>
  <c r="J1217" i="13"/>
  <c r="J1216" i="13"/>
  <c r="J1215" i="13"/>
  <c r="J1214" i="13"/>
  <c r="J1213" i="13"/>
  <c r="J1212" i="13"/>
  <c r="J1211" i="13"/>
  <c r="J1210" i="13"/>
  <c r="J1209" i="13"/>
  <c r="J1208" i="13"/>
  <c r="J1207" i="13"/>
  <c r="J1206" i="13"/>
  <c r="J1205" i="13"/>
  <c r="J1204" i="13"/>
  <c r="J1203" i="13"/>
  <c r="J1202" i="13"/>
  <c r="J1201" i="13"/>
  <c r="J1200" i="13"/>
  <c r="J1199" i="13"/>
  <c r="J1198" i="13"/>
  <c r="J1197" i="13"/>
  <c r="J1196" i="13"/>
  <c r="J1195" i="13"/>
  <c r="J1194" i="13"/>
  <c r="J1193" i="13"/>
  <c r="J1192" i="13"/>
  <c r="J1191" i="13"/>
  <c r="J1190" i="13"/>
  <c r="J1189" i="13"/>
  <c r="J1188" i="13"/>
  <c r="J1187" i="13"/>
  <c r="J1186" i="13"/>
  <c r="J1185" i="13"/>
  <c r="J1184" i="13"/>
  <c r="J1183" i="13"/>
  <c r="J1182" i="13"/>
  <c r="J1181" i="13"/>
  <c r="J1180" i="13"/>
  <c r="J1179" i="13"/>
  <c r="J1178" i="13"/>
  <c r="J1177" i="13"/>
  <c r="J1176" i="13"/>
  <c r="J1175" i="13"/>
  <c r="J1174" i="13"/>
  <c r="J1173" i="13"/>
  <c r="J1172" i="13"/>
  <c r="J1171" i="13"/>
  <c r="J1170" i="13"/>
  <c r="J1169" i="13"/>
  <c r="J1168" i="13"/>
  <c r="J1167" i="13"/>
  <c r="J1166" i="13"/>
  <c r="J1165" i="13"/>
  <c r="J1164" i="13"/>
  <c r="J1163" i="13"/>
  <c r="J1162" i="13"/>
  <c r="J1161" i="13"/>
  <c r="J1160" i="13"/>
  <c r="J1159" i="13"/>
  <c r="J1158" i="13"/>
  <c r="J1157" i="13"/>
  <c r="J1156" i="13"/>
  <c r="J1155" i="13"/>
  <c r="J1154" i="13"/>
  <c r="J1153" i="13"/>
  <c r="J1152" i="13"/>
  <c r="J1151" i="13"/>
  <c r="J1150" i="13"/>
  <c r="J1149" i="13"/>
  <c r="J1148" i="13"/>
  <c r="J1147" i="13"/>
  <c r="J1146" i="13"/>
  <c r="J1145" i="13"/>
  <c r="J1144" i="13"/>
  <c r="J1143" i="13"/>
  <c r="J1142" i="13"/>
  <c r="J1141" i="13"/>
  <c r="J1140" i="13"/>
  <c r="J1139" i="13"/>
  <c r="J1138" i="13"/>
  <c r="J1137" i="13"/>
  <c r="J1136" i="13"/>
  <c r="J1135" i="13"/>
  <c r="J1134" i="13"/>
  <c r="J1133" i="13"/>
  <c r="J1132" i="13"/>
  <c r="J1131" i="13"/>
  <c r="J1130" i="13"/>
  <c r="J1129" i="13"/>
  <c r="J1128" i="13"/>
  <c r="J1127" i="13"/>
  <c r="J1126" i="13"/>
  <c r="J1125" i="13"/>
  <c r="J1124" i="13"/>
  <c r="J1123" i="13"/>
  <c r="J1122" i="13"/>
  <c r="J1121" i="13"/>
  <c r="J1120" i="13"/>
  <c r="J1119" i="13"/>
  <c r="J1118" i="13"/>
  <c r="J1117" i="13"/>
  <c r="J1116" i="13"/>
  <c r="J1115" i="13"/>
  <c r="J1114" i="13"/>
  <c r="J1113" i="13"/>
  <c r="J1112" i="13"/>
  <c r="J1111" i="13"/>
  <c r="J1110" i="13"/>
  <c r="J1109" i="13"/>
  <c r="J1108" i="13"/>
  <c r="J1107" i="13"/>
  <c r="J1106" i="13"/>
  <c r="J1105" i="13"/>
  <c r="J1104" i="13"/>
  <c r="J1103" i="13"/>
  <c r="J1102" i="13"/>
  <c r="J1101" i="13"/>
  <c r="J1100" i="13"/>
  <c r="J1099" i="13"/>
  <c r="J1098" i="13"/>
  <c r="J1097" i="13"/>
  <c r="J1096" i="13"/>
  <c r="J1095" i="13"/>
  <c r="J1094" i="13"/>
  <c r="J1093" i="13"/>
  <c r="J1092" i="13"/>
  <c r="J1091" i="13"/>
  <c r="J1090" i="13"/>
  <c r="J1089" i="13"/>
  <c r="J1088" i="13"/>
  <c r="J1087" i="13"/>
  <c r="J1086" i="13"/>
  <c r="J1085" i="13"/>
  <c r="J1084" i="13"/>
  <c r="J1083" i="13"/>
  <c r="J1082" i="13"/>
  <c r="J1081" i="13"/>
  <c r="J1080" i="13"/>
  <c r="J1079" i="13"/>
  <c r="J1078" i="13"/>
  <c r="J1077" i="13"/>
  <c r="J1076" i="13"/>
  <c r="J1075" i="13"/>
  <c r="J1074" i="13"/>
  <c r="J1073" i="13"/>
  <c r="J1072" i="13"/>
  <c r="J1071" i="13"/>
  <c r="J1070" i="13"/>
  <c r="J1069" i="13"/>
  <c r="J1068" i="13"/>
  <c r="J1067" i="13"/>
  <c r="J1066" i="13"/>
  <c r="J1065" i="13"/>
  <c r="J1064" i="13"/>
  <c r="J1063" i="13"/>
  <c r="J1062" i="13"/>
  <c r="J1061" i="13"/>
  <c r="J1060" i="13"/>
  <c r="J1059" i="13"/>
  <c r="J1058" i="13"/>
  <c r="J1057" i="13"/>
  <c r="J1056" i="13"/>
  <c r="J1055" i="13"/>
  <c r="J1054" i="13"/>
  <c r="J1053" i="13"/>
  <c r="J1052" i="13"/>
  <c r="J1051" i="13"/>
  <c r="J1050" i="13"/>
  <c r="J1049" i="13"/>
  <c r="J1048" i="13"/>
  <c r="J1047" i="13"/>
  <c r="J1046" i="13"/>
  <c r="J1045" i="13"/>
  <c r="J1044" i="13"/>
  <c r="J1043" i="13"/>
  <c r="J1042" i="13"/>
  <c r="J1041" i="13"/>
  <c r="J1040" i="13"/>
  <c r="J1039" i="13"/>
  <c r="J1038" i="13"/>
  <c r="J1037" i="13"/>
  <c r="J1036" i="13"/>
  <c r="J1035" i="13"/>
  <c r="J1034" i="13"/>
  <c r="J1033" i="13"/>
  <c r="J1032" i="13"/>
  <c r="J1031" i="13"/>
  <c r="J1030" i="13"/>
  <c r="J1029" i="13"/>
  <c r="J1028" i="13"/>
  <c r="J1027" i="13"/>
  <c r="J1026" i="13"/>
  <c r="J1025" i="13"/>
  <c r="J1024" i="13"/>
  <c r="J1023" i="13"/>
  <c r="J1022" i="13"/>
  <c r="J1021" i="13"/>
  <c r="J1020" i="13"/>
  <c r="J1019" i="13"/>
  <c r="J1018" i="13"/>
  <c r="J1017" i="13"/>
  <c r="J1016" i="13"/>
  <c r="J1015" i="13"/>
  <c r="J1014" i="13"/>
  <c r="J1013" i="13"/>
  <c r="J1012" i="13"/>
  <c r="J1011" i="13"/>
  <c r="J1010" i="13"/>
  <c r="J1009" i="13"/>
  <c r="J1008" i="13"/>
  <c r="J1007" i="13"/>
  <c r="J1006" i="13"/>
  <c r="J1005" i="13"/>
  <c r="J1004" i="13"/>
  <c r="J1003" i="13"/>
  <c r="J1002" i="13"/>
  <c r="J1001" i="13"/>
  <c r="J1000" i="13"/>
  <c r="J999" i="13"/>
  <c r="J998" i="13"/>
  <c r="J997" i="13"/>
  <c r="J996" i="13"/>
  <c r="J995" i="13"/>
  <c r="J994" i="13"/>
  <c r="J993" i="13"/>
  <c r="J992" i="13"/>
  <c r="J991" i="13"/>
  <c r="J990" i="13"/>
  <c r="J989" i="13"/>
  <c r="J988" i="13"/>
  <c r="J987" i="13"/>
  <c r="J986" i="13"/>
  <c r="J985" i="13"/>
  <c r="J984" i="13"/>
  <c r="J983" i="13"/>
  <c r="J982" i="13"/>
  <c r="J981" i="13"/>
  <c r="J980" i="13"/>
  <c r="J979" i="13"/>
  <c r="J978" i="13"/>
  <c r="J977" i="13"/>
  <c r="J976" i="13"/>
  <c r="J975" i="13"/>
  <c r="J974" i="13"/>
  <c r="J973" i="13"/>
  <c r="J972" i="13"/>
  <c r="J971" i="13"/>
  <c r="J970" i="13"/>
  <c r="J969" i="13"/>
  <c r="J968" i="13"/>
  <c r="J967" i="13"/>
  <c r="J966" i="13"/>
  <c r="J965" i="13"/>
  <c r="J964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9" i="13"/>
  <c r="J948" i="13"/>
  <c r="J947" i="13"/>
  <c r="J946" i="13"/>
  <c r="J945" i="13"/>
  <c r="J944" i="13"/>
  <c r="J943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4" i="13"/>
  <c r="J923" i="13"/>
  <c r="J922" i="13"/>
  <c r="J921" i="13"/>
  <c r="J920" i="13"/>
  <c r="J919" i="13"/>
  <c r="J918" i="13"/>
  <c r="J917" i="13"/>
  <c r="J916" i="13"/>
  <c r="J915" i="13"/>
  <c r="J914" i="13"/>
  <c r="J913" i="13"/>
  <c r="J912" i="13"/>
  <c r="J911" i="13"/>
  <c r="J910" i="13"/>
  <c r="J909" i="13"/>
  <c r="J908" i="13"/>
  <c r="J907" i="13"/>
  <c r="J906" i="13"/>
  <c r="J905" i="13"/>
  <c r="J904" i="13"/>
  <c r="J903" i="13"/>
  <c r="J902" i="13"/>
  <c r="J901" i="13"/>
  <c r="J900" i="13"/>
  <c r="J899" i="13"/>
  <c r="J898" i="13"/>
  <c r="J897" i="13"/>
  <c r="J896" i="13"/>
  <c r="J895" i="13"/>
  <c r="J894" i="13"/>
  <c r="J893" i="13"/>
  <c r="J892" i="13"/>
  <c r="J891" i="13"/>
  <c r="J890" i="13"/>
  <c r="J889" i="13"/>
  <c r="J888" i="13"/>
  <c r="J887" i="13"/>
  <c r="J886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2" i="13"/>
  <c r="J871" i="13"/>
  <c r="J870" i="13"/>
  <c r="J869" i="13"/>
  <c r="J868" i="13"/>
  <c r="J867" i="13"/>
  <c r="J866" i="13"/>
  <c r="J865" i="13"/>
  <c r="J864" i="13"/>
  <c r="J863" i="13"/>
  <c r="J862" i="13"/>
  <c r="J861" i="13"/>
  <c r="J860" i="13"/>
  <c r="J859" i="13"/>
  <c r="J858" i="13"/>
  <c r="J857" i="13"/>
  <c r="J856" i="13"/>
  <c r="J855" i="13"/>
  <c r="J854" i="13"/>
  <c r="J853" i="13"/>
  <c r="J852" i="13"/>
  <c r="J851" i="13"/>
  <c r="J850" i="13"/>
  <c r="J849" i="13"/>
  <c r="J848" i="13"/>
  <c r="J847" i="13"/>
  <c r="J846" i="13"/>
  <c r="J845" i="13"/>
  <c r="J844" i="13"/>
  <c r="J843" i="13"/>
  <c r="J842" i="13"/>
  <c r="J841" i="13"/>
  <c r="J840" i="13"/>
  <c r="J839" i="13"/>
  <c r="J838" i="13"/>
  <c r="J837" i="13"/>
  <c r="J836" i="13"/>
  <c r="J835" i="13"/>
  <c r="J834" i="13"/>
  <c r="J833" i="13"/>
  <c r="J832" i="13"/>
  <c r="J831" i="13"/>
  <c r="J830" i="13"/>
  <c r="J829" i="13"/>
  <c r="J828" i="13"/>
  <c r="J827" i="13"/>
  <c r="J826" i="13"/>
  <c r="J825" i="13"/>
  <c r="J824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7" i="13"/>
  <c r="J806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3" i="13"/>
  <c r="J792" i="13"/>
  <c r="J791" i="13"/>
  <c r="J790" i="13"/>
  <c r="J789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70" i="13"/>
  <c r="J769" i="13"/>
  <c r="J768" i="13"/>
  <c r="J767" i="13"/>
  <c r="J766" i="13"/>
  <c r="J765" i="13"/>
  <c r="J764" i="13"/>
  <c r="J763" i="13"/>
  <c r="J762" i="13"/>
  <c r="J761" i="13"/>
  <c r="J760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2" i="13"/>
  <c r="J741" i="13"/>
  <c r="J740" i="13"/>
  <c r="J739" i="13"/>
  <c r="J738" i="13"/>
  <c r="J737" i="13"/>
  <c r="J736" i="13"/>
  <c r="J735" i="13"/>
  <c r="J734" i="13"/>
  <c r="J733" i="13"/>
  <c r="J732" i="13"/>
  <c r="J731" i="13"/>
  <c r="J730" i="13"/>
  <c r="J729" i="13"/>
  <c r="J728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10" i="13"/>
  <c r="J709" i="13"/>
  <c r="J708" i="13"/>
  <c r="J707" i="13"/>
  <c r="J706" i="13"/>
  <c r="J705" i="13"/>
  <c r="J704" i="13"/>
  <c r="J703" i="13"/>
  <c r="J702" i="13"/>
  <c r="J701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J632" i="13"/>
  <c r="J631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J618" i="13"/>
  <c r="J617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5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9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4" i="13"/>
  <c r="J563" i="13"/>
  <c r="J562" i="13"/>
  <c r="J561" i="13"/>
  <c r="J560" i="13"/>
  <c r="J559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5" i="13"/>
  <c r="J534" i="13"/>
  <c r="J533" i="13"/>
  <c r="J532" i="13"/>
  <c r="J531" i="13"/>
  <c r="J530" i="13"/>
  <c r="J529" i="13"/>
  <c r="J528" i="13"/>
  <c r="J527" i="13"/>
  <c r="J526" i="13"/>
  <c r="J525" i="13"/>
  <c r="J524" i="13"/>
  <c r="J523" i="13"/>
  <c r="J522" i="13"/>
  <c r="J521" i="13"/>
  <c r="J520" i="13"/>
  <c r="J519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9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1" i="13"/>
  <c r="J480" i="13"/>
  <c r="J479" i="13"/>
  <c r="J478" i="13"/>
  <c r="J477" i="13"/>
  <c r="J476" i="13"/>
  <c r="J475" i="13"/>
  <c r="J474" i="13"/>
  <c r="J473" i="13"/>
  <c r="J472" i="13"/>
  <c r="J471" i="13"/>
  <c r="J470" i="13"/>
  <c r="J469" i="13"/>
  <c r="J468" i="13"/>
  <c r="J467" i="13"/>
  <c r="J466" i="13"/>
  <c r="J465" i="13"/>
  <c r="J464" i="13"/>
  <c r="J463" i="13"/>
  <c r="J462" i="13"/>
  <c r="J461" i="13"/>
  <c r="J460" i="13"/>
  <c r="J459" i="13"/>
  <c r="J458" i="13"/>
  <c r="J457" i="13"/>
  <c r="J456" i="13"/>
  <c r="J455" i="13"/>
  <c r="J454" i="13"/>
  <c r="J453" i="13"/>
  <c r="J452" i="13"/>
  <c r="J451" i="13"/>
  <c r="J450" i="13"/>
  <c r="J449" i="13"/>
  <c r="J448" i="13"/>
  <c r="J447" i="13"/>
  <c r="J446" i="13"/>
  <c r="J445" i="13"/>
  <c r="J444" i="13"/>
  <c r="J443" i="13"/>
  <c r="J442" i="13"/>
  <c r="J441" i="13"/>
  <c r="J440" i="13"/>
  <c r="J439" i="13"/>
  <c r="J438" i="13"/>
  <c r="J437" i="13"/>
  <c r="J436" i="13"/>
  <c r="J435" i="13"/>
  <c r="J434" i="13"/>
  <c r="J433" i="13"/>
  <c r="J432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9" i="13"/>
  <c r="J418" i="13"/>
  <c r="J417" i="13"/>
  <c r="J416" i="13"/>
  <c r="J415" i="13"/>
  <c r="J414" i="13"/>
  <c r="J413" i="13"/>
  <c r="J412" i="13"/>
  <c r="J411" i="13"/>
  <c r="J410" i="13"/>
  <c r="J409" i="13"/>
  <c r="J408" i="13"/>
  <c r="J407" i="13"/>
  <c r="J406" i="13"/>
  <c r="J405" i="13"/>
  <c r="J404" i="13"/>
  <c r="J403" i="13"/>
  <c r="J402" i="13"/>
  <c r="J401" i="13"/>
  <c r="J400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6" i="13"/>
  <c r="J385" i="13"/>
  <c r="J384" i="13"/>
  <c r="J383" i="13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772" i="13" s="1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1765" i="13" s="1"/>
  <c r="J62" i="13"/>
  <c r="J61" i="13"/>
  <c r="J60" i="13"/>
  <c r="J59" i="13"/>
  <c r="J58" i="13"/>
  <c r="J57" i="13"/>
  <c r="J56" i="13"/>
  <c r="J1768" i="13" s="1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1767" i="13" s="1"/>
  <c r="J41" i="13"/>
  <c r="J1766" i="13" s="1"/>
  <c r="J40" i="13"/>
  <c r="J1764" i="13" s="1"/>
  <c r="J39" i="13"/>
  <c r="J1771" i="13" s="1"/>
  <c r="J38" i="13"/>
  <c r="J37" i="13"/>
  <c r="J36" i="13"/>
  <c r="J35" i="13"/>
  <c r="J1774" i="13" s="1"/>
  <c r="J34" i="13"/>
  <c r="J33" i="13"/>
  <c r="J1773" i="13" s="1"/>
  <c r="J32" i="13"/>
  <c r="J1761" i="13" s="1"/>
  <c r="J31" i="13"/>
  <c r="J30" i="13"/>
  <c r="J1770" i="13" s="1"/>
  <c r="J29" i="13"/>
  <c r="J1763" i="13" s="1"/>
  <c r="J28" i="13"/>
  <c r="J1777" i="13" s="1"/>
  <c r="F57" i="12"/>
  <c r="F5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58" i="12" s="1"/>
  <c r="J46" i="11"/>
  <c r="F45" i="11"/>
  <c r="F44" i="11"/>
  <c r="J36" i="11"/>
  <c r="J33" i="11"/>
  <c r="H33" i="11"/>
  <c r="J32" i="11"/>
  <c r="H32" i="11"/>
  <c r="J31" i="11"/>
  <c r="H31" i="11"/>
  <c r="J27" i="11"/>
  <c r="F49" i="10"/>
  <c r="F48" i="10"/>
  <c r="J37" i="10"/>
  <c r="H37" i="10"/>
  <c r="H36" i="10"/>
  <c r="J32" i="10"/>
  <c r="J31" i="10"/>
  <c r="J30" i="10"/>
  <c r="J29" i="10"/>
  <c r="J28" i="10"/>
  <c r="J27" i="10"/>
  <c r="J36" i="10" s="1"/>
  <c r="F168" i="9"/>
  <c r="F167" i="9"/>
  <c r="F166" i="9"/>
  <c r="F165" i="9"/>
  <c r="H152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152" i="9" s="1"/>
  <c r="J37" i="9"/>
  <c r="J36" i="9"/>
  <c r="J35" i="9"/>
  <c r="J34" i="9"/>
  <c r="J33" i="9"/>
  <c r="J32" i="9"/>
  <c r="J167" i="9" s="1"/>
  <c r="G28" i="9"/>
  <c r="F28" i="9"/>
  <c r="F43" i="8"/>
  <c r="F42" i="8"/>
  <c r="H31" i="8"/>
  <c r="J27" i="8"/>
  <c r="J44" i="8" s="1"/>
  <c r="F1258" i="7"/>
  <c r="F1257" i="7"/>
  <c r="H1247" i="7"/>
  <c r="H1246" i="7"/>
  <c r="H1245" i="7"/>
  <c r="H1244" i="7"/>
  <c r="H1243" i="7"/>
  <c r="H1242" i="7"/>
  <c r="H1241" i="7"/>
  <c r="H1240" i="7"/>
  <c r="H1239" i="7"/>
  <c r="H1238" i="7"/>
  <c r="H1237" i="7"/>
  <c r="H1236" i="7"/>
  <c r="H1235" i="7"/>
  <c r="H1234" i="7"/>
  <c r="H1233" i="7"/>
  <c r="H1232" i="7"/>
  <c r="H1231" i="7"/>
  <c r="H1230" i="7"/>
  <c r="H1229" i="7"/>
  <c r="J1225" i="7"/>
  <c r="J1224" i="7"/>
  <c r="J1223" i="7"/>
  <c r="J1222" i="7"/>
  <c r="J1221" i="7"/>
  <c r="J1220" i="7"/>
  <c r="J1219" i="7"/>
  <c r="J1218" i="7"/>
  <c r="J1217" i="7"/>
  <c r="J1216" i="7"/>
  <c r="J1215" i="7"/>
  <c r="J1214" i="7"/>
  <c r="J1213" i="7"/>
  <c r="J1212" i="7"/>
  <c r="J1211" i="7"/>
  <c r="J1210" i="7"/>
  <c r="J1209" i="7"/>
  <c r="J1208" i="7"/>
  <c r="J1207" i="7"/>
  <c r="J1206" i="7"/>
  <c r="J1205" i="7"/>
  <c r="J1204" i="7"/>
  <c r="J1203" i="7"/>
  <c r="J1202" i="7"/>
  <c r="J1201" i="7"/>
  <c r="J1200" i="7"/>
  <c r="J1199" i="7"/>
  <c r="J1198" i="7"/>
  <c r="J1197" i="7"/>
  <c r="J1196" i="7"/>
  <c r="J1195" i="7"/>
  <c r="J1194" i="7"/>
  <c r="J1193" i="7"/>
  <c r="J1192" i="7"/>
  <c r="J1191" i="7"/>
  <c r="J1190" i="7"/>
  <c r="J1189" i="7"/>
  <c r="J1188" i="7"/>
  <c r="J1187" i="7"/>
  <c r="J1186" i="7"/>
  <c r="J1185" i="7"/>
  <c r="J1184" i="7"/>
  <c r="J1183" i="7"/>
  <c r="J1182" i="7"/>
  <c r="J1181" i="7"/>
  <c r="J1180" i="7"/>
  <c r="J1179" i="7"/>
  <c r="J1178" i="7"/>
  <c r="J1177" i="7"/>
  <c r="J1176" i="7"/>
  <c r="J1175" i="7"/>
  <c r="J1174" i="7"/>
  <c r="J1173" i="7"/>
  <c r="J1172" i="7"/>
  <c r="J1171" i="7"/>
  <c r="J1170" i="7"/>
  <c r="J1169" i="7"/>
  <c r="J1168" i="7"/>
  <c r="J1167" i="7"/>
  <c r="J1166" i="7"/>
  <c r="J1165" i="7"/>
  <c r="J1164" i="7"/>
  <c r="J1163" i="7"/>
  <c r="J1162" i="7"/>
  <c r="J1161" i="7"/>
  <c r="J1160" i="7"/>
  <c r="J1159" i="7"/>
  <c r="J1158" i="7"/>
  <c r="J1157" i="7"/>
  <c r="J1156" i="7"/>
  <c r="J1155" i="7"/>
  <c r="J1154" i="7"/>
  <c r="J1153" i="7"/>
  <c r="J1152" i="7"/>
  <c r="J1151" i="7"/>
  <c r="J1150" i="7"/>
  <c r="J1149" i="7"/>
  <c r="J1148" i="7"/>
  <c r="J1147" i="7"/>
  <c r="J1146" i="7"/>
  <c r="J1145" i="7"/>
  <c r="J1144" i="7"/>
  <c r="J1143" i="7"/>
  <c r="J1142" i="7"/>
  <c r="J1141" i="7"/>
  <c r="J1140" i="7"/>
  <c r="J1139" i="7"/>
  <c r="J1138" i="7"/>
  <c r="J1137" i="7"/>
  <c r="J1136" i="7"/>
  <c r="J1135" i="7"/>
  <c r="J1134" i="7"/>
  <c r="J1133" i="7"/>
  <c r="J1132" i="7"/>
  <c r="J1131" i="7"/>
  <c r="J1130" i="7"/>
  <c r="J1129" i="7"/>
  <c r="J1128" i="7"/>
  <c r="J1127" i="7"/>
  <c r="J1126" i="7"/>
  <c r="J1125" i="7"/>
  <c r="J1124" i="7"/>
  <c r="J1123" i="7"/>
  <c r="J1122" i="7"/>
  <c r="J1121" i="7"/>
  <c r="J1120" i="7"/>
  <c r="J1119" i="7"/>
  <c r="J1118" i="7"/>
  <c r="J1117" i="7"/>
  <c r="J1116" i="7"/>
  <c r="J1115" i="7"/>
  <c r="J1114" i="7"/>
  <c r="J1113" i="7"/>
  <c r="J1112" i="7"/>
  <c r="J1111" i="7"/>
  <c r="J1110" i="7"/>
  <c r="J1109" i="7"/>
  <c r="J1108" i="7"/>
  <c r="J1107" i="7"/>
  <c r="J1106" i="7"/>
  <c r="J1105" i="7"/>
  <c r="J1104" i="7"/>
  <c r="J1103" i="7"/>
  <c r="J1102" i="7"/>
  <c r="J1101" i="7"/>
  <c r="J1100" i="7"/>
  <c r="J1099" i="7"/>
  <c r="J1098" i="7"/>
  <c r="J1097" i="7"/>
  <c r="J1096" i="7"/>
  <c r="J1095" i="7"/>
  <c r="J1094" i="7"/>
  <c r="J1093" i="7"/>
  <c r="J1092" i="7"/>
  <c r="J1091" i="7"/>
  <c r="J1090" i="7"/>
  <c r="J1089" i="7"/>
  <c r="J1088" i="7"/>
  <c r="J1087" i="7"/>
  <c r="J1086" i="7"/>
  <c r="J1085" i="7"/>
  <c r="J1084" i="7"/>
  <c r="J1083" i="7"/>
  <c r="J1082" i="7"/>
  <c r="J1081" i="7"/>
  <c r="J1080" i="7"/>
  <c r="J1079" i="7"/>
  <c r="J1078" i="7"/>
  <c r="J1077" i="7"/>
  <c r="J1076" i="7"/>
  <c r="J1075" i="7"/>
  <c r="J1074" i="7"/>
  <c r="J1073" i="7"/>
  <c r="J1072" i="7"/>
  <c r="J1071" i="7"/>
  <c r="J1070" i="7"/>
  <c r="J1069" i="7"/>
  <c r="J1068" i="7"/>
  <c r="J1067" i="7"/>
  <c r="J1066" i="7"/>
  <c r="J1065" i="7"/>
  <c r="J1064" i="7"/>
  <c r="J1063" i="7"/>
  <c r="J1062" i="7"/>
  <c r="J1061" i="7"/>
  <c r="J1060" i="7"/>
  <c r="J1059" i="7"/>
  <c r="J1058" i="7"/>
  <c r="J1057" i="7"/>
  <c r="J1056" i="7"/>
  <c r="J1055" i="7"/>
  <c r="J1054" i="7"/>
  <c r="J1053" i="7"/>
  <c r="J1052" i="7"/>
  <c r="J1051" i="7"/>
  <c r="J1050" i="7"/>
  <c r="J1049" i="7"/>
  <c r="J1048" i="7"/>
  <c r="J1047" i="7"/>
  <c r="J1046" i="7"/>
  <c r="J1045" i="7"/>
  <c r="J1044" i="7"/>
  <c r="J1043" i="7"/>
  <c r="J1042" i="7"/>
  <c r="J1041" i="7"/>
  <c r="J1040" i="7"/>
  <c r="J1039" i="7"/>
  <c r="J1038" i="7"/>
  <c r="J1037" i="7"/>
  <c r="J1036" i="7"/>
  <c r="J1035" i="7"/>
  <c r="J1034" i="7"/>
  <c r="J1033" i="7"/>
  <c r="J1032" i="7"/>
  <c r="J1031" i="7"/>
  <c r="J1030" i="7"/>
  <c r="J1029" i="7"/>
  <c r="J1028" i="7"/>
  <c r="J1027" i="7"/>
  <c r="J1026" i="7"/>
  <c r="J1025" i="7"/>
  <c r="J1024" i="7"/>
  <c r="J1023" i="7"/>
  <c r="J1022" i="7"/>
  <c r="J1021" i="7"/>
  <c r="J1020" i="7"/>
  <c r="J1019" i="7"/>
  <c r="J1018" i="7"/>
  <c r="J1017" i="7"/>
  <c r="J1016" i="7"/>
  <c r="J1015" i="7"/>
  <c r="J1014" i="7"/>
  <c r="J1013" i="7"/>
  <c r="J1012" i="7"/>
  <c r="J1011" i="7"/>
  <c r="J1010" i="7"/>
  <c r="J1009" i="7"/>
  <c r="J1008" i="7"/>
  <c r="J1007" i="7"/>
  <c r="J1006" i="7"/>
  <c r="J1005" i="7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238" i="7" s="1"/>
  <c r="J195" i="7"/>
  <c r="J194" i="7"/>
  <c r="J193" i="7"/>
  <c r="J192" i="7"/>
  <c r="J191" i="7"/>
  <c r="J190" i="7"/>
  <c r="J189" i="7"/>
  <c r="J188" i="7"/>
  <c r="J1233" i="7" s="1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235" i="7" s="1"/>
  <c r="J154" i="7"/>
  <c r="J1234" i="7" s="1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29" i="7" s="1"/>
  <c r="J123" i="7"/>
  <c r="J122" i="7"/>
  <c r="J121" i="7"/>
  <c r="J120" i="7"/>
  <c r="J119" i="7"/>
  <c r="J118" i="7"/>
  <c r="J117" i="7"/>
  <c r="J116" i="7"/>
  <c r="J115" i="7"/>
  <c r="J1241" i="7" s="1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1242" i="7" s="1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1247" i="7" s="1"/>
  <c r="J41" i="7"/>
  <c r="J40" i="7"/>
  <c r="J1240" i="7" s="1"/>
  <c r="J39" i="7"/>
  <c r="J1239" i="7" s="1"/>
  <c r="J38" i="7"/>
  <c r="J1237" i="7" s="1"/>
  <c r="J37" i="7"/>
  <c r="J1246" i="7" s="1"/>
  <c r="J36" i="7"/>
  <c r="J35" i="7"/>
  <c r="J1244" i="7" s="1"/>
  <c r="J34" i="7"/>
  <c r="J1236" i="7" s="1"/>
  <c r="J33" i="7"/>
  <c r="J1232" i="7" s="1"/>
  <c r="J32" i="7"/>
  <c r="J1231" i="7" s="1"/>
  <c r="J31" i="7"/>
  <c r="J1243" i="7" s="1"/>
  <c r="J30" i="7"/>
  <c r="J1230" i="7" s="1"/>
  <c r="J29" i="7"/>
  <c r="J28" i="7"/>
  <c r="J1259" i="7" s="1"/>
  <c r="F65" i="6"/>
  <c r="F63" i="6"/>
  <c r="F62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64" i="6" s="1"/>
  <c r="J28" i="6"/>
  <c r="F48" i="5"/>
  <c r="F47" i="5"/>
  <c r="F46" i="5"/>
  <c r="F45" i="5"/>
  <c r="H34" i="5"/>
  <c r="J33" i="5"/>
  <c r="H33" i="5"/>
  <c r="J29" i="5"/>
  <c r="J37" i="5" s="1"/>
  <c r="J28" i="5"/>
  <c r="F282" i="4"/>
  <c r="F280" i="4"/>
  <c r="F279" i="4"/>
  <c r="H266" i="4"/>
  <c r="H265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266" i="4" s="1"/>
  <c r="J38" i="4"/>
  <c r="J37" i="4"/>
  <c r="J36" i="4"/>
  <c r="J35" i="4"/>
  <c r="J34" i="4"/>
  <c r="J33" i="4"/>
  <c r="J32" i="4"/>
  <c r="J31" i="4"/>
  <c r="J265" i="4" s="1"/>
  <c r="J30" i="4"/>
  <c r="J281" i="4" s="1"/>
  <c r="J29" i="4"/>
  <c r="J276" i="4" s="1"/>
  <c r="J28" i="4"/>
  <c r="F207" i="3"/>
  <c r="F206" i="3"/>
  <c r="F205" i="3"/>
  <c r="J204" i="3"/>
  <c r="J199" i="3"/>
  <c r="J198" i="3"/>
  <c r="J188" i="3"/>
  <c r="H188" i="3"/>
  <c r="H187" i="3"/>
  <c r="H186" i="3"/>
  <c r="H185" i="3"/>
  <c r="H184" i="3"/>
  <c r="J183" i="3"/>
  <c r="H183" i="3"/>
  <c r="J182" i="3"/>
  <c r="H182" i="3"/>
  <c r="H181" i="3"/>
  <c r="P180" i="3"/>
  <c r="P179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203" i="3" s="1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184" i="3" s="1"/>
  <c r="J35" i="3"/>
  <c r="J34" i="3"/>
  <c r="J33" i="3"/>
  <c r="J187" i="3" s="1"/>
  <c r="J32" i="3"/>
  <c r="J201" i="3" s="1"/>
  <c r="J31" i="3"/>
  <c r="J30" i="3"/>
  <c r="J202" i="3" s="1"/>
  <c r="J29" i="3"/>
  <c r="J28" i="3"/>
  <c r="J207" i="3" s="1"/>
  <c r="F727" i="2"/>
  <c r="F726" i="2"/>
  <c r="J721" i="2"/>
  <c r="J706" i="2"/>
  <c r="H706" i="2"/>
  <c r="H705" i="2"/>
  <c r="H704" i="2"/>
  <c r="H703" i="2"/>
  <c r="J702" i="2"/>
  <c r="H702" i="2"/>
  <c r="H701" i="2"/>
  <c r="H700" i="2"/>
  <c r="H699" i="2"/>
  <c r="H698" i="2"/>
  <c r="H697" i="2"/>
  <c r="H696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705" i="2" s="1"/>
  <c r="J432" i="2"/>
  <c r="J725" i="2" s="1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703" i="2" s="1"/>
  <c r="J403" i="2"/>
  <c r="J402" i="2"/>
  <c r="J704" i="2" s="1"/>
  <c r="J401" i="2"/>
  <c r="J720" i="2" s="1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699" i="2" s="1"/>
  <c r="J48" i="2"/>
  <c r="J47" i="2"/>
  <c r="J46" i="2"/>
  <c r="J45" i="2"/>
  <c r="J44" i="2"/>
  <c r="J43" i="2"/>
  <c r="J42" i="2"/>
  <c r="J698" i="2" s="1"/>
  <c r="J41" i="2"/>
  <c r="J40" i="2"/>
  <c r="J39" i="2"/>
  <c r="J38" i="2"/>
  <c r="J37" i="2"/>
  <c r="J36" i="2"/>
  <c r="J715" i="2" s="1"/>
  <c r="J35" i="2"/>
  <c r="J34" i="2"/>
  <c r="J697" i="2" s="1"/>
  <c r="J33" i="2"/>
  <c r="J717" i="2" s="1"/>
  <c r="J32" i="2"/>
  <c r="J696" i="2" s="1"/>
  <c r="J31" i="2"/>
  <c r="J30" i="2"/>
  <c r="J716" i="2" s="1"/>
  <c r="J29" i="2"/>
  <c r="J718" i="2" s="1"/>
  <c r="J28" i="2"/>
  <c r="J728" i="2" s="1"/>
  <c r="F224" i="1"/>
  <c r="F223" i="1"/>
  <c r="F222" i="1"/>
  <c r="J220" i="1"/>
  <c r="H206" i="1"/>
  <c r="H205" i="1"/>
  <c r="H204" i="1"/>
  <c r="H203" i="1"/>
  <c r="H202" i="1"/>
  <c r="H201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206" i="1" s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215" i="1" s="1"/>
  <c r="J42" i="1"/>
  <c r="J41" i="1"/>
  <c r="J40" i="1"/>
  <c r="J39" i="1"/>
  <c r="J219" i="1" s="1"/>
  <c r="J38" i="1"/>
  <c r="J37" i="1"/>
  <c r="J204" i="1" s="1"/>
  <c r="J36" i="1"/>
  <c r="J35" i="1"/>
  <c r="J217" i="1" s="1"/>
  <c r="J34" i="1"/>
  <c r="J209" i="1" s="1"/>
  <c r="J33" i="1"/>
  <c r="J218" i="1" s="1"/>
  <c r="J32" i="1"/>
  <c r="J202" i="1" s="1"/>
  <c r="J31" i="1"/>
  <c r="J30" i="1"/>
  <c r="J29" i="1"/>
  <c r="J201" i="1" s="1"/>
  <c r="J28" i="1"/>
  <c r="J224" i="1" s="1"/>
  <c r="J203" i="1" l="1"/>
  <c r="J191" i="3"/>
  <c r="J1787" i="13"/>
  <c r="J52" i="16"/>
  <c r="J216" i="1"/>
  <c r="J709" i="2"/>
  <c r="J722" i="2"/>
  <c r="J181" i="3"/>
  <c r="J185" i="3"/>
  <c r="J197" i="3"/>
  <c r="J28" i="9"/>
  <c r="J155" i="9"/>
  <c r="J40" i="10"/>
  <c r="J30" i="18"/>
  <c r="J684" i="18"/>
  <c r="J688" i="18"/>
  <c r="J703" i="18"/>
  <c r="J49" i="12"/>
  <c r="J39" i="14"/>
  <c r="J49" i="15"/>
  <c r="J69" i="17"/>
  <c r="J31" i="8"/>
  <c r="J724" i="2"/>
  <c r="J186" i="3"/>
  <c r="J269" i="4"/>
  <c r="J47" i="5"/>
  <c r="J53" i="6"/>
  <c r="J34" i="8"/>
  <c r="J1762" i="13"/>
  <c r="J689" i="18"/>
  <c r="J723" i="2"/>
  <c r="J205" i="1"/>
  <c r="J700" i="2"/>
  <c r="J200" i="3"/>
  <c r="J1250" i="7"/>
  <c r="J50" i="10"/>
  <c r="J34" i="18"/>
  <c r="J39" i="18"/>
  <c r="J682" i="18"/>
  <c r="J701" i="2"/>
  <c r="J719" i="2"/>
  <c r="J34" i="5"/>
  <c r="J1245" i="7"/>
</calcChain>
</file>

<file path=xl/sharedStrings.xml><?xml version="1.0" encoding="utf-8"?>
<sst xmlns="http://schemas.openxmlformats.org/spreadsheetml/2006/main" count="28699" uniqueCount="4688">
  <si>
    <t>Invoice Date:</t>
  </si>
  <si>
    <t>09/06/2019</t>
  </si>
  <si>
    <t>Invoice Number:</t>
  </si>
  <si>
    <t>INVOICE</t>
  </si>
  <si>
    <t>Canoe Ventures, LLC</t>
  </si>
  <si>
    <t>PLEASE REMIT TO:</t>
  </si>
  <si>
    <t>200 Union Boulevard, Suite 201</t>
  </si>
  <si>
    <t>Lakewood, CO  80228</t>
  </si>
  <si>
    <t>Attention: Accounting Department</t>
  </si>
  <si>
    <t>303-224-3000</t>
  </si>
  <si>
    <t>invoices@canoeventures.com</t>
  </si>
  <si>
    <t xml:space="preserve">TERMS                 : NET 30 DAYS      </t>
  </si>
  <si>
    <t>Bill To:</t>
  </si>
  <si>
    <t>A&amp;E Networks</t>
  </si>
  <si>
    <t>FEDERAL TAX ID : 26-2372059</t>
  </si>
  <si>
    <t>Attention: R Lee Barstow, VP Digital Ad Operations</t>
  </si>
  <si>
    <t>Invoice # is required on all remittances</t>
  </si>
  <si>
    <t xml:space="preserve">235 East 45th </t>
  </si>
  <si>
    <t xml:space="preserve"> </t>
  </si>
  <si>
    <t>New York, NY 10017</t>
  </si>
  <si>
    <t>RATE CARD (current Tier in yellow)</t>
  </si>
  <si>
    <t>Lee.Barstow@aenetworks.com</t>
  </si>
  <si>
    <t>Tier</t>
  </si>
  <si>
    <t>CPM</t>
  </si>
  <si>
    <t>YTD Impressions</t>
  </si>
  <si>
    <t xml:space="preserve">    0M - 200M</t>
  </si>
  <si>
    <t>Invoice Period Start:</t>
  </si>
  <si>
    <t>200M - 400M</t>
  </si>
  <si>
    <t>Invoice Period End:</t>
  </si>
  <si>
    <t>400M - 600M</t>
  </si>
  <si>
    <t>Programming Group:</t>
  </si>
  <si>
    <t>A&amp;E</t>
  </si>
  <si>
    <t>600M - 800M</t>
  </si>
  <si>
    <t>Network(s):</t>
  </si>
  <si>
    <t>A&amp;E, Lifetime, History, LMN, FYI, H2, Viceland</t>
  </si>
  <si>
    <t xml:space="preserve">   800M - 2B        </t>
  </si>
  <si>
    <t>Previous YTD Impressions:</t>
  </si>
  <si>
    <t>2B - 3B</t>
  </si>
  <si>
    <t>3B - 4B</t>
  </si>
  <si>
    <t>4B - 5B</t>
  </si>
  <si>
    <t>5B +</t>
  </si>
  <si>
    <t>Invoice Line #</t>
  </si>
  <si>
    <t>Campaign Reference ID</t>
  </si>
  <si>
    <t>Campaign Name</t>
  </si>
  <si>
    <t>Network</t>
  </si>
  <si>
    <t>Start Date</t>
  </si>
  <si>
    <t>End Date</t>
  </si>
  <si>
    <t>Current Billed Impressions</t>
  </si>
  <si>
    <t>Total</t>
  </si>
  <si>
    <t>30193505</t>
  </si>
  <si>
    <t>10932_10932_Viceland House Promotion VOD</t>
  </si>
  <si>
    <t>Viceland</t>
  </si>
  <si>
    <t>07/01/2019</t>
  </si>
  <si>
    <t>12/31/2019</t>
  </si>
  <si>
    <t>30244885</t>
  </si>
  <si>
    <t>10928_10928_A+E Networks_Eli Lilly_Trulicity_1Q2019 - 3Q2019_$383k Upfront</t>
  </si>
  <si>
    <t>A and E</t>
  </si>
  <si>
    <t>12/28/2018</t>
  </si>
  <si>
    <t>09/30/2019</t>
  </si>
  <si>
    <t>FYI</t>
  </si>
  <si>
    <t>History Channel</t>
  </si>
  <si>
    <t>Lifetime</t>
  </si>
  <si>
    <t>Lifetime Movie Network (LMN)</t>
  </si>
  <si>
    <t>30582253</t>
  </si>
  <si>
    <t>10963_10963_A+E Networks_Hyundai Upfront_1Q19-3Q19_$535,500 Upfront O-1DJVM-R1 CPN4XN</t>
  </si>
  <si>
    <t>01/01/2019</t>
  </si>
  <si>
    <t>30994391</t>
  </si>
  <si>
    <t>10967_10967_A+E Networks_Quicken Loans_2019_$500k_UPF</t>
  </si>
  <si>
    <t>01/07/2019</t>
  </si>
  <si>
    <t>31068403</t>
  </si>
  <si>
    <t>10961_10961_A+E Network_Denny's_APEX_1Q-4Q19_$158k</t>
  </si>
  <si>
    <t>01/08/2019</t>
  </si>
  <si>
    <t>12/30/2019</t>
  </si>
  <si>
    <t>31070224</t>
  </si>
  <si>
    <t>10908_10908_A+E Networks_GEICO_VOD 2019 Upfront_1Q-4Q_$425k</t>
  </si>
  <si>
    <t>31352783</t>
  </si>
  <si>
    <t>10962_10962_History_Fidelity_1Q19_$64k Upfront</t>
  </si>
  <si>
    <t>08/05/2019</t>
  </si>
  <si>
    <t>12/22/2019</t>
  </si>
  <si>
    <t>31803791</t>
  </si>
  <si>
    <t>11002_11002_A+E Networks_Eli Lilly_Galca_1Q2019 _$29,750 Upfront</t>
  </si>
  <si>
    <t>02/05/2019</t>
  </si>
  <si>
    <t>32199356</t>
  </si>
  <si>
    <t>11014_11014_Lifetime_iHealth_1Q_2019_F2549_Video Everywhere</t>
  </si>
  <si>
    <t>02/27/2019</t>
  </si>
  <si>
    <t>11/17/2019</t>
  </si>
  <si>
    <t>32363297</t>
  </si>
  <si>
    <t>11019_11019_History_Chrysler Ram Light Duty_P25-54_1Q_March_$25K</t>
  </si>
  <si>
    <t>03/07/2019</t>
  </si>
  <si>
    <t>32370375</t>
  </si>
  <si>
    <t>11023_11023_History_Chrysler Ram Heavy Duty_P25-54_1Q_March_$10K</t>
  </si>
  <si>
    <t>03/06/2019</t>
  </si>
  <si>
    <t>32413100</t>
  </si>
  <si>
    <t>11021_11021_A&amp;E_ Apartments.com_1-3Q'19_P18-49_$100k</t>
  </si>
  <si>
    <t>03/11/2019</t>
  </si>
  <si>
    <t>08/25/2019</t>
  </si>
  <si>
    <t>33579965</t>
  </si>
  <si>
    <t>11106_11106_A&amp;E_Pepsi_2Q2019 VOD_$17K Scatter</t>
  </si>
  <si>
    <t>07/24/2019</t>
  </si>
  <si>
    <t>09/29/2019</t>
  </si>
  <si>
    <t>34198360</t>
  </si>
  <si>
    <t>11139_11139_State Farm_History_2-3Q_VOD_$200K</t>
  </si>
  <si>
    <t>06/07/2019</t>
  </si>
  <si>
    <t>34262426</t>
  </si>
  <si>
    <t>11192_11192_VideoAdvertisingBureau_VAB_PSA_6/11-9/22_Sc</t>
  </si>
  <si>
    <t>06/11/2019</t>
  </si>
  <si>
    <t>09/22/2019</t>
  </si>
  <si>
    <t>34309897</t>
  </si>
  <si>
    <t>11129_11129_Bank of America_Starcom_VOD4+_History_2-4Q19</t>
  </si>
  <si>
    <t>08/01/2019</t>
  </si>
  <si>
    <t>10/31/2019</t>
  </si>
  <si>
    <t>34477294</t>
  </si>
  <si>
    <t>11178_11178_BostonBeer_Hearts&amp;Science_LifetimeFEP_3Q'19</t>
  </si>
  <si>
    <t>06/24/2019</t>
  </si>
  <si>
    <t>09/01/2019</t>
  </si>
  <si>
    <t>34526370</t>
  </si>
  <si>
    <t>11221_11221_A+E Networks_Smile Direct Club_DR_VOD_3Q19_$71k</t>
  </si>
  <si>
    <t>34529532</t>
  </si>
  <si>
    <t>11179_11179_A&amp;E Networks_P&amp;G_H&amp;S_3Q19_Upfront_$30.4k</t>
  </si>
  <si>
    <t>06/25/2019</t>
  </si>
  <si>
    <t>34539443</t>
  </si>
  <si>
    <t>11230_11230_Sprint_IGNITE_2Q'19_OTT/CTV/VOD_A+E</t>
  </si>
  <si>
    <t>07/08/2019</t>
  </si>
  <si>
    <t>34540370</t>
  </si>
  <si>
    <t>11217_11217_Lifetime_A+E House Promotion_VOD Video_Q3-2019</t>
  </si>
  <si>
    <t>34541176</t>
  </si>
  <si>
    <t>11218_11218_LMN_A+E House Promotion_VOD Video_Q3-2019</t>
  </si>
  <si>
    <t>34566287</t>
  </si>
  <si>
    <t>11223_11223_Lifetime_Pfizer_Eucrisa_3Q2019_$79K Upfront</t>
  </si>
  <si>
    <t>06/26/2019</t>
  </si>
  <si>
    <t>34570289</t>
  </si>
  <si>
    <t>11236_11236_A&amp;E_House Promotion_VOD_Q3-2019</t>
  </si>
  <si>
    <t>34570372</t>
  </si>
  <si>
    <t>11238_11238_History_A+E House Promotion_VOD Video_2019</t>
  </si>
  <si>
    <t>34588854</t>
  </si>
  <si>
    <t>11241_11241_A+E Networks_Esurance__DR_3Q19_$38K</t>
  </si>
  <si>
    <t>34589390</t>
  </si>
  <si>
    <t>11224_11224_A+E Networks_Pfizer_Eucrisa_3Q2019_$72k Upfront</t>
  </si>
  <si>
    <t>06/27/2019</t>
  </si>
  <si>
    <t>34594906</t>
  </si>
  <si>
    <t>11133_11133_Audible_Spark_2Q19Lifetime_$200k_Scatter</t>
  </si>
  <si>
    <t>06/29/2019</t>
  </si>
  <si>
    <t>08/31/2019</t>
  </si>
  <si>
    <t>34615276</t>
  </si>
  <si>
    <t>11209_11209_Lifetime_Hersheys_Kit Kat_3Q19_$7.1k_UF</t>
  </si>
  <si>
    <t>08/12/2019</t>
  </si>
  <si>
    <t>34615513</t>
  </si>
  <si>
    <t>11204_11204_A&amp;E_Hersheys_Kit Kat_3Q19_$7.1k_UF</t>
  </si>
  <si>
    <t>34616878</t>
  </si>
  <si>
    <t>11208_11208_Lifetime_Hersheys_Ice Breakers_3Q19_$5.7k_UF</t>
  </si>
  <si>
    <t>07/29/2019</t>
  </si>
  <si>
    <t>34616954</t>
  </si>
  <si>
    <t>11203_11203_A&amp;E_Hersheys_Ice Breakers_3Q19_$5.7K_UF</t>
  </si>
  <si>
    <t>34617352</t>
  </si>
  <si>
    <t>11231_11231_A+E Networks_Land Rover_3Q19_$141K_Upfront</t>
  </si>
  <si>
    <t>06/28/2019</t>
  </si>
  <si>
    <t>34619385</t>
  </si>
  <si>
    <t>11222_11222_A+E Networks_Aimovig_3Q'19_$100k Scatter</t>
  </si>
  <si>
    <t>09/28/2019</t>
  </si>
  <si>
    <t>34621932</t>
  </si>
  <si>
    <t>11243_11243_A&amp;E Networks_Little Caesars_3Q19_$75k_UPF</t>
  </si>
  <si>
    <t>34625019</t>
  </si>
  <si>
    <t>11197_11197_Pizza Hut_Apex_TVE_3Q'19 Scatter_$50K</t>
  </si>
  <si>
    <t>34626241</t>
  </si>
  <si>
    <t>11202_11202_A&amp;E_Hersheys_Herhsey Core_3Q19_$12.8K_UF</t>
  </si>
  <si>
    <t>34626309</t>
  </si>
  <si>
    <t>11207_11207_Lifetime_Hersheys_Hershey Core_3Q19_$12.7k_UF</t>
  </si>
  <si>
    <t>34627460</t>
  </si>
  <si>
    <t>11196_11196_A+E Networks_Navy Federal_3Q'19_$119.6k</t>
  </si>
  <si>
    <t>08/26/2019</t>
  </si>
  <si>
    <t>09/24/2019</t>
  </si>
  <si>
    <t>34628339</t>
  </si>
  <si>
    <t>11227_11227_History_GM Chevy Brand_3Q19_$8K Upfront</t>
  </si>
  <si>
    <t>34632847</t>
  </si>
  <si>
    <t>11205_11205_A&amp;E_Hersheys_Reese's Cups_3Q19_$14.6k_UF</t>
  </si>
  <si>
    <t>34632883</t>
  </si>
  <si>
    <t>11210_11210_Lifetime_Hersheys_Reese's Cups_3Q19_$14.6k_UF</t>
  </si>
  <si>
    <t>34633908</t>
  </si>
  <si>
    <t>11228_11228_History_GM Chevy Retail_3Q19_$5K Upfront</t>
  </si>
  <si>
    <t>09/17/2019</t>
  </si>
  <si>
    <t>34634711</t>
  </si>
  <si>
    <t>11186_11186_A&amp;ENetworks_AT&amp;T_VOD_3Q2019_$125k_Upfront</t>
  </si>
  <si>
    <t>34648926</t>
  </si>
  <si>
    <t>11214_11214_Mitsubishi_History_3Q19_VOD_Upfront_70K</t>
  </si>
  <si>
    <t>34649963</t>
  </si>
  <si>
    <t>11262_11262_A+E Networks_P&amp;G_Tide_3Q19_$85K_Upfront</t>
  </si>
  <si>
    <t>34650427</t>
  </si>
  <si>
    <t>11261_11261_A+E Networks_P&amp;G_Downy_3Q19_$58K_Upfront</t>
  </si>
  <si>
    <t>34651628</t>
  </si>
  <si>
    <t>11260_11260_A+E Networks__P&amp;G_Bounce_3Q19_$85K_Upfront</t>
  </si>
  <si>
    <t>34657303</t>
  </si>
  <si>
    <t>11206_11206_A&amp;E_Hersheys_Twizzlers_3Q19_$8.8k_UF</t>
  </si>
  <si>
    <t>07/22/2019</t>
  </si>
  <si>
    <t>34657337</t>
  </si>
  <si>
    <t>11211_11211_Lifetime_Hersheys_Twizzlers_3Q19_$8.8k_UF</t>
  </si>
  <si>
    <t>34694439</t>
  </si>
  <si>
    <t>11225_11225_A+E Networks_Pfizer_Cologuard_3Q2019_$47k Upfront</t>
  </si>
  <si>
    <t>07/02/2019</t>
  </si>
  <si>
    <t>34707572</t>
  </si>
  <si>
    <t>11229_11229_A+E Networks_Jaguar_3Q19_$33K_Upfront</t>
  </si>
  <si>
    <t>07/03/2019</t>
  </si>
  <si>
    <t>34807302</t>
  </si>
  <si>
    <t>11226_11226_A+E Networks_Pfizer_Chantix_3Q2019_$79k Upfront</t>
  </si>
  <si>
    <t>07/10/2019</t>
  </si>
  <si>
    <t>34823150</t>
  </si>
  <si>
    <t>11194_11194_Match.com_VICELAND VOD/OTT_3Q'19_SC</t>
  </si>
  <si>
    <t>07/30/2019</t>
  </si>
  <si>
    <t>34857450</t>
  </si>
  <si>
    <t>11190_11190 A+E Networks Match.com 3Q19 $81.6k</t>
  </si>
  <si>
    <t>34966678</t>
  </si>
  <si>
    <t>11286_11286_A+E Networks_JPMorganChase_Zenith_VOD_3Q19_UF_$45k</t>
  </si>
  <si>
    <t>08/19/2019</t>
  </si>
  <si>
    <t>35014837</t>
  </si>
  <si>
    <t>11267_11267_Lifetime_FBC_VOD_BH_90210_3Q19_$16k_Upfront</t>
  </si>
  <si>
    <t>08/10/2019</t>
  </si>
  <si>
    <t>35321348</t>
  </si>
  <si>
    <t>11293_11293_AddictionUnplugged_GlobalMediaFusion_Digi/Social_8/17-9/16_SC</t>
  </si>
  <si>
    <t>08/17/2019</t>
  </si>
  <si>
    <t>09/16/2019</t>
  </si>
  <si>
    <t>35581714</t>
  </si>
  <si>
    <t>11244_11244_FX_Mayans_3Q'19_VOD/FEP_A&amp;E</t>
  </si>
  <si>
    <t>08/22/2019</t>
  </si>
  <si>
    <t>35581983</t>
  </si>
  <si>
    <t>11321_11321_FX_Mayans_3Q'19_VOD/FEP_HIS</t>
  </si>
  <si>
    <t>35770220</t>
  </si>
  <si>
    <t>11232_11232 Fox_Zenith_FEP_3Q'19_Sc</t>
  </si>
  <si>
    <t>08/27/2019</t>
  </si>
  <si>
    <t>09/20/2019</t>
  </si>
  <si>
    <t>35787242</t>
  </si>
  <si>
    <t>11242_11242_FX_Mr. Inbetween_3Q'19_VOD/FEP_A&amp;E</t>
  </si>
  <si>
    <t>08/28/2019</t>
  </si>
  <si>
    <t>09/15/2019</t>
  </si>
  <si>
    <t>35789707</t>
  </si>
  <si>
    <t>11322_11322_FX_Mr. Inbetween_3Q'19_VOD/FEP_HIS</t>
  </si>
  <si>
    <t>MP</t>
  </si>
  <si>
    <t>A and E Marketplace Campaigns</t>
  </si>
  <si>
    <t>FYI Marketplace Campaigns</t>
  </si>
  <si>
    <t>History Channel Marketplace Campaigns</t>
  </si>
  <si>
    <t>Lifetime Marketplace Campaigns</t>
  </si>
  <si>
    <t>Lifetime Movie Network (LMN) Marketplace Campaigns</t>
  </si>
  <si>
    <t>Sub-totals by Network:</t>
  </si>
  <si>
    <t>Total:</t>
  </si>
  <si>
    <t xml:space="preserve">Invoice Comments:
</t>
  </si>
  <si>
    <t>Please detach this portion and return with your remittance to:</t>
  </si>
  <si>
    <t>Programmer:</t>
  </si>
  <si>
    <t>Amount Due:</t>
  </si>
  <si>
    <t xml:space="preserve">TERMS                 : NET 60 DAYS      </t>
  </si>
  <si>
    <t>ABC</t>
  </si>
  <si>
    <t>Attention: Karl Reece</t>
  </si>
  <si>
    <t xml:space="preserve">PO# 4505925402 </t>
  </si>
  <si>
    <t>Karl.Reece@disney.com</t>
  </si>
  <si>
    <t>ABC, Disney XD, ABC Oscars, FreeForm, Disney Junior, FX, FXX, FXM, FXP, Nat Geo, Nat Geo Wild</t>
  </si>
  <si>
    <t xml:space="preserve">  800M - 2B        </t>
  </si>
  <si>
    <t>10212056</t>
  </si>
  <si>
    <t>XD STB VOD - backfill</t>
  </si>
  <si>
    <t>Disney XD</t>
  </si>
  <si>
    <t>10212058</t>
  </si>
  <si>
    <t>Bumpers - digital and STB</t>
  </si>
  <si>
    <t>Disney Channel</t>
  </si>
  <si>
    <t>Disney Junior</t>
  </si>
  <si>
    <t>10212059</t>
  </si>
  <si>
    <t>STB Opens and misc</t>
  </si>
  <si>
    <t>10212060</t>
  </si>
  <si>
    <t>Freeform Canoe/Altice STB VOD</t>
  </si>
  <si>
    <t>Freeform</t>
  </si>
  <si>
    <t>10212068</t>
  </si>
  <si>
    <t>Disney Junior DJ VOD backfill SD HD</t>
  </si>
  <si>
    <t>10212069</t>
  </si>
  <si>
    <t>Disney Channel STB VOD backfill</t>
  </si>
  <si>
    <t>10212094</t>
  </si>
  <si>
    <t>STB VOD DMU targeted to Dramas</t>
  </si>
  <si>
    <t>10212124</t>
  </si>
  <si>
    <t>STB VOD DMU targeted to Comedies</t>
  </si>
  <si>
    <t>10212141</t>
  </si>
  <si>
    <t>11016_ABC/FF_eBay_Primetime VOD DAI_Upfront_Q2_2019_Digital_A18-49_vCE</t>
  </si>
  <si>
    <t>10212202</t>
  </si>
  <si>
    <t>11303_DCWW_Age of Learning_DC/DJR only_Upfront_1819_ Digital</t>
  </si>
  <si>
    <t>10212283</t>
  </si>
  <si>
    <t>PSAs on Freeform - Q3 Q4 FY 2019</t>
  </si>
  <si>
    <t>10231991</t>
  </si>
  <si>
    <t>11793_ABC_T-Mobile_Primetime LFV_Upfront_Q2_2019_Digital_A18-49_vCE(+)_19P281</t>
  </si>
  <si>
    <t>10272011</t>
  </si>
  <si>
    <t>11734_ABC_Toyota_Corolla_Primetime_Unified Upfront_Q2_2019_Digital_TV#19P131</t>
  </si>
  <si>
    <t>10272073</t>
  </si>
  <si>
    <t>11507_ABC_Bayer_Kyleena_Primetime_Upfront_Q2_2019_Digital_W1834_vCE</t>
  </si>
  <si>
    <t>10272080</t>
  </si>
  <si>
    <t>11697_ABC_Honda_Regional_Prime/JKL_Upfront_Q2_2019_Digital</t>
  </si>
  <si>
    <t>10272088</t>
  </si>
  <si>
    <t>11393_ABC_Ancestry_Primetime_Upfront_Q2_2019_Digital_TV#19P258</t>
  </si>
  <si>
    <t>10272128</t>
  </si>
  <si>
    <t>11260_FF_Prestige_Monistat_CY UF_2Q-4Q_2019_Digital</t>
  </si>
  <si>
    <t>10272155</t>
  </si>
  <si>
    <t>11717_DCWW_ Take Me Fishing_STB VOD/APPS_DC/DXD_Scatter_2Q_2019_Digital</t>
  </si>
  <si>
    <t>10272157</t>
  </si>
  <si>
    <t>11212_ABC_JCP_Enterprise_STBVOD_Upfront_Q2_2019_Digital</t>
  </si>
  <si>
    <t>10311978</t>
  </si>
  <si>
    <t>11859_ABC_Apple Siri Drivers_Primetime VOD_Scatter_2Q/3Q_2019_Digital</t>
  </si>
  <si>
    <t>10311998</t>
  </si>
  <si>
    <t>PSAs on Disney Channel Q3 - Q4 FY2019 - SD-HD</t>
  </si>
  <si>
    <t>10312001</t>
  </si>
  <si>
    <t>PSAs on Disney Junior Q3-Q4 FY19 - SD-HD</t>
  </si>
  <si>
    <t>10312017</t>
  </si>
  <si>
    <t>11439_DCWW_Milk Pep_Upfront_Q1-Q3_2019_Digital</t>
  </si>
  <si>
    <t>10312108</t>
  </si>
  <si>
    <t>11636_DABC_Go RVing_TS4_Scatter_2Q/3Q_2019_Digital</t>
  </si>
  <si>
    <t>10312127</t>
  </si>
  <si>
    <t>12198_ABC_ Facebook_Groups_ Scatter ADI_2Q-3Q_2019_TV#19P637</t>
  </si>
  <si>
    <t>10312178</t>
  </si>
  <si>
    <t>11988_ABC_ Naturemade_ Prime LFV_2Q_2019_ Scatter_Digital</t>
  </si>
  <si>
    <t>10351984</t>
  </si>
  <si>
    <t>12365_FF/ABC_VAB_ABC Digital &amp; Freeform_Promo Scatter_Q3_2019_Digital</t>
  </si>
  <si>
    <t>10351988</t>
  </si>
  <si>
    <t>11853_ABC/FF_Bank of America_Various_ABC Prime/FF ROS_Scatter_Q2-Q4_2019_Digital</t>
  </si>
  <si>
    <t>10351994</t>
  </si>
  <si>
    <t>12337_DCWW_Tangible Play_OSMO_Scatter_VOD/App_Q2Q3_2019_Digital</t>
  </si>
  <si>
    <t>10352009</t>
  </si>
  <si>
    <t>11600_DCWW_Mattel_Toy Story World of TS4 Buzz Space Armor_2Q_2019_Digital</t>
  </si>
  <si>
    <t>10352016</t>
  </si>
  <si>
    <t>12454_ABC_Bayer_Dr. Scholls_Primetime_Upfront Unified_Q3_2019_TV#19P048_BYR_DSM_008_</t>
  </si>
  <si>
    <t>10352017</t>
  </si>
  <si>
    <t>12495_ABC_Cigna_Primetime_Upfront_Q3_2019_Digital</t>
  </si>
  <si>
    <t>10352019</t>
  </si>
  <si>
    <t>12494_ABC_Cigna_News_Upfront_Q3_2019_Digital</t>
  </si>
  <si>
    <t>10352020</t>
  </si>
  <si>
    <t>10417_ABC_Indeed_Primetime_Upfront Unified_Q3_2019_TV#19P137_IDI_COR_040_</t>
  </si>
  <si>
    <t>10352022</t>
  </si>
  <si>
    <t>12348_ABC_Carmax_Prime VOD_Upfront_Q3_2019_Digital</t>
  </si>
  <si>
    <t>10352023</t>
  </si>
  <si>
    <t>10734_ABC_Tracfone_Straight Talk_Primetime_Upfront_Q3_2019_Digital_TV#19P359</t>
  </si>
  <si>
    <t>10352025</t>
  </si>
  <si>
    <t>12547_ABC_Select Comfort_Sleep Number_Prime_Upfront Unified_3Q'19_Digital_19P105</t>
  </si>
  <si>
    <t>10352028</t>
  </si>
  <si>
    <t>12296_ABC_P&amp;G_Bounty_Primetime_Upfront_Q3_2019_19P066</t>
  </si>
  <si>
    <t>10352029</t>
  </si>
  <si>
    <t>13724_Freeform_Tracfone_Straight Talk VOD_3Q19_Upfront_Digitial</t>
  </si>
  <si>
    <t>10352030</t>
  </si>
  <si>
    <t>12446_ABC_SC Johnson_Glade_Primetime_Upfront_Q3_2019_Digital</t>
  </si>
  <si>
    <t>10352031</t>
  </si>
  <si>
    <t>13720_Freeform_Tracfone_Simple Mobile_VOD_Upfront_3Q19_Digital</t>
  </si>
  <si>
    <t>10352032</t>
  </si>
  <si>
    <t>13749_ABC_Ancestry_News_Upfront_Q3_2019_Digital</t>
  </si>
  <si>
    <t>10352033</t>
  </si>
  <si>
    <t>12447_ABC/FF_SCJ_Glade_ABC Digital &amp; FF_Scatter_3Q_2019_Digital</t>
  </si>
  <si>
    <t>10352036</t>
  </si>
  <si>
    <t>13396_ABC_Lowe's_Prime_Upfront_3Q19_Digital_P2+</t>
  </si>
  <si>
    <t>10352037</t>
  </si>
  <si>
    <t>12438_ABC_Metro_Primetime FEP_Upfront_Q3_2019_A1849_vCE_Digital</t>
  </si>
  <si>
    <t>10352038</t>
  </si>
  <si>
    <t>13599_ABC_Marshalls_Primetime_Upfront Unified_Q3_2019_TV#19P078_TJN_MAR_120_</t>
  </si>
  <si>
    <t>10352039</t>
  </si>
  <si>
    <t>12210_ABC_TJX Companies_TJ Maxx_Primetime_Upfront Unified_Q3_2019_TV#19P080</t>
  </si>
  <si>
    <t>10352040</t>
  </si>
  <si>
    <t>13806_Freeform_Van Melle_Airheads VOD_Scatter_3Q19_Digital</t>
  </si>
  <si>
    <t>10352041</t>
  </si>
  <si>
    <t>11764_ABC/FF_Hotels.com_Primetime/JKL/Freeform_Upfront_Q3_2019_HOT_HOT_037_</t>
  </si>
  <si>
    <t>10352042</t>
  </si>
  <si>
    <t>13629_ABC_Wells Fargo_Primetime &amp; JKL_Upfront_Q3_2019_Digital_TV#19P250</t>
  </si>
  <si>
    <t>10352043</t>
  </si>
  <si>
    <t>13735_Freeform_Wells Fargo_Enterprise_Upfront_3Q_2019_Digital</t>
  </si>
  <si>
    <t>10352047</t>
  </si>
  <si>
    <t>13757_ABC_Subaru_Carmichael Lynch/Prime_Upfront_3Q_2019_Digital_TV#19P208</t>
  </si>
  <si>
    <t>10352048</t>
  </si>
  <si>
    <t>12456_ABC_Subway_Window 4_Prime_Upfront_Q3_2019_Digital_19P246</t>
  </si>
  <si>
    <t>10352049</t>
  </si>
  <si>
    <t>13870_Freeform_Subway_Carat_Upfront_3Q19_2019_Digital</t>
  </si>
  <si>
    <t>10352050</t>
  </si>
  <si>
    <t>13916_ABC_GM_Chevy VOD Brand_ Prime_Upfront_Q3_2019_Digital</t>
  </si>
  <si>
    <t>10352052</t>
  </si>
  <si>
    <t>13871_Freeform_Van Melle_Mentos VOD_Scatter_3Q19_Digital</t>
  </si>
  <si>
    <t>10352053</t>
  </si>
  <si>
    <t>13734_ABC/FF_Carfax_ABC Digital/FF_Upfront_Q3_2019_Digital</t>
  </si>
  <si>
    <t>10352054</t>
  </si>
  <si>
    <t>12512_ABC_SC Johnson_Ziploc_Primetime_Upfront_Q3_2019_Digital</t>
  </si>
  <si>
    <t>10352057</t>
  </si>
  <si>
    <t>13936_Freeform_Geico_Horizon/Upfront_Q3_2019_Digital</t>
  </si>
  <si>
    <t>10352058</t>
  </si>
  <si>
    <t>13933_ABC_GM_Buick VOD_Prime_Upfront_3Q'19_Digital</t>
  </si>
  <si>
    <t>10352059</t>
  </si>
  <si>
    <t>13628_ABC_Pfizer_Eucrisa_Prime_Upfront Unified_3Q'19_Digital_19P060</t>
  </si>
  <si>
    <t>10352060</t>
  </si>
  <si>
    <t>13755_FF_Pfizer_Upfront_Q3 2019_Digital</t>
  </si>
  <si>
    <t>10352061</t>
  </si>
  <si>
    <t>12372_ABC_P&amp;G_LUVS DIAPER_Primetime_Upfront_Q3_2019_Digital_TV#19P100</t>
  </si>
  <si>
    <t>10352062</t>
  </si>
  <si>
    <t>13750_ABC_Ancestry_Primetime_Upfront_Q3_2019_Digital_TV#19P258</t>
  </si>
  <si>
    <t>10352064</t>
  </si>
  <si>
    <t>12466_ABC_Kia_Prime_Upfront Unified_3Q'19_Digital_19P236</t>
  </si>
  <si>
    <t>10352065</t>
  </si>
  <si>
    <t>12532_Freeform_Sprint_Horizon_Upfront_3Q_2019_Digital_AD1849</t>
  </si>
  <si>
    <t>10352071</t>
  </si>
  <si>
    <t>12488_ABC_Apex_Pizza Hut_ABC Digital LFV/SFV_Scatter_3Q_2019_P2+</t>
  </si>
  <si>
    <t>10352074</t>
  </si>
  <si>
    <t>12255_Freeform_Esurance (DR)_Esurance(DR)_Freeform_Q3_2019_Digital</t>
  </si>
  <si>
    <t>10352075</t>
  </si>
  <si>
    <t>12352_ABC_Bayer_Kyleena_Primetime_Upfront_Q3_2019_Digital</t>
  </si>
  <si>
    <t>10352076</t>
  </si>
  <si>
    <t>12486_ABC/FF_Merck_Gardasil Adolescent_Orion/ABC Digital_Upfront_3Q_2019_Digital_</t>
  </si>
  <si>
    <t>10352077</t>
  </si>
  <si>
    <t>13672_Freeform_P&amp;G_Clearblue Pregnancy_Upfront_3Q_19_Digital</t>
  </si>
  <si>
    <t>10352078</t>
  </si>
  <si>
    <t>12497_ABC_Pizza Hut FEP_Primetime LFV/Freeform/Entertainment &amp; Lifestyle_Upfront Unified_Q3_2019_Digital_A18-49_TV#19P124</t>
  </si>
  <si>
    <t>10352079</t>
  </si>
  <si>
    <t>12530_ABC_University Of Phoenix_Primetime_Upfront_Q3_2019_Digital</t>
  </si>
  <si>
    <t>10352080</t>
  </si>
  <si>
    <t>12484_ABC_Pizza Hut VOD DAI_Primetime LFV/Freeform_Upfront_Q3_2019_Digital_A18-49</t>
  </si>
  <si>
    <t>10352081</t>
  </si>
  <si>
    <t>13990_ABC_Discover Card_Primetime LF_Upfront_Q3_2019_19P209_Digital_A25-54 vCE</t>
  </si>
  <si>
    <t>10352082</t>
  </si>
  <si>
    <t>13673_Freeform_P&amp;G_Pampers Diaper_Upfront_3Q_19_Digital</t>
  </si>
  <si>
    <t>10352083</t>
  </si>
  <si>
    <t>12377_ABC_P&amp;G_PAMPERS DIAPER_Primetime_Upfront_Q3_2019_Digital_TV#19P100</t>
  </si>
  <si>
    <t>10352087</t>
  </si>
  <si>
    <t>12356_ABC_Infiniti_Primetime_Upfront_Q3_2019_Digital</t>
  </si>
  <si>
    <t>10352089</t>
  </si>
  <si>
    <t>13854_ABC_Johnson &amp; Johnson_UM/Prime_VOD Upfront_3Q_2019_Digital</t>
  </si>
  <si>
    <t>10352091</t>
  </si>
  <si>
    <t>13395_ABC_Storck_Werther's_Primetime LF + JKL LF/SF_Upfront_3Q_2019_Digital_P2+</t>
  </si>
  <si>
    <t>10352093</t>
  </si>
  <si>
    <t>13955_Freeform_Darden_Starcom/Upfront_Q3_2019_Digital_TV#20150</t>
  </si>
  <si>
    <t>10352095</t>
  </si>
  <si>
    <t>13996_ABC_T-Mobile_Primetime LFV_Upfront Unified_Q3_2019_Digital_A18-49_vCE(+)_19P281</t>
  </si>
  <si>
    <t>10352098</t>
  </si>
  <si>
    <t>14062_Freeform_T-Mobile_Upfront_Q3_2019_Digital</t>
  </si>
  <si>
    <t>10352099</t>
  </si>
  <si>
    <t>14049_Freeform_Storck_Werthers_Upfront_3Q_2019_Digital</t>
  </si>
  <si>
    <t>10352100</t>
  </si>
  <si>
    <t>10570_ABC_Priceline_Prime_Upfront Backfill_Q3_2019_Digital</t>
  </si>
  <si>
    <t>10352111</t>
  </si>
  <si>
    <t>12531_ABC_Volkswagen_Primetime_Upfront_Q3_2019_Digital_TV#19P215</t>
  </si>
  <si>
    <t>10352112</t>
  </si>
  <si>
    <t>10820_ABC - Consumer Cellular - 3Q19 - Scatter</t>
  </si>
  <si>
    <t>10352113</t>
  </si>
  <si>
    <t>13674_Freeform_Mercedes_RCP_Upfront_Originals Only_3Q19_Digital</t>
  </si>
  <si>
    <t>10352114</t>
  </si>
  <si>
    <t>14313_ABC/FF_Duracell_Primetime &amp; Freeform VOD_Upfront_Q3_2019_Digital</t>
  </si>
  <si>
    <t>10352117</t>
  </si>
  <si>
    <t>14344_ABC_Wendy's_Primetime_Unified Upfront_Q3_2019_Digital_TV#19P235</t>
  </si>
  <si>
    <t>10352119</t>
  </si>
  <si>
    <t>12511_FREEFORM - L'Oreal - 3Q'19 - ADI - W18-49 - DAR - Viewability (GroupM)</t>
  </si>
  <si>
    <t>10352121</t>
  </si>
  <si>
    <t>10507_ABC - Ford - Lincoln - 3Q'19 - Upfront</t>
  </si>
  <si>
    <t>10352123</t>
  </si>
  <si>
    <t>12322_ABC_JCP__STBVOD_Upfront_Q3_2019_Digital</t>
  </si>
  <si>
    <t>10352124</t>
  </si>
  <si>
    <t>12548_DCWW_Jazwares_Nanables_DC_VOD/APP_Upfront_3Q3N_2019_Digital</t>
  </si>
  <si>
    <t>10352126</t>
  </si>
  <si>
    <t>13924_ABC_GM_Chevy Retail VOD_ Prime_Upfront_3Q'19_Digital</t>
  </si>
  <si>
    <t>10352127</t>
  </si>
  <si>
    <t>13914_Freeform_Dairy Queen Treats_Upfront_Q3_2019_Digital</t>
  </si>
  <si>
    <t>10352128</t>
  </si>
  <si>
    <t>14339_ABC_Astrazeneca_Farixiga_Healix/News_Upfront_3Q_2019_Digital</t>
  </si>
  <si>
    <t>10352129</t>
  </si>
  <si>
    <t>12543_ABC_Dairy Queen_Blizzards_Primetime LF &amp; JKL LF/SF_Upfront_3Q_2019_Digital_A18-49 vCE</t>
  </si>
  <si>
    <t>10352130</t>
  </si>
  <si>
    <t>14377_ABC/FF_Taco Bell_Primetime + JKL + Freeform LF_Upfront_3Q_2019_Digital_A18+ DAR</t>
  </si>
  <si>
    <t>10352131</t>
  </si>
  <si>
    <t>13703_ABC_Old Navy_Primetime_Upfront_Q3_2019_Digital_TV#19P123</t>
  </si>
  <si>
    <t>10352132</t>
  </si>
  <si>
    <t>13686_Freeform_Old Navy_Upfront_3Q19_Digital</t>
  </si>
  <si>
    <t>10352140</t>
  </si>
  <si>
    <t>11985_ABC_Acura_National_Prime/JKL_Upfront_Q3_2019_Digital</t>
  </si>
  <si>
    <t>10352142</t>
  </si>
  <si>
    <t>10835_ABC_Petsmart__Primetime VOD DAI_Upfront_Q3_2019_A25-54 (DAR)</t>
  </si>
  <si>
    <t>10352143</t>
  </si>
  <si>
    <t>13671_Freeform_JCP_July_Upfront_3Q19_Digital</t>
  </si>
  <si>
    <t>10352144</t>
  </si>
  <si>
    <t>13761_ABC_AT&amp;T_Mobility_Primetime_ VOD Upfront_Q3_2019_Digital</t>
  </si>
  <si>
    <t>10352145</t>
  </si>
  <si>
    <t>12359_ABC_Sprint_VOD DAI_Upfront_3Q_2019_Digital</t>
  </si>
  <si>
    <t>10352146</t>
  </si>
  <si>
    <t>13726_ABC_Unilever_KSI- Knorr_Prime_ADI_3Q'19_19P108</t>
  </si>
  <si>
    <t>10352147</t>
  </si>
  <si>
    <t>14393_ABC_Liberty Mutual_Primetime VOD_Upfront_3Q_2019_TV#19P523_A25-54_vCE</t>
  </si>
  <si>
    <t>10352150</t>
  </si>
  <si>
    <t>13598_ABC_Geico_VOD DAI_Upfront_3Q'19_Digital</t>
  </si>
  <si>
    <t>10352151</t>
  </si>
  <si>
    <t>13818_Freeform_Popeye's_Horizon_Upfront_3Q_2019_Digital</t>
  </si>
  <si>
    <t>10352155</t>
  </si>
  <si>
    <t>12498_ABC_Ferrero_Crunch_Primetime_Upfront_Q3_2019_Digital_TV#19P316</t>
  </si>
  <si>
    <t>10352156</t>
  </si>
  <si>
    <t>14512_Freeform_AT&amp;T_VOD_Upfront_3Q_2019_Digital</t>
  </si>
  <si>
    <t>10352160</t>
  </si>
  <si>
    <t>12411_ABC_Rakuten_Primetime Backfill_Scatter_Q3_2019_Digital</t>
  </si>
  <si>
    <t>10352162</t>
  </si>
  <si>
    <t>14133_ABC_Apartments.com_Ent/Life Video_Scatter_Q3_2019_Digital</t>
  </si>
  <si>
    <t>10352165</t>
  </si>
  <si>
    <t>13393_ABC/FF_Great Wolf Lodge_Primetime + Freeform LF_Upfront_3Q_2019_Digital_W25-49 vCE</t>
  </si>
  <si>
    <t>10352168</t>
  </si>
  <si>
    <t>14003_Freeform_GM_Chevy_Brand_Carat_Upfront_3Q19_2019_Digital</t>
  </si>
  <si>
    <t>10352169</t>
  </si>
  <si>
    <t>14007_Freeform_GM_ChevyRetail_Carat_Upfront_3Q19_2019_Digital</t>
  </si>
  <si>
    <t>10352170</t>
  </si>
  <si>
    <t>14390_ABC/FF_Verizon_DABC &amp; FF_Upfront_Q3_2019_Digital</t>
  </si>
  <si>
    <t>10352171</t>
  </si>
  <si>
    <t>14391_ABC_L'Oreal_Prime_ADI_3Q'19_#19P347</t>
  </si>
  <si>
    <t>10352172</t>
  </si>
  <si>
    <t>14478_ABC_Universal_ Prime_ADI_3Q'19_#19P063</t>
  </si>
  <si>
    <t>10352173</t>
  </si>
  <si>
    <t>12551_FREEFORM - Unilever - Tresemme Pineapple - 3Q'19 - Upfront - FEP - W18-34 - DAR - GroupM Viewability</t>
  </si>
  <si>
    <t>10352175</t>
  </si>
  <si>
    <t>14037_Freeform_Webtoon_Scatter_Q3_2019_Digital</t>
  </si>
  <si>
    <t>10352177</t>
  </si>
  <si>
    <t>13857_ABC_GE_Laundry_Scatter_3Q_2019_Digital</t>
  </si>
  <si>
    <t>10352179</t>
  </si>
  <si>
    <t>13754_ABC_SC Johnson_OFF!_Primetime_Upfront_Q3_2019_Digital</t>
  </si>
  <si>
    <t>10352180</t>
  </si>
  <si>
    <t>12485_DCWW_Build A Bear_LionKing/Frozen_DC/DJR_STB VOD/APP/Youtube_Upfront_ 3Q/4Q_2019_Digital -7/8</t>
  </si>
  <si>
    <t>10352183</t>
  </si>
  <si>
    <t>14066_DCWW_Hasbro_Primetime Games Tiny Pong_3Q_Upfront_Digital_2019</t>
  </si>
  <si>
    <t>10352184</t>
  </si>
  <si>
    <t>14713_ABC/FF_Walgreens_Summer of Value_Upfront_Non-Unified_ABC Digital_Freeform_Q3_2019_WAL_SUM_016_</t>
  </si>
  <si>
    <t>10352188</t>
  </si>
  <si>
    <t>14059_ABC_Nestle_San Pell_Primetime_ADI_Q3_2019_TV#19P224</t>
  </si>
  <si>
    <t>10352190</t>
  </si>
  <si>
    <t>12507_ABC _National Association Of Realtors_Primetime_Scatter_Q3_2019_Digital</t>
  </si>
  <si>
    <t>10352195</t>
  </si>
  <si>
    <t>14737_ABC_Applebee's_Primetime_Upfront Unified_Q3_2019_Digital_#19P296</t>
  </si>
  <si>
    <t>10352197</t>
  </si>
  <si>
    <t>13658_Freeform_Pepsi_Frappuccino_Upfront_3Q_2019_Digital</t>
  </si>
  <si>
    <t>10352199</t>
  </si>
  <si>
    <t>14438_ABC_Microsoft_Innovation_Prime_Upfront_Q3_2019_Digital_19P707</t>
  </si>
  <si>
    <t>10352203</t>
  </si>
  <si>
    <t>14406_ABC_Sargento_Prime_ADI_3Q_2019_Digital_TV #19P141</t>
  </si>
  <si>
    <t>10352205</t>
  </si>
  <si>
    <t>13781_Freeform_Coty_Multiple_Upfront_Q3_2019_Digital</t>
  </si>
  <si>
    <t>10352206</t>
  </si>
  <si>
    <t>14685_ABC/FF_Aflac_Primetime &amp; Freeform VOD_Upfront_Q3_2019_Digital</t>
  </si>
  <si>
    <t>10352207</t>
  </si>
  <si>
    <t>12314_ABC_P&amp;G_Charmin_Prime_Upfront_Q3_2019_Upfront_19P066</t>
  </si>
  <si>
    <t>10352208</t>
  </si>
  <si>
    <t>13940_Freeform_P&amp;G_CharminCN_Carat_Upfront_3Q19_2019_Digital</t>
  </si>
  <si>
    <t>10352209</t>
  </si>
  <si>
    <t>13937_Freeform_P&amp;G_BountyBNI_Carat_Upfront_3Q19_2019_Digital</t>
  </si>
  <si>
    <t>10352210</t>
  </si>
  <si>
    <t>14375_ABC_Hyundai_Primetime_Upfront_Q3_2019_Digital</t>
  </si>
  <si>
    <t>10352211</t>
  </si>
  <si>
    <t>14342_DCWW_Skyrocket_Blume_DC/DJR_STB VOD/APP/Youtube_Upfront_ 3Q/4Q_2019_Digital -7/8</t>
  </si>
  <si>
    <t>10352214</t>
  </si>
  <si>
    <t>13753_ABC_SC Johnson_Raid_Primetime_Upfront_Q3_2019_Digital</t>
  </si>
  <si>
    <t>10352216</t>
  </si>
  <si>
    <t>14828_ABC_Volvo_S60_Primetime_Scatter_Q3_2019_Show Targeted_Platform Targeted</t>
  </si>
  <si>
    <t>10352217</t>
  </si>
  <si>
    <t>12203_ABC_Pearson University_Scatter_3Q_FY19-ABC PRIME DIGITAL</t>
  </si>
  <si>
    <t>10352221</t>
  </si>
  <si>
    <t>14307_ABC_GSK_Tums_News_Unified Upfront_Q3_2019_Digital_TV#19N244</t>
  </si>
  <si>
    <t>10352222</t>
  </si>
  <si>
    <t>14311_ABC_GSK_ProNamel_Primetime_Unified Upfront_Q3_2019_TV#19P248</t>
  </si>
  <si>
    <t>10352223</t>
  </si>
  <si>
    <t>14310_ABC_GSK_Sensodyne_Primetime_Unified Upfront_Q3_2019_TV#19P248</t>
  </si>
  <si>
    <t>10352225</t>
  </si>
  <si>
    <t>14237_ABC_Mars_M&amp;M_Primetime_Upfront_Q3_2019_VOD Only</t>
  </si>
  <si>
    <t>10352226</t>
  </si>
  <si>
    <t>14446_Freeform_P&amp;G_Bounce_Carat_Upfront_3Q19_2019_Digital</t>
  </si>
  <si>
    <t>10352227</t>
  </si>
  <si>
    <t>14182_ABC_P&amp;G_Tide_Prime_Upfront_Q3_2019_Digital_19P659</t>
  </si>
  <si>
    <t>10352228</t>
  </si>
  <si>
    <t>14819_ABC_Realtor.com_Prime_Upfront Backfill_Q3_2019_Digital</t>
  </si>
  <si>
    <t>10352230</t>
  </si>
  <si>
    <t>14722_ABC_McDonald's_Lion King_ABC Digital &amp; JKL_Upfront_Q3_2019_Digital</t>
  </si>
  <si>
    <t>10352232</t>
  </si>
  <si>
    <t>14945_ABC_Red Robin_Primetime_Upfront_3Q_2019_FEP/VOD</t>
  </si>
  <si>
    <t>10352240</t>
  </si>
  <si>
    <t>11296_ABC_Neurocrine_Ingrezza_ABC Digital_Scatter_Q2_2019_Digital</t>
  </si>
  <si>
    <t>10352243</t>
  </si>
  <si>
    <t>14687_ABC_Farmers_Primetime_Unified Upfront_Q3_2019_Digital_19P127</t>
  </si>
  <si>
    <t>10352244</t>
  </si>
  <si>
    <t>12544_ABC_ Walmart_ BTS_Prime Unified_Upfront_3Q_2019_TV#19P113</t>
  </si>
  <si>
    <t>10352245</t>
  </si>
  <si>
    <t>14025_Freeform_Walmart_Broadband FY20 BTS BB_Upfront_3Q'19_Digital</t>
  </si>
  <si>
    <t>10352248</t>
  </si>
  <si>
    <t>15004_ABC_Novartis_Cosentyx PSA_Upfront Unified_Q3_2019_Digital_19P259</t>
  </si>
  <si>
    <t>10352250</t>
  </si>
  <si>
    <t>13796_Staples_Back to School_Scatter_3Q_FY19-FREEFORM DIGITAL V2</t>
  </si>
  <si>
    <t>10352251</t>
  </si>
  <si>
    <t>12319_ABC_Staples_Back to School_Scatter_3Q_FY19-ABC Digital</t>
  </si>
  <si>
    <t>10352252</t>
  </si>
  <si>
    <t>12477_ABC/FF_Zillow_Orion_Ent/Lifestyle/FF_Upfront_3Q_2019_Digital</t>
  </si>
  <si>
    <t>10352255</t>
  </si>
  <si>
    <t>14688_ABC/FF_Reckitt_Primetime, Daytime &amp; Freeform_Upfront_Q3_2019_Digital</t>
  </si>
  <si>
    <t>10352257</t>
  </si>
  <si>
    <t>14065_Freeform_Darden_Olive Garden_Upfront_Q3_2019_Digital</t>
  </si>
  <si>
    <t>10352259</t>
  </si>
  <si>
    <t>12404_ABC/FF_Match.com_Brand Video_ABC Digital + Freeforom Video_Scatter_3Q_2019_Digital</t>
  </si>
  <si>
    <t>10352260</t>
  </si>
  <si>
    <t>14932_ABC/FF_Kao Jergens_Scatter_Q3_2019 Digital MG</t>
  </si>
  <si>
    <t>10352261</t>
  </si>
  <si>
    <t>14977_DCWW_MGA_LOL Surprise OMG_DC_STB VOD_Upfront_ 3Q_2019_Digital - 7/15</t>
  </si>
  <si>
    <t>10352262</t>
  </si>
  <si>
    <t>11815_ABC_Lionsgate_Scary Stories_Prime JKL_Unified Upfront_Q3_2019_Digital</t>
  </si>
  <si>
    <t>10352263</t>
  </si>
  <si>
    <t>12052_Freeform_Lionsgate_Scary Stories_Scatter_3Q_2019_Digital</t>
  </si>
  <si>
    <t>10352264</t>
  </si>
  <si>
    <t>11847_DCWW_Kraft_Capri Sun_Scatter_3Q_2019_Digital</t>
  </si>
  <si>
    <t>10352268</t>
  </si>
  <si>
    <t>14938_ABC/FF_Dominos_ Prime/JKL/FF_Upfront_3Q_2019</t>
  </si>
  <si>
    <t>10352269</t>
  </si>
  <si>
    <t>14474_ABC_Dominos_ Prime_ADI_3Q'19_TV#19P077</t>
  </si>
  <si>
    <t>10352276</t>
  </si>
  <si>
    <t>14014_ABC_Bayer_Flintstones_Primetime_Upfront Unified_Q3_2019_TV#19P048_BYR_FL_031_</t>
  </si>
  <si>
    <t>10352278</t>
  </si>
  <si>
    <t>14689_ABC_Coty_Primetime_Unified Upfront_Q3_2019_Digital_TV#19P271</t>
  </si>
  <si>
    <t>10352284</t>
  </si>
  <si>
    <t>13948_ABC_Church &amp; Dwight_ Primetime_ADI_3Q_2019_TV#19P164</t>
  </si>
  <si>
    <t>10352285</t>
  </si>
  <si>
    <t>14646_ABC_General Mills_Primetime_ADI_Q3_2019_TV#19P091</t>
  </si>
  <si>
    <t>10352287</t>
  </si>
  <si>
    <t>15281_DCWW_Sony_Angry Birds 2_VOD/Apps_Upfront_1819_digital_v2</t>
  </si>
  <si>
    <t>10352288</t>
  </si>
  <si>
    <t>15080_ABC_Clorox_Scentiva_Prime VOD_Upfront_Q3_2019_Digital_TV #19P276</t>
  </si>
  <si>
    <t>10352289</t>
  </si>
  <si>
    <t>10539_ABC/FF - Pizza Hut - Q1'19 - Upfront - VOD Prime</t>
  </si>
  <si>
    <t>10352292</t>
  </si>
  <si>
    <t>13941_Freeform_Kohls_Zenith/Upfront_Q3_2019_Digital</t>
  </si>
  <si>
    <t>10352293</t>
  </si>
  <si>
    <t>11640_DCWW_Kohls_Upfront_3Q_2019_Digital</t>
  </si>
  <si>
    <t>10352294</t>
  </si>
  <si>
    <t>12189_ABC_Sony Pictures_Angry Birds 2_UM/Prime_Upfront_3Q_2019_Digital</t>
  </si>
  <si>
    <t>10352296</t>
  </si>
  <si>
    <t>15357_ABC_Smuckers_Jif Power-Ups_Primetime_Unified Upfront_Q3_2019_Digital_TV#19P256</t>
  </si>
  <si>
    <t>10352297</t>
  </si>
  <si>
    <t>15198_Freeform_Clorox_CST Scentiva_Upfront_3Q_2019_Digital</t>
  </si>
  <si>
    <t>10352298</t>
  </si>
  <si>
    <t>15355_ABC_Smuckers_Nutrish_Primetime_Upfront_Q3_2019_Digital</t>
  </si>
  <si>
    <t>10352299</t>
  </si>
  <si>
    <t>15197_Freeform_Clorox_CDW Clorox Disinfecting Wipes_Upfront_3Q_2019_Digital</t>
  </si>
  <si>
    <t>10352300</t>
  </si>
  <si>
    <t>14325_ABC_Eli Lilly_Jardiance_Prime/News/Day_Upfront_3Q_2019_Digital</t>
  </si>
  <si>
    <t>10352301</t>
  </si>
  <si>
    <t>14742_ABC_McDonald's_National_ABC Digital &amp; JKL_Upfront_Q3_2019_Digital</t>
  </si>
  <si>
    <t>10352302</t>
  </si>
  <si>
    <t>15039_Freeform_McDonalds_QPC_Upfront_3Q_2019_Digital</t>
  </si>
  <si>
    <t>10352304</t>
  </si>
  <si>
    <t>11698_ABC_Honda_Regional_Prime_Upfront_Q3_2019_Digital</t>
  </si>
  <si>
    <t>10352305</t>
  </si>
  <si>
    <t>14409_ABC_ Paramount_ Bottom of the 9th_STB DAI_ MODI_Scatter_3Q_2019_Scatter</t>
  </si>
  <si>
    <t>10352307</t>
  </si>
  <si>
    <t>15138_ABC_Smuckers_Jif Power-Ups_Entertainment &amp; Lifestyle_Scatter_Q3_2019_Digital</t>
  </si>
  <si>
    <t>10352309</t>
  </si>
  <si>
    <t>14970_ABC/FF_Fox_Art of Racing_ABC Digital &amp; Freeform_Upfront_Q3_2019_Digital</t>
  </si>
  <si>
    <t>10352311</t>
  </si>
  <si>
    <t>14185_ABC_P&amp;G_Downy_Prime_Upfront_Q3_2019_Digital_19P659</t>
  </si>
  <si>
    <t>10352312</t>
  </si>
  <si>
    <t>14177_ABC_P&amp;G_Gain Scent Beads_Prime_Upfront_Q3_2019_Digital_19P659</t>
  </si>
  <si>
    <t>10352313</t>
  </si>
  <si>
    <t>14565_Freeform_P&amp;G_G41REAL_Carat_Upfront_3Q_19_2019_Digital</t>
  </si>
  <si>
    <t>10352314</t>
  </si>
  <si>
    <t>14347_ABC_Ferrero_Butterfinger_Primetime_Upfront_Q3_2019_Digital_TV#19P316</t>
  </si>
  <si>
    <t>10352315</t>
  </si>
  <si>
    <t>12344_Universal_Good Boys_Freeform_Scatter_3Q_2019_Group M Viewability_Digital</t>
  </si>
  <si>
    <t>10352316</t>
  </si>
  <si>
    <t>12528_ABC/FF_Conair_ABC Digital &amp; Freeform_Scatter_3Q_2019-Digital</t>
  </si>
  <si>
    <t>10352317</t>
  </si>
  <si>
    <t>14392_Freeform_P&amp;G_Tide_Carat_Upfront_3Q_2019_Digital</t>
  </si>
  <si>
    <t>10352318</t>
  </si>
  <si>
    <t>13868_Freeform_P&amp;G_GainG41_Carat_Upfront_3Q_19_2019_Digital</t>
  </si>
  <si>
    <t>10352319</t>
  </si>
  <si>
    <t>14388_Freeform_P&amp;G_Secret_Carat_Scatter_3Q19_2019_Digital</t>
  </si>
  <si>
    <t>10352320</t>
  </si>
  <si>
    <t>14056_Freeform_P&amp;G_DY_Carat_Upfront_3Q19_2019_Digital</t>
  </si>
  <si>
    <t>10352321</t>
  </si>
  <si>
    <t>14174_ABC_P&amp;G_Bounce_Prime_Upfront_Q3_2019_19P659</t>
  </si>
  <si>
    <t>10352323</t>
  </si>
  <si>
    <t>15453_ABC_Toyota_Corolla_Primetime_Unified Upfront_Q3_2019_Digital_TV#19P131</t>
  </si>
  <si>
    <t>10352324</t>
  </si>
  <si>
    <t>15434_ABC_Chase_Prime &amp; News_Upfront_Q3_2019_Digital</t>
  </si>
  <si>
    <t>10352325</t>
  </si>
  <si>
    <t>13733_Freeform_Eli Lilly_Emgality_Upfront_3Q_2019_Digital</t>
  </si>
  <si>
    <t>10352326</t>
  </si>
  <si>
    <t>13640_DCWW_McDonalds_Lion King_3Q19_Upfront_Digital_2019</t>
  </si>
  <si>
    <t>10352327</t>
  </si>
  <si>
    <t>12117_DCWW_Paramount_Dora The Explorer_Scatter_Q3_2019_Digital</t>
  </si>
  <si>
    <t>10352333</t>
  </si>
  <si>
    <t>15391_Freeform_Toyota_Corolla_Zenith/Upfront_Q3_2019_Digital</t>
  </si>
  <si>
    <t>10352334</t>
  </si>
  <si>
    <t>15223_Freeform_Tracfone_Total Wireless VOD_Upfront_3Q19_Digital</t>
  </si>
  <si>
    <t>10352335</t>
  </si>
  <si>
    <t>15060_DABC_Star Stable Entertainment_DABC Cross Portfolio_Q3_2019_Scatter</t>
  </si>
  <si>
    <t>10352336</t>
  </si>
  <si>
    <t>15413_ABC_Kohl's_Primetime_Unified Upfront_Q3_2019_Digital_TV#19P151</t>
  </si>
  <si>
    <t>10352337</t>
  </si>
  <si>
    <t>14743_ABC_Wyndham Hotels_Prime/GMA/JKL_Scatter_Q3_2019_Digital</t>
  </si>
  <si>
    <t>10352338</t>
  </si>
  <si>
    <t>11611_DCWW_Great Wolf Resorts_Upfront_3Q_2019_Digital</t>
  </si>
  <si>
    <t>10352340</t>
  </si>
  <si>
    <t>14045_ABC_P&amp;G_Olay_Prime_Upfront_Q3_2019_Digital_19P659</t>
  </si>
  <si>
    <t>10352341</t>
  </si>
  <si>
    <t>14679_ABC_Smuckers_Nature's Recipe_Primetime_Upfront_Q3_2019_Digital</t>
  </si>
  <si>
    <t>10352342</t>
  </si>
  <si>
    <t>14675_ABC_Smuckers_Nature's Recipe_Primetime_Unified Upfront_Q3_2019_Digital_TV#19P256</t>
  </si>
  <si>
    <t>10352343</t>
  </si>
  <si>
    <t>13662_ABC_Smuckers_Nature's Recipe_Entertainment &amp; Lifestyle_Scatter_Q3_2019_Digital</t>
  </si>
  <si>
    <t>10352345</t>
  </si>
  <si>
    <t>14680_ABC_Smuckers_Milk Bone_Primetime_Upfront_Q3_2019_Digital</t>
  </si>
  <si>
    <t>10352347</t>
  </si>
  <si>
    <t>15261_Freeform_Sony_AngryBirds2_Upfront_3Q19_2019_Digital</t>
  </si>
  <si>
    <t>10352349</t>
  </si>
  <si>
    <t>14854_ABC_KFC_Primetime/JKL_Upfront_Q3_2019_A18-49_Digital</t>
  </si>
  <si>
    <t>10352350</t>
  </si>
  <si>
    <t>15598_Freeform_KFC_LTO 7/29-8/25_Wieden &amp; Kennedy/Upfront_Q3_2019_Digital</t>
  </si>
  <si>
    <t>10352353</t>
  </si>
  <si>
    <t>13865_DCWW_Warner Brothers_Detetive Pikachu PST Digital Video_3Q19_Upfront_Digital_2019</t>
  </si>
  <si>
    <t>10352354</t>
  </si>
  <si>
    <t>14832_DDN/DCWW_Skechers_BTS_Scatter_3Q19-Digital</t>
  </si>
  <si>
    <t>10352356</t>
  </si>
  <si>
    <t>15779_DCWW_CrazyArt_BTS_DXD/DC_STB VOD/APP_Upfront_3Q_2019_Digital</t>
  </si>
  <si>
    <t>10352357</t>
  </si>
  <si>
    <t>14398_ABC _Bayer_Claritin Combo_Primetime_ADI_Q3_2019_TV#19P048</t>
  </si>
  <si>
    <t>10352358</t>
  </si>
  <si>
    <t>14872_Freeform_KDP_Dr. Pepper_Upfront_3Q19_Digital_Fluidity-#20777</t>
  </si>
  <si>
    <t>10352362</t>
  </si>
  <si>
    <t>15780_DCWW_CrazyArt_Loom_DXD/DC_STB VOD/APP_Upfront_3Q_2019_Digital</t>
  </si>
  <si>
    <t>10352363</t>
  </si>
  <si>
    <t>15889_Freeform_JCP_August_Upfront_3Q19_Digital</t>
  </si>
  <si>
    <t>10352365</t>
  </si>
  <si>
    <t>13882_DCWW_WickedCool_Blinger_DC_VOD/APP/YT_Upfront_3Q3N4Q_2019_Digital</t>
  </si>
  <si>
    <t>10352366</t>
  </si>
  <si>
    <t>13664_ABC_Capital One_Consumer_Prime_3Q'19_Digital</t>
  </si>
  <si>
    <t>10352368</t>
  </si>
  <si>
    <t>12415_DCWW_Mattel_Polly Pocket Hidden Hideouts_3Q_2019_Digital</t>
  </si>
  <si>
    <t>10352369</t>
  </si>
  <si>
    <t>14796_ Freeform_L'Oreal_ LOP Feria_Prime Unified_Upfront_3Q_2019_Digital</t>
  </si>
  <si>
    <t>10352370</t>
  </si>
  <si>
    <t>15089_ABC_L'Oreal_ MNY Colossal _Prime Unified_Upfront_3Q_2019_TV#19P347</t>
  </si>
  <si>
    <t>10352371</t>
  </si>
  <si>
    <t>14074_DCWW_WDSD_Avengers DVD_Scatter_Q3_2019_Digital_DC DAI_PG-13</t>
  </si>
  <si>
    <t>10352372</t>
  </si>
  <si>
    <t>15835_Freeform_Conagra_Healthy Choice_ROS_Upfront_3Q_2019_Digital</t>
  </si>
  <si>
    <t>10352377</t>
  </si>
  <si>
    <t>15939_Freeform_Conagra_Hunts_ROS_Upfront_3Q_2019_Digital</t>
  </si>
  <si>
    <t>10352378</t>
  </si>
  <si>
    <t>12034_ABC_Sunovion_ABC Primetime + Daytime+ JKL LF_Scatter_3Q_2019_Digital_A25-54 vCE</t>
  </si>
  <si>
    <t>10352379</t>
  </si>
  <si>
    <t>11156_ABC/FF_Gilead_Biktarvy_ABC Digital &amp; Freeform LF_Scatter_2Q-4Q_2019_Digital_P2+</t>
  </si>
  <si>
    <t>10352380</t>
  </si>
  <si>
    <t>15153_ABC_ Walmart_ Price Convenience_Prime Unified_Upfront_3Q_2019_TV#19P113</t>
  </si>
  <si>
    <t>10352381</t>
  </si>
  <si>
    <t>15806_ Freeform_Walmart_ FY20 AUG-SEPT_Upfront/Scatter_3Q'19_Digital</t>
  </si>
  <si>
    <t>10352382</t>
  </si>
  <si>
    <t>15906_DCWW_Goliath_Mr Pop_DJR_STB VOD/APP_Upfront_3Q4Q_2019_Digital</t>
  </si>
  <si>
    <t>10352383</t>
  </si>
  <si>
    <t>15868_DCWW_Goliath_Greedy Granny_DJR_STB VOD/APP_Upfront_3Q4Q_2019 _Digital</t>
  </si>
  <si>
    <t>10352384</t>
  </si>
  <si>
    <t>15870_DCWW_Goliath_Phlatball_DJR_STB VOD/APP_Upfront_3Q4Q_2019_Digital</t>
  </si>
  <si>
    <t>10352385</t>
  </si>
  <si>
    <t>15873_DCWW_Goliath_Gator Golf_DJR_STB VOD/APP_Upfront_3Q4Q_2019_Digital</t>
  </si>
  <si>
    <t>10352386</t>
  </si>
  <si>
    <t>15875_DCWW_Goliath_Pop The Pig_DJR_STB VOD/APP_Upfront_3Q4Q_2019_Digital</t>
  </si>
  <si>
    <t>10352387</t>
  </si>
  <si>
    <t>15874_DCWW_Goliath_Lucky Duck_DJR_STB VOD/APP_3Q4Q_Upfront_2019_Digital</t>
  </si>
  <si>
    <t>10352388</t>
  </si>
  <si>
    <t>15784_DCWW_Skyrocket_Lumies_DC/DJR_STB VOD/APP/YT_Upfront_ 3Q4Q_2019_Digital</t>
  </si>
  <si>
    <t>10352389</t>
  </si>
  <si>
    <t>15778_DCWW_Headstart_Hairdooz_DC_STB VOD/APP/YT_Upfront_3Q/4Q_2019_Digital</t>
  </si>
  <si>
    <t>10352390</t>
  </si>
  <si>
    <t>15750_DCWW_MGA_BabyBornBottleHouse_DC_STB VOD_Upfront_ 3Q_2019_Digital - 8/5</t>
  </si>
  <si>
    <t>10352391</t>
  </si>
  <si>
    <t>15756_DCWW_MGA_PoopsieRainbowSurprise_DC_STB VOD_Upfront_ 3Q_2019_Digital - 8/5</t>
  </si>
  <si>
    <t>10352392</t>
  </si>
  <si>
    <t>14071_DCWW_Hasbro_Nerf Fortnite_NI3_3Q19_Upfront_2019_Digital</t>
  </si>
  <si>
    <t>10352395</t>
  </si>
  <si>
    <t>15104_ABC_ Mizkan_Prime ADI_3Q'19_TV#19P329</t>
  </si>
  <si>
    <t>10352402</t>
  </si>
  <si>
    <t>12128_Freeform_Real Real inc (DR)_Real Real (DR)_Scatter_3Q_2019_Digital</t>
  </si>
  <si>
    <t>10352403</t>
  </si>
  <si>
    <t>15909_DCWW_Goliath_Googly Eyes_DJR_STB VOD/APP_Upfront_3Q4Q_Digital</t>
  </si>
  <si>
    <t>10352404</t>
  </si>
  <si>
    <t>15903_DCWW_Goliath_Banana Blast_DJR_STB VOD/APP_Upfront_3Q4Q_2019_Digital</t>
  </si>
  <si>
    <t>10352405</t>
  </si>
  <si>
    <t>16242_ABC/FF_Victoria's Secret_Primetime Freeform Kimmel_Upfront_Q3_2019_Digital</t>
  </si>
  <si>
    <t>10352408</t>
  </si>
  <si>
    <t>15928_Freeform_McDonalds_ROD_Upfront_3Q_2019_Digital</t>
  </si>
  <si>
    <t>10441975</t>
  </si>
  <si>
    <t>12514_ABC_Kohler_Primetime_Upfront_Q3_2019_Digital_TV#19P262</t>
  </si>
  <si>
    <t>10441976</t>
  </si>
  <si>
    <t>15783_DCWW_Basic Fun_Cutetitos_DC/DJR_STB VOD/APP/YT_Upfront_3Q_2019_Digital</t>
  </si>
  <si>
    <t>10441977</t>
  </si>
  <si>
    <t>12430_ABC/FF_Kao_Biore_Scatter_Q3_2019_Digital</t>
  </si>
  <si>
    <t>10441978</t>
  </si>
  <si>
    <t>15814_ABC_McDonald's_ROD_ABC Digital &amp; JKL_Upfront_Q3_2019_Digital</t>
  </si>
  <si>
    <t>10441979</t>
  </si>
  <si>
    <t>16371_ABC_Vroom_Primetime + JKL_Scatter Backfill_3Q_2019_Digital</t>
  </si>
  <si>
    <t>10441981</t>
  </si>
  <si>
    <t>15864_DCWW_Goliath_Shark Bite_DJR_STB VOD/APP_Upfront_3Q4Q_2019_Digital</t>
  </si>
  <si>
    <t>10441984</t>
  </si>
  <si>
    <t>16244_ABC_Showtime_The Affair S5_Primetime_Upfront_Q3_2019_Digital</t>
  </si>
  <si>
    <t>10441985</t>
  </si>
  <si>
    <t>16385_ABC_Showtime_Becoming a God_Primetime_Upfront_Q3_2019_Digital</t>
  </si>
  <si>
    <t>10441988</t>
  </si>
  <si>
    <t>15846_DCWW_Goliath_Dragon Snacks_DJR_STB VOD/APP_Upfront_3Q4Q_2019_Digital</t>
  </si>
  <si>
    <t>10441989</t>
  </si>
  <si>
    <t>13903_DCWW_Pokemon_Sun &amp; Moon 11_Scatter_DC/XD/DJ STB VOD_Q3_2019_Digital</t>
  </si>
  <si>
    <t>10441993</t>
  </si>
  <si>
    <t>13794_ABC_Marshalls_Primetime_ADI_Q3_2019_TV#19P078</t>
  </si>
  <si>
    <t>10441994</t>
  </si>
  <si>
    <t>12501_ABC_Ferrero_Trolli_Primetime_Upfront_Q3_2019_Digital_TV#19P316</t>
  </si>
  <si>
    <t>10441996</t>
  </si>
  <si>
    <t>12243_ABC_Lionsgate_Angel has Fallen_Prime_Unified Upfront_Q3_2019_Digital</t>
  </si>
  <si>
    <t>10441997</t>
  </si>
  <si>
    <t>11910_ABC/FF/FX_Misfit_Vapor Launch_Scatter_Q3_CY19_US-Digital_DNB</t>
  </si>
  <si>
    <t>10441999</t>
  </si>
  <si>
    <t>16719_Freeform_Clorox_BFG Brita_Upfront_3Q_2019_Digital</t>
  </si>
  <si>
    <t>10442000</t>
  </si>
  <si>
    <t>13647_DCWW_McDonalds_Snoopy_3Q19_Upfront_Digital_2019</t>
  </si>
  <si>
    <t>10442001</t>
  </si>
  <si>
    <t>16622_ABC_Smuckers_Jif Consumer_Entertainment &amp; Lifestyle_Scatter_Q3_2019_Digital</t>
  </si>
  <si>
    <t>10442002</t>
  </si>
  <si>
    <t>16620_ABC_Smuckers_Jif Consumer_Entertainment &amp; Lifestyle_Unified Upfront_Q3_2019_Digital_TV#19P256</t>
  </si>
  <si>
    <t>10442004</t>
  </si>
  <si>
    <t>14974_DCWW_IMC Toys_Magic Tears_DJR_STB VOD/APP/Youtube_Upfront_ 3Q/4Q_2019_Digital - 8/5</t>
  </si>
  <si>
    <t>10442005</t>
  </si>
  <si>
    <t>14537_ABC_Honest Tea_Primetime_Q3_Scatter_2019_P2+</t>
  </si>
  <si>
    <t>10442006</t>
  </si>
  <si>
    <t>15956_ABC_GSK_Flonase_Primetime_Unified Upfront_Q3_2019_TV#19P248</t>
  </si>
  <si>
    <t>10442007</t>
  </si>
  <si>
    <t>15957_ABC_GSK_Flonase_News_Unified Upfront_Q3_2019_Digital_TV#19N244</t>
  </si>
  <si>
    <t>10442008</t>
  </si>
  <si>
    <t>16663_DCWW_Just Play_Tots Nursery HQ_DJR_STB VOD/APP/Youtube_Upfront_ 3Q/4Q_2019_Digital - 8/12</t>
  </si>
  <si>
    <t>10442009</t>
  </si>
  <si>
    <t>16666_DCWW_Just Play_Hairdorables_DC/DJR_STB VOD/APP/Youtube_Upfront_ 3Q/4Q_2019_Digital - 8/19</t>
  </si>
  <si>
    <t>10442010</t>
  </si>
  <si>
    <t>15777_DCWW_Jazware_Feisty Pets_DXD/DC/DJR_STB VOD/APP_Upfront_3Q_2019_Digital</t>
  </si>
  <si>
    <t>10442012</t>
  </si>
  <si>
    <t>16645_DCWW_Jakks Pacific_Xtreme Power Dozer_DXD_STB VOD/APP/YT_Upfront_3Q4Q_Digital</t>
  </si>
  <si>
    <t>10442014</t>
  </si>
  <si>
    <t>15024_ABC_La-Z-Boy_Ent/Lifestyle_Upfront_Q3_2019_Digital</t>
  </si>
  <si>
    <t>10442015</t>
  </si>
  <si>
    <t>16911_DCWW_Mattel_Toy Story Blast Off Buzz_3QN_2019_Digital</t>
  </si>
  <si>
    <t>10442016</t>
  </si>
  <si>
    <t>17044_Freeform_KFC_Mac &amp; Cheese + Free Cake _Wieden &amp; Kennedy/Upfront_Q3_2019_Digital</t>
  </si>
  <si>
    <t>10442018</t>
  </si>
  <si>
    <t>16818_ABC_Car Gurus_Primetime + JKL_Scatter Backfill_3Q_2019_Digital</t>
  </si>
  <si>
    <t>10442019</t>
  </si>
  <si>
    <t>15742_Core Water_Freeform_Scatter_Q319_Digital</t>
  </si>
  <si>
    <t>10442020</t>
  </si>
  <si>
    <t>16636_DCWW_Jakks Pacific_Harry Potter_DC_STB VOD/APP/YT_Upfront_3Q4Q_Digital</t>
  </si>
  <si>
    <t>10442022</t>
  </si>
  <si>
    <t>13394_ABC_Dairy Queen_Food_Primetime LF &amp; JKL LF/SF_Upfront_3Q_2019_Digital_A18-49 vCE</t>
  </si>
  <si>
    <t>10442023</t>
  </si>
  <si>
    <t>16843_Freeform_Dairy Queen_Food_Upfront_LFV_Q3_2019_Digital</t>
  </si>
  <si>
    <t>10442028</t>
  </si>
  <si>
    <t>17075_DCWW_McDonalds_Snoopy 3N19_Upfront_Digital_ 1920</t>
  </si>
  <si>
    <t>10442030</t>
  </si>
  <si>
    <t>16917_DCWW_Mattel_Rescue Heroes Fire Truck_3QN_2019_Digital</t>
  </si>
  <si>
    <t>10442031</t>
  </si>
  <si>
    <t>16906_DCWW_Mattel_Barbie Play N Wash Pet_3QN_Digital</t>
  </si>
  <si>
    <t>10442033</t>
  </si>
  <si>
    <t>16887_DCWW_Mattel_Barbie Fashionistas_3QN_2019_Digital</t>
  </si>
  <si>
    <t>10442035</t>
  </si>
  <si>
    <t>16895_DCWW_Mattel_Polly Pocket Hidden Hideouts_3QN_2019_Digital</t>
  </si>
  <si>
    <t>10442037</t>
  </si>
  <si>
    <t>15955_ABC_Marriott_Golden Rule_Primetime_Upfront_Q3_2019_Digital</t>
  </si>
  <si>
    <t>10442038</t>
  </si>
  <si>
    <t>16411_DCWW_Pocketwatch_Hobby Kids Adventures_Scatter_3Q_2019-Disney NOW &amp; VOD</t>
  </si>
  <si>
    <t>10442039</t>
  </si>
  <si>
    <t>17162_DCWW_Playmonster_Orwangutwang_DXD/DC/DJR_STB VOD/APP_Upfront_3N4Q_2019_Digital</t>
  </si>
  <si>
    <t>10442042</t>
  </si>
  <si>
    <t>14279_DCWW_Universal Pictures_Abominable_ Scatter_3Q19-Digital</t>
  </si>
  <si>
    <t>10442043</t>
  </si>
  <si>
    <t>17136_Freeform_Ulta_Upfront_3Q19-4Q19_Digital</t>
  </si>
  <si>
    <t>24280716</t>
  </si>
  <si>
    <t>Sonic | FX 18/19 | Upfront Q4'18-Q3'19</t>
  </si>
  <si>
    <t>FX</t>
  </si>
  <si>
    <t>FX Plus</t>
  </si>
  <si>
    <t>FXM</t>
  </si>
  <si>
    <t>FXX</t>
  </si>
  <si>
    <t>24517305</t>
  </si>
  <si>
    <t>LVCVA | Non-Linear Upfront 18/19</t>
  </si>
  <si>
    <t>04/22/2019</t>
  </si>
  <si>
    <t>24575202</t>
  </si>
  <si>
    <t>Wonderful FIJI 2018-19</t>
  </si>
  <si>
    <t>05/20/2019</t>
  </si>
  <si>
    <t>08/18/2019</t>
  </si>
  <si>
    <t>24622942</t>
  </si>
  <si>
    <t>Discover | 2018-19 Upfront | 3Q'19</t>
  </si>
  <si>
    <t>24626857</t>
  </si>
  <si>
    <t>ConAgra 2018-19 Upfront Q3'19</t>
  </si>
  <si>
    <t>24744632</t>
  </si>
  <si>
    <t>LOWE'S | OLV | 2018-2019 FOX Upfront</t>
  </si>
  <si>
    <t>25076269</t>
  </si>
  <si>
    <t>Fruit of the Loom 18/19 FX Upfront</t>
  </si>
  <si>
    <t>25343192</t>
  </si>
  <si>
    <t>Staples_Q3 Scatter_FX</t>
  </si>
  <si>
    <t>07/15/2019</t>
  </si>
  <si>
    <t>09/07/2019</t>
  </si>
  <si>
    <t>25380278</t>
  </si>
  <si>
    <t>AMERICAN HONDA - HONDA/ACURA 18/19 Upfront General Market</t>
  </si>
  <si>
    <t>09/03/2019</t>
  </si>
  <si>
    <t>Nat Geo WILD</t>
  </si>
  <si>
    <t>National Geographic Channel</t>
  </si>
  <si>
    <t>25446431</t>
  </si>
  <si>
    <t>AT&amp;T/Mobility/Digital/1819/Upfront</t>
  </si>
  <si>
    <t>10/05/2018</t>
  </si>
  <si>
    <t>26013262</t>
  </si>
  <si>
    <t>Verizon Wireless '18 / '19  FX &amp; FOX Digital Upfront1819</t>
  </si>
  <si>
    <t>12/31/2018</t>
  </si>
  <si>
    <t>26093567</t>
  </si>
  <si>
    <t>VICTORIA'S SECRET 18/19 Broadcast UF_FOX FEP/FX FEP/FOX VOD</t>
  </si>
  <si>
    <t>26316034</t>
  </si>
  <si>
    <t>General Motors | FOX/FX VOD Upfront | 2018-2019</t>
  </si>
  <si>
    <t>26389928</t>
  </si>
  <si>
    <t>VW/Digital/1819/Upfront</t>
  </si>
  <si>
    <t>04/01/2019</t>
  </si>
  <si>
    <t>26469217</t>
  </si>
  <si>
    <t>E*TRADE | Assembly | Upfront 1819</t>
  </si>
  <si>
    <t>26520000</t>
  </si>
  <si>
    <t>Clorox_17/18 Upfront_FOX FEP &amp; VOD1819</t>
  </si>
  <si>
    <t>26763952</t>
  </si>
  <si>
    <t>Ad Council | End Family Fire | Q3'18 - Q1'19</t>
  </si>
  <si>
    <t>08/13/2018</t>
  </si>
  <si>
    <t>undefined</t>
  </si>
  <si>
    <t>26878176</t>
  </si>
  <si>
    <t>SUBWAY FOX NOW / FOXonHULU / FOX VOD / FOX SPORTS DIGITAL UPFRONT 2018-2019</t>
  </si>
  <si>
    <t>10/24/2018</t>
  </si>
  <si>
    <t>26884273</t>
  </si>
  <si>
    <t>Ocean Media 18/19 Upfront - Priceline</t>
  </si>
  <si>
    <t>26912057</t>
  </si>
  <si>
    <t>Popeyes Digital 18/19 UF</t>
  </si>
  <si>
    <t>02/01/2019</t>
  </si>
  <si>
    <t>26931110</t>
  </si>
  <si>
    <t>CHILI'S FOX NOW / FOXonHULU / FOX VOD /  FX PKG UPFRONT 2018-2019</t>
  </si>
  <si>
    <t>27079187</t>
  </si>
  <si>
    <t>Ferrero/Digital/All Brands/18/19/Upfront</t>
  </si>
  <si>
    <t>05/06/2019</t>
  </si>
  <si>
    <t>27127314</t>
  </si>
  <si>
    <t>Mitsubishi/Digital/1718 Upfront/FX Digital1819</t>
  </si>
  <si>
    <t>27481794</t>
  </si>
  <si>
    <t>Boston Beer Sam Adams FX Digital Upfront1819</t>
  </si>
  <si>
    <t>27547770</t>
  </si>
  <si>
    <t>Boost Mobile Digital 18/19 UF</t>
  </si>
  <si>
    <t>27569438</t>
  </si>
  <si>
    <t>Sprint Digital 18/19 UF</t>
  </si>
  <si>
    <t>27605072</t>
  </si>
  <si>
    <t>PepsiCo_FOX Networks_18/19 Upfront</t>
  </si>
  <si>
    <t>10/29/2018</t>
  </si>
  <si>
    <t>27638725</t>
  </si>
  <si>
    <t>Aflac | SPARK | Upfront 18/19</t>
  </si>
  <si>
    <t>27653827</t>
  </si>
  <si>
    <t>Darden-Olive Garden | Starcom | Upfront 18/19</t>
  </si>
  <si>
    <t>10/01/2018</t>
  </si>
  <si>
    <t>27736102</t>
  </si>
  <si>
    <t>Wells Fargo_FOX Networks_18/19 Upfront</t>
  </si>
  <si>
    <t>27788821</t>
  </si>
  <si>
    <t>Mars | Q4'18-Q1'19 | 18'19 UF</t>
  </si>
  <si>
    <t>27870009</t>
  </si>
  <si>
    <t>Duracell | SPARK | Upfront 18/19</t>
  </si>
  <si>
    <t>28394042</t>
  </si>
  <si>
    <t>Freewheel | The Future is Voting | Q4'18</t>
  </si>
  <si>
    <t>10/19/2018</t>
  </si>
  <si>
    <t>28975169</t>
  </si>
  <si>
    <t>BMW CPO | 2019 Cal Upfront | FOX Video</t>
  </si>
  <si>
    <t>03/01/2019</t>
  </si>
  <si>
    <t>29599542</t>
  </si>
  <si>
    <t>BMW | NT2 2019 Cal UPF | FOX Video</t>
  </si>
  <si>
    <t>04/29/2019</t>
  </si>
  <si>
    <t>29810528</t>
  </si>
  <si>
    <t>Gilead 2019</t>
  </si>
  <si>
    <t>29944621</t>
  </si>
  <si>
    <t>Burger King Digital UF 18/19</t>
  </si>
  <si>
    <t>30884228</t>
  </si>
  <si>
    <t>Boston Beer (Angry Orchard) FX Digital Upfront1819</t>
  </si>
  <si>
    <t>31471718</t>
  </si>
  <si>
    <t>Mitsubishi/Digital/1718 Upfront/Nat Geo Digital1819</t>
  </si>
  <si>
    <t>31671328</t>
  </si>
  <si>
    <t>DPSG_7UP_2019 Calendar UF_FX</t>
  </si>
  <si>
    <t>08/11/2019</t>
  </si>
  <si>
    <t>31672605</t>
  </si>
  <si>
    <t>DPSG_Snapple_2019 Calendar UF_FX</t>
  </si>
  <si>
    <t>31673871</t>
  </si>
  <si>
    <t>DPSG_Dr Pepper_2019 Calendar UF_FX</t>
  </si>
  <si>
    <t>31943614</t>
  </si>
  <si>
    <t xml:space="preserve">NGP|KennedySpaceCenter_Spaceweek_AprilJuly2019  </t>
  </si>
  <si>
    <t>08/04/2019</t>
  </si>
  <si>
    <t>31969864</t>
  </si>
  <si>
    <t>NGP | PhRMA_2019</t>
  </si>
  <si>
    <t>32098865</t>
  </si>
  <si>
    <t>Apartments.com</t>
  </si>
  <si>
    <t>32444223</t>
  </si>
  <si>
    <t>NGP T Rowe Price Make Good Mar-June 2019</t>
  </si>
  <si>
    <t>32522126</t>
  </si>
  <si>
    <t>KFC 18/19 FX Digital</t>
  </si>
  <si>
    <t>09/23/2019</t>
  </si>
  <si>
    <t>32868078</t>
  </si>
  <si>
    <t>NGP|Budweiser_Spaceweek_Q2</t>
  </si>
  <si>
    <t>08/08/2019</t>
  </si>
  <si>
    <t>33155916</t>
  </si>
  <si>
    <t>Gilead Healthysexual Pose Sponsorship 2019</t>
  </si>
  <si>
    <t>06/01/2019</t>
  </si>
  <si>
    <t>34117994</t>
  </si>
  <si>
    <t>Hotels.com | Q3'19 FX Upfront</t>
  </si>
  <si>
    <t>34150162</t>
  </si>
  <si>
    <t>VAB Pro Bono Video Advertising Bureau FX 3Q19</t>
  </si>
  <si>
    <t>06/10/2019</t>
  </si>
  <si>
    <t>34216753</t>
  </si>
  <si>
    <t>Match.com | FX FEP &amp; VOD | Q3'19 Scatter</t>
  </si>
  <si>
    <t>34218507</t>
  </si>
  <si>
    <t>GTA V | FX FEP &amp; VOD | Q3'19 Scatter</t>
  </si>
  <si>
    <t>07/23/2019</t>
  </si>
  <si>
    <t>34380165</t>
  </si>
  <si>
    <t>FXN | 20th Century FXN | Ad Astra 3Q'19</t>
  </si>
  <si>
    <t>08/23/2019</t>
  </si>
  <si>
    <t>34392616</t>
  </si>
  <si>
    <t xml:space="preserve">NGP|FoxTh-19_Ad Astra_07.07.19-09.20.19  </t>
  </si>
  <si>
    <t>34448659</t>
  </si>
  <si>
    <t>VH1 | Black Ink Crew | 2Q19</t>
  </si>
  <si>
    <t>08/07/2019</t>
  </si>
  <si>
    <t>34597648</t>
  </si>
  <si>
    <t>Tracfone FX VOD | Q3'19 Scatter</t>
  </si>
  <si>
    <t>34664015</t>
  </si>
  <si>
    <t>Verizon | FXN | ABC Makegood |3Q19</t>
  </si>
  <si>
    <t>34671577</t>
  </si>
  <si>
    <t>NGW_InHouse_NGWVOD2019_Q3</t>
  </si>
  <si>
    <t>34672651</t>
  </si>
  <si>
    <t>NGC_Inhouse_NGCVOD2019_Q3</t>
  </si>
  <si>
    <t>34693499</t>
  </si>
  <si>
    <t>Warner Bros | FX | The Kitchen | 3Q19</t>
  </si>
  <si>
    <t>34693548</t>
  </si>
  <si>
    <t>MICROSOFT INNOVATION | FX UPFRONT 19/20</t>
  </si>
  <si>
    <t>34703951</t>
  </si>
  <si>
    <t>FXN_InHouse_FXNVOD2019_Q3</t>
  </si>
  <si>
    <t>34800950</t>
  </si>
  <si>
    <t>Ferrero | Crunch FX | 3Q19</t>
  </si>
  <si>
    <t>34838910</t>
  </si>
  <si>
    <t>Ferrero | Blackforest | FX 3Q19</t>
  </si>
  <si>
    <t>34839546</t>
  </si>
  <si>
    <t>Ferrero | Trolli FX | 3Q19 UF</t>
  </si>
  <si>
    <t>09/08/2019</t>
  </si>
  <si>
    <t>34859857</t>
  </si>
  <si>
    <t>Microsoft MLD Surface FXN 19/20 Upfront</t>
  </si>
  <si>
    <t>08/13/2019</t>
  </si>
  <si>
    <t>12/24/2019</t>
  </si>
  <si>
    <t>34879465</t>
  </si>
  <si>
    <t>WB | Blinded by the Light | FX 3Q19</t>
  </si>
  <si>
    <t>34966083</t>
  </si>
  <si>
    <t>Harley Davidson Aug-Sep 2019</t>
  </si>
  <si>
    <t>34985935</t>
  </si>
  <si>
    <t>IT Chapter 2 | FX | 3Q19</t>
  </si>
  <si>
    <t>35045746</t>
  </si>
  <si>
    <t>GSK | FX FEP &amp; VOD | Flonase 3Q19 UF</t>
  </si>
  <si>
    <t>35296065</t>
  </si>
  <si>
    <t>WB | The Goldfinch | FX | 3Q19</t>
  </si>
  <si>
    <t>35473439</t>
  </si>
  <si>
    <t>Onder Law | FX &amp; Nat Geo VOD | AUG 19</t>
  </si>
  <si>
    <t>35473847</t>
  </si>
  <si>
    <t>NGP_Chrysler_Jeep_2019</t>
  </si>
  <si>
    <t>35529305</t>
  </si>
  <si>
    <t>Misfit Vapor | AUG SEP 19</t>
  </si>
  <si>
    <t>08/14/2019</t>
  </si>
  <si>
    <t>FX Marketplace Campaigns</t>
  </si>
  <si>
    <t>FXM Marketplace Campaigns</t>
  </si>
  <si>
    <t>FXX Marketplace Campaigns</t>
  </si>
  <si>
    <t>Nat Geo WILD Marketplace Campaigns</t>
  </si>
  <si>
    <t>National Geographic Channel Marketplace Campaigns</t>
  </si>
  <si>
    <t>NA</t>
  </si>
  <si>
    <t>ABC Unassociated Campaign</t>
  </si>
  <si>
    <t>Disney Junior Unassociated Campaign</t>
  </si>
  <si>
    <t>Freeform Unassociated Campaign</t>
  </si>
  <si>
    <t>FreeForm</t>
  </si>
  <si>
    <t>AMC</t>
  </si>
  <si>
    <t>Attention: Joshua Berger</t>
  </si>
  <si>
    <t>11 Penn Plaza</t>
  </si>
  <si>
    <t>New York, NY 10001</t>
  </si>
  <si>
    <t>Joshua.Berger@amcnetworks.com</t>
  </si>
  <si>
    <t>WETV, AMC, Sundance Channel, BBC America, IFC</t>
  </si>
  <si>
    <t>10072097</t>
  </si>
  <si>
    <t>OLVOD_Indeed Inc_AMC_BU_10.01.18-09.29.19_455</t>
  </si>
  <si>
    <t>10072141</t>
  </si>
  <si>
    <t>OLVVOD_Volkswagen_AMCN_BU_10.01.18-09.29.19_464</t>
  </si>
  <si>
    <t>BBC America</t>
  </si>
  <si>
    <t>IFC</t>
  </si>
  <si>
    <t>Sundance Channel</t>
  </si>
  <si>
    <t>WE TV</t>
  </si>
  <si>
    <t>10072168</t>
  </si>
  <si>
    <t>OLVVOD_Infiniti_AMCN_BU_10.01.18-09.29.19_476</t>
  </si>
  <si>
    <t>10072178</t>
  </si>
  <si>
    <t>OLVOD_Subaru_AMC_BU_10.01.18-09.29.19_495</t>
  </si>
  <si>
    <t>10072180</t>
  </si>
  <si>
    <t>OLVVOD_Hyundai_AMC_BU_10.01.18-09.30.19_474</t>
  </si>
  <si>
    <t>10072185</t>
  </si>
  <si>
    <t>VOD_Carmax Inc_AMC_BU_10.08.18-09.29.19_498</t>
  </si>
  <si>
    <t>10072201</t>
  </si>
  <si>
    <t>VOD_AT&amp;T_AMCN_BU_10.01.18-09.29.19_460</t>
  </si>
  <si>
    <t>10072208</t>
  </si>
  <si>
    <t>OLVVOD_AT&amp;T_AMC_BU_10.01.18-09.29.19_501</t>
  </si>
  <si>
    <t>10072218</t>
  </si>
  <si>
    <t>OLVVOD_Clorox_WETV_BU_10.15.18-09.29.19_493</t>
  </si>
  <si>
    <t>10072222</t>
  </si>
  <si>
    <t>VOD_Farmers Insurance Group_AMCN_BU_10.01.18-09.29.19_473</t>
  </si>
  <si>
    <t>10072223</t>
  </si>
  <si>
    <t>OLVVOD_Verizon Wireless_AMCN_BU_10.01.18-09.29.19_480</t>
  </si>
  <si>
    <t>10072233</t>
  </si>
  <si>
    <t>VOD_Pizza Hut_AMC_BU_09.30.18-09.30.19_446</t>
  </si>
  <si>
    <t>10152079</t>
  </si>
  <si>
    <t>VOD_Geico_Geico_AMCN_BU_12.31.18-12.29.19_555</t>
  </si>
  <si>
    <t>10152105</t>
  </si>
  <si>
    <t>OLVVOD_Zillow Inc_AMCN_BU_12.31.18-09.29.19_582</t>
  </si>
  <si>
    <t>10152118</t>
  </si>
  <si>
    <t>OLVVOD_Capital One_AMC_BU_01.01.19-09.29.19_589</t>
  </si>
  <si>
    <t>10181972</t>
  </si>
  <si>
    <t>VOD_Reckitt Benckiser_AMCN_HYHO_01.03.19-12.29.19_586</t>
  </si>
  <si>
    <t>10181973</t>
  </si>
  <si>
    <t>VOD_Reckitt Benckiser_AMCN_CU_01.01.19-12.31.19_581</t>
  </si>
  <si>
    <t>10181984</t>
  </si>
  <si>
    <t>DR_Esurance Inc._DR- Car Insurance_AMCN_SCT_01.14.19-09.29.19_596</t>
  </si>
  <si>
    <t>10182014</t>
  </si>
  <si>
    <t>OLVVOD_Boston Beer_AMCN_BU_01.14.19-09.29.19_587</t>
  </si>
  <si>
    <t>10182032</t>
  </si>
  <si>
    <t>OLVVOD_Burger King_AMC_BU_01.24.19-09.29.19_607</t>
  </si>
  <si>
    <t>10182084</t>
  </si>
  <si>
    <t>OLVVOD_Toyota_AMCN_BU_02.04.19-08.04.19_614</t>
  </si>
  <si>
    <t>10182097</t>
  </si>
  <si>
    <t>PR_AMC_VOD_2019_Promo-Format</t>
  </si>
  <si>
    <t>10182098</t>
  </si>
  <si>
    <t>PR_IFC_VOD_2019_Promo-Format</t>
  </si>
  <si>
    <t>10211982</t>
  </si>
  <si>
    <t>OLVVOD_Subaru_IFC_BU_02.15.19-09.30.19_611</t>
  </si>
  <si>
    <t>10211983</t>
  </si>
  <si>
    <t>PR_BBCA_VOD_2019_Promo-Format</t>
  </si>
  <si>
    <t>10211984</t>
  </si>
  <si>
    <t>PR_AMC_STB-VOD_BackIn60_Sponsorship</t>
  </si>
  <si>
    <t>10211986</t>
  </si>
  <si>
    <t>PR_SUN_VOD_2019_Promo-Format</t>
  </si>
  <si>
    <t>10211987</t>
  </si>
  <si>
    <t>PR_WE_VOD_2019_Promo-Format</t>
  </si>
  <si>
    <t>10212013</t>
  </si>
  <si>
    <t>VOD_Constellation Brands Inc._Corona Extra_AMC_BU_12.31.18-12.29.19_566</t>
  </si>
  <si>
    <t>10212029</t>
  </si>
  <si>
    <t>PR_IFC_STB-VOD_BackIn60_Sponsorship</t>
  </si>
  <si>
    <t>10212032</t>
  </si>
  <si>
    <t>VOD_Petsmart Inc._AMC_BU_02.21.19-09.29.19_625</t>
  </si>
  <si>
    <t>10212035</t>
  </si>
  <si>
    <t>VOD_Constellation Brands Inc._Modelo_AMC_BU_03.11.19-12.29.19_565</t>
  </si>
  <si>
    <t>10212038</t>
  </si>
  <si>
    <t>OLVVOD_Chrysler_RAM LD DT T1_AMCN_BU_03.01.19-09.29.19_633</t>
  </si>
  <si>
    <t>10212039</t>
  </si>
  <si>
    <t>OLVVOD_Chrysler_RAM HD T1 GM_AMCN_BU_03.01.19-09.29.19_632</t>
  </si>
  <si>
    <t>10212280</t>
  </si>
  <si>
    <t>OLVVOD_Wyndham Hotel &amp; Resort_AMC_SCT_04.22.19-08.31.19_648</t>
  </si>
  <si>
    <t>10312148</t>
  </si>
  <si>
    <t>VOD_Bank of America_AMCN_SCT_06.03.19-10.31.19_693</t>
  </si>
  <si>
    <t>10312155</t>
  </si>
  <si>
    <t>VOD_State Farm Insurance_AMCN_SCT_05.13.19-09.30.19_688</t>
  </si>
  <si>
    <t>10352034</t>
  </si>
  <si>
    <t>VOD_Showtime_Loudest Voice in the Room_AMC_BU_07.15.19-08.11.19_700</t>
  </si>
  <si>
    <t>10352086</t>
  </si>
  <si>
    <t>OLVVOD_Webtoon Entertainment_AMC_SCT_07.01.19-09.22.19_711</t>
  </si>
  <si>
    <t>10352088</t>
  </si>
  <si>
    <t>FLU_Motorola_AMC-IFC_SCT_06.14.19-09.29.19_699</t>
  </si>
  <si>
    <t>10352125</t>
  </si>
  <si>
    <t>OLVVOD_Sony Pictures Entertainment_Once Upon A Time in Hollywood_AMC_BU_07.01.19-08.11.19_714</t>
  </si>
  <si>
    <t>10352133</t>
  </si>
  <si>
    <t>OLVVOD_Chrysler_Compass_AMCN_BU_07.01.19-09.29.19_708</t>
  </si>
  <si>
    <t>10352136</t>
  </si>
  <si>
    <t>OLVVOD_Chrysler_Grand_AMCN_BU_07.01.19-08.31.19_710</t>
  </si>
  <si>
    <t>10352138</t>
  </si>
  <si>
    <t>OLVVOD_Chrysler_WRA_AMCN_BU_07.01.19-08.31.19_706</t>
  </si>
  <si>
    <t>10352212</t>
  </si>
  <si>
    <t>FLU_Taco Bell Corporation_AMCN_SCT_07.09.19-09.29.19_719</t>
  </si>
  <si>
    <t>10352213</t>
  </si>
  <si>
    <t>OLVVOD_McDonalds_Lion King_AMCN_BU_07.16.19-08.04.19_716</t>
  </si>
  <si>
    <t>10352242</t>
  </si>
  <si>
    <t>OLVVOD_Staples_AMC_SCT_07.15.19-09.07.19_722</t>
  </si>
  <si>
    <t>10352283</t>
  </si>
  <si>
    <t>VOD_Match.com_AMCN_SCT_07.29.19-09.29.19_705</t>
  </si>
  <si>
    <t>10352295</t>
  </si>
  <si>
    <t>OLVVOD_VH1_Love &amp; Listings_WETV_SCT_07.22.19-08.01.19_723</t>
  </si>
  <si>
    <t>10352303</t>
  </si>
  <si>
    <t>OLVVOD_Sony Pictures Entertainment_Angry Birds_AMC_BU_07.22.19-08.18.19_724</t>
  </si>
  <si>
    <t>10352332</t>
  </si>
  <si>
    <t>VOD_Quicken Loans_AMCN_SCT_07.29.19-08.25.19_725</t>
  </si>
  <si>
    <t>10352364</t>
  </si>
  <si>
    <t>OLVVOD_Chrysler_CHE_AMCN_BU_08.01.19-08.31.19_709</t>
  </si>
  <si>
    <t>10352374</t>
  </si>
  <si>
    <t>OLVVOD_VH1_Black Ink Crew Compton_WETV_SCT_08.07.19-08.17.19_729</t>
  </si>
  <si>
    <t>10352393</t>
  </si>
  <si>
    <t>VOD_Fox Entertainment_BH90210_AMCN_SCT_08.08.19-08.10.19_731</t>
  </si>
  <si>
    <t>10352400</t>
  </si>
  <si>
    <t>OLVVOD_McDonalds_ROD_AMCN_BU_08.13.19-09.15.19_726</t>
  </si>
  <si>
    <t>10441980</t>
  </si>
  <si>
    <t>VOD_Showtime_On Becoming a God_AMCN_BU_08.12.19-09.08.19_738</t>
  </si>
  <si>
    <t>10441987</t>
  </si>
  <si>
    <t>VOD_Talkspace_AMCN_SCT_08.12.19-08.31.19_737</t>
  </si>
  <si>
    <t>10441990</t>
  </si>
  <si>
    <t>OLVVOD_Netflix_Dark Crystal_AMC_SCT_08.16.19-09.12.19_715</t>
  </si>
  <si>
    <t>10441991</t>
  </si>
  <si>
    <t>OLVVOD_VH1_Black Ink Crew NY_WETV_SCT_08.15.19-08.17.19_733</t>
  </si>
  <si>
    <t>10442021</t>
  </si>
  <si>
    <t>OLVVOD_American Express_Enterprise_AMC_BU_08.26.19-10.13.19_739</t>
  </si>
  <si>
    <t>AMC Unassociated Campaign</t>
  </si>
  <si>
    <t>BBC America Unassociated Campaign</t>
  </si>
  <si>
    <t>IFC Unassociated Campaign</t>
  </si>
  <si>
    <t>Sundance Channel Unassociated Campaign</t>
  </si>
  <si>
    <t>WE TV Unassociated Campaign</t>
  </si>
  <si>
    <t>AMC Premiere</t>
  </si>
  <si>
    <t>AMC Premiere Free</t>
  </si>
  <si>
    <t>Backfill Networks</t>
  </si>
  <si>
    <t>Backfill Campaigns</t>
  </si>
  <si>
    <t>CBS</t>
  </si>
  <si>
    <t>Attention: Domenico Demeglio</t>
  </si>
  <si>
    <t xml:space="preserve">domenico.dimeglio@cbsinteractive.com </t>
  </si>
  <si>
    <t>CBS Corporation</t>
  </si>
  <si>
    <t>CBS, POP TV</t>
  </si>
  <si>
    <t>10071977</t>
  </si>
  <si>
    <t>Geico National 2018/2019</t>
  </si>
  <si>
    <t>10071978</t>
  </si>
  <si>
    <t>Church &amp; Dwight National 2018/2019</t>
  </si>
  <si>
    <t>10072049</t>
  </si>
  <si>
    <t>49369_Universal Pictures 2018/2019 Fluidity</t>
  </si>
  <si>
    <t>10072051</t>
  </si>
  <si>
    <t>48058_Priceline 18-19 Upfront</t>
  </si>
  <si>
    <t>POP TV</t>
  </si>
  <si>
    <t>10072068</t>
  </si>
  <si>
    <t>49440_STK WOR 1819 PDV UF MEA 93</t>
  </si>
  <si>
    <t>10072087</t>
  </si>
  <si>
    <t>49494_Apple VOD BY18/19</t>
  </si>
  <si>
    <t>10072090</t>
  </si>
  <si>
    <t>48540_Applebee's UF 18/19</t>
  </si>
  <si>
    <t>10072106</t>
  </si>
  <si>
    <t>49530_Sargento Prime Fluidity 18/19</t>
  </si>
  <si>
    <t>10072118</t>
  </si>
  <si>
    <t>Young Sheldon DAI House Cross Platform</t>
  </si>
  <si>
    <t>10072119</t>
  </si>
  <si>
    <t>Hawaii Five-0 DAI HOUSE Cross Platform</t>
  </si>
  <si>
    <t>10072120</t>
  </si>
  <si>
    <t>Blue Bloods DAI HOUSE Cross Platform</t>
  </si>
  <si>
    <t>10072122</t>
  </si>
  <si>
    <t>All Access DAI HOUSE</t>
  </si>
  <si>
    <t>10072143</t>
  </si>
  <si>
    <t>Late Night DAI HOUSE Cross Platform</t>
  </si>
  <si>
    <t>10072151</t>
  </si>
  <si>
    <t>48848_Bayer Prime Fluidity 18/19</t>
  </si>
  <si>
    <t>10072155</t>
  </si>
  <si>
    <t>NCIS DAI HOUSE Cross Platform</t>
  </si>
  <si>
    <t>10072157</t>
  </si>
  <si>
    <t>Seal Team DAI House Cross Platform</t>
  </si>
  <si>
    <t>10072158</t>
  </si>
  <si>
    <t>SWAT DAI House Cross Platform</t>
  </si>
  <si>
    <t>10072162</t>
  </si>
  <si>
    <t>The Neighborhood DAI House</t>
  </si>
  <si>
    <t>10072172</t>
  </si>
  <si>
    <t>48746_DNP_OLV_194_Dominos 2018-19 Upfront</t>
  </si>
  <si>
    <t>10072182</t>
  </si>
  <si>
    <t>49258_CarMax 18/19 Upfront</t>
  </si>
  <si>
    <t>10072188</t>
  </si>
  <si>
    <t>Bull DAI House</t>
  </si>
  <si>
    <t>10072195</t>
  </si>
  <si>
    <t>Mom DAI HOUSE Cross Platform</t>
  </si>
  <si>
    <t>10072199</t>
  </si>
  <si>
    <t>48806_Unilever Prime 18/19 Fluidity</t>
  </si>
  <si>
    <t>10072215</t>
  </si>
  <si>
    <t>49681_jcp18/19VODupfront</t>
  </si>
  <si>
    <t>10072221</t>
  </si>
  <si>
    <t>48833_Energizer Prime 18/19 Fluidity</t>
  </si>
  <si>
    <t>10072224</t>
  </si>
  <si>
    <t>49531_Mizkan Prime Fluidity 18/19</t>
  </si>
  <si>
    <t>10072226</t>
  </si>
  <si>
    <t>48783_Church &amp; Dwight Prime 18/19 Fluidity</t>
  </si>
  <si>
    <t>10072229</t>
  </si>
  <si>
    <t>49861_Burlington Upfront 18/19 Prime</t>
  </si>
  <si>
    <t>10072243</t>
  </si>
  <si>
    <t>48559_Victoria's Secret UF 18/19</t>
  </si>
  <si>
    <t>10131984</t>
  </si>
  <si>
    <t>49981_Lionsgate 2018/2019 Fluidity</t>
  </si>
  <si>
    <t>10131995</t>
  </si>
  <si>
    <t>48375_Old Navy 2018-19 Upfront</t>
  </si>
  <si>
    <t>10152029</t>
  </si>
  <si>
    <t>48774_Domino's Prime Fluidity 18/19</t>
  </si>
  <si>
    <t>10152043</t>
  </si>
  <si>
    <t>50757_NVS_PHRM_COS_OLV_VID_AWRNS_2019</t>
  </si>
  <si>
    <t>10152044</t>
  </si>
  <si>
    <t>50864_NVS_PHRM_COSPA_OLV_VID_AWRNS_2019</t>
  </si>
  <si>
    <t>10152047</t>
  </si>
  <si>
    <t>51072_Weight Watchers 18/19 UF</t>
  </si>
  <si>
    <t>10152051</t>
  </si>
  <si>
    <t>49567_18-19_MLM_FEP_Upfront_1-3Q</t>
  </si>
  <si>
    <t>10152052</t>
  </si>
  <si>
    <t>50863_NVS_PHRM_ENT_OLV_VID_AWRNS_2019</t>
  </si>
  <si>
    <t>10152056</t>
  </si>
  <si>
    <t>48452_Trulicity Video 2019</t>
  </si>
  <si>
    <t>10152084</t>
  </si>
  <si>
    <t>49136_2019_HYU_T1L_NAT_*NATN_18-19 VUF TV FEP</t>
  </si>
  <si>
    <t>10152091</t>
  </si>
  <si>
    <t>51285_Fidelity VOD 2019</t>
  </si>
  <si>
    <t>10152094</t>
  </si>
  <si>
    <t>48286_Cigna 1-3Q'19 Upfront</t>
  </si>
  <si>
    <t>10152109</t>
  </si>
  <si>
    <t>50543_Booking.com Prime Fluidity 18/19</t>
  </si>
  <si>
    <t>10152130</t>
  </si>
  <si>
    <t>48810_Walgreens Prime 18/19 Fluidity</t>
  </si>
  <si>
    <t>10181975</t>
  </si>
  <si>
    <t>48835_Nestle Prime 18/19 Fluidity</t>
  </si>
  <si>
    <t>10181976</t>
  </si>
  <si>
    <t>Star Trek Discover DAI HOUSE Cross Platform</t>
  </si>
  <si>
    <t>10182045</t>
  </si>
  <si>
    <t>51703_19_ENT_Brand_7_VIT_GM</t>
  </si>
  <si>
    <t>10182079</t>
  </si>
  <si>
    <t>52007_Emgality Video 2019 - TVO &amp; OTT</t>
  </si>
  <si>
    <t>10182090</t>
  </si>
  <si>
    <t>50938_Haribo Q1 2019 Fluidity</t>
  </si>
  <si>
    <t>10182092</t>
  </si>
  <si>
    <t>50778_KH Q1-Q4 2019</t>
  </si>
  <si>
    <t>10182104</t>
  </si>
  <si>
    <t>52075_PetSmart_Digital_InsertionOrder_CBS_VOD_013019</t>
  </si>
  <si>
    <t>10211973</t>
  </si>
  <si>
    <t>48330_FIJI Upfront 18/19 Video</t>
  </si>
  <si>
    <t>10212001</t>
  </si>
  <si>
    <t>52025_Reckitt Q1'19</t>
  </si>
  <si>
    <t>10212014</t>
  </si>
  <si>
    <t>52426_AG_2019_FY_BOTOX CM_D_B_DTC_NA</t>
  </si>
  <si>
    <t>10212015</t>
  </si>
  <si>
    <t>51876_NA2_CAC 2019 Consumer Ad Campaign_2019-01-01_2019-</t>
  </si>
  <si>
    <t>10212018</t>
  </si>
  <si>
    <t>Nature's Bounty National 2019</t>
  </si>
  <si>
    <t>10212033</t>
  </si>
  <si>
    <t>52542_APT_CY19_Apartments.comVOD+_1Q19-3Q19</t>
  </si>
  <si>
    <t>10212072</t>
  </si>
  <si>
    <t>52676_FY19 Infiniti Q1-Q2 Streaming Video Upfront</t>
  </si>
  <si>
    <t>10212115</t>
  </si>
  <si>
    <t>53074_Booking.com Prime Fluidity 18/19 SCATTER</t>
  </si>
  <si>
    <t>10212125</t>
  </si>
  <si>
    <t>52731_vl1_nat_251_us_xc90_awareness_1904_video</t>
  </si>
  <si>
    <t>10212140</t>
  </si>
  <si>
    <t>52964_vl1_nat_250_us_s60_awareness_1904_video</t>
  </si>
  <si>
    <t>10212181</t>
  </si>
  <si>
    <t>53085_Lipton_Pure Leaf Core_Q2'FY19_Awareness</t>
  </si>
  <si>
    <t>10212189</t>
  </si>
  <si>
    <t>52739_Mountain Dew_Mountain Dew_Green Dew_Q2'FY19_Awaren</t>
  </si>
  <si>
    <t>10212195</t>
  </si>
  <si>
    <t>53086_Lipton_Pure Leaf Herbals_Q2'FY19</t>
  </si>
  <si>
    <t>10212261</t>
  </si>
  <si>
    <t>52950_JLR_JAG_Q2 2019_CBS_FEP_Upfront</t>
  </si>
  <si>
    <t>10212262</t>
  </si>
  <si>
    <t>53386_JLR_LR_Q2 2019_CBS_FEP_Upfront</t>
  </si>
  <si>
    <t>10212267</t>
  </si>
  <si>
    <t>53370_2019 Q2 Ilumya OLV</t>
  </si>
  <si>
    <t>10212270</t>
  </si>
  <si>
    <t>48929_HGR_HON_FY20_BY1819_GEN_HondaRegionalVOD+</t>
  </si>
  <si>
    <t>10212278</t>
  </si>
  <si>
    <t>53087_Lipton_Lipton RTD_Q2'FY19_Awareness</t>
  </si>
  <si>
    <t>10251978</t>
  </si>
  <si>
    <t>Blood &amp; Treasure DAI House Cross Platform</t>
  </si>
  <si>
    <t>10251979</t>
  </si>
  <si>
    <t>Twilight Zone DAI House Cross Platform</t>
  </si>
  <si>
    <t>10271973</t>
  </si>
  <si>
    <t>50877_Gardasil Adolescent FEP 2019</t>
  </si>
  <si>
    <t>10271974</t>
  </si>
  <si>
    <t>52940_YQ~19_MB~BEXS_CU~DTC_CH~DISPLAY_CA~BOT_BS~VACNES_MK~US_Google-DFP_video</t>
  </si>
  <si>
    <t>10312009</t>
  </si>
  <si>
    <t>53629_YR~2019-2020_CN~MEOW_FF~PET-</t>
  </si>
  <si>
    <t>10312025</t>
  </si>
  <si>
    <t>53221_NMF_GMS_192_Gummies Video_Q2-Q3_2019</t>
  </si>
  <si>
    <t>10312036</t>
  </si>
  <si>
    <t>Elementary DAI HOUSE Cross Platform</t>
  </si>
  <si>
    <t>10312100</t>
  </si>
  <si>
    <t>53853_2019 State Farm YRYS DiscoverQ2/Q3HighGrowth</t>
  </si>
  <si>
    <t>10312101</t>
  </si>
  <si>
    <t>53770_JLR_JAG_2Q19_I-Pace_ CBS Scatter</t>
  </si>
  <si>
    <t>10312104</t>
  </si>
  <si>
    <t>Big Brother DAI HOUSE Cross Platform</t>
  </si>
  <si>
    <t>10312116</t>
  </si>
  <si>
    <t>53805_Facebook Groups Q2'19-Q3'19 Fluidity</t>
  </si>
  <si>
    <t>10312128</t>
  </si>
  <si>
    <t>54219_CRL_HNC_Heart Health Adult_VIGF20</t>
  </si>
  <si>
    <t>10312154</t>
  </si>
  <si>
    <t>54142_SNCK_FIB1PROTONE_90 10 1_VIG_F20</t>
  </si>
  <si>
    <t>10312159</t>
  </si>
  <si>
    <t>54109_Bank of America Q2 Q3'19 Prime VOD</t>
  </si>
  <si>
    <t>10312171</t>
  </si>
  <si>
    <t>53960_YR~2019-2020_CN~NREC_FF~PET-VIDT1</t>
  </si>
  <si>
    <t>10312172</t>
  </si>
  <si>
    <t>53800_PopSockets Q2'19-Q4'19</t>
  </si>
  <si>
    <t>10312185</t>
  </si>
  <si>
    <t>53010_Dr. Scholl's_Massage (C&amp;E)_CH_US_2019</t>
  </si>
  <si>
    <t>10341979</t>
  </si>
  <si>
    <t>54199_2019_Q1_Q4_RET_DA</t>
  </si>
  <si>
    <t>10351982</t>
  </si>
  <si>
    <t>Love Island DAI House Cross Platform</t>
  </si>
  <si>
    <t>10351983</t>
  </si>
  <si>
    <t>54317_NYDJ 2Q'19</t>
  </si>
  <si>
    <t>10352006</t>
  </si>
  <si>
    <t>54211_DB 2019 US Q3 Hotels.com FEP VOD</t>
  </si>
  <si>
    <t>10352010</t>
  </si>
  <si>
    <t>Chattem National 2019 C</t>
  </si>
  <si>
    <t>10352011</t>
  </si>
  <si>
    <t>54315_MB~0759_PR~PNL_CN~ProNamelFEP_OB~AWA</t>
  </si>
  <si>
    <t>10352012</t>
  </si>
  <si>
    <t>54333_MB~1528_PR~SEN_CN~SensodyneFEP_OB~AWA</t>
  </si>
  <si>
    <t>10352013</t>
  </si>
  <si>
    <t>54329_MB~1645_PR~NICL_CN~NicoretteLozengeFEP_OB~AWA</t>
  </si>
  <si>
    <t>10352018</t>
  </si>
  <si>
    <t>54275_2019_KIA_T1L_NAT_*NATN_Q3-19-FEP-VUF</t>
  </si>
  <si>
    <t>10352021</t>
  </si>
  <si>
    <t>54039_Liberty Mutual 3Q'19 Premium FEP</t>
  </si>
  <si>
    <t>10352027</t>
  </si>
  <si>
    <t>54493_3Q'19_Ancestry_Streaming Upfront</t>
  </si>
  <si>
    <t>10352035</t>
  </si>
  <si>
    <t>48268_3Q'19_Ancestry_Streaming Upfront</t>
  </si>
  <si>
    <t>10352044</t>
  </si>
  <si>
    <t>54491_LOWS_Q319_FEP_C_PRD_MDV_PRIME</t>
  </si>
  <si>
    <t>10352045</t>
  </si>
  <si>
    <t>48403_UOPX_FY19_CYQ3 (Jul-Sep)_Streaming_FEP</t>
  </si>
  <si>
    <t>10352046</t>
  </si>
  <si>
    <t>54563_Little Caesar's 3Q'19</t>
  </si>
  <si>
    <t>10352051</t>
  </si>
  <si>
    <t>54655_F19 Q3 DIGITAL VIDEO</t>
  </si>
  <si>
    <t>10352069</t>
  </si>
  <si>
    <t>54722_Tyson Q3'19 Prime Fluidity</t>
  </si>
  <si>
    <t>10352070</t>
  </si>
  <si>
    <t>54404_Rakuten_Q319_CBS_Desktop/Mobile/Tablet/OTT</t>
  </si>
  <si>
    <t>10352072</t>
  </si>
  <si>
    <t>54735_Havas Edge - TripAdvisor Q319</t>
  </si>
  <si>
    <t>10352092</t>
  </si>
  <si>
    <t>48742_3Q'19 Sleep Number Non-Linear</t>
  </si>
  <si>
    <t>10352094</t>
  </si>
  <si>
    <t>54695_Sleep Number 3Q'19 Incremental</t>
  </si>
  <si>
    <t>10352096</t>
  </si>
  <si>
    <t>50247_C1_C_19_Q3_TEL_CNC_TN_Upfront</t>
  </si>
  <si>
    <t>10352097</t>
  </si>
  <si>
    <t>54665_HomeAdvisor Q3</t>
  </si>
  <si>
    <t>10352109</t>
  </si>
  <si>
    <t>54807_19_MLM_FEP Incremental_Q3</t>
  </si>
  <si>
    <t>10352110</t>
  </si>
  <si>
    <t>54640_GM Chevy Retail VOD 2018/19 Upfront Q3 2019</t>
  </si>
  <si>
    <t>10352115</t>
  </si>
  <si>
    <t>54639_GM Chevy VOD 2018/19 Upfront Q3 2019</t>
  </si>
  <si>
    <t>10352118</t>
  </si>
  <si>
    <t>48821_DFS_Q319_VID_T1OLV</t>
  </si>
  <si>
    <t>10352120</t>
  </si>
  <si>
    <t>48617_Metro Q3'19 Upfront FEP</t>
  </si>
  <si>
    <t>10352122</t>
  </si>
  <si>
    <t>54641_GM Buick VOD 2018/19 Upfront Q3 2019</t>
  </si>
  <si>
    <t>10352137</t>
  </si>
  <si>
    <t>54154_CBS Card Incremental 3Q'19</t>
  </si>
  <si>
    <t>10352148</t>
  </si>
  <si>
    <t>48635_FYE20 Prime TVE 3Q'19</t>
  </si>
  <si>
    <t>10352159</t>
  </si>
  <si>
    <t>48610_AR~ZEN~VW1_CP~72118_PR~19Q3~Tier 1 GM</t>
  </si>
  <si>
    <t>10352166</t>
  </si>
  <si>
    <t>54696_I_AET_DEX_AWA_090_M&amp;E Upfront VOD_Q3_2019</t>
  </si>
  <si>
    <t>10352181</t>
  </si>
  <si>
    <t>54644_JLR_LAND ROVER_Q3 2019_CBS_FEP_Upfront</t>
  </si>
  <si>
    <t>10352182</t>
  </si>
  <si>
    <t>54782_2019_Pfizer_Broadcast Video_IMB_Cologuard_COL_Bran</t>
  </si>
  <si>
    <t>10352185</t>
  </si>
  <si>
    <t>54415_MB~1531_PR~EXCE_CN~ExcedrinFEP_OB~AWA</t>
  </si>
  <si>
    <t>10352194</t>
  </si>
  <si>
    <t>54390_3Q'19 FINS TVE</t>
  </si>
  <si>
    <t>10352196</t>
  </si>
  <si>
    <t>54908_Bank Upfront 3Q'19 TVi PV Non-Linear</t>
  </si>
  <si>
    <t>10352198</t>
  </si>
  <si>
    <t>54747_L'Oreal 3Q19 Prime Fluidity UF</t>
  </si>
  <si>
    <t>10352200</t>
  </si>
  <si>
    <t>54697_I_AET_DEX_AWA_089_M&amp;E Upfront FEP/OLV_Q3_2019</t>
  </si>
  <si>
    <t>10352201</t>
  </si>
  <si>
    <t>48920_ACURA_FY20_BY1819_GEN_AcuraRegionalVOD+</t>
  </si>
  <si>
    <t>10352204</t>
  </si>
  <si>
    <t>54850_WB 18/19 UF - The Kitchen Pre-Opening Prime</t>
  </si>
  <si>
    <t>10352218</t>
  </si>
  <si>
    <t>54662_2019_Pfizer_Broadcast Video_IMB_Eucrisa_EUR_Brand</t>
  </si>
  <si>
    <t>10352224</t>
  </si>
  <si>
    <t>54532_Target Q3'19 - Fluidity</t>
  </si>
  <si>
    <t>10352231</t>
  </si>
  <si>
    <t>54643_JLR_JAG_Q3 2019_CBS_FEP_Upfront</t>
  </si>
  <si>
    <t>10352238</t>
  </si>
  <si>
    <t>54771_2019_Q3_National_GCM_Disney The Lion King_MMJ</t>
  </si>
  <si>
    <t>10352247</t>
  </si>
  <si>
    <t>54746_YR~2019-2020_CN~MEOW_FF~PETWM2554-</t>
  </si>
  <si>
    <t>10352249</t>
  </si>
  <si>
    <t>54764_2019_Pfizer_Broadcast Video_IMB_Chantix_CHA_Brande</t>
  </si>
  <si>
    <t>10352253</t>
  </si>
  <si>
    <t>54728_YR~2019-2020_CN~MEOW_FF~PET</t>
  </si>
  <si>
    <t>10352254</t>
  </si>
  <si>
    <t>53189_Flintstones_CH_US_2019</t>
  </si>
  <si>
    <t>10352258</t>
  </si>
  <si>
    <t>54658_2019_Pfizer_Broadcast Video_IMB_Ibrance_IBR_Brand</t>
  </si>
  <si>
    <t>10352265</t>
  </si>
  <si>
    <t>54569_FF~KOHL'S FLUID VIDEO 3Q'19 18- 19</t>
  </si>
  <si>
    <t>10352270</t>
  </si>
  <si>
    <t>Carol's Second Act DAI House Cross Platform</t>
  </si>
  <si>
    <t>10352271</t>
  </si>
  <si>
    <t>Bob Hearts Abishola DAI House Cross Platform</t>
  </si>
  <si>
    <t>10352272</t>
  </si>
  <si>
    <t>All Rise DAI House Cross Platform</t>
  </si>
  <si>
    <t>10352273</t>
  </si>
  <si>
    <t>Evil DAI House Cross Platform</t>
  </si>
  <si>
    <t>10352274</t>
  </si>
  <si>
    <t>Unicorn DAI House Cross Platform</t>
  </si>
  <si>
    <t>10352275</t>
  </si>
  <si>
    <t>48348_DURA_NTF_79771_19_Q3_VACT_3Q19 OLV UPF</t>
  </si>
  <si>
    <t>10352277</t>
  </si>
  <si>
    <t>54723_YR~2019-2020_CN~NREC_FF~PET</t>
  </si>
  <si>
    <t>10352279</t>
  </si>
  <si>
    <t>54971_YR~2019-2020_CN~NUTR_FF~PETWM2554-</t>
  </si>
  <si>
    <t>10352280</t>
  </si>
  <si>
    <t>54744_YR~2019-2020_CN~NREC_FF~PETWM2554-</t>
  </si>
  <si>
    <t>10352281</t>
  </si>
  <si>
    <t>54889_YR~2019-2020_CN~JPU_FF~CONSUMER3QVIDT1</t>
  </si>
  <si>
    <t>10352286</t>
  </si>
  <si>
    <t>54278_P&amp;G Hearts Upfront 2018-2019 FEP Q3</t>
  </si>
  <si>
    <t>10352290</t>
  </si>
  <si>
    <t>54891_YR~2019-2020_CN~NUTR_FF~PET3QVIDT1_</t>
  </si>
  <si>
    <t>10352291</t>
  </si>
  <si>
    <t>55061_WB 18/19 UF - Blinded By The Light Pre-Opening Pr</t>
  </si>
  <si>
    <t>10352306</t>
  </si>
  <si>
    <t>50918_AR~ZEN_PR~CBCO _BS~rb_CN~2019Q3OLVT1_MH~M04_CHASE</t>
  </si>
  <si>
    <t>10352310</t>
  </si>
  <si>
    <t>54772_2019_Q3_National_GCM_QPC + DQPC_MMJ_Video</t>
  </si>
  <si>
    <t>10352322</t>
  </si>
  <si>
    <t>54589_Sunovion Latuda Q3'19 OLV Campaign</t>
  </si>
  <si>
    <t>10352328</t>
  </si>
  <si>
    <t>54888_YR~2019-2020_CN~1850_FF~COFFEEWM2554-</t>
  </si>
  <si>
    <t>10352329</t>
  </si>
  <si>
    <t>54583_Jardiance TVO 2019</t>
  </si>
  <si>
    <t>10352344</t>
  </si>
  <si>
    <t>54421_MB~0646_PR~FLO_CN~FlonaseFEP_OB~AWA</t>
  </si>
  <si>
    <t>10352351</t>
  </si>
  <si>
    <t>54429_MB~0646_PR~FLOS_CN~FlonaseSensimistFEP_OB~</t>
  </si>
  <si>
    <t>10352352</t>
  </si>
  <si>
    <t>54945_UNE_DKT_004_Q3_FEP_US_2019</t>
  </si>
  <si>
    <t>10352359</t>
  </si>
  <si>
    <t>54727_YR~2019-2020_CN~MILK_FF~PET</t>
  </si>
  <si>
    <t>10352367</t>
  </si>
  <si>
    <t>54595_Match.com Q3 2019 - August/September</t>
  </si>
  <si>
    <t>10352394</t>
  </si>
  <si>
    <t>55020_FF~Pearle Vision Streaming 3Q19</t>
  </si>
  <si>
    <t>10352396</t>
  </si>
  <si>
    <t>49430_Consumer Cellular 18/19 Upfront</t>
  </si>
  <si>
    <t>10352397</t>
  </si>
  <si>
    <t>55385_WB 18/19 UF - It Chapter Two Pre-Opening Prime</t>
  </si>
  <si>
    <t>10352398</t>
  </si>
  <si>
    <t>54745_YR~2019-2020_CN~MILK_FF~PETWM2554</t>
  </si>
  <si>
    <t>10352399</t>
  </si>
  <si>
    <t>53193_Marshall's Prime Fluidity Q3'19</t>
  </si>
  <si>
    <t>10352401</t>
  </si>
  <si>
    <t>54980_Subaru 3Q'19 Prime Liability Campaign</t>
  </si>
  <si>
    <t>10441974</t>
  </si>
  <si>
    <t>55457_Fusebox Gaming: CBS Digital Love Island Finale Sponsorship</t>
  </si>
  <si>
    <t>10441982</t>
  </si>
  <si>
    <t>55555_Dalimonte (Hernia) Aug 19</t>
  </si>
  <si>
    <t>10441983</t>
  </si>
  <si>
    <t>54773_2019_Q3_National_GCM_ROD Deal_MMJ_Video</t>
  </si>
  <si>
    <t>10441986</t>
  </si>
  <si>
    <t>55354_USA_GA_MLD_Surface_Q1_20_OVTV_PRIME</t>
  </si>
  <si>
    <t>10441992</t>
  </si>
  <si>
    <t>55511_YR~2019-2020_CN~SMKR_FF</t>
  </si>
  <si>
    <t>10441995</t>
  </si>
  <si>
    <t>55560_BDK Law (Hip) - Aug 19</t>
  </si>
  <si>
    <t>10441998</t>
  </si>
  <si>
    <t>55513_YR~2019-2020_CN~JIF_FF~</t>
  </si>
  <si>
    <t>10442003</t>
  </si>
  <si>
    <t>54874_San Diego Tourism Authority FY20 Digital Video</t>
  </si>
  <si>
    <t>10442011</t>
  </si>
  <si>
    <t>55387_WB 18/19 UF - The Goldfinch Pre-Opening Prime</t>
  </si>
  <si>
    <t>10442025</t>
  </si>
  <si>
    <t>54383_CN~Tier 1 OLV Sparkle 3Q'19 Upfront_AN~GPI_PR~SPK</t>
  </si>
  <si>
    <t>10442027</t>
  </si>
  <si>
    <t>55782_Car Gurus_Q319_CBS_All Devices</t>
  </si>
  <si>
    <t>10442034</t>
  </si>
  <si>
    <t>55699_Disney Magic Kingdom Q3'19</t>
  </si>
  <si>
    <t>CBS Unassociated Campaign</t>
  </si>
  <si>
    <t>POP TV Unassociated Campaign</t>
  </si>
  <si>
    <t>Crown Media</t>
  </si>
  <si>
    <t>Attn: Tommy Webber</t>
  </si>
  <si>
    <t xml:space="preserve">PO #  22767 </t>
  </si>
  <si>
    <t>TommyWebber@crownmedia.com</t>
  </si>
  <si>
    <t>Hallmark Channel</t>
  </si>
  <si>
    <t>3148926</t>
  </si>
  <si>
    <t>House Marketing Campaigns</t>
  </si>
  <si>
    <t>09/30/2013</t>
  </si>
  <si>
    <t>32155539</t>
  </si>
  <si>
    <t>Canoe Backfill</t>
  </si>
  <si>
    <t xml:space="preserve">TERMS                 : NET 45 DAYS      </t>
  </si>
  <si>
    <t>The CW Television Network</t>
  </si>
  <si>
    <t xml:space="preserve">Howard Schneider </t>
  </si>
  <si>
    <t>SVP Marketing Administration and Operations</t>
  </si>
  <si>
    <t>411 N. Hollywood Way. Building 2R suite 156</t>
  </si>
  <si>
    <t>Burbank, CA 91505</t>
  </si>
  <si>
    <t xml:space="preserve">Howard.Schneider@cwtv.com </t>
  </si>
  <si>
    <t>CW</t>
  </si>
  <si>
    <t>10182038</t>
  </si>
  <si>
    <t>CW VOD - House/Promos</t>
  </si>
  <si>
    <t>10352101</t>
  </si>
  <si>
    <t>Cash Deal - AT&amp;T VOD - Jul19/Sep19</t>
  </si>
  <si>
    <t>10352102</t>
  </si>
  <si>
    <t>Cash Deal - American Red Cross VOD - Jul19/Aug19</t>
  </si>
  <si>
    <t>10352103</t>
  </si>
  <si>
    <t>Cash Deal - Liberty Mutual VOD (746) - Jul19/Sep19</t>
  </si>
  <si>
    <t>10352104</t>
  </si>
  <si>
    <t>Cash Deal - Video Advertising Bureau (VAB) VOD - Jul19/Sep19</t>
  </si>
  <si>
    <t>10352105</t>
  </si>
  <si>
    <t>Cash Deal - Discover VOD - Jul19/Sep19</t>
  </si>
  <si>
    <t>10352106</t>
  </si>
  <si>
    <t>Cash Deal - General Motors - Chevy Brand VOD - Jul19/Sep19</t>
  </si>
  <si>
    <t>10352108</t>
  </si>
  <si>
    <t>Cash Deal - 5 Hour Energy VOD - Jul19/Sep19</t>
  </si>
  <si>
    <t>10352174</t>
  </si>
  <si>
    <t>Cash Deal - Great Wolf Resorts VOD - Jul19/Sep19</t>
  </si>
  <si>
    <t>10352219</t>
  </si>
  <si>
    <t>Cash Deal - Reckitt Lysol Laundry VOD (861) - Jul19/Sep19</t>
  </si>
  <si>
    <t>10352220</t>
  </si>
  <si>
    <t>Cash Deal - Reckitt Rid-x VOD (861) - Jul19/Sep19</t>
  </si>
  <si>
    <t>10352246</t>
  </si>
  <si>
    <t>Cash Deal - Reckitt Air Wick Vaporino VOD (861) - Jul19/Sep19</t>
  </si>
  <si>
    <t>10352308</t>
  </si>
  <si>
    <t>Cash Deal - Reckitt Finish Quantum Max VOD (861) - Jul19/Sep19</t>
  </si>
  <si>
    <t>10352330</t>
  </si>
  <si>
    <t>Cash Deal - Boost FPP VOD - Jul19/Sep19</t>
  </si>
  <si>
    <t>10352331</t>
  </si>
  <si>
    <t>Cash Deal - Coty Lashblast Volume FPP VOD (1011) - Jul19/Sep19</t>
  </si>
  <si>
    <t>10352339</t>
  </si>
  <si>
    <t>Cash Deal - Quicken Loans FPP VOD - Jul19/Sep19</t>
  </si>
  <si>
    <t>10352346</t>
  </si>
  <si>
    <t>Cash Deal - Coty Trublend FPP VOD (1011) - Jul19/Sep19</t>
  </si>
  <si>
    <t>10352348</t>
  </si>
  <si>
    <t>Cash Deal - Cricket FPP VOD - Jul19/Sep19</t>
  </si>
  <si>
    <t>10352406</t>
  </si>
  <si>
    <t>Cash Deal - Coty Exhibitionist Mascara FPP VOD (1011) - Jul19/Sep19</t>
  </si>
  <si>
    <t>10352407</t>
  </si>
  <si>
    <t>Cash Deal - Coty Clean FPP VOD (1011) - Jul19/Aug19</t>
  </si>
  <si>
    <t>10441973</t>
  </si>
  <si>
    <t>Cash Deal - Coty CG&amp;Olay FPP VOD (1011) - Aug19/Sep19</t>
  </si>
  <si>
    <t>10442040</t>
  </si>
  <si>
    <t>Cash Deal - Reckitt Woolite VOD (861) - Aug19/Sep19</t>
  </si>
  <si>
    <t>Discovery Networks</t>
  </si>
  <si>
    <t>Attention: Kevin Kroll</t>
  </si>
  <si>
    <t>Kevin_Kroll@discovery.com</t>
  </si>
  <si>
    <t xml:space="preserve">PO #  (4700203096)  </t>
  </si>
  <si>
    <t>Discovery_Invoices@discovery.com</t>
  </si>
  <si>
    <t>American Heroes Channel, Animal Planet, Destination America, Discovery, Discovery Family Channel, Discovery Life, Investigation Discovery, Science Channel, TLC, Cooking Channel, DIY Network, Travel Channel, Food Network, HGTV</t>
  </si>
  <si>
    <t xml:space="preserve">2B - 3B </t>
  </si>
  <si>
    <t>5B+</t>
  </si>
  <si>
    <t>27478849</t>
  </si>
  <si>
    <t>30195_American Standard_Fantasy Kitchen_2019_FreeWheel VOD</t>
  </si>
  <si>
    <t>Food Network</t>
  </si>
  <si>
    <t>09/18/2018</t>
  </si>
  <si>
    <t>11/21/2018</t>
  </si>
  <si>
    <t>27671878</t>
  </si>
  <si>
    <t>30608_H&amp;S P&amp;G - BUF 18/19 FEP/VOD w/ LDCI</t>
  </si>
  <si>
    <t>American Heroes Channel</t>
  </si>
  <si>
    <t>Animal Planet</t>
  </si>
  <si>
    <t>Cooking Channel</t>
  </si>
  <si>
    <t>Destination America</t>
  </si>
  <si>
    <t>Discovery</t>
  </si>
  <si>
    <t>Discovery Life</t>
  </si>
  <si>
    <t>DIY Network</t>
  </si>
  <si>
    <t>HGTV</t>
  </si>
  <si>
    <t>Investigation Discovery</t>
  </si>
  <si>
    <t>OWN: Oprah Winfrey Network</t>
  </si>
  <si>
    <t>Science Channel</t>
  </si>
  <si>
    <t>TLC</t>
  </si>
  <si>
    <t>Travel Channel</t>
  </si>
  <si>
    <t>28452654</t>
  </si>
  <si>
    <t>30465_Kohl's 2018-19 Upfront</t>
  </si>
  <si>
    <t>28578568</t>
  </si>
  <si>
    <t>30465_Kohl's 2018-19 Upfront_FreeWheel - VOD</t>
  </si>
  <si>
    <t>05/15/2019</t>
  </si>
  <si>
    <t>08/03/2019</t>
  </si>
  <si>
    <t>28898716</t>
  </si>
  <si>
    <t>30747_Linear LDCI Upfront 18/19 - 3M</t>
  </si>
  <si>
    <t>29573439</t>
  </si>
  <si>
    <t>31164_Tracfone Q4 2018</t>
  </si>
  <si>
    <t>30476298</t>
  </si>
  <si>
    <t>30127_Kohler 1819 FEP_FreeWheel_VOD</t>
  </si>
  <si>
    <t>Velocity</t>
  </si>
  <si>
    <t>30565181</t>
  </si>
  <si>
    <t>31335_Eli Lilly Trulicity BUF 18/19 VOD/FEP 1Q19-3Q19</t>
  </si>
  <si>
    <t>30569415</t>
  </si>
  <si>
    <t>31335_Eli Lilly Trulicity BUF 18/19 VOD/FEP 1Q19-3Q19_FreeWheel VOD</t>
  </si>
  <si>
    <t>30845276</t>
  </si>
  <si>
    <t>31276_Fidelity 2019 - VOD</t>
  </si>
  <si>
    <t>31020387</t>
  </si>
  <si>
    <t>31543_Tracfone Total Wireless VOD 1Q'19-3Q'19</t>
  </si>
  <si>
    <t>31020645</t>
  </si>
  <si>
    <t>30071_GEICO 2019 Discovery VOD</t>
  </si>
  <si>
    <t>31139496</t>
  </si>
  <si>
    <t>31514_Nationwide 2019 UF_FreeWheel_VOD</t>
  </si>
  <si>
    <t>31167727</t>
  </si>
  <si>
    <t>31472_Tracfone Simple Mobile VOD 1Q'19-3Q'19</t>
  </si>
  <si>
    <t>31428650</t>
  </si>
  <si>
    <t>31624_Hershey's VOD 1Q'19-4Q'19</t>
  </si>
  <si>
    <t>31619782</t>
  </si>
  <si>
    <t>30696_OMD Pepsi 18/18 VOD BUF - Travel</t>
  </si>
  <si>
    <t>31893644</t>
  </si>
  <si>
    <t>31600_Remax FEP 1Q'19-3Q'19_FreeWheel VOD</t>
  </si>
  <si>
    <t>31945057</t>
  </si>
  <si>
    <t>APL VOD and GO</t>
  </si>
  <si>
    <t>04/02/2019</t>
  </si>
  <si>
    <t>31954455</t>
  </si>
  <si>
    <t>USH VOD campaign - Promos only</t>
  </si>
  <si>
    <t>Discovery en Espanol</t>
  </si>
  <si>
    <t>Discovery Familia</t>
  </si>
  <si>
    <t>Discovery Family Channel</t>
  </si>
  <si>
    <t>31975897</t>
  </si>
  <si>
    <t>DSC VOD and GO</t>
  </si>
  <si>
    <t>32037559</t>
  </si>
  <si>
    <t>31297_PHD VW FEP 18/19 w/ LDCI - 1Q'19_FreeWheel VOD</t>
  </si>
  <si>
    <t>32117750</t>
  </si>
  <si>
    <t>31266_Midas - VOD 2019 - VOD</t>
  </si>
  <si>
    <t>32281242</t>
  </si>
  <si>
    <t>30400_Velux - Smart Home and Urban Oasis 2019 Campaigns_FreeWheel_VOD</t>
  </si>
  <si>
    <t>Motortrend</t>
  </si>
  <si>
    <t>32281273</t>
  </si>
  <si>
    <t>29566_Lumber Liquidators Home Upfront 2018-2019_FreeWheel - VOD</t>
  </si>
  <si>
    <t>03/02/2019</t>
  </si>
  <si>
    <t>32459395</t>
  </si>
  <si>
    <t>31036_Hunter Douglas - Digital 2019 Campaign_FreeWheel_VOD</t>
  </si>
  <si>
    <t>10/27/2019</t>
  </si>
  <si>
    <t>32468725</t>
  </si>
  <si>
    <t>VEL VOD and GO</t>
  </si>
  <si>
    <t>07/25/2019</t>
  </si>
  <si>
    <t>32473182</t>
  </si>
  <si>
    <t>OWN VOD and WOA</t>
  </si>
  <si>
    <t>10/16/2019</t>
  </si>
  <si>
    <t>32714746</t>
  </si>
  <si>
    <t>30565_Oxiclean-Smart Home 2019-ALL_FreeWheel VOD</t>
  </si>
  <si>
    <t>32727146</t>
  </si>
  <si>
    <t>32070_Pfizer Eucrisa 2Q19 FEP/VOD</t>
  </si>
  <si>
    <t>04/08/2019</t>
  </si>
  <si>
    <t>32727160</t>
  </si>
  <si>
    <t>32068_Pfizer Cologuard 2Q19 FEP/VOD</t>
  </si>
  <si>
    <t>32727322</t>
  </si>
  <si>
    <t>32066_Pfizer Chantix 2Q19 FEP/VOD</t>
  </si>
  <si>
    <t>32729919</t>
  </si>
  <si>
    <t>31472_Tracfone Simple Mobile VOD 1Q'19-3Q'19_FreeWheel_VOD Q3</t>
  </si>
  <si>
    <t>32732727</t>
  </si>
  <si>
    <t>30694_OMD Pepsi 18/18 VOD BUF - Food</t>
  </si>
  <si>
    <t>32733036</t>
  </si>
  <si>
    <t>30446_John Deere -  RLE 2019 - ALL_FreeWheel VOD</t>
  </si>
  <si>
    <t>32782720</t>
  </si>
  <si>
    <t>31900_P&amp;G Downy Wrinkle Releaser Plus Travel_VOD</t>
  </si>
  <si>
    <t>32784002</t>
  </si>
  <si>
    <t>32023_Sherwin-Williams Stores - TAG Video - TVE_FreeWheel VOD</t>
  </si>
  <si>
    <t>32808598</t>
  </si>
  <si>
    <t>32129_Eli Lilly Upfront|Trulicity|Gil|$1.9M NET|1Q19-3Q19|UF</t>
  </si>
  <si>
    <t>01/02/2019</t>
  </si>
  <si>
    <t>32809180</t>
  </si>
  <si>
    <t>32143_Geico VOD|S.Irving|$835937|2019|UF</t>
  </si>
  <si>
    <t>32809321</t>
  </si>
  <si>
    <t>32151_CarMax BUF1819|4Q18-3Q19|CARAT|Shrank|$ $468325.35K NET|UF|DDN</t>
  </si>
  <si>
    <t>32809510</t>
  </si>
  <si>
    <t>32154_Chevy National|General Motors DSC/ID|Carat|Fritts|$238216.62|4Q18-3Q19|UF</t>
  </si>
  <si>
    <t>32809523</t>
  </si>
  <si>
    <t>32156_General Motors Discovery|Buick|Carat|Fritts|$73250 NET|4Q18-3Q19|UF|DDM|</t>
  </si>
  <si>
    <t>32809538</t>
  </si>
  <si>
    <t>32157_OWN|General Motors Chevy|1Q19-3Q19|UF|Carat|Fritts|$70k</t>
  </si>
  <si>
    <t>32809928</t>
  </si>
  <si>
    <t>32133_Cigna|OMD|Irving|$309750| 1Q19-3Q19|UF</t>
  </si>
  <si>
    <t>32810563</t>
  </si>
  <si>
    <t>32165_Disney Resorts|Carat|Arend|$264344|4Q18-3Q19 UF|DDM</t>
  </si>
  <si>
    <t>32810998</t>
  </si>
  <si>
    <t>32150_Sonic|Zenith|Cohen|4Q18-3Q19|$255K|FEP/VOD|UF</t>
  </si>
  <si>
    <t>32811627</t>
  </si>
  <si>
    <t>32176_OWN|Holland America|2019|ICON Portion|$120K NET|SC</t>
  </si>
  <si>
    <t>11/30/2019</t>
  </si>
  <si>
    <t>32811982</t>
  </si>
  <si>
    <t>32186_Hagerty Insurance|KSM|Sandman|$100K|2019|UF|1.9.19</t>
  </si>
  <si>
    <t>32812634</t>
  </si>
  <si>
    <t>32178_State Farm|OMD|Cecco|$1M|1Q-3Q19 UF</t>
  </si>
  <si>
    <t>32813193</t>
  </si>
  <si>
    <t>32179_Hyundai|Canvas Worldwide|Cecco|$599250|Q119-Q319|UF</t>
  </si>
  <si>
    <t>33017253</t>
  </si>
  <si>
    <t>32340_FCA Chrysler Upfront - Q219 RAMLD - TVE/VOD_FreeWheel_VOD</t>
  </si>
  <si>
    <t>33022178</t>
  </si>
  <si>
    <t>SCI VOD and GO</t>
  </si>
  <si>
    <t>04/14/2019</t>
  </si>
  <si>
    <t>09/26/2019</t>
  </si>
  <si>
    <t>33058767</t>
  </si>
  <si>
    <t>32370_GM Chevy ID 4Q'18 - 3Q'19 - VOD</t>
  </si>
  <si>
    <t>33089182</t>
  </si>
  <si>
    <t>ID VOD &amp; Go</t>
  </si>
  <si>
    <t>33173390</t>
  </si>
  <si>
    <t>32342_FCA Chrysler Upfront - Q219 RAMHD - TVE/VOD_FreeWheel - VOD</t>
  </si>
  <si>
    <t>33222474</t>
  </si>
  <si>
    <t>32196_Modelo|HorizonMedia|Caputo|$229.5k|1Q-4Q19|UF_FreeWheel_VOD</t>
  </si>
  <si>
    <t>33223270</t>
  </si>
  <si>
    <t>32489_Honda-Regional 2Q19-3Q19-TVE/VOD</t>
  </si>
  <si>
    <t>33223910</t>
  </si>
  <si>
    <t>32489_Honda-Regional 2Q19-3Q19-TVE/VOD_FreeWheel - VOD</t>
  </si>
  <si>
    <t>33302838</t>
  </si>
  <si>
    <t>31997_Garden of Life - 2019 Convergent - Site Social</t>
  </si>
  <si>
    <t>33312358</t>
  </si>
  <si>
    <t>31627_Wyndham 2019 - HGTV - VOD</t>
  </si>
  <si>
    <t>33314590</t>
  </si>
  <si>
    <t>31904_Wyndham 2019 - Food Network - VOD</t>
  </si>
  <si>
    <t>33320821</t>
  </si>
  <si>
    <t>32535_Sun Pharma TVE/VOD 2Q'19_FreeWheel VOD</t>
  </si>
  <si>
    <t>33327268</t>
  </si>
  <si>
    <t>31906_Wyndham 2019 - Travel Channel - VOD</t>
  </si>
  <si>
    <t>33333473</t>
  </si>
  <si>
    <t>32553_Opus Noom Inc DR TVE</t>
  </si>
  <si>
    <t>33433292</t>
  </si>
  <si>
    <t>HGTV VOD and GO</t>
  </si>
  <si>
    <t>05/01/2019</t>
  </si>
  <si>
    <t>33433300</t>
  </si>
  <si>
    <t>Food Network VOD and GO</t>
  </si>
  <si>
    <t>04/03/2019</t>
  </si>
  <si>
    <t>33587573</t>
  </si>
  <si>
    <t>30955_Bissell Smart Home 2019_FreeWheel VOD</t>
  </si>
  <si>
    <t>05/07/2019</t>
  </si>
  <si>
    <t>06/30/2019</t>
  </si>
  <si>
    <t>33590765</t>
  </si>
  <si>
    <t>32413_Cottage8 - Wagner Flexio_FreeWheel_VOD</t>
  </si>
  <si>
    <t>33602625</t>
  </si>
  <si>
    <t>31444_Chattem TVE/VOD 2019_FreeWheel TVE</t>
  </si>
  <si>
    <t>33651642</t>
  </si>
  <si>
    <t>30982_Levolor - 2019 - ALL_FreeWheel_VOD</t>
  </si>
  <si>
    <t>33692106</t>
  </si>
  <si>
    <t>30080_Cabot Stain Dream Home 2019_FreeWheel_VOD</t>
  </si>
  <si>
    <t>07/11/2019</t>
  </si>
  <si>
    <t>33995799</t>
  </si>
  <si>
    <t>30608_H&amp;S P&amp;G - BUF 18/19 FEP/VOD w/ LDCI_FreeWheel_Olay</t>
  </si>
  <si>
    <t>34070099</t>
  </si>
  <si>
    <t>32173_Modelo|HorizonMedia|Cecco|178500K NET|1Q19-4Q19 CUF|DDM_FreeWheel - VOD</t>
  </si>
  <si>
    <t>34097279</t>
  </si>
  <si>
    <t>32641_State Farm - 2Q19-3Q19 - TVE/VOD scatter_FreeWheel VOD</t>
  </si>
  <si>
    <t>34124317</t>
  </si>
  <si>
    <t>32858_L BANK OF AMERICA 2Q -3Q'19 SC</t>
  </si>
  <si>
    <t>06/05/2019</t>
  </si>
  <si>
    <t>34202670</t>
  </si>
  <si>
    <t>32865_Home Depot - DAM Q2Q3 ADU -  VOD</t>
  </si>
  <si>
    <t>34210098</t>
  </si>
  <si>
    <t>29839_CTG Fantasy Kitchen 2019_FreeWheel_VOD</t>
  </si>
  <si>
    <t>34211944</t>
  </si>
  <si>
    <t>32867_Home Depot - MT Q2Q3 ADU -  VOD</t>
  </si>
  <si>
    <t>34212400</t>
  </si>
  <si>
    <t>32869_Home Depot - DSC Q2Q3 ADU -  VOD</t>
  </si>
  <si>
    <t>34216209</t>
  </si>
  <si>
    <t>32862_Home Depot - HGTV Q2Q3 ADU -  VOD</t>
  </si>
  <si>
    <t>34219448</t>
  </si>
  <si>
    <t>32860_Home Depot - APL Q2Q3 ADU -  VOD</t>
  </si>
  <si>
    <t>34231394</t>
  </si>
  <si>
    <t>32864_Home Depot - DIY Q2Q3 ADU -  VOD</t>
  </si>
  <si>
    <t>34325545</t>
  </si>
  <si>
    <t>32153_Carfax|Karlen William|Caputo|$425K Net|4Q18-3Q19|UF_FreeWheel - VOD</t>
  </si>
  <si>
    <t>34390936</t>
  </si>
  <si>
    <t>33049_McCormick Superiority_FreeWheel_VOD</t>
  </si>
  <si>
    <t>07/31/2019</t>
  </si>
  <si>
    <t>34435521</t>
  </si>
  <si>
    <t>33047_McCormick Grillmates_FreeWheel VOD</t>
  </si>
  <si>
    <t>34482143</t>
  </si>
  <si>
    <t>33041_Nationwide 2Q3Q19 Investment TVE_VOD_FreeWheel_VOD</t>
  </si>
  <si>
    <t>06/21/2019</t>
  </si>
  <si>
    <t>34503035</t>
  </si>
  <si>
    <t>33060_Eli Lilly - 2Q19 OmNet Investment - TVE/VOD</t>
  </si>
  <si>
    <t>34532501</t>
  </si>
  <si>
    <t>33061_PPG - 2Q19 OmNet Investment - TVE/VOD_FreeWheel_VOD</t>
  </si>
  <si>
    <t>34541148</t>
  </si>
  <si>
    <t>32467_Boston Beer  - Truly Food 3Q - TVE/VOD</t>
  </si>
  <si>
    <t>34557131</t>
  </si>
  <si>
    <t>32471_Boston Beer - Truly TLC 3Q - TVE/VOD</t>
  </si>
  <si>
    <t>34557618</t>
  </si>
  <si>
    <t>32806_Georgia Pacific|Cohen|$85000|Q319|DDM|UF_FreeWheel_VOD</t>
  </si>
  <si>
    <t>34557727</t>
  </si>
  <si>
    <t>32465_Boston Beer - Truly 3Q ID - TVE/VOD_FreeWheel_VOD</t>
  </si>
  <si>
    <t>34561364</t>
  </si>
  <si>
    <t>33122_Hormel - 2Q19 OmNet Investment - TVE/VOD_FreeWheel VOD</t>
  </si>
  <si>
    <t>34569580</t>
  </si>
  <si>
    <t>32469_Boston Beer - Truly HGTV 3Q - TVE/VOD</t>
  </si>
  <si>
    <t>34572589</t>
  </si>
  <si>
    <t>33143_Mitsubishi - 2Q19 OmNet Investment - TVE/VOD</t>
  </si>
  <si>
    <t>34589689</t>
  </si>
  <si>
    <t>32782_Esurance 3Q19 DR VOD</t>
  </si>
  <si>
    <t>34603457</t>
  </si>
  <si>
    <t>33118_Pepsi Propel - 2Q19 OmNet Investment - TVE/VOD</t>
  </si>
  <si>
    <t>34603551</t>
  </si>
  <si>
    <t>32130_Apple|OMD|Irving|$85K Q18-3Q19 UF|DDN_FreeWheel_3Q19</t>
  </si>
  <si>
    <t>08/30/2019</t>
  </si>
  <si>
    <t>09/09/2019</t>
  </si>
  <si>
    <t>34613766</t>
  </si>
  <si>
    <t>33001_Rakuten- Q3 Incremental- TVE</t>
  </si>
  <si>
    <t>34615179</t>
  </si>
  <si>
    <t>33045_Acura - Regional - TVE/VOD</t>
  </si>
  <si>
    <t>34621550</t>
  </si>
  <si>
    <t>32553_Opus Noom Inc DR TVE_FreeWheel July-Sept VOD</t>
  </si>
  <si>
    <t>34627051</t>
  </si>
  <si>
    <t>33178_Icon Media Direct Proactiv DR VOD  3Q19</t>
  </si>
  <si>
    <t>34627173</t>
  </si>
  <si>
    <t>31938_Apartments.com - 1Q'19-3Q'19 - All_FreeWheel VOD</t>
  </si>
  <si>
    <t>34632321</t>
  </si>
  <si>
    <t>32995_Navy Federal Credit Union Q3 2019</t>
  </si>
  <si>
    <t>34661317</t>
  </si>
  <si>
    <t>33220_Priceline.Com - 3Q 2019- TVE/VOD</t>
  </si>
  <si>
    <t>34662308</t>
  </si>
  <si>
    <t>33040_Schwan's Red Baron_Food_TLC 2q/3Q'19.</t>
  </si>
  <si>
    <t>12/01/2019</t>
  </si>
  <si>
    <t>34664689</t>
  </si>
  <si>
    <t>33093_Pizza Hut - Apex Q319 Scatter - VOD</t>
  </si>
  <si>
    <t>34683203</t>
  </si>
  <si>
    <t>31352_Hyundai SNI UF1819 FEP VOD_FreeWheel - VOD_Q3</t>
  </si>
  <si>
    <t>34684713</t>
  </si>
  <si>
    <t>32171_Corona|HorizonMedia|Cecco|$477.7k|1Q19-4Q19|UF_FreeWheel - Q3 VOD</t>
  </si>
  <si>
    <t>34689911</t>
  </si>
  <si>
    <t>32460_Mitsubishi -  BUF 3Q19 (DSC only) - TVE/VOD</t>
  </si>
  <si>
    <t>34691475</t>
  </si>
  <si>
    <t>32458_Mitsubishi - BUF 3Q19 (TLC only) - TVE/VOD</t>
  </si>
  <si>
    <t>34692129</t>
  </si>
  <si>
    <t>30674_Lowes 18/19 Video Upfront - Q3_FreeWheel_VOD</t>
  </si>
  <si>
    <t>34694246</t>
  </si>
  <si>
    <t>32395_Red Lobster - Deadliest Catch 2019 - ALL_FreeWheel_VOD</t>
  </si>
  <si>
    <t>34698716</t>
  </si>
  <si>
    <t>33272_20th Century Fox_Ad Astra_3Q19_ALL_FreeWheel - VOD</t>
  </si>
  <si>
    <t>07/07/2019</t>
  </si>
  <si>
    <t>34700894</t>
  </si>
  <si>
    <t>31297_PHD VW FEP 18/19 w/ LDCI - 1Q'19_FreeWheel_3Q19</t>
  </si>
  <si>
    <t>34703794</t>
  </si>
  <si>
    <t>33214_NOLA 2Q3Q19 Scatter OWN Partnership</t>
  </si>
  <si>
    <t>34709523</t>
  </si>
  <si>
    <t>30212_Walmart FEP UF 2018-19_FreeWheel VOD_JULY VOD</t>
  </si>
  <si>
    <t>34715514</t>
  </si>
  <si>
    <t>McDonalds Q3 USH</t>
  </si>
  <si>
    <t>34724567</t>
  </si>
  <si>
    <t>33110_Pepsi Cheetos - 2Q19 OmNet Investment - TVE/VOD</t>
  </si>
  <si>
    <t>34725529</t>
  </si>
  <si>
    <t>33116_Pepsi DTM - 2Q19 OmNet Investment - TVE/VOD</t>
  </si>
  <si>
    <t>34767756</t>
  </si>
  <si>
    <t>33245_Smuckers NREC W2554 3Q'19 PET UF/SC</t>
  </si>
  <si>
    <t>34771235</t>
  </si>
  <si>
    <t>33261_Smuckers 1850 W25-54 3Q'19 FOOD UF/SC</t>
  </si>
  <si>
    <t>34784729</t>
  </si>
  <si>
    <t>33247_Smuckers MEOW P2+ 3Q'19 PET UF/SC</t>
  </si>
  <si>
    <t>34787367</t>
  </si>
  <si>
    <t>33253_Smuckers MILK P2+ 3Q'19 PET UF/SC</t>
  </si>
  <si>
    <t>07/09/2019</t>
  </si>
  <si>
    <t>34791102</t>
  </si>
  <si>
    <t>32782_Esurance 3Q19 DR VOD_FreeWheel Aug-Sept</t>
  </si>
  <si>
    <t>34792422</t>
  </si>
  <si>
    <t>33255_Smuckers MILK W25-54 3Q'19 PET UF/SC</t>
  </si>
  <si>
    <t>34798290</t>
  </si>
  <si>
    <t>32372_GM Retail ID 4Q'18 - 3Q'19 - VOD</t>
  </si>
  <si>
    <t>34798749</t>
  </si>
  <si>
    <t>32172_Pacifico - TVE/VOD - 2Q19-4Q19_FreeWheel VOD</t>
  </si>
  <si>
    <t>10/07/2019</t>
  </si>
  <si>
    <t>34823813</t>
  </si>
  <si>
    <t>32438_Sargento ADU Liability Q3 2019_FreeWheel_VOD</t>
  </si>
  <si>
    <t>34831850</t>
  </si>
  <si>
    <t>33299_Realtor 3Q19 - TVE/VOD</t>
  </si>
  <si>
    <t>34871864</t>
  </si>
  <si>
    <t>33322_P&amp;G 3Q (18/19 BUF) Downy TVE</t>
  </si>
  <si>
    <t>34874181</t>
  </si>
  <si>
    <t>33243_Smuckers NREC P2+ 3Q'19 PET UF/SC_VOD</t>
  </si>
  <si>
    <t>34874455</t>
  </si>
  <si>
    <t>33249_Smuckers MEOW W25-54 3Q'19 PET UF/SC</t>
  </si>
  <si>
    <t>34877587</t>
  </si>
  <si>
    <t>33325_P&amp;G 3Q (18/19 BUF) Tide TVE</t>
  </si>
  <si>
    <t>07/12/2019</t>
  </si>
  <si>
    <t>34878239</t>
  </si>
  <si>
    <t>33328_P&amp;G 3Q (18/19 BUF) Downy Unstopables TVE</t>
  </si>
  <si>
    <t>34879278</t>
  </si>
  <si>
    <t>32653_Staples - 3Q19 BTS - TVE/VOD</t>
  </si>
  <si>
    <t>07/16/2019</t>
  </si>
  <si>
    <t>34892731</t>
  </si>
  <si>
    <t>33037_Match.com 3Q19 Aug Sept TVE_VOD</t>
  </si>
  <si>
    <t>34895833</t>
  </si>
  <si>
    <t>33259_Smuckers NUTR W25-54 3Q'19 PET UF/SC</t>
  </si>
  <si>
    <t>34896745</t>
  </si>
  <si>
    <t>33257_Smuckers NUTR P2+ 3Q'19 PET UF/SC</t>
  </si>
  <si>
    <t>34908532</t>
  </si>
  <si>
    <t>33323_P&amp;G 3Q19 (18/19 BUF) Gain TVE</t>
  </si>
  <si>
    <t>34909949</t>
  </si>
  <si>
    <t>33184_Reckitt Q3 VOD</t>
  </si>
  <si>
    <t>07/18/2019</t>
  </si>
  <si>
    <t>34918922</t>
  </si>
  <si>
    <t>33088_MillerCoors 2019 TVE/VOD $150K (NET)_FreeWheel_VOD</t>
  </si>
  <si>
    <t>34938179</t>
  </si>
  <si>
    <t>33269_Smuckers JPU W25-54 3Q'19 FOOD UF/SC</t>
  </si>
  <si>
    <t>34938421</t>
  </si>
  <si>
    <t>32725_Hyundai Q3 2019 Shark Week Scatter - ALL_FreeWheel - VOD</t>
  </si>
  <si>
    <t>07/20/2019</t>
  </si>
  <si>
    <t>34941612</t>
  </si>
  <si>
    <t>33327_P&amp;G 3Q (18/19 BUF) Olay TVE</t>
  </si>
  <si>
    <t>34957191</t>
  </si>
  <si>
    <t>33096_Quicken Loans: Rocket Mortgage-Shark Week 2019-ALL_FreeWheel VOD</t>
  </si>
  <si>
    <t>34957373</t>
  </si>
  <si>
    <t>33222_Sprint MQD Q3 2019 - TVE_FreeWheel - VOD</t>
  </si>
  <si>
    <t>08/06/2019</t>
  </si>
  <si>
    <t>34996381</t>
  </si>
  <si>
    <t>32980_Discover Card Shark Week 2019 ALL_FreeWheel VOD</t>
  </si>
  <si>
    <t>34998564</t>
  </si>
  <si>
    <t>31529_Discover Card House Hunters Q219</t>
  </si>
  <si>
    <t>35016813</t>
  </si>
  <si>
    <t>33172_Conair - 3Q19 FEP - TVE/VOD</t>
  </si>
  <si>
    <t>35025862</t>
  </si>
  <si>
    <t>30623_Campbell's - 18/19 FEP UF Gold Fish 3Q'19 - TVE</t>
  </si>
  <si>
    <t>35030202</t>
  </si>
  <si>
    <t>33350_Rockauto - FEP/VOD - FNL Sponsorship</t>
  </si>
  <si>
    <t>35035414</t>
  </si>
  <si>
    <t>33288_Fox Broadcasting- BH 90210 Premiere- VOD</t>
  </si>
  <si>
    <t>35050810</t>
  </si>
  <si>
    <t>31482_Eli Lilly Galca - BUF 3Q18/19 (DCI only) - TVE/VOD</t>
  </si>
  <si>
    <t>35057853</t>
  </si>
  <si>
    <t>30298_Eli Lilly Galca - BUF 3Q 18/19 (SNI only) - TVE/VOD</t>
  </si>
  <si>
    <t>35058970</t>
  </si>
  <si>
    <t>33446_Icon Media Direct True Car VOD 3Q19</t>
  </si>
  <si>
    <t>35101221</t>
  </si>
  <si>
    <t>33375_Viacom - VH1 Love &amp; Hip Hop 3Q19 - TVE/VOD</t>
  </si>
  <si>
    <t>08/20/2019</t>
  </si>
  <si>
    <t>35104913</t>
  </si>
  <si>
    <t>CBFM_Bosley Hair Restoration 2_Disc_ROS_2019</t>
  </si>
  <si>
    <t>35104938</t>
  </si>
  <si>
    <t>CBFM_Physician's Mutual_Disc_ROS_2019</t>
  </si>
  <si>
    <t>35104953</t>
  </si>
  <si>
    <t>CBFM_American Home Shield_Disc_ROS_2019</t>
  </si>
  <si>
    <t>35110768</t>
  </si>
  <si>
    <t>33430_Toyota - Destination America ADU 3Q'19</t>
  </si>
  <si>
    <t>35114048</t>
  </si>
  <si>
    <t>31499_Marriott - Golden Rule 3Q'19 - FEP/VOD</t>
  </si>
  <si>
    <t>35166522</t>
  </si>
  <si>
    <t>33265_Smuckers FOLG W25-54 3Q'19 FOOD UF/SC</t>
  </si>
  <si>
    <t>35185523</t>
  </si>
  <si>
    <t>32158_OWN|Walmart Upfront|Haworth|Brewer|$500K|4Q18-3Q19|UF_FreeWheel - August</t>
  </si>
  <si>
    <t>35211177</t>
  </si>
  <si>
    <t>32155_General Motors DSC/ID|Chevy Retail|Carat|Fritts|$108911NET|4Q18-3Q19|UF|DDM|</t>
  </si>
  <si>
    <t>08/02/2019</t>
  </si>
  <si>
    <t>35217302</t>
  </si>
  <si>
    <t>Chrysler Serengeti USH 08-19</t>
  </si>
  <si>
    <t>35252943</t>
  </si>
  <si>
    <t>33290_Fox Broadcasting- BH 90210 L3- VOD</t>
  </si>
  <si>
    <t>35297168</t>
  </si>
  <si>
    <t>33576_Sony Pictures - Angry Birds FEP - Linear ADU #344483_FreeWheel - VOD</t>
  </si>
  <si>
    <t>08/15/2019</t>
  </si>
  <si>
    <t>35409656</t>
  </si>
  <si>
    <t>33432_Coty - Clairol - Q3 Scatter TVE</t>
  </si>
  <si>
    <t>08/09/2019</t>
  </si>
  <si>
    <t>35446237</t>
  </si>
  <si>
    <t>32979_Universal HE_Dogs Journey_3Q19_TVE and Display</t>
  </si>
  <si>
    <t>35452381</t>
  </si>
  <si>
    <t>33606_3Q'19 AZ Farxiga OLV</t>
  </si>
  <si>
    <t>35465718</t>
  </si>
  <si>
    <t>33503_University of NW Ohio TVE/VOD 2019</t>
  </si>
  <si>
    <t>35471883</t>
  </si>
  <si>
    <t>33263_Smuckers SMKR W25-54 3Q'19 FOOD UF</t>
  </si>
  <si>
    <t>35492527</t>
  </si>
  <si>
    <t>33267_Smuckers JIF W25-54 3Q'19 FOOD UF</t>
  </si>
  <si>
    <t>35493268</t>
  </si>
  <si>
    <t>33641_Modus Direct Purple Mattress VOD TVE 3Q19_FreeWheel_VOD</t>
  </si>
  <si>
    <t>35523458</t>
  </si>
  <si>
    <t>33601_Toyota Olympics_3Q19_Digital FEP/VOD</t>
  </si>
  <si>
    <t>09/18/2019</t>
  </si>
  <si>
    <t>35543114</t>
  </si>
  <si>
    <t>33679_CAMG Dalimonte Rueb DR VOD 3Q19</t>
  </si>
  <si>
    <t>35543961</t>
  </si>
  <si>
    <t>33677_CAMG Dalimonte Rueb DR TVE 3Q9</t>
  </si>
  <si>
    <t>35568345</t>
  </si>
  <si>
    <t>33692_Taco Bell 1819 BUF 366957</t>
  </si>
  <si>
    <t>09/11/2019</t>
  </si>
  <si>
    <t>35573031</t>
  </si>
  <si>
    <t>33673_Viacom - MTV Jersey Shore Family Vacation S3 - TVE/VOD</t>
  </si>
  <si>
    <t>35627598</t>
  </si>
  <si>
    <t>31835_TYSON - Aidells Whole Blends - ALL</t>
  </si>
  <si>
    <t>35635288</t>
  </si>
  <si>
    <t>33695_FX The Mayans Q3 2019 - TVE</t>
  </si>
  <si>
    <t>08/24/2019</t>
  </si>
  <si>
    <t>35642712</t>
  </si>
  <si>
    <t>33770_Fruit of the Loom - TVE/VOD - Linear ADU #377153</t>
  </si>
  <si>
    <t>35769509</t>
  </si>
  <si>
    <t>33009_Classico 2019 - ALL</t>
  </si>
  <si>
    <t>35824720</t>
  </si>
  <si>
    <t>33781_FX Mr. In Between Q3 2019 - TVE</t>
  </si>
  <si>
    <t>35826144</t>
  </si>
  <si>
    <t>33886_Big Lots - 3Q19 ICON Investment - TVE/VOD</t>
  </si>
  <si>
    <t>American Heroes Channel Marketplace Campaigns</t>
  </si>
  <si>
    <t>Animal Planet Marketplace Campaigns</t>
  </si>
  <si>
    <t>Cooking Channel Marketplace Campaigns</t>
  </si>
  <si>
    <t>Destination America Marketplace Campaigns</t>
  </si>
  <si>
    <t>Discovery Life Marketplace Campaigns</t>
  </si>
  <si>
    <t>Discovery Marketplace Campaigns</t>
  </si>
  <si>
    <t>DIY Network Marketplace Campaigns</t>
  </si>
  <si>
    <t>Food Network Marketplace Campaigns</t>
  </si>
  <si>
    <t>HGTV Marketplace Campaigns</t>
  </si>
  <si>
    <t>Investigation Discovery Marketplace Campaigns</t>
  </si>
  <si>
    <t>Science Channel Marketplace Campaigns</t>
  </si>
  <si>
    <t>TLC Marketplace Campaigns</t>
  </si>
  <si>
    <t>Travel Channel Marketplace Campaigns</t>
  </si>
  <si>
    <t>Velocity Marketplace Campaigns</t>
  </si>
  <si>
    <t>Epix</t>
  </si>
  <si>
    <t>Attention: Greg Varhely</t>
  </si>
  <si>
    <t>Gvarhely@epix.com</t>
  </si>
  <si>
    <t>4B+</t>
  </si>
  <si>
    <t>10421973</t>
  </si>
  <si>
    <t>Comcast - August 2019 (Monthly)</t>
  </si>
  <si>
    <t>MGM</t>
  </si>
  <si>
    <t>FOX Networks Group - PO# C002626</t>
  </si>
  <si>
    <t>Attention: Laura Loffredo, Jean Costello, Bethany Haugh</t>
  </si>
  <si>
    <t>11925 Wilshire Blvd, Suite 200</t>
  </si>
  <si>
    <t>Los Angeles, CA 90025</t>
  </si>
  <si>
    <t>laura.loffredo@fox.com</t>
  </si>
  <si>
    <t>FOX Networks Group</t>
  </si>
  <si>
    <t>FBC</t>
  </si>
  <si>
    <t>Billed Impressions</t>
  </si>
  <si>
    <t>001A</t>
  </si>
  <si>
    <t>AUG 2019 Campaigns</t>
  </si>
  <si>
    <t>All</t>
  </si>
  <si>
    <t>24489261</t>
  </si>
  <si>
    <t>Kohl's '18/'19 FOX Digital Upfront 1819</t>
  </si>
  <si>
    <t>FOX Broadcast</t>
  </si>
  <si>
    <t>03/03/2019</t>
  </si>
  <si>
    <t>25177172</t>
  </si>
  <si>
    <t xml:space="preserve">WALMART | Upfront 18/19 </t>
  </si>
  <si>
    <t>25360357</t>
  </si>
  <si>
    <t>TOYOTA - TOYOTA 2019</t>
  </si>
  <si>
    <t>25399985</t>
  </si>
  <si>
    <t>Cigna_FOX 18/19 Upfront</t>
  </si>
  <si>
    <t>25405989</t>
  </si>
  <si>
    <t>Eli Lilly_Entertainment_18/19 Upfront</t>
  </si>
  <si>
    <t>25446518</t>
  </si>
  <si>
    <t>UPX_Entertainment Upfront_1819</t>
  </si>
  <si>
    <t>25515694</t>
  </si>
  <si>
    <t>Apple_18/19 Upfront_VOD</t>
  </si>
  <si>
    <t>09/02/2019</t>
  </si>
  <si>
    <t>25765238</t>
  </si>
  <si>
    <t>D_CapitalOne_ConsumerCard_Upfront _F_18/19</t>
  </si>
  <si>
    <t>25905978</t>
  </si>
  <si>
    <t>LIONSGATE DIGITAL UF 2018/2019</t>
  </si>
  <si>
    <t>02/04/2019</t>
  </si>
  <si>
    <t>26241670</t>
  </si>
  <si>
    <t>Ocean Media 18/19 Upfront - Realtor</t>
  </si>
  <si>
    <t>26395983</t>
  </si>
  <si>
    <t>GlaxoSmithKline/Digital/1819/Upfront</t>
  </si>
  <si>
    <t>26563245</t>
  </si>
  <si>
    <t>Pizza Hut FOX Digital Upfront1819</t>
  </si>
  <si>
    <t>26723581</t>
  </si>
  <si>
    <t>Hotels.com | 18/19 Upfront | HOT_HOT_028</t>
  </si>
  <si>
    <t>26761820</t>
  </si>
  <si>
    <t>Nationwide Insurance_18/19 FOX Video UPF</t>
  </si>
  <si>
    <t>26858920</t>
  </si>
  <si>
    <t>Domino's_Q3_Mindshare_Group M 18/19 Upfront</t>
  </si>
  <si>
    <t>26932826</t>
  </si>
  <si>
    <t>Ford | Lincoln | 4Q'18 - 3Q'19 UPFONT</t>
  </si>
  <si>
    <t>27060599</t>
  </si>
  <si>
    <t>D_CapitalOne_BankCard_Upfront _F_18/19</t>
  </si>
  <si>
    <t>12/29/2019</t>
  </si>
  <si>
    <t>27265132</t>
  </si>
  <si>
    <t>D_Hyundai_Upfront_F_18/19</t>
  </si>
  <si>
    <t>27491484</t>
  </si>
  <si>
    <t>T-Mobile | FOX Digital | Cash Scatter | Q4'18 - Q1'19</t>
  </si>
  <si>
    <t>27493201</t>
  </si>
  <si>
    <t>AT&amp;T/Cricket/Digital/1819/Upfront</t>
  </si>
  <si>
    <t>27493569</t>
  </si>
  <si>
    <t>AT&amp;T/M&amp;E Hispanic/Digital/1819/Upfront</t>
  </si>
  <si>
    <t>27496874</t>
  </si>
  <si>
    <t>CARMAX FOX VOD UPFRONT 2018-2019</t>
  </si>
  <si>
    <t>27514634</t>
  </si>
  <si>
    <t>Metro PCS FOX Digital Upfront1819</t>
  </si>
  <si>
    <t>27546230</t>
  </si>
  <si>
    <t>General Mills | ’18-’19 UF | FL #5563</t>
  </si>
  <si>
    <t>27548376</t>
  </si>
  <si>
    <t>Dominos | Q4'18-Q2'19 | FL#5562 | 18'19 UF</t>
  </si>
  <si>
    <t>27553447</t>
  </si>
  <si>
    <t>Kimberly Clark | Q4'18-Q3'19 | FL#5564 | 18'19 UF</t>
  </si>
  <si>
    <t>01/07/2018</t>
  </si>
  <si>
    <t>27555134</t>
  </si>
  <si>
    <t>Unilever | Q4'18-Q2'19 | FL#5480 | 18'19 UF</t>
  </si>
  <si>
    <t>27578218</t>
  </si>
  <si>
    <t>Indeed | Q4'18-Q3'19 | FL#6204 | 18'19 UF</t>
  </si>
  <si>
    <t>27640739</t>
  </si>
  <si>
    <t>Universal Base | 4Q'18 - 2Q'19 | FL#5540 | 18'19 UF</t>
  </si>
  <si>
    <t>06/17/2019</t>
  </si>
  <si>
    <t>27647967</t>
  </si>
  <si>
    <t>PFIZER PHARMA - FOX NOW / FOXonHULU / FOX VOD / FX PKG / FSGO UPFRONT 2018-2019</t>
  </si>
  <si>
    <t>27649920</t>
  </si>
  <si>
    <t>Target | Q4'18-Q2'19 | FL#5736 | 18'19 UF</t>
  </si>
  <si>
    <t>27747148</t>
  </si>
  <si>
    <t>McDonalds_FOX Networks_18/19 Upfront</t>
  </si>
  <si>
    <t>10/01/2019</t>
  </si>
  <si>
    <t>27860188</t>
  </si>
  <si>
    <t>Pfizer Pharma | FL 18/19 #5623</t>
  </si>
  <si>
    <t>10/08/2018</t>
  </si>
  <si>
    <t>27860511</t>
  </si>
  <si>
    <t>Chili's | FL 18/19 #5626</t>
  </si>
  <si>
    <t>27889912</t>
  </si>
  <si>
    <t>Pizza Hut| FL #5762</t>
  </si>
  <si>
    <t>27968292</t>
  </si>
  <si>
    <t>Novartis | FL #6118</t>
  </si>
  <si>
    <t>09/27/2019</t>
  </si>
  <si>
    <t>27983634</t>
  </si>
  <si>
    <t>State Farm | FL #5599</t>
  </si>
  <si>
    <t>27989136</t>
  </si>
  <si>
    <t>Amazon | FL #6885</t>
  </si>
  <si>
    <t>28060350</t>
  </si>
  <si>
    <t>Subaru | FOX Upfront 2018-19</t>
  </si>
  <si>
    <t>28103318</t>
  </si>
  <si>
    <t>Verizon | FL #5732 Q4'18-Q3'19</t>
  </si>
  <si>
    <t>28188127</t>
  </si>
  <si>
    <t>GEICO 18/19 Premium BASE FL #5701</t>
  </si>
  <si>
    <t>28189931</t>
  </si>
  <si>
    <t>GEICO 18/19 FL #5702</t>
  </si>
  <si>
    <t>28234026</t>
  </si>
  <si>
    <t>Apollo Group | FL #5670</t>
  </si>
  <si>
    <t>28234475</t>
  </si>
  <si>
    <t>Verizon | FL #5733</t>
  </si>
  <si>
    <t>28266350</t>
  </si>
  <si>
    <t>20th Century Fox | FL #5472 (BASE) 18/19</t>
  </si>
  <si>
    <t>07/13/2019</t>
  </si>
  <si>
    <t>28280665</t>
  </si>
  <si>
    <t>Toyota | FL #5727</t>
  </si>
  <si>
    <t>28301116</t>
  </si>
  <si>
    <t>Old Navy_FL #5573</t>
  </si>
  <si>
    <t>28312611</t>
  </si>
  <si>
    <t>Wells Fargo | FL #5718</t>
  </si>
  <si>
    <t>28391285</t>
  </si>
  <si>
    <t>Volkswagen_FL #5580</t>
  </si>
  <si>
    <t>28424194</t>
  </si>
  <si>
    <t>Apple | FL #5690</t>
  </si>
  <si>
    <t>01/28/2019</t>
  </si>
  <si>
    <t>28579119</t>
  </si>
  <si>
    <t>FBC_Inhouse_FOXVOD2019</t>
  </si>
  <si>
    <t>28695808</t>
  </si>
  <si>
    <t>MetroPCS | FL #6075</t>
  </si>
  <si>
    <t>28695930</t>
  </si>
  <si>
    <t>T-Mobile | FL #5936 | 18/19</t>
  </si>
  <si>
    <t>28791161</t>
  </si>
  <si>
    <t>Amazon Prime Video 18/19 Upfront l FL #6166</t>
  </si>
  <si>
    <t>29167688</t>
  </si>
  <si>
    <t>D_YUM_KFC_Scatter_F_18/19_FL#6215</t>
  </si>
  <si>
    <t>29550351</t>
  </si>
  <si>
    <t>D_WarnerBros_UPFRONT_F_18/19_H&amp;S</t>
  </si>
  <si>
    <t>29632578</t>
  </si>
  <si>
    <t>Red Robin 2019 Calendar UF FOX VOD</t>
  </si>
  <si>
    <t>29800972</t>
  </si>
  <si>
    <t>Procter &amp; Gamble/Digital/1819/Upfront_Q1'19</t>
  </si>
  <si>
    <t>29885907</t>
  </si>
  <si>
    <t>NAR CY 2019</t>
  </si>
  <si>
    <t>29898832</t>
  </si>
  <si>
    <t>Eli Lilly Galca | FL #5578</t>
  </si>
  <si>
    <t>30056874</t>
  </si>
  <si>
    <t>Nissan | FL #5693</t>
  </si>
  <si>
    <t>30901528</t>
  </si>
  <si>
    <t>Booking.com | 1Q'19-3Q'19 | FL#7356 | 18'19 UF</t>
  </si>
  <si>
    <t>01/03/2019</t>
  </si>
  <si>
    <t>31015402</t>
  </si>
  <si>
    <t>Dunkin FL #7472</t>
  </si>
  <si>
    <t>31208451</t>
  </si>
  <si>
    <t>AMEX Q1 Ent FEP UF 18/19 Upfront</t>
  </si>
  <si>
    <t>31356960</t>
  </si>
  <si>
    <t xml:space="preserve">L'Oreal | Q1'19 -Q4'19 | FL#6306 | 2019 Calendar UF </t>
  </si>
  <si>
    <t>31450317</t>
  </si>
  <si>
    <t>Hershey | 2019 Digital Cal UPF | FOX Video</t>
  </si>
  <si>
    <t>31715172</t>
  </si>
  <si>
    <t xml:space="preserve">Mars Youth Prime | Q1'19-Q3'19 | FL#7724 | 18'19 UF </t>
  </si>
  <si>
    <t>31720622</t>
  </si>
  <si>
    <t xml:space="preserve">Mars Adult Prime | Q1'19-Q2'19 | FL#7707 | 18'19 UF </t>
  </si>
  <si>
    <t>02/19/2019</t>
  </si>
  <si>
    <t>31734635</t>
  </si>
  <si>
    <t>Arby's | FL #7727</t>
  </si>
  <si>
    <t>31995490</t>
  </si>
  <si>
    <t>Apartments 2019 FOX VOD and FSGO</t>
  </si>
  <si>
    <t>32091185</t>
  </si>
  <si>
    <t>Jimmy John's FBC 1Q19-3Q19 | FL# 7973</t>
  </si>
  <si>
    <t>05/27/2019</t>
  </si>
  <si>
    <t>32377162</t>
  </si>
  <si>
    <t>Realtor | FL #6309</t>
  </si>
  <si>
    <t>32780411</t>
  </si>
  <si>
    <t>3Q19 Halo Top l FL #7963</t>
  </si>
  <si>
    <t>33316883</t>
  </si>
  <si>
    <t>Facebook | Groups | 2Q'19-3Q'19 | FL #8134</t>
  </si>
  <si>
    <t>33349762</t>
  </si>
  <si>
    <t>BANK OF AMERICA_SCATTER_F_18/19_VOD</t>
  </si>
  <si>
    <t>33610873</t>
  </si>
  <si>
    <t>D_AMGEN_AIMOVIG_SCATTER_F_3Q'19_ENT</t>
  </si>
  <si>
    <t>34192530</t>
  </si>
  <si>
    <t>VAB_VAB_Pro Bono_D_FFS_19/20_Video Advertising Bureau</t>
  </si>
  <si>
    <t>34444291</t>
  </si>
  <si>
    <t>Match.com_Match.com_S_D_F_19/20_3Q</t>
  </si>
  <si>
    <t>34587171</t>
  </si>
  <si>
    <t>ADT FL #9091</t>
  </si>
  <si>
    <t>D_ADT_Scatter_F_3Q'19_FL#9091</t>
  </si>
  <si>
    <t>34598640</t>
  </si>
  <si>
    <t>PROCTER AND GAMBLE_PAMPERS_SCATTER_F_3Q'19_HEARTS  and SCIENCE</t>
  </si>
  <si>
    <t>34684946</t>
  </si>
  <si>
    <t>MICROSOFT_INNOVATION_UPFRONT_D_F_19/20_CARAT</t>
  </si>
  <si>
    <t>34774073</t>
  </si>
  <si>
    <t>DOMINOS/FOX/3Q'19/SCT</t>
  </si>
  <si>
    <t>34838935</t>
  </si>
  <si>
    <t>Rakuten_Rakuten_Scatter_D_F_18/19_Fluidity 9158</t>
  </si>
  <si>
    <t>34861887</t>
  </si>
  <si>
    <t>DKS_Back to School_S_F_18/19_FL_8992</t>
  </si>
  <si>
    <t>07/14/2019</t>
  </si>
  <si>
    <t>34871277</t>
  </si>
  <si>
    <t>MICROSOFT_END USER_UPFRONT_D_F_19/20_CARAT</t>
  </si>
  <si>
    <t>35266436</t>
  </si>
  <si>
    <t>Takis_Takis_Scatter_D_F_18/19_TeenChoice</t>
  </si>
  <si>
    <t>35449251</t>
  </si>
  <si>
    <t>AmazonMusic_AmazonMusic_Scatter_D_F_2018-19_3q19 Scatter Fluidity #8968</t>
  </si>
  <si>
    <t>FOX Broadcast Marketplace Campaigns</t>
  </si>
  <si>
    <t>Kabillion</t>
  </si>
  <si>
    <t>Attention: Stevan Levy</t>
  </si>
  <si>
    <t>slevy@kabillion.com</t>
  </si>
  <si>
    <t>Kabillion, Girls Rule</t>
  </si>
  <si>
    <t>10401973</t>
  </si>
  <si>
    <t>Chuck E Cheese (2019 08)</t>
  </si>
  <si>
    <t>10401974</t>
  </si>
  <si>
    <t>Descendants3 on Kabillion</t>
  </si>
  <si>
    <t>10401975</t>
  </si>
  <si>
    <t>Descendants3 on KGR</t>
  </si>
  <si>
    <t>10411976</t>
  </si>
  <si>
    <t>Goldfish 2019-08 to 12</t>
  </si>
  <si>
    <t>10421979</t>
  </si>
  <si>
    <t>Blinger</t>
  </si>
  <si>
    <t>10451978</t>
  </si>
  <si>
    <t>Mattel Barbie 2019-Q3 &amp; Q4</t>
  </si>
  <si>
    <t>Kabillion Girls Rule</t>
  </si>
  <si>
    <t>Genius Brands</t>
  </si>
  <si>
    <t>Attention: Mike Medlock</t>
  </si>
  <si>
    <t>mmedlock@gnusbrands.com</t>
  </si>
  <si>
    <t>Kid Genius</t>
  </si>
  <si>
    <t xml:space="preserve">2B - 3B    </t>
  </si>
  <si>
    <t>10291973</t>
  </si>
  <si>
    <t>Kidstream 01</t>
  </si>
  <si>
    <t>Baby Genius</t>
  </si>
  <si>
    <t>Music Choice</t>
  </si>
  <si>
    <t>Attention: Tom Soper</t>
  </si>
  <si>
    <t>tsoper@musicchoice.com</t>
  </si>
  <si>
    <t>31284772</t>
  </si>
  <si>
    <t xml:space="preserve">Partnership for Drug-Free Kids 2019  </t>
  </si>
  <si>
    <t>34095392</t>
  </si>
  <si>
    <t>McDonald's 3Q19</t>
  </si>
  <si>
    <t>34375556</t>
  </si>
  <si>
    <t>Geico 3Q19</t>
  </si>
  <si>
    <t>34420000</t>
  </si>
  <si>
    <t>State Farm 3Q 2019</t>
  </si>
  <si>
    <t>34465280</t>
  </si>
  <si>
    <t>Chevy Brand 3Q19</t>
  </si>
  <si>
    <t>34474369</t>
  </si>
  <si>
    <t>Paramount Dora and the Lost City of Gold</t>
  </si>
  <si>
    <t>34502364</t>
  </si>
  <si>
    <t>WB Blinded By The Light</t>
  </si>
  <si>
    <t>08/16/2019</t>
  </si>
  <si>
    <t>34557245</t>
  </si>
  <si>
    <t>Chevy Retail 3Q19</t>
  </si>
  <si>
    <t>34559424</t>
  </si>
  <si>
    <t>Geico MG for 2Q19</t>
  </si>
  <si>
    <t>34559543</t>
  </si>
  <si>
    <t>Dairy Queen 3Q19</t>
  </si>
  <si>
    <t>34560126</t>
  </si>
  <si>
    <t>Dairy Queen MG for 2Q19</t>
  </si>
  <si>
    <t>34563543</t>
  </si>
  <si>
    <t>Chevy Brand MG for 2Q19</t>
  </si>
  <si>
    <t>34564347</t>
  </si>
  <si>
    <t>Chevy Retail - MG for 2Q19</t>
  </si>
  <si>
    <t>34598551</t>
  </si>
  <si>
    <t>ECP Marketing Promo</t>
  </si>
  <si>
    <t>35011688</t>
  </si>
  <si>
    <t>Fox TV BH90210</t>
  </si>
  <si>
    <t>07/24/2018</t>
  </si>
  <si>
    <t>35142101</t>
  </si>
  <si>
    <t>WB It: Chapter Two</t>
  </si>
  <si>
    <t>35527800</t>
  </si>
  <si>
    <t>Paramount Home Ent. - Rocketman</t>
  </si>
  <si>
    <t>35611461</t>
  </si>
  <si>
    <t>Cox Marketing Promo</t>
  </si>
  <si>
    <t>NBCU</t>
  </si>
  <si>
    <t>Attention: Silvestro Accettullo</t>
  </si>
  <si>
    <t>1221 6th Avenue</t>
  </si>
  <si>
    <t>New York, NY 10020</t>
  </si>
  <si>
    <t>Silvestro.Accettullo@nbcuni.com</t>
  </si>
  <si>
    <t>Bravo, E!, NBC Universo, NBC, Oxygen, Universal Kids, Style, Syfy, Telemundo, USA, Esquire, CNBC, Pre Olympics, Olympics, MSNBC, Golf Channel, Chiller, NBC News</t>
  </si>
  <si>
    <t>12544567</t>
  </si>
  <si>
    <t>E! VOD</t>
  </si>
  <si>
    <t>E!</t>
  </si>
  <si>
    <t>03/28/2016</t>
  </si>
  <si>
    <t>18279960</t>
  </si>
  <si>
    <t>News STB Promos</t>
  </si>
  <si>
    <t>NBC Broadcast</t>
  </si>
  <si>
    <t>12/31/2020</t>
  </si>
  <si>
    <t>NBC News</t>
  </si>
  <si>
    <t>Oxygen</t>
  </si>
  <si>
    <t>22422316</t>
  </si>
  <si>
    <t>Cross Promo: STB VOD</t>
  </si>
  <si>
    <t>Bravo</t>
  </si>
  <si>
    <t>CNBC</t>
  </si>
  <si>
    <t>Golf Channel</t>
  </si>
  <si>
    <t>MSNBC</t>
  </si>
  <si>
    <t>NBC Universo</t>
  </si>
  <si>
    <t>Syfy</t>
  </si>
  <si>
    <t>Telemundo</t>
  </si>
  <si>
    <t>USA</t>
  </si>
  <si>
    <t>27538675</t>
  </si>
  <si>
    <t>5054733_Upfront_Storckt_OLV_P2+ 18/19 Upfront - Werther's Original - Digital Entertainment</t>
  </si>
  <si>
    <t>27631585</t>
  </si>
  <si>
    <t>5058775_Domino's 1819 UF NAV Q4'18-Q3'19 - Digital Entertainment</t>
  </si>
  <si>
    <t>27631836</t>
  </si>
  <si>
    <t>5054911_Dominos CFlight Prime/Digital 18/19 BYU Plan - Digital Entertainment</t>
  </si>
  <si>
    <t>27643290</t>
  </si>
  <si>
    <t>5054343_1819_Applebee's NBC Prime C-FLIGHT FAD_CNVG A1849 - Digital Entertainment</t>
  </si>
  <si>
    <t>27736089</t>
  </si>
  <si>
    <t>5058364_Bush Beans 4Q18-3Q19 FEP - Digital Lifestyle</t>
  </si>
  <si>
    <t>Universal Kids</t>
  </si>
  <si>
    <t>27748252</t>
  </si>
  <si>
    <t>5056908_Storck Werthers 18/19 UPF - Digital Lifestyle</t>
  </si>
  <si>
    <t>27752379</t>
  </si>
  <si>
    <t>5058367_Consumer Cellular_Pre-Emptible_Upfront 18/19- Digital Entertainment</t>
  </si>
  <si>
    <t>27798466</t>
  </si>
  <si>
    <t>5054944_Allstate 18/19 Upfront NBC VOD - Digital Entertainment</t>
  </si>
  <si>
    <t>27810755</t>
  </si>
  <si>
    <t>5054644_eBay_CFlight Prime Digital_Q4'18 - Q3'19 - Digital Entertainment</t>
  </si>
  <si>
    <t>27876824</t>
  </si>
  <si>
    <t>5054342_1819_Applebee's NBC Prime Parity_CNVG A1849 - Digital Entertainment</t>
  </si>
  <si>
    <t>27893191</t>
  </si>
  <si>
    <t>5056062_GM Bravo Q4'18-Q3'19 VOD - Digital Lifestyle</t>
  </si>
  <si>
    <t>27901303</t>
  </si>
  <si>
    <t>5054636_General Motors_NBC CFLIGHT VOD_Q4'18-Q3'19_UF - Digital Entertainment</t>
  </si>
  <si>
    <t>27902663</t>
  </si>
  <si>
    <t>5056985_Age of Learning 18/19 Digital/VOD Upfront - Universal Kids - Digital Lifestyle</t>
  </si>
  <si>
    <t>27963042</t>
  </si>
  <si>
    <t>5057226_Burlington Coat Factory CFlight Prime/Digital 18/19 BYU Plan - Digital Entertainment</t>
  </si>
  <si>
    <t>NBC Sportsnet</t>
  </si>
  <si>
    <t>27963081</t>
  </si>
  <si>
    <t>5057379_1819_US Postal Service_C-Flight FAD_NBC Prime Parity A2554 - Digital Entertainment</t>
  </si>
  <si>
    <t>27968106</t>
  </si>
  <si>
    <t>5056063_GM E! Q4'18-Q3'19 VOD - Digital Lifestyle</t>
  </si>
  <si>
    <t>27969690</t>
  </si>
  <si>
    <t>5059142_General Motors - USA VOD - 4Q'18 -3Q'19 - Upfront - Digital Entertainment</t>
  </si>
  <si>
    <t>27982701</t>
  </si>
  <si>
    <t>5054393_Toyota_NBCU_Prime Parity_18/19 Upfront - Digital Entertainment</t>
  </si>
  <si>
    <t>28002325</t>
  </si>
  <si>
    <t>5057304_Walt Disney World FY19 Hispanic Family - Digital Hispanic</t>
  </si>
  <si>
    <t>01/16/2019</t>
  </si>
  <si>
    <t>28015589</t>
  </si>
  <si>
    <t>5059235_JCP_4Q1819 UF_Prime VOD_P2+ - Digital Entertainment</t>
  </si>
  <si>
    <t>28057865</t>
  </si>
  <si>
    <t>5054872_Sprint CFlight Prime/Digital 18/19 BYU - Digital Entertainment</t>
  </si>
  <si>
    <t>10/12/2018</t>
  </si>
  <si>
    <t>28068349</t>
  </si>
  <si>
    <t>5056954_1819_Ally_Q418 Only_NBCU NAV A2554- Digital Entertainment</t>
  </si>
  <si>
    <t>28094183</t>
  </si>
  <si>
    <t>5057346_Sprint OLV 18/19 Upfront Q4 18 - Digital Hispanic</t>
  </si>
  <si>
    <t>28108711</t>
  </si>
  <si>
    <t>5054775_Boost Mobile CFlight Prime/Digital 18/19 BYU - Digital Entertainment</t>
  </si>
  <si>
    <t>28150905</t>
  </si>
  <si>
    <t>5057345_Boost OLV 18/19 Upfront Q4 18 - Digital Hispanic</t>
  </si>
  <si>
    <t>28151416</t>
  </si>
  <si>
    <t>5059448_Sanofi  FY 2019 - Digital News</t>
  </si>
  <si>
    <t>28172151</t>
  </si>
  <si>
    <t>5056750_LVCVA_NBCU_OLV_18/19 Upfront_Q3'19 - Digital Entertainment</t>
  </si>
  <si>
    <t>28218166</t>
  </si>
  <si>
    <t>5056631_Disney Parks_Brand 18/19_A25-54_Upfront - Digital Entertainment</t>
  </si>
  <si>
    <t>28223852</t>
  </si>
  <si>
    <t>5056633_Disney Parks_Products 18/19_A25-54_Upfront - Digital Entertainment</t>
  </si>
  <si>
    <t>10/22/2018</t>
  </si>
  <si>
    <t>28228951</t>
  </si>
  <si>
    <t>5056630_Disney Parks_Resorts_18/19_A25-54_Upfront - Digital Entertainment</t>
  </si>
  <si>
    <t>28260795</t>
  </si>
  <si>
    <t>5059719_Apple_1819 UF_Prime VOD_P2+ - Digital Entertainment</t>
  </si>
  <si>
    <t>28266814</t>
  </si>
  <si>
    <t>5057978_Mizkan CFlight Prime/Digital 18/19 BYU Plan - Digital Entertainment</t>
  </si>
  <si>
    <t>28283874</t>
  </si>
  <si>
    <t>5059683_Geico CFlight Prime/Digital 18/19 BYU Plan Premium - Digital Entertainment</t>
  </si>
  <si>
    <t>08/21/2019</t>
  </si>
  <si>
    <t>28299090</t>
  </si>
  <si>
    <t>5058247_Disney Parks_DCL 18/19 A25-54_Upfront - Digital Entertainment</t>
  </si>
  <si>
    <t>28520523</t>
  </si>
  <si>
    <t>5058854_VW CFlight Bank Prime/Digital 18/19 BYU Plan - Digital Entertainment</t>
  </si>
  <si>
    <t>28520568</t>
  </si>
  <si>
    <t>5054727_Old Navy CFlight Prime/Digital 18/19 BYU Plan - Digital Entertainment</t>
  </si>
  <si>
    <t>02/20/2019</t>
  </si>
  <si>
    <t>28703064</t>
  </si>
  <si>
    <t>5059938_Lexus 18/19 digital upfront - Digital Hispanic</t>
  </si>
  <si>
    <t>12/05/2018</t>
  </si>
  <si>
    <t>28716254</t>
  </si>
  <si>
    <t>5057864_1819_KFC_NBC Prime C-Flight FAD_A1849 - Digital Entertainment</t>
  </si>
  <si>
    <t>28997704</t>
  </si>
  <si>
    <t>5060767_1819_P&amp;G Secret_NBC Prime C-FLIGHT Digital ADU_CNVG A1849 - Digital Entertainment</t>
  </si>
  <si>
    <t>29088225</t>
  </si>
  <si>
    <t>5054641_Pfizer_Consumer_CFLIGHT_Q4'18-Q3'19_UF - Digital Entertainment</t>
  </si>
  <si>
    <t>29144659</t>
  </si>
  <si>
    <t>5059116_1819_TracFone_NBC Prime C-Flight FAD - Digital Entertainment</t>
  </si>
  <si>
    <t>29178784</t>
  </si>
  <si>
    <t>5059681_P&amp;G_Tier CFlight 18/19 Upfront Bank_W1849 - Digital Entertainment</t>
  </si>
  <si>
    <t>29403930</t>
  </si>
  <si>
    <t>5058031_Audi Bank Prime/Digital 18/19 BYU Plan - Digital Entertainment</t>
  </si>
  <si>
    <t>29415077</t>
  </si>
  <si>
    <t>5058942_SC Johnson Tier Bank Prime/Digital 18/19 BYU Plan - Digital Entertainment</t>
  </si>
  <si>
    <t>29415099</t>
  </si>
  <si>
    <t>5058935_SC Johnson Bank Airplane Prime/Digital 18/19 BYU Plan - Digital Entertainment</t>
  </si>
  <si>
    <t>2979519</t>
  </si>
  <si>
    <t>Bravo: Full Episodes</t>
  </si>
  <si>
    <t>07/03/2018</t>
  </si>
  <si>
    <t>12/19/2019</t>
  </si>
  <si>
    <t>29950141</t>
  </si>
  <si>
    <t>5057432_Bayer_CFlight Prime Digital_Q1-Q3'19 - Digital Entertainment</t>
  </si>
  <si>
    <t>30006624</t>
  </si>
  <si>
    <t>5058653_1819_Nationwide_Q119_NBC Prime Parity - Digital Entertainment</t>
  </si>
  <si>
    <t>30006719</t>
  </si>
  <si>
    <t>5058655_1819_Nationwide_Q1-Q419_NBCU NAV - Digital Entertainment</t>
  </si>
  <si>
    <t>30018811</t>
  </si>
  <si>
    <t>5054057_Hyundai_1Q-3Q'19 UF_Prime_A1849 - Digital Entertainment</t>
  </si>
  <si>
    <t>30031314</t>
  </si>
  <si>
    <t>5057147_Bayer Women's Health OLV UF 18/19 - Digital Lifestyle</t>
  </si>
  <si>
    <t>30050119</t>
  </si>
  <si>
    <t>5055335_GEICO_Prime VOD_A2549_Q1-4'19_UF - Digital Entertainment</t>
  </si>
  <si>
    <t>12/23/2019</t>
  </si>
  <si>
    <t>30122515</t>
  </si>
  <si>
    <t>5062253_Farmers Feherty GC 2019  - Digital Sports</t>
  </si>
  <si>
    <t>30145826</t>
  </si>
  <si>
    <t>5058555_State Farm 1Q-3Q'19 UF_NBC Select &amp; Prime VOD_P2+ - Digital Entertainment</t>
  </si>
  <si>
    <t>30168888</t>
  </si>
  <si>
    <t>5057074_Mercedes CFlight Prime/Digital 18/19 BYU Plan - Digital Entertainment</t>
  </si>
  <si>
    <t>30233488</t>
  </si>
  <si>
    <t>5062692_TracFone_Total Wireless_NBCEG Portfolio_OLV Upfront_Q1'19 - Q3'19 - Digital Entertainment</t>
  </si>
  <si>
    <t>30236733</t>
  </si>
  <si>
    <t>5058922_Indeed FEP 1819 UF Q1-Q3'19 - Digital Entertainment</t>
  </si>
  <si>
    <t>30334912</t>
  </si>
  <si>
    <t>5058736_Cigna_Q1-Q3'1819 UF_Prime_A2554 - Digital Entertainment</t>
  </si>
  <si>
    <t>30508086</t>
  </si>
  <si>
    <t>5063986_State Farm 1Q Lifestyle VOD - Digital Lifestyle</t>
  </si>
  <si>
    <t>30556797</t>
  </si>
  <si>
    <t>5064809_Novartis Entresto Q1 Cflight Prime/Digital 18/19 BYU Plan - Digital Entertainment</t>
  </si>
  <si>
    <t>30556809</t>
  </si>
  <si>
    <t>5064815_Novartis Cosentyx Q1 Cflight Prime/Digital 18/19 BYU Plan - Digital Entertainment</t>
  </si>
  <si>
    <t>30563891</t>
  </si>
  <si>
    <t>NBC 2019 Launch and Continuity</t>
  </si>
  <si>
    <t>30564568</t>
  </si>
  <si>
    <t>5066048_Gilead_Biktarvy_OLV_Upfront_Q1'19 - Digital Entertainment - :90s</t>
  </si>
  <si>
    <t>30588773</t>
  </si>
  <si>
    <t>5066289_Dannon Silk Bev 1819 UF NAV Q1'19 - Digital Entertainment</t>
  </si>
  <si>
    <t>30591792</t>
  </si>
  <si>
    <t>5066238_Dannon Oikos Black 1819 UF NAV Q1'19 - Digital Entertainment</t>
  </si>
  <si>
    <t>30592347</t>
  </si>
  <si>
    <t>5066282_Dannon International Delight 1819 UF NAV Q1'19  - Digital Entertainment</t>
  </si>
  <si>
    <t>30779060</t>
  </si>
  <si>
    <t>5065682_TracFone_Straight Talk_NBCEG Portfolio_OLV Upfront_Q1'19 - Q3'19 - Digital Entertainment</t>
  </si>
  <si>
    <t>30779321</t>
  </si>
  <si>
    <t>5055337_GEICO_Cable VOD_A2549_Q1-4'19_UF - Digital Entertainment</t>
  </si>
  <si>
    <t>30816222</t>
  </si>
  <si>
    <t>5066153_Fidelity Investments_RET_A45-64_NBC Prime Digital_Upfront - Q1'19 - Q4'19 - Digital Entertainment</t>
  </si>
  <si>
    <t>05/02/2019</t>
  </si>
  <si>
    <t>30836380</t>
  </si>
  <si>
    <t>5054803_CY19_J&amp;J Johnson &amp; Johnson_NBC Prime Parity VOD_CNVG W1849 - Digital Entertainment</t>
  </si>
  <si>
    <t>30894602</t>
  </si>
  <si>
    <t>5066259_Dannon Too Good 1819 UF NAV Q1'19 - Digital Entertainment</t>
  </si>
  <si>
    <t>02/06/2019</t>
  </si>
  <si>
    <t>02/28/2019</t>
  </si>
  <si>
    <t>30894962</t>
  </si>
  <si>
    <t>5058025_Kohler_18/19 BYU PH_Prime Parity_A35-54 - Digital Entertainment</t>
  </si>
  <si>
    <t>30914928</t>
  </si>
  <si>
    <t>5066347_Dannon Light &amp; Fit 1819 UF NAV Q1'19 - Digital Entertainment</t>
  </si>
  <si>
    <t>31032837</t>
  </si>
  <si>
    <t>5065796_Tracfone 2019 Lifestyle Video - Digital Lifestyle</t>
  </si>
  <si>
    <t>31170430</t>
  </si>
  <si>
    <t>5066855_Dunkin'_Prime C-Flight_Digital_Q1 - Q3'19 - Digital Entertainment</t>
  </si>
  <si>
    <t>31218882</t>
  </si>
  <si>
    <t>5056115_State Farm_1819 UF_NBCU This Is Us 360_P2+ - Digital Entertainment</t>
  </si>
  <si>
    <t>01/15/2019</t>
  </si>
  <si>
    <t>03/31/2019</t>
  </si>
  <si>
    <t>31272634</t>
  </si>
  <si>
    <t>5064953_VW_1Q 1819 UF_Prime + Select_A2554 - Digital Entertainment</t>
  </si>
  <si>
    <t>31284902</t>
  </si>
  <si>
    <t>5067552_Church &amp; Dwight AHL Q1’19 CFlight Prime/Digital 18/19 BYU Plan - Digital Entertainment</t>
  </si>
  <si>
    <t>31288648</t>
  </si>
  <si>
    <t>5065258_CY19_Henkel_Q1-Q319_NAV W2549 Excluding All News - Digital Entertainment</t>
  </si>
  <si>
    <t>31314949</t>
  </si>
  <si>
    <t>USA STB Test</t>
  </si>
  <si>
    <t>03/18/2019</t>
  </si>
  <si>
    <t>12/21/2022</t>
  </si>
  <si>
    <t>31350282</t>
  </si>
  <si>
    <t>5067592_Scatter_AstraZeneca_Farxiga_Q119_NAV A35+ Show List - Digital Entertainment</t>
  </si>
  <si>
    <t>31590431</t>
  </si>
  <si>
    <t>5054825_CY19_Charles Schwab_P2+ NBC Prime VOD - Digital Entertainment</t>
  </si>
  <si>
    <t>12/08/2019</t>
  </si>
  <si>
    <t>31641731</t>
  </si>
  <si>
    <t>5055395_Colgate Total Toothpaste Cflight Prime/Digital 18/19 BYU Plan - Digital Entertainment</t>
  </si>
  <si>
    <t>31642767</t>
  </si>
  <si>
    <t>5066588_Bona Full Year Lifestyle ROS Video  - Digital Lifestyle</t>
  </si>
  <si>
    <t>11/24/2019</t>
  </si>
  <si>
    <t>31650563</t>
  </si>
  <si>
    <t>5066382_Allergan Botox Cosmetic Core 1Q’19 FEP Prime/Digital 18/19 BYU Plan - Digital Entertainment</t>
  </si>
  <si>
    <t>31662175</t>
  </si>
  <si>
    <t>5066133_CY19_Coca-Cola CCNA_NBC Prime C-Flight DIGITAL ADU_A1849 - Digital Entertainment</t>
  </si>
  <si>
    <t>31671436</t>
  </si>
  <si>
    <t>5069008_L'Oreal Garnier Micellar Q1’19 NAV - Digital Entertainment</t>
  </si>
  <si>
    <t>31777581</t>
  </si>
  <si>
    <t>5067226_1819_Bloomin Brands_NBC Prime C-Flight DIGITAL ADU - Digital Entertainment</t>
  </si>
  <si>
    <t>31791166</t>
  </si>
  <si>
    <t>5069532_Eli Lilly Galca_1Q 1819 UF_NAV_W2549 - Digital Entertainment</t>
  </si>
  <si>
    <t>31847170</t>
  </si>
  <si>
    <t>5068636_Novartis SEG Q1 2019 AA OLV - Digital Lifestyle</t>
  </si>
  <si>
    <t>06/04/2019</t>
  </si>
  <si>
    <t>31870011</t>
  </si>
  <si>
    <t>5069851_Scatter_2019_National Association Realtors NAR_NAV A2554 Show List - Digital Entertainment</t>
  </si>
  <si>
    <t>31871252</t>
  </si>
  <si>
    <t>5054801_TJX_Homegoods 1819 UF FEP - Digital Entertainment</t>
  </si>
  <si>
    <t>31872526</t>
  </si>
  <si>
    <t>5069921_Haribo Q1’19 CFlight ADU Prime/Digital 18/19 CYU Plan - Digital Entertainment</t>
  </si>
  <si>
    <t>31888878</t>
  </si>
  <si>
    <t>5069988_PetSmart Q1 VOD - Digital Entertainment</t>
  </si>
  <si>
    <t>31923108</t>
  </si>
  <si>
    <t>5069145_Jaguar Q1'19 Bravo Video  - Digital Lifestyle</t>
  </si>
  <si>
    <t>31974972</t>
  </si>
  <si>
    <t>5069928_Land Rover Q1'19 Lifestyle Video  - Digital Lifestyle</t>
  </si>
  <si>
    <t>32058574</t>
  </si>
  <si>
    <t>5067451_Scatter_Wyndham_Q2-Q319 NBC E! Bravo FEP/VOD - Digital Entertainment</t>
  </si>
  <si>
    <t>32097812</t>
  </si>
  <si>
    <t>5070777_Scatter_BMW CPO_Q1-Q419_NAV CNVG A2564 - Digital Entertainment</t>
  </si>
  <si>
    <t>32121479</t>
  </si>
  <si>
    <t>5068569_CY19_Merck Gardasil Adolescent_Q219-Q319_NBC Prime Parity C-Flight  - Digital Entertainment</t>
  </si>
  <si>
    <t>32142053</t>
  </si>
  <si>
    <t>5067961_Midas_NBCU_Scatter_OLV_Q2 - Q4'19 - Digital Entertainment</t>
  </si>
  <si>
    <t>10/20/2019</t>
  </si>
  <si>
    <t>32149491</t>
  </si>
  <si>
    <t>5059493_Wells Fargo CFlight Bank A2554 Prime/Digital 18/19 BYU Plan - Digital Entertainment</t>
  </si>
  <si>
    <t>32396976</t>
  </si>
  <si>
    <t>5071946_RPA_Apartments.com_CY19_Upfront - Digital Entertainment</t>
  </si>
  <si>
    <t>32532273</t>
  </si>
  <si>
    <t>5072885_TJX Marshalls 1Q-3Q'19 CFlight Prime/Digital 18/19 BYU Plan - Digital Entertainment</t>
  </si>
  <si>
    <t>32761309</t>
  </si>
  <si>
    <t>5073215_Apple_2Q19_TAD NAV VOD_A1849 - Digital Entertainment</t>
  </si>
  <si>
    <t>08/29/2019</t>
  </si>
  <si>
    <t>32838146</t>
  </si>
  <si>
    <t>5074011_Tyson Anthem 2Q’19 CFlight Prime/Digital 18/19 BYU Plan - Digital Entertainment</t>
  </si>
  <si>
    <t>32849100</t>
  </si>
  <si>
    <t>5074018_Indeed Q2-Q3'19 CFlight Prime/Digital 18/19 BYU Plan - Digital Entertainment</t>
  </si>
  <si>
    <t>32849729</t>
  </si>
  <si>
    <t>5073916_Wells_2Q 1819 UF_Prime/Cable/Select_A2554/A2554/P2+ - Digital Entertainment</t>
  </si>
  <si>
    <t>32866732</t>
  </si>
  <si>
    <t>5072689_CY19_Hershey's Reese's_ Q219_NAV P2+ - Digital Entertainment</t>
  </si>
  <si>
    <t>32869457</t>
  </si>
  <si>
    <t>5073041_Infiniti_2Q'19 UF_NAV_P2+  - Digital Entertainment</t>
  </si>
  <si>
    <t>32894959</t>
  </si>
  <si>
    <t>5054851_Novartis COSPA Q2-Q3 Cflight Prime/Digital 18/19 BYU Plan - Digital Entertainment</t>
  </si>
  <si>
    <t>32905421</t>
  </si>
  <si>
    <t>5074449_TJX_TJ Maxx Q2-Q3’19 CFlight Prime/Digital 18/19 BYU Plan - Digital Entertainment</t>
  </si>
  <si>
    <t>09/19/2019</t>
  </si>
  <si>
    <t>32920159</t>
  </si>
  <si>
    <t>5074267_ADT_OLV_Scatter_Q2 - Digital Entertainment</t>
  </si>
  <si>
    <t>07/19/2019</t>
  </si>
  <si>
    <t>32975013</t>
  </si>
  <si>
    <t>5074647_Abbott Labs_Uni Kids Liability Wipe_NAV_Q2-Q3'19 - Digital Lifestyle</t>
  </si>
  <si>
    <t>33029172</t>
  </si>
  <si>
    <t>5073680_Q2 Autortrader - NBC - Digital Entertainment</t>
  </si>
  <si>
    <t>33060195</t>
  </si>
  <si>
    <t>5074138_Pepsi - PTM_2Q 18/19 UF_NAV_P2+ - Digital Entertainment</t>
  </si>
  <si>
    <t>04/05/2019</t>
  </si>
  <si>
    <t>33060235</t>
  </si>
  <si>
    <t>5074431_Pepsi DTM _2Q 18/19 UF_CFLIGHT_P1849  - Digital Entertainment</t>
  </si>
  <si>
    <t>33060264</t>
  </si>
  <si>
    <t>5074429_Pepsi PL Core _2Q 18/19 UF_CFLIGHT_P1849 - Digital Entertainment</t>
  </si>
  <si>
    <t>33060299</t>
  </si>
  <si>
    <t>5074427_Pepsi PL Herbals _2Q 18/19 UF_CFLIGHT_P1849 - Digital Entertainment</t>
  </si>
  <si>
    <t>33071767</t>
  </si>
  <si>
    <t>5074423_Pepsi TM_2Q 18/19 UF_CFLIGHT_P1849 - Digital Entertainment</t>
  </si>
  <si>
    <t>33075155</t>
  </si>
  <si>
    <t>5074178_Pepsi – Lays_2Q 18/19 UF_NAV_P2+ - Digital Entertainment</t>
  </si>
  <si>
    <t>33077514</t>
  </si>
  <si>
    <t>5074172_Pepsi – Tostitos _2Q 18/19 UF_NAV_P2+ - Digital Entertainment</t>
  </si>
  <si>
    <t>33078995</t>
  </si>
  <si>
    <t>5074168_Pepsi – Doritos _2Q 18/19 UF_NAV_P2+ - Digital Entertainment</t>
  </si>
  <si>
    <t>33085539</t>
  </si>
  <si>
    <t>5075336_Scatter_Josh Cellars_Q219 April Flight_Custom Show List Video - Digital Entertainment</t>
  </si>
  <si>
    <t>33105812</t>
  </si>
  <si>
    <t>5059578_Pfizer Pharma CFlight Prime/Digital 18/19 BYU Plan - Digital Entertainment</t>
  </si>
  <si>
    <t>33112190</t>
  </si>
  <si>
    <t xml:space="preserve">SYFY STB </t>
  </si>
  <si>
    <t>33112727</t>
  </si>
  <si>
    <t>5069810_Honda Regional  - Q2'19 - TLMD Digital - Digital Hispanic</t>
  </si>
  <si>
    <t>07/26/2019</t>
  </si>
  <si>
    <t>33125899</t>
  </si>
  <si>
    <t>5074209_Pepsi – Multipack _2Q 18/19 UF_NAV_P2+ - Digital Entertainment</t>
  </si>
  <si>
    <t>33126870</t>
  </si>
  <si>
    <t>5058202_AHM_Honda Regional_04/22/19-9/29/19_FEP &amp; YouTube - Digital Entertainment</t>
  </si>
  <si>
    <t>33202171</t>
  </si>
  <si>
    <t>5074191_Pepsi – Lipton _2Q 18/19 UF_NAV_P2+ - Digital Entertainment</t>
  </si>
  <si>
    <t>33243657</t>
  </si>
  <si>
    <t>5075037_Clorox Cable Ent. TAD 2-3Q'19  (17/18 &amp; 18/19 Bravo Liability Adj.)  - Digital Lifestyle</t>
  </si>
  <si>
    <t>04/19/2019</t>
  </si>
  <si>
    <t>33245756</t>
  </si>
  <si>
    <t>5073164_Prestige Brands_Summer's Eve_2Q'19-4Q'19_Lifestyle Video - Digital Lifestyle</t>
  </si>
  <si>
    <t>33254330</t>
  </si>
  <si>
    <t>5076167_Dannon International Delight Q2’19 CFlight Prime/Digital 18/19 - Digital Entertainment</t>
  </si>
  <si>
    <t>33254475</t>
  </si>
  <si>
    <t>5076169_Dannon Silk Bev Q2’19 CFlight Prime/Digital 18/19 BYU Plan - Digital Entertainment</t>
  </si>
  <si>
    <t>33254487</t>
  </si>
  <si>
    <t>5076182_Dannon Light &amp; Fit Q2’19 CFlight Prime/Digital 18/19 BYU Plan - Digital Entertainment</t>
  </si>
  <si>
    <t>33254511</t>
  </si>
  <si>
    <t>5076188_Dannon Two Good Q2’19 CFlight Prime/Digital 18/19 BYU Plan - Digital Entertainment</t>
  </si>
  <si>
    <t>33254535</t>
  </si>
  <si>
    <t>5076176_Dannon Oikos Black Q2’19 CFlight Prime/Digital 18/19 BYU Plan - Digital Entertainment</t>
  </si>
  <si>
    <t>33265995</t>
  </si>
  <si>
    <t>5075737_Scatter_Sun Pharma Ilumya_Q219_NAV A2554 - Digital Entertainment</t>
  </si>
  <si>
    <t>33295719</t>
  </si>
  <si>
    <t>5076353_Pepsi Propel _2Q 18/19 UF_Cables_P2554 - Digital Entertainment</t>
  </si>
  <si>
    <t>33386115</t>
  </si>
  <si>
    <t>5059706_GE CFlight Bank A2554 Prime/Digital 18/19 BYU Plan - Digital Entertainment</t>
  </si>
  <si>
    <t>33394903</t>
  </si>
  <si>
    <t>5074410_Jaguar Q2-Q3'19 Bravo MDL Sponsorship - Digital Lifestyle</t>
  </si>
  <si>
    <t>33395494</t>
  </si>
  <si>
    <t>5074413_Landrover Q2-Q3'19 Bravo MDL Sponsorship - Digital Lifestyle</t>
  </si>
  <si>
    <t>33496499</t>
  </si>
  <si>
    <t>5076229_NatureMade Q2-Q3'19 Scatter - Digital Entertainment</t>
  </si>
  <si>
    <t>33519983</t>
  </si>
  <si>
    <t>5074198_Pepsi – Frapp _2Q 18/19 UF_NAV_P2+ - Digital Entertainment</t>
  </si>
  <si>
    <t>33532419</t>
  </si>
  <si>
    <t>5077077_CY19_Coca-Cola Smartwater_Q219_NBC Prime P2+ FEP-VOD C-Measurement - Digital Entertainment</t>
  </si>
  <si>
    <t>33579400</t>
  </si>
  <si>
    <t>5077664_L'Oreal LOP Feria Q2'19 - Digital Entertainment</t>
  </si>
  <si>
    <t>33599111</t>
  </si>
  <si>
    <t>5068995_2019 PGATSS Peabody Mass Local Push - Digital Sports</t>
  </si>
  <si>
    <t>05/08/2019</t>
  </si>
  <si>
    <t>33611169</t>
  </si>
  <si>
    <t>5074203_Pepsi – Tripleshot _2Q 18/19 UF_NAV_P2+ - Digital Entertainment</t>
  </si>
  <si>
    <t>33616731</t>
  </si>
  <si>
    <t>5064806_NAPA 2019 Upfront VOD - Digital Hispanic</t>
  </si>
  <si>
    <t>33694540</t>
  </si>
  <si>
    <t>5076620_Unilever_Lifestyle VOD DAI_TAD  - Digital Lifestyle</t>
  </si>
  <si>
    <t>33711170</t>
  </si>
  <si>
    <t>33711365</t>
  </si>
  <si>
    <t>05/16/2019</t>
  </si>
  <si>
    <t>12/18/2019</t>
  </si>
  <si>
    <t>33750320</t>
  </si>
  <si>
    <t>5078191_2-3Q'19_Allstate_Prime_VOD (DOOL re-expression) - Digital Entertainment</t>
  </si>
  <si>
    <t>33751010</t>
  </si>
  <si>
    <t>5078295_GE Cafe 18/19 Cable Video Upfront (2Q'19 Portion) - Digital Lifestyle</t>
  </si>
  <si>
    <t>33851169</t>
  </si>
  <si>
    <t>5078970_State Farm_2-3Q19 Scatter_Prime VOD_A1849 - Digital Entertainment</t>
  </si>
  <si>
    <t>33873717</t>
  </si>
  <si>
    <t>5078992_Walgreens_FY19 Summer Value - Digital Entertainment</t>
  </si>
  <si>
    <t>33904315</t>
  </si>
  <si>
    <t>5073388_Dunkin' Donuts_AGT TV360_CY18 - Q2-Q3'19 - Digital Entertainment</t>
  </si>
  <si>
    <t>05/28/2019</t>
  </si>
  <si>
    <t>33997853</t>
  </si>
  <si>
    <t>5072330_Facebook_Groups_2Q19_CFlight Scatter - Digital Entertainment</t>
  </si>
  <si>
    <t>34016087</t>
  </si>
  <si>
    <t>5079098_General Mills - Nature Valley Snacks Q2’19 CFlight Prime/Digital 18/19 BYU Plan - Digital Entertainment</t>
  </si>
  <si>
    <t>34080127</t>
  </si>
  <si>
    <t>5065776_CoolSculpting Bravo 360 Sponsorship 2019 - Digital Lifestyle</t>
  </si>
  <si>
    <t>34095833</t>
  </si>
  <si>
    <t>5079647_2Q'19 Bank of America TAD - Digital Entertainment</t>
  </si>
  <si>
    <t>34124244</t>
  </si>
  <si>
    <t>5078116_State Farm 2Q-3Q Premiere Sponsorship - Digital Lifestyle</t>
  </si>
  <si>
    <t>34128639</t>
  </si>
  <si>
    <t>5079432_2-4Q'19 Bank of America VOD only NAV - Digital Entertainment</t>
  </si>
  <si>
    <t>34130623</t>
  </si>
  <si>
    <t>5079717_Allergan_Botox_Bravo_Below Deck - Digital Lifestyle</t>
  </si>
  <si>
    <t>34196982</t>
  </si>
  <si>
    <t>5079972_Video Advertising Bureau_OLV_Q2-3 '19 - Digital Entertainment</t>
  </si>
  <si>
    <t>34198687</t>
  </si>
  <si>
    <t>5079941_P&amp;G Bounty CFLIGHT 3Q’19 - Digital Entertainment</t>
  </si>
  <si>
    <t>34198696</t>
  </si>
  <si>
    <t>5079934_P&amp;G Charmin CFLIGHT 3Q’19 - Digital Entertainment</t>
  </si>
  <si>
    <t>34198705</t>
  </si>
  <si>
    <t>5079957_P&amp;G Pantene CFLIGHT 3Q’19 - Digital Entertainment</t>
  </si>
  <si>
    <t>34198732</t>
  </si>
  <si>
    <t>5079944_P&amp;G Gillette Venus CFLIGHT 3Q’19 - Digital Entertainment</t>
  </si>
  <si>
    <t>34211037</t>
  </si>
  <si>
    <t>5075166_CY19_Coca-Cola Gold Peak_Q319_NBC Prime P2+ FEP-VOD C-Measurement - Digital Entertainment</t>
  </si>
  <si>
    <t>34212481</t>
  </si>
  <si>
    <t>5068572_CY19_Merck Gardasil Adult_Q219-Q319_NBC Prime Parity C-Flight - Digital Entertainment</t>
  </si>
  <si>
    <t>34229666</t>
  </si>
  <si>
    <t>5054643_P&amp;G Head &amp; Shoulders CFlight Prime/Digital 3Q'19 BYU Plan</t>
  </si>
  <si>
    <t>34247935</t>
  </si>
  <si>
    <t>5079711_Unilever - Dove Women Personal Wash Core - 1819 UF NAV - Q3’19 - Digital Entertainment</t>
  </si>
  <si>
    <t>34248639</t>
  </si>
  <si>
    <t>5058912_Unilever - Dove Bar - 1819 UF NAV - Q3’19 - Digital Entertainment</t>
  </si>
  <si>
    <t>34249233</t>
  </si>
  <si>
    <t>5079698_Hotels.com Cflight 3Q19 - Digital Entertainment</t>
  </si>
  <si>
    <t>34251183</t>
  </si>
  <si>
    <t>5080347_GSK_Sensodyne_OLV_Q3 - Digital Entertainment</t>
  </si>
  <si>
    <t>34278869</t>
  </si>
  <si>
    <t>Exatlon</t>
  </si>
  <si>
    <t>34310006</t>
  </si>
  <si>
    <t>5080932_CY19_Liberty Mutual_Q319_NBC Prime Parity C-Flight - Digital Entertainment</t>
  </si>
  <si>
    <t>34318437</t>
  </si>
  <si>
    <t>5078787_VW 2Q-3Q ELG TAD - Digital Lifestyle</t>
  </si>
  <si>
    <t>06/14/2019</t>
  </si>
  <si>
    <t>34332092</t>
  </si>
  <si>
    <t>5080907_Pfizer Consumer Advil 3Q’19 Upfront - Digital Entertainment</t>
  </si>
  <si>
    <t>34332105</t>
  </si>
  <si>
    <t>5054859_Sprint_Q3'19 UF_NAV VOD - Digital Entertainment</t>
  </si>
  <si>
    <t>34349083</t>
  </si>
  <si>
    <t>5059350_Ancestry_3Q1819 UF_NAV_P2+ - Digital Entertainment</t>
  </si>
  <si>
    <t>34349119</t>
  </si>
  <si>
    <t>5064590_Aimovig_3Q 1819 UF_Prime_W2554 - Digital Entertainment</t>
  </si>
  <si>
    <t>34349186</t>
  </si>
  <si>
    <t>5059022_UPX_3Q18/19 UF_NAV/Select_P2+ - Digital Entertainment</t>
  </si>
  <si>
    <t>34349221</t>
  </si>
  <si>
    <t>5058143_P&amp;G 3Q 1819 UF_Cable_W1849 - Digital Entertainment</t>
  </si>
  <si>
    <t>34349380</t>
  </si>
  <si>
    <t>5073185_P&amp;G 3Q 1819 UF_Prime_W1849 - Digital Entertainment</t>
  </si>
  <si>
    <t>34349921</t>
  </si>
  <si>
    <t>5054748_Unilever - Knorr Sides - 3Q’19 CFlight Prime/Digital 18/19 BYU Plan - Digital Entertainment</t>
  </si>
  <si>
    <t>34352144</t>
  </si>
  <si>
    <t>5059013_UPX_3Q18/19 UF_BANK_A2554 - Digital Entertainment</t>
  </si>
  <si>
    <t>34356088</t>
  </si>
  <si>
    <t>5080381_TIAA Addressable Q2-Q3'19 - Digital Audience Studio</t>
  </si>
  <si>
    <t>06/20/2019</t>
  </si>
  <si>
    <t>34357237</t>
  </si>
  <si>
    <t>5080358_SC Johnson_Glade_18/19 Q3 NAV_P2+ - Digital Entertainment</t>
  </si>
  <si>
    <t>34357243</t>
  </si>
  <si>
    <t>5080364_SC Johnson Q3 Glade CFlight Prime/Digital 18/19 BYU Plan - Digital Entertainment</t>
  </si>
  <si>
    <t>34373509</t>
  </si>
  <si>
    <t>5057659_Mitsu_3Q1819 UF_NAV_P2+ - Digital Entertainment</t>
  </si>
  <si>
    <t>34373533</t>
  </si>
  <si>
    <t>5059335_Ancestry_3Q1819 UF_Prime_A45+ - Digital Entertainment</t>
  </si>
  <si>
    <t>34408148</t>
  </si>
  <si>
    <t>5080362_SC Johnson_Ziploc_18/19 Q3 NAV_P2+ - Digital Entertainment</t>
  </si>
  <si>
    <t>34410999</t>
  </si>
  <si>
    <t>5080464_Unilever - Dove Deo Women - 3Q’19 CFlight Prime/Digital 18/19 BYU Plan - Digital Entertainment</t>
  </si>
  <si>
    <t>34412055</t>
  </si>
  <si>
    <t>5080246_Unilever - Tresemme - 3Q’19 CFlight Prime/Digital 18/19 BYU Plan - Digital Entertainment</t>
  </si>
  <si>
    <t>34414353</t>
  </si>
  <si>
    <t>5081269_Dunkin_TAD_AGT_Q3 - Digital Entertainment</t>
  </si>
  <si>
    <t>34417895</t>
  </si>
  <si>
    <t>5080371_SC Johnson Q3 Ziploc CFlight Prime/Digital 18/19 BYU Plan - Digital Entertainment</t>
  </si>
  <si>
    <t>34424873</t>
  </si>
  <si>
    <t>5058388_Boston Beer - Bravo 3Q 18/19 UF - Digital Lifestyle</t>
  </si>
  <si>
    <t>34425047</t>
  </si>
  <si>
    <t>5058386_Boston Beer - E! 3Q 18/19  - Digital Lifestyle</t>
  </si>
  <si>
    <t>34435980</t>
  </si>
  <si>
    <t>5054635_Chili's_NBC Prime CFLIGHT_Q3'19_UF - Digital Entertainment</t>
  </si>
  <si>
    <t>34436106</t>
  </si>
  <si>
    <t>5054624_Chili's_Select/cable Q3'19- Digital Entertainment</t>
  </si>
  <si>
    <t>34436130</t>
  </si>
  <si>
    <t>5080925_Boehringer Frontline Plus 3Q’19 - Digital Entertainment</t>
  </si>
  <si>
    <t>34436155</t>
  </si>
  <si>
    <t>5080913_Boehringer Frontline Oral Defense 3Q’19 - Digital Entertainment</t>
  </si>
  <si>
    <t>34436194</t>
  </si>
  <si>
    <t>5080919_Boehringer Nexgard 3Q’19 - Digital Entertainment</t>
  </si>
  <si>
    <t>34436206</t>
  </si>
  <si>
    <t>5080911_Pfizer Consumer Nexium 3Q’19_ Upfront - Digital Entertainment</t>
  </si>
  <si>
    <t>34436259</t>
  </si>
  <si>
    <t>5080420_Jaguar_IPACE_Q3'19 - Digital Entertainment</t>
  </si>
  <si>
    <t>34436296</t>
  </si>
  <si>
    <t>5080426_Land Rover_EVOQUE_Q3'19 - Digital Entertainment</t>
  </si>
  <si>
    <t>34446930</t>
  </si>
  <si>
    <t>5059166_1819_Subaru_NBC Prime Parity _Q3'19_CFlight_CNVG A2554 - Digital Entertainment</t>
  </si>
  <si>
    <t>34452244</t>
  </si>
  <si>
    <t>5079667_Cricket FEP Q3 19 - Digital Hispanic</t>
  </si>
  <si>
    <t>09/21/2019</t>
  </si>
  <si>
    <t>34477512</t>
  </si>
  <si>
    <t>5082047_Dunkin_VOD TAD_Q3 2019 - Digital Lifestyle</t>
  </si>
  <si>
    <t>34500230</t>
  </si>
  <si>
    <t>5058911_Hotels.com 1819 UF NAV Q3'19 - Digital Entertainment</t>
  </si>
  <si>
    <t>34501215</t>
  </si>
  <si>
    <t>5081181_Subway_Window 4_2Q-Q3'19_CFlight - Digital Entertainment</t>
  </si>
  <si>
    <t>09/04/2019</t>
  </si>
  <si>
    <t>34501345</t>
  </si>
  <si>
    <t>5054732_Verizon_18/19 Upfront_Prime C-Flight, NAV &amp; Portfolio_Q3 OLV - Digital Entertainment</t>
  </si>
  <si>
    <t>34502477</t>
  </si>
  <si>
    <t>5054915_Coty Covergirl Q3_18/19 Upfront_ - Digital Entertainment</t>
  </si>
  <si>
    <t>34504699</t>
  </si>
  <si>
    <t>5080044_TJX_Cable Ent &amp; Lifestyle_TAD FEP  - Digital Lifestyle</t>
  </si>
  <si>
    <t>34510771</t>
  </si>
  <si>
    <t>5055855_SC Johnson Q3 OFF! CFlight Prime/Digital 18/19 BYU Plan - Digital Entertainment</t>
  </si>
  <si>
    <t>34510856</t>
  </si>
  <si>
    <t>5080363_SC Johnson Q3 Raid CFlight Prime/Digital 18/19 BYU Plan - Digital Entertainment</t>
  </si>
  <si>
    <t>34514252</t>
  </si>
  <si>
    <t>5059172_1819_Subaru_USA Originals FEP-VOD_ Q3'19 - Digital Entertainment</t>
  </si>
  <si>
    <t>34524887</t>
  </si>
  <si>
    <t>5057944_SC Johnson_OFF!_18/19 Q3 NAV_P2+ - Digital Entertainment</t>
  </si>
  <si>
    <t>34526503</t>
  </si>
  <si>
    <t>5081805_Pfizer Pharma Eucrisa 3Q'19 NBC Prime - Digital Entertainment</t>
  </si>
  <si>
    <t>34526526</t>
  </si>
  <si>
    <t>5059178_1819_Subaru_NAV NBCU Audience Video _Q3 '19_CNVG A2554 - Digital Entertainment</t>
  </si>
  <si>
    <t>34526577</t>
  </si>
  <si>
    <t>5081787_P&amp;G Tide 3Q’19 NBC Prime + NBCU Cable - Digital Entertainment</t>
  </si>
  <si>
    <t>34526592</t>
  </si>
  <si>
    <t>5081801_Pfizer Pharma Eucrisa NAV 3Q'19 - Digital Entertainment</t>
  </si>
  <si>
    <t>34526663</t>
  </si>
  <si>
    <t>5082171_P&amp;G Bounce Prime_Q3'19 - Digital Entertainment</t>
  </si>
  <si>
    <t>34526696</t>
  </si>
  <si>
    <t>5082166_P&amp;G Downy Unstopables Prime_Q3'19 - Digital Entertainment</t>
  </si>
  <si>
    <t>34528379</t>
  </si>
  <si>
    <t>5058369_Boston Beer Truly_3Q 1819 UF_USA FEP_W25-49 - Digital Entertainment</t>
  </si>
  <si>
    <t>34531988</t>
  </si>
  <si>
    <t>5054646_Metro_OLV_Upfront_Q3 - Digital Entertainment</t>
  </si>
  <si>
    <t>34535143</t>
  </si>
  <si>
    <t>5080153_GSK_Nicorette Lozenge_OLV_Q3 - Digital Entertainment</t>
  </si>
  <si>
    <t>34545361</t>
  </si>
  <si>
    <t>5055066_Little Caesars CFlight Prime/Digital 18/19_3Q'19 - Digital Entertainment</t>
  </si>
  <si>
    <t>34545370</t>
  </si>
  <si>
    <t>5055065_Little Caesars_Q3'19_NAV_A1849_UF - Digital Entertainment</t>
  </si>
  <si>
    <t>34545925</t>
  </si>
  <si>
    <t>5079273_Bayer Women's Health Q3 TAD 2019 - Digital Lifestyle</t>
  </si>
  <si>
    <t>34560117</t>
  </si>
  <si>
    <t>5058190_Marriott Golden Rule CFlight Prime Digital 2019 CYU Plan - Digital Entertainment</t>
  </si>
  <si>
    <t>34560321</t>
  </si>
  <si>
    <t>5055374_Duracell Q3 CFlight Prime/Digital 18/19 BYU - Digital Entertainment</t>
  </si>
  <si>
    <t>07/17/2019</t>
  </si>
  <si>
    <t>34561771</t>
  </si>
  <si>
    <t>5054434_Capital One_Consumer Card_USA FEP_3Q’19_Upfront - Digital Entertainment</t>
  </si>
  <si>
    <t>34561798</t>
  </si>
  <si>
    <t>5082192_P&amp;G Downy FE Prime/Cable 3Q’19 - Digital Entertainment</t>
  </si>
  <si>
    <t>34561832</t>
  </si>
  <si>
    <t>5059701_Capital One_Consumer Card - Base_CFlight_3Q’19 - Digital Entertainment</t>
  </si>
  <si>
    <t>34561891</t>
  </si>
  <si>
    <t>5082229_P&amp;G Gain Scent_Q3'19 - Digital Entertainment</t>
  </si>
  <si>
    <t>34561917</t>
  </si>
  <si>
    <t>5054433_Capital One_Consumer Card - Premium_CFlight_3Q’19_UF - Digital Entertainment</t>
  </si>
  <si>
    <t>34565714</t>
  </si>
  <si>
    <t>5058387_Boston Beer - Truly Oxygen 3Q 18/19 UF  - Digital Lifestyle</t>
  </si>
  <si>
    <t>34565916</t>
  </si>
  <si>
    <t>5073245_Lowe's 1819 Upfront_NAV_P2+ - Q3 - Digital Entertainment</t>
  </si>
  <si>
    <t>34567800</t>
  </si>
  <si>
    <t>5080355_SC Johnson_Raid_18/19 Q3 NAV_P2+ - Digital Entertainment</t>
  </si>
  <si>
    <t>34567838</t>
  </si>
  <si>
    <t>5056356_McDonald's_CFlight 3Q19 BYU_A1849 - Digital Entertainment</t>
  </si>
  <si>
    <t>34569058</t>
  </si>
  <si>
    <t>5082116_Aimovig_3Q19 Scatter_Prime_W2554 - Digital Entertainment</t>
  </si>
  <si>
    <t>34569636</t>
  </si>
  <si>
    <t>5057291_AT&amp;T-Cricket_1819 UF 3Q19_NBC Prime Parity_A1849 - Digital Entertainment</t>
  </si>
  <si>
    <t>34570095</t>
  </si>
  <si>
    <t>5054890_Nestle – San Pellegrino Q3’19 CFlight Prime/Digital 18/19 BYU Plan - Digital Entertainment</t>
  </si>
  <si>
    <t>34572755</t>
  </si>
  <si>
    <t>5079184_Nestle – Acqua Panna Q3’19 CFlight Prime/Digital 18/19 BYU Plan - Digital Entertainment</t>
  </si>
  <si>
    <t>34573821</t>
  </si>
  <si>
    <t>5080955_Scatter_Pearson_Q319_USA &amp; Bravo P2+ Video  - Digital Entertainment</t>
  </si>
  <si>
    <t>34573845</t>
  </si>
  <si>
    <t>5080952_Scatter_Pearson_Q319_NBC Prime P2+ Video - Digital Entertainment</t>
  </si>
  <si>
    <t>34591184</t>
  </si>
  <si>
    <t>5082194_P&amp;G Gain FE Prime 3Q’19 - Digital Entertainment</t>
  </si>
  <si>
    <t>34591203</t>
  </si>
  <si>
    <t>5082182_Capital One_Q3'19_Bravo_FEP - Digital Entertainment</t>
  </si>
  <si>
    <t>34591472</t>
  </si>
  <si>
    <t>5059700_Capital One_Bank - Base_CFlight_Q3'19-4Q'19_UF - Digital Entertainment</t>
  </si>
  <si>
    <t>34591555</t>
  </si>
  <si>
    <t>5079881_Discover_Upfront_3Q_1819_NAV - Digital Entertainment</t>
  </si>
  <si>
    <t>34591604</t>
  </si>
  <si>
    <t>5054444_Capital One_Bank - Premium_CFlight_Q3'19_UF - Digital Entertainment</t>
  </si>
  <si>
    <t>34591631</t>
  </si>
  <si>
    <t>5054786_Sleep Number CFlight Prime/Digital 18/19 BYU_Q3'19 - Digital Entertainment</t>
  </si>
  <si>
    <t>34592551</t>
  </si>
  <si>
    <t>5055437_Wendy's_NBC Prime_NAV_UF Q3 2019 - Digital Entertainment</t>
  </si>
  <si>
    <t>34596305</t>
  </si>
  <si>
    <t>5080108_GSK_ProNamel_OLV_Q3 - Digital Entertainment</t>
  </si>
  <si>
    <t>34596955</t>
  </si>
  <si>
    <t>5081694_Nissan_Tier1_PG_VOD_July_AdSmart - Digital Audience Studio</t>
  </si>
  <si>
    <t>34597317</t>
  </si>
  <si>
    <t>5059280_GEA Laundry Q3'19 Bravo &amp; E! Video - Digital Lifestyle</t>
  </si>
  <si>
    <t>34604321</t>
  </si>
  <si>
    <t>5057290_AT&amp;T-EG_1819 UF 3Q19_NBC PRIME VOD_A1849 - Digital Entertainment</t>
  </si>
  <si>
    <t>34605680</t>
  </si>
  <si>
    <t>5063580_Subaru _PCA_Lifestyle Video_Q3'19 - Digital Lifestyle</t>
  </si>
  <si>
    <t>34623454</t>
  </si>
  <si>
    <t>5082548_Scatter_Navy Federal - Q3_NAV_2019 - Digital Entertainment</t>
  </si>
  <si>
    <t>34625921</t>
  </si>
  <si>
    <t>5077666_Verizon OLV 18/19 Upfront_Q3'19 Featuring Nicky Jam - Digital Hispanic</t>
  </si>
  <si>
    <t>34627013</t>
  </si>
  <si>
    <t>Preso No. 1</t>
  </si>
  <si>
    <t>34627218</t>
  </si>
  <si>
    <t>5055440_Darden Olive Garden CFlight Prime/Digital Q3 18/19 BYU - Digital Entertainment</t>
  </si>
  <si>
    <t>34652572</t>
  </si>
  <si>
    <t>5082464_Carmax 3Q’19 Prime VOD - Digital Entertainment</t>
  </si>
  <si>
    <t>34652923</t>
  </si>
  <si>
    <t>5082210_PG_Secret_Q3'19_SCATTER - Digital Entertainment</t>
  </si>
  <si>
    <t>34654716</t>
  </si>
  <si>
    <t>5065522_CY19_Reckitt Benckiser_Q319_NAV W2554 - Digital Entertainment</t>
  </si>
  <si>
    <t>34669842</t>
  </si>
  <si>
    <t>5054651_ETrade_NBC VOD Q3'19_UF - Digital Entertainment</t>
  </si>
  <si>
    <t>34686399</t>
  </si>
  <si>
    <t>5068200_Priceline_NBCU_FEP_Q3'19_18/19 Upfront  - Digital Entertainment</t>
  </si>
  <si>
    <t>34690256</t>
  </si>
  <si>
    <t>5058204_AHM_Acura Regional_7/1/19-9/1/19_FEP &amp; YouTube - Digital Entertainment</t>
  </si>
  <si>
    <t>34691366</t>
  </si>
  <si>
    <t>5079671_AT&amp;T OLV Q3 19 - Digital Hispanic</t>
  </si>
  <si>
    <t>34693571</t>
  </si>
  <si>
    <t>5083245_Genesis Motor Q3 2019 Addressable</t>
  </si>
  <si>
    <t>34695382</t>
  </si>
  <si>
    <t>5055845_Aflac_Late Night_NAV_UF Q3 2019- Digital Entertainment</t>
  </si>
  <si>
    <t>34698259</t>
  </si>
  <si>
    <t>5055529_Aflac Q3 CFlight Prime/Digital 18/19 BYU Plan - Digital Entertainment</t>
  </si>
  <si>
    <t>34698789</t>
  </si>
  <si>
    <t>5083109_Panera TAD 2Q-3Q19 Scatter:  Lifestyle + Entertainment  - Digital Entertainment</t>
  </si>
  <si>
    <t>34700388</t>
  </si>
  <si>
    <t>5082254_Conagra_Upfront1819_VOD_Hunts_3Q_1 - Digital Entertainment</t>
  </si>
  <si>
    <t>34700404</t>
  </si>
  <si>
    <t>5081797_Pfizer Pharma Cologuard NBC Prime/NAV - Digital Entertainment</t>
  </si>
  <si>
    <t>34708562</t>
  </si>
  <si>
    <t>5082299_Walgreens - 18/19 NBC Prime CFlight ADU  - Digital Entertainment</t>
  </si>
  <si>
    <t>34716354</t>
  </si>
  <si>
    <t>5082566_Smuckers_Meow Mix F25-54_OLV_NAV_Q3 - Digital Entertainment</t>
  </si>
  <si>
    <t>34742513</t>
  </si>
  <si>
    <t>5076115_GMI - Honey Nut Cheerios - Digital Hispanic</t>
  </si>
  <si>
    <t>34752590</t>
  </si>
  <si>
    <t>5083453_Capital One_Consumer Card_Q3'19_Scatter - Digital Entertainment</t>
  </si>
  <si>
    <t>34763413</t>
  </si>
  <si>
    <t>5073586_Visionworks 18/19 CFlight (3Q) - Digital Entertainment</t>
  </si>
  <si>
    <t>34763849</t>
  </si>
  <si>
    <t>5082777_Eli Lilly Jardiance_Q319 Scatter_NAV_A3564 - Digital Entertainment</t>
  </si>
  <si>
    <t>34764198</t>
  </si>
  <si>
    <t>5083490_WB- Kitchen_3Q 1819 UF_CFlight_A1849  - Digital Entertainment</t>
  </si>
  <si>
    <t>34774286</t>
  </si>
  <si>
    <t>5054662_Farmers_OLV_Upfront_Q319 - Digital Entertainment</t>
  </si>
  <si>
    <t>34776870</t>
  </si>
  <si>
    <t>5083375_McDs Lion King_3Q 1819 UF_NAV+Select_P2+ - Digital Entertainment</t>
  </si>
  <si>
    <t>34776891</t>
  </si>
  <si>
    <t>5082152_AT&amp;T Cricket CFlight Bank A1849 Prime/Digital 3Q 18/19 BYU Plan - Digital Entertainment</t>
  </si>
  <si>
    <t>34783211</t>
  </si>
  <si>
    <t>5082580_Smuckers_Milk F25-54_OLV_NAV_Q3 - Digital Entertainment</t>
  </si>
  <si>
    <t>34783248</t>
  </si>
  <si>
    <t>5082557_Smuckers_Natures Recipe F25-54_OLV_NAV_Q3 - Digital Entertainment</t>
  </si>
  <si>
    <t>34783289</t>
  </si>
  <si>
    <t>5082572_Smucker_Milk P2+_OLV_NAV_Q3 - Digital Entertainment</t>
  </si>
  <si>
    <t>34783321</t>
  </si>
  <si>
    <t>5082561_Smuckers_Meow Mix P2+_OLV_NAV_Q3 - Digital Entertainment</t>
  </si>
  <si>
    <t>34783394</t>
  </si>
  <si>
    <t>5082095_Fox_Art of Dancing in The Rain_YT and TIU Sponsorship_Q3 - Digital Entertainment</t>
  </si>
  <si>
    <t>34783446</t>
  </si>
  <si>
    <t>5082543_Smuckers_Nature Recipe P2+_OLV_NAV_Q3 - Digital Entertainment</t>
  </si>
  <si>
    <t>34783576</t>
  </si>
  <si>
    <t>5057254_Coty Clairol Q3_18/19 Upfront_ - Digital Entertainment</t>
  </si>
  <si>
    <t>34785883</t>
  </si>
  <si>
    <t>5080072_GSK_Excedrin_OLV_Q3 - Digital Entertainment</t>
  </si>
  <si>
    <t>34787080</t>
  </si>
  <si>
    <t>5083648_McDs QPC_3Q 1819 UF_NAV+Select_P2+ - Digital Entertainment</t>
  </si>
  <si>
    <t>34815887</t>
  </si>
  <si>
    <t>5060947_Universal Pictures_CFlight_Hobbs &amp; Shaw_3Q19 - Digital Entertainment</t>
  </si>
  <si>
    <t>34817160</t>
  </si>
  <si>
    <t>5083647_Toyota_NBCU TAD_Q3'19 - Digital Entertainment</t>
  </si>
  <si>
    <t>34821336</t>
  </si>
  <si>
    <t>5079440_Michaels_direct_Addressable July 7.7.19-8.3.19 - Digital Audience Studio</t>
  </si>
  <si>
    <t>34821817</t>
  </si>
  <si>
    <t>5083639_Verizon_TAD_OLV_Q3 - Digital Entertainment</t>
  </si>
  <si>
    <t>34825309</t>
  </si>
  <si>
    <t>5081899_Realtor.com_NBCU OLV_Pre Emptible_Q3'19_Upfront - Digital Entertainment</t>
  </si>
  <si>
    <t>34829987</t>
  </si>
  <si>
    <t>5081796_Pfizer Pharma Chantix 3Q'19 NBC Prime - Digital Entertainment</t>
  </si>
  <si>
    <t>34830065</t>
  </si>
  <si>
    <t>5081792_Pfizer Pharma Chantix 3Q'19 NAV - Digital Entertainment</t>
  </si>
  <si>
    <t>34838933</t>
  </si>
  <si>
    <t>5083505_TAD_Walmart (Prime #794936) VOD only NBC Prime July 15th - August 31 '19_A18-49  - Digital Entertainment</t>
  </si>
  <si>
    <t>34839291</t>
  </si>
  <si>
    <t>5081634_Upfront_Walmart_OLV_A18-49 18/19 Upfront - BTS Aug - Sept '19 - Digital Entertainment</t>
  </si>
  <si>
    <t>34841935</t>
  </si>
  <si>
    <t>5083015_Red Robin 3Q'19 NBCU - Digital Entertainment</t>
  </si>
  <si>
    <t>34841949</t>
  </si>
  <si>
    <t>5084011_JLR Jaguar 3Q’19 F-PACE SCATTER - Digital Entertainment</t>
  </si>
  <si>
    <t>34842368</t>
  </si>
  <si>
    <t>5055469_Bayer Q3'19 Flintstones CFlight Prime/Digital - Digital Entertainment</t>
  </si>
  <si>
    <t>34843424</t>
  </si>
  <si>
    <t>5084120_Clorox - 3Q'19 OLV - Digital Hispanic</t>
  </si>
  <si>
    <t>34845221</t>
  </si>
  <si>
    <t>5082287_L’Oreal MICELLAR SKIN CARE 3Q19 CFLIGHT - Digital Entertainment</t>
  </si>
  <si>
    <t>34857583</t>
  </si>
  <si>
    <t>5083960_Upfront_Walmart_OLV_A18-49 18/19 Upfront - BTS July '19 - Digital Entertainment</t>
  </si>
  <si>
    <t>34860520</t>
  </si>
  <si>
    <t>5083141_Smuckers_1850_F25-54_NAV_OLV_Q3 - Digital Entertainment</t>
  </si>
  <si>
    <t>34861950</t>
  </si>
  <si>
    <t>5083336_Scatter_Estee Lauder_Q3-Q419_ANR Advanced Night Repair_FEP-VOD - Digital Entertainment</t>
  </si>
  <si>
    <t>34865988</t>
  </si>
  <si>
    <t>5083877_Scatter_Staples_Q319 NBC Prime FEP-VOD Video - Digital Entertainment</t>
  </si>
  <si>
    <t>34868470</t>
  </si>
  <si>
    <t>5083884_Scatter_Staples_Q319 NBCU Cables FEP-VOD Video - Digital Entertainment</t>
  </si>
  <si>
    <t>34874953</t>
  </si>
  <si>
    <t>5076318_Lionsgate_Scary Stories_NBC FEP_Q3'19_Upfront - Digital Entertainment</t>
  </si>
  <si>
    <t>34878224</t>
  </si>
  <si>
    <t>5078362_Estee Lauder ANR 3Q'19 Bravo Pod Positioning Sponsorship  - Digital Lifestyle</t>
  </si>
  <si>
    <t>34880066</t>
  </si>
  <si>
    <t>5084128_WB- Kitchen_3Q 1819 UF_E!_A1849 - Digital Entertainment</t>
  </si>
  <si>
    <t>34889021</t>
  </si>
  <si>
    <t>5084239_WB- Blinded By The Light_3Q 1819 UF_CFlight_A18-49 - Digital Entertainment</t>
  </si>
  <si>
    <t>34889298</t>
  </si>
  <si>
    <t>5084261_WB- Blinded By The Light_3Q 1819 UF_Bravo_A1849 - Digital Entertainment</t>
  </si>
  <si>
    <t>34891029</t>
  </si>
  <si>
    <t>5083136_Smuckers_Nutr_F25-54_NAV_OLV_Q3 - Digital Entertainment</t>
  </si>
  <si>
    <t>34896692</t>
  </si>
  <si>
    <t>5083356_Sun Pharma 3Q19 E! TAD towards E! Deal#983240 - Digital Lifestyle</t>
  </si>
  <si>
    <t>34897054</t>
  </si>
  <si>
    <t>5083211_L’Oreal MNY Colossal Cflight  - Digital Entertainment</t>
  </si>
  <si>
    <t>34903256</t>
  </si>
  <si>
    <t>5059212_Clorox_CST 3Q19 UF_Prime VOD/FEP_W2554 - Digital Entertainment</t>
  </si>
  <si>
    <t>34903668</t>
  </si>
  <si>
    <t>5083135_Smuckers_Nutr_P2+_NAV_OLV_Q3 - Digital Entertainment</t>
  </si>
  <si>
    <t>34904397</t>
  </si>
  <si>
    <t>5083352_Sun Pharma 3Q19 Bravo TAD for Bravo Deal#983253 - Digital Lifestyle</t>
  </si>
  <si>
    <t>34906855</t>
  </si>
  <si>
    <t>5059213_Clorox_BTS 3Q19 UF Prime FEP/VOD W25-54_Select_P2+ - Digital Entertainment</t>
  </si>
  <si>
    <t>34909678</t>
  </si>
  <si>
    <t>5083158_Smuckers_JPU_F25-54_NAV_OLV_Q3 - Digital Entertainment</t>
  </si>
  <si>
    <t>34916996</t>
  </si>
  <si>
    <t>5083209_L’Oreal MNY Colossal NAV- Digital Entertainment</t>
  </si>
  <si>
    <t>34917167</t>
  </si>
  <si>
    <t>5057538_Kohl's_18/19 Bravo OLV Upfront_3Q'19 - Digital Lifestyle</t>
  </si>
  <si>
    <t>34917391</t>
  </si>
  <si>
    <t>5084455_Clorox - BTS_3Q 1819 UF_UKids_P2+ - Digital Entertainment</t>
  </si>
  <si>
    <t>34917508</t>
  </si>
  <si>
    <t>5060953_Universal Pictures_CFlight_Good Boys_3Q19 - Digital Entertainment</t>
  </si>
  <si>
    <t>34918808</t>
  </si>
  <si>
    <t>5054668_Kohls_18/19 Upfront_USA_OLV - Digital Entertainment - Q3</t>
  </si>
  <si>
    <t>34919831</t>
  </si>
  <si>
    <t>5054666_Kohl's Prime/Digital 18/19_Q319 - Digital Entertainment</t>
  </si>
  <si>
    <t>34922551</t>
  </si>
  <si>
    <t>5079918_DoorDash CFlight Prime/Digital Q3'19 Scatter Plan - Digital Entertainment</t>
  </si>
  <si>
    <t>34922765</t>
  </si>
  <si>
    <t>5084401_Clorox 18/19 Lifestyle Video - GTO VOD (3Q'19 Portion) - Digital Lifestyle</t>
  </si>
  <si>
    <t>34928499</t>
  </si>
  <si>
    <t>5083462_Clorox 18/19 Lifestyle Video - FSU VOD (3Q'19 Portion)</t>
  </si>
  <si>
    <t>34936382</t>
  </si>
  <si>
    <t>5083929_P&amp;G Pampers_3Q19 Scatter_Prime_W1849 - Digital Entertainment</t>
  </si>
  <si>
    <t>34937577</t>
  </si>
  <si>
    <t>5084286_Columbia College 3Q'19 TAD E! - Digital Lifestyle</t>
  </si>
  <si>
    <t>34943547</t>
  </si>
  <si>
    <t>5084550_1819_Sony Pictures_Q319_NBC Prime A1849_Angry Birds 2 - Digital Sports</t>
  </si>
  <si>
    <t>34951551</t>
  </si>
  <si>
    <t>5056178_Annapurna_Where'd You Go Bernadette_CFlight Prime_NBC_FEP_18/19_Upfront</t>
  </si>
  <si>
    <t>34956919</t>
  </si>
  <si>
    <t>5083581_SmileDirect_Q3'19_Scatter - Digital Entertainment</t>
  </si>
  <si>
    <t>34964013</t>
  </si>
  <si>
    <t>5054669_Paramount_Dora the Explorer_CFlight_3Q19 - Digital Ent</t>
  </si>
  <si>
    <t>34967735</t>
  </si>
  <si>
    <t>5063124_Chase Retail NBCU NAV_Q3 Upfront_OLV_2019</t>
  </si>
  <si>
    <t>34981149</t>
  </si>
  <si>
    <t>5084744_Digital ADU_Q319_Henkel Aged Liability 1718 NBC Prime UF - Digital Entertainment</t>
  </si>
  <si>
    <t>34981398</t>
  </si>
  <si>
    <t>5084692_1819_H&amp;M_BLK BTS Kids_NBCU Lifestyle Video - Digital Entertainment</t>
  </si>
  <si>
    <t>34981859</t>
  </si>
  <si>
    <t>5079679_Universal Pictures_FEP NAV &amp; YouTube_Good Boys_3Q19 - Digital Entertainment</t>
  </si>
  <si>
    <t>34987041</t>
  </si>
  <si>
    <t>5080686_StitchFix Kids_August Test_DR campaign - Digital Entertainment</t>
  </si>
  <si>
    <t>34989988</t>
  </si>
  <si>
    <t>5055293_Kimberly Clark - Poise - 3Q'19 CFlight Prime/Digital 18/19 BYU Plan - Digital Entertainment</t>
  </si>
  <si>
    <t>34990049</t>
  </si>
  <si>
    <t>5083869_Kohls_TAD_OLV_Q3 - Digital Entertainment</t>
  </si>
  <si>
    <t>34993211</t>
  </si>
  <si>
    <t>5080220_Kimberly Clark - Huggies - 3Q’19 CFlight Prime/Digital 18/19 BYU Plan - Digital Entertainment</t>
  </si>
  <si>
    <t>34994011</t>
  </si>
  <si>
    <t>5080227_Kimberly Clark - PullUps - 3Q'19 CFlight Prime/Digital 18/19 BYU Plan - Digital Entertainment</t>
  </si>
  <si>
    <t>35001384</t>
  </si>
  <si>
    <t>5081087_Match.com_NBCU OLV_Pre Emptible_Aug &amp; Sept 2019_Scatter  - Digital Entertainment</t>
  </si>
  <si>
    <t>35024553</t>
  </si>
  <si>
    <t>5075955_Apex_Airbnb_CNBC_CashPad - Digital News</t>
  </si>
  <si>
    <t>35034197</t>
  </si>
  <si>
    <t>5085034_Earnin_Q3'19_Pre-emptible_Scatter - Digital Broadcast Entertainment</t>
  </si>
  <si>
    <t>35039382</t>
  </si>
  <si>
    <t>5085031_E! &amp; Bravo VOD_CMT Racing Wives_Scatter - Digital Broadcast Entertainment</t>
  </si>
  <si>
    <t>35039561</t>
  </si>
  <si>
    <t>5083831_Conair_Q3_Cable Entertainment Scatter</t>
  </si>
  <si>
    <t>35046277</t>
  </si>
  <si>
    <t>5083435_FOX Broadcasting_90210_NBCU OLV_Q3'19 - Digital Entertainment</t>
  </si>
  <si>
    <t>35051336</t>
  </si>
  <si>
    <t>5080134_GSK_Flonase_OLV_Q3 - Digital Entertainment</t>
  </si>
  <si>
    <t>35057806</t>
  </si>
  <si>
    <t>5076601_Paramount ""DORA"" 3Q'19 - BravoTV.com - Digital Lifestyle</t>
  </si>
  <si>
    <t>35059049</t>
  </si>
  <si>
    <t>5080149_GSK_Flonase Sensimist_OLV_Q3 - Digital Entertainment</t>
  </si>
  <si>
    <t>35077129</t>
  </si>
  <si>
    <t>5085378_General Mills_FiberOne_BRAVO E!_F35-64_3Q19- Digital Entertainment</t>
  </si>
  <si>
    <t>35102011</t>
  </si>
  <si>
    <t>5079985_Invisalign CFlight Prime/Digital Q3'19 - A - Scatter - Digital Entertainment</t>
  </si>
  <si>
    <t>35104498</t>
  </si>
  <si>
    <t>5085210_AbbVie NBC Prime_ VOD_ Q3'19 TAD - Digital Entertainment</t>
  </si>
  <si>
    <t>35106050</t>
  </si>
  <si>
    <t>5082877_UF_Walmart_BTS_Q319_8.1-8.31.19 - Digital Hispanic</t>
  </si>
  <si>
    <t>35114450</t>
  </si>
  <si>
    <t>5080772_Darden TAD Q3 2019 - Digital Lifestyle</t>
  </si>
  <si>
    <t>35120351</t>
  </si>
  <si>
    <t>5081671_General Mills - Larabar  - Q3’19 CFlight Prime/Digital 18/19 BYU Plan - Digital Entertainment</t>
  </si>
  <si>
    <t>35136654</t>
  </si>
  <si>
    <t>5085346_McDs ROD_3Q 1819 UF_NAV+Select_P2+ - Digital Broadcast Entertainment</t>
  </si>
  <si>
    <t>35142142</t>
  </si>
  <si>
    <t>5077763_Lionsgate_Angel has Fallen_NBCU OLV_Q3'19_Upfront - Digital Entertainment</t>
  </si>
  <si>
    <t>35143164</t>
  </si>
  <si>
    <t>5085337_3Q19 MillerCoors Cape Line WWHL TAD Deal  - Digital ELG</t>
  </si>
  <si>
    <t>35148280</t>
  </si>
  <si>
    <t>5082264_Conagra_Upfront1819_VOD_Hunts 1_3Q_1 - Digital Entertainment</t>
  </si>
  <si>
    <t>35159898</t>
  </si>
  <si>
    <t>5081661_General Mills - Cinnamon Toast Crunch - Q3’19 CFlight Prime/Digital 18/19 BYU Plan - Digital Entertainment</t>
  </si>
  <si>
    <t>35160143</t>
  </si>
  <si>
    <t>5055781_General Mills - Fiber One - Q3’19 CFlight Prime/Digital 18/19 BYU Plan - Digital Entertainment</t>
  </si>
  <si>
    <t>35160628</t>
  </si>
  <si>
    <t>5080497_GAP_Q3'19 TAD_A1849 - Digital Entertainment</t>
  </si>
  <si>
    <t>35163568</t>
  </si>
  <si>
    <t>5083148_Smuckers_Folgers_F25-54_NAV_OLV_Q3 - Digital Entertainment</t>
  </si>
  <si>
    <t>35164644</t>
  </si>
  <si>
    <t>5085759_Walmart_UF_Q318_PRICE_8.1-9.8.19 - Digital Hispanic</t>
  </si>
  <si>
    <t>35166065</t>
  </si>
  <si>
    <t>5057357_Upfront_Walmart_NAV_A18-49 18/19 Upfront - Price Q3 - Digital Entertainment</t>
  </si>
  <si>
    <t>35167709</t>
  </si>
  <si>
    <t>5085164_General Mills - Larabar 3Q'19 NAV W25-49 - Digital Entertainment</t>
  </si>
  <si>
    <t>35187078</t>
  </si>
  <si>
    <t>5076929_Toyota Tundra/Tacoma Q3-Q4'19  - Digital Hispanic</t>
  </si>
  <si>
    <t>35218822</t>
  </si>
  <si>
    <t>5085878_Michaels_August Addressable - Digital AdSmart</t>
  </si>
  <si>
    <t>35221868</t>
  </si>
  <si>
    <t>5084814_Abbott Labs // ELG OLV UKids Liability Wipe - Digital Lifestyle</t>
  </si>
  <si>
    <t>35227020</t>
  </si>
  <si>
    <t>5085709_Smuckers_TAD_OLV_Q3 - Digital Broadcast Entertainment</t>
  </si>
  <si>
    <t>35240570</t>
  </si>
  <si>
    <t>5062237_Zillow E! Flip it like Disick 360 3Q19  - Digital Lifestyle</t>
  </si>
  <si>
    <t>35250051</t>
  </si>
  <si>
    <t>5086062_Showtime-Affair_3Q 1819 UF_NAV_P2+ - Digital Broadcast Entertainment</t>
  </si>
  <si>
    <t>35250155</t>
  </si>
  <si>
    <t>5084941_Zillow 3Q19 TAD for E! #801337 - Digital Lifestyle</t>
  </si>
  <si>
    <t>35265449</t>
  </si>
  <si>
    <t>5081812_State Farm 3Q ELG TAD - Digital Lifestyle</t>
  </si>
  <si>
    <t>35271081</t>
  </si>
  <si>
    <t>5085900_AB_Bud Light_Post Malone JF TV360 - Digital Broadcast Entertainment</t>
  </si>
  <si>
    <t>35271778</t>
  </si>
  <si>
    <t>5080978_Novartis_Entresto_OLV_3Q'19 - Digital News</t>
  </si>
  <si>
    <t>35291495</t>
  </si>
  <si>
    <t>5083679_FCA_Ram HD Q3 2019_FAD_Upfront - Digital Entertainment</t>
  </si>
  <si>
    <t>35295036</t>
  </si>
  <si>
    <t>5084053_Coty_Clairol_Lifestyle OLV_Scatter_Q3 - Digital Entertainment</t>
  </si>
  <si>
    <t>35295403</t>
  </si>
  <si>
    <t>5083687_FCA_Ram LD Q3 2019_FAD_Upfront  - Digital Entertainment</t>
  </si>
  <si>
    <t>35295648</t>
  </si>
  <si>
    <t>5054852_Samsung Prime/Digital 18/19 BYU Q3 - Digital Entertainment</t>
  </si>
  <si>
    <t>35311528</t>
  </si>
  <si>
    <t>5085552_Google Chromebook Q3'19 - Digital Entertainment</t>
  </si>
  <si>
    <t>35316108</t>
  </si>
  <si>
    <t>5083962_TAD_Jimmy Johns (Prime #939424/LN #939417) FEP/VOD  Aug 19th - Sept 15th '19_A18-49 - Digital Entertainment</t>
  </si>
  <si>
    <t>35398207</t>
  </si>
  <si>
    <t>5086345_Unilever_Cable Entertainment_Bravo_TAD_Q3 - Digital ELG</t>
  </si>
  <si>
    <t>35446221</t>
  </si>
  <si>
    <t>El Secreto de Selena</t>
  </si>
  <si>
    <t>35447254</t>
  </si>
  <si>
    <t>5086344_Unilever_Cable Entertainment_E!_TAD_Q3 - Digital ELG</t>
  </si>
  <si>
    <t>35455458</t>
  </si>
  <si>
    <t>5054613_Universal Pictures_CFlight_Secret Life of Pets DVD_3Q19 - Digital Entertainment</t>
  </si>
  <si>
    <t>35455780</t>
  </si>
  <si>
    <t>5085597_FCA_JEEP Q3 2019_Songland - Digital Broadcast Entertainment</t>
  </si>
  <si>
    <t>09/14/2019</t>
  </si>
  <si>
    <t>35462304</t>
  </si>
  <si>
    <t>5083152_Smuckers_JIF_F25-54_NAV_OLV_Q3 - Digital Entertainment</t>
  </si>
  <si>
    <t>35462664</t>
  </si>
  <si>
    <t>5083144_Smuckers_SMKR_F25-54_NAV_OLV_Q3 - Digital Entertainment</t>
  </si>
  <si>
    <t>35471703</t>
  </si>
  <si>
    <t>5085450_Scatter_KDP_Core_Q319 Lifestyle (E!, Bravo, Oxygen) W1834 - Digital Broadcast Entertainment</t>
  </si>
  <si>
    <t>35474673</t>
  </si>
  <si>
    <t>5082256_Conagra_Upfront1819_VOD_Healthy Choice_3Q_2 - Digital Entertainment</t>
  </si>
  <si>
    <t>35474716</t>
  </si>
  <si>
    <t>5082277_Conagra_Upfront1819_VOD_HNT Base 2 _3Q_2 - Digital Entertainment</t>
  </si>
  <si>
    <t>35478139</t>
  </si>
  <si>
    <t>5086861_Pepsi -Zero Sugar _3Q 18/19 UF_CFLIGHT_P1849  - Digital Broadcast Entertainment</t>
  </si>
  <si>
    <t>35478158</t>
  </si>
  <si>
    <t>5086859_Pepsi- Zero Sugar _3Q 18/19 UF_NAV_P2+ - Digital Broadcast Entertainment</t>
  </si>
  <si>
    <t>35493404</t>
  </si>
  <si>
    <t>5084397_Clorox 18/19 Lifestyle Video - BFG VOD (3Q'19 Portion) - Digital Lifestyle</t>
  </si>
  <si>
    <t>35495619</t>
  </si>
  <si>
    <t>5086699_Sephora Foundation - Q3 - Digital AdSmart</t>
  </si>
  <si>
    <t>35502734</t>
  </si>
  <si>
    <t>5087129_P&amp;G_Gillette_Q3'19_NAV - Digital Broadcast Entertainment</t>
  </si>
  <si>
    <t>35502935</t>
  </si>
  <si>
    <t>5086764_Coca-Cola_Fanta_Q3-Q419_CY18 Liability Wipe_NBC Prime P2+ - Digital Broadcast Entertainment</t>
  </si>
  <si>
    <t>11/03/2019</t>
  </si>
  <si>
    <t>35503058</t>
  </si>
  <si>
    <t>5085481_Scatter_MTV VMAs 2019_Q319_Bravo FEP-VOD P2+ - Digital Broadcast Entertainment</t>
  </si>
  <si>
    <t>35503107</t>
  </si>
  <si>
    <t>5087064_Scatter_MTV_Q319_Jersey Shore Family Vacation S3 - Digital Broadcast Entertainment</t>
  </si>
  <si>
    <t>35505304</t>
  </si>
  <si>
    <t>5087157_WB- Goldfinch_3Q 1819 UF_Bravo_A1849  - Digital Broadcast Entertainment</t>
  </si>
  <si>
    <t>35507790</t>
  </si>
  <si>
    <t>5087162_WB- Goldfinch_3Q 1819 UF_CFlight_A18-49 - Digital Broadcast Entertainment</t>
  </si>
  <si>
    <t>35523872</t>
  </si>
  <si>
    <t>5079983_Invisalign CFlight Prime/Digital Q3'19 - B - Scatter - Digital Entertainment</t>
  </si>
  <si>
    <t>10/13/2019</t>
  </si>
  <si>
    <t>35536336</t>
  </si>
  <si>
    <t>5087123_Q3'19 STX Hustlers E! TAD  - Digital Broadcast Entertainment</t>
  </si>
  <si>
    <t>09/13/2019</t>
  </si>
  <si>
    <t>35560573</t>
  </si>
  <si>
    <t>5079003_1819_American Express_Q319_NBC Prime C-Flight CNVG A2554 - Digital Entertainment</t>
  </si>
  <si>
    <t>35561184</t>
  </si>
  <si>
    <t>5079007_1819_American Express_Q319_NBC NAV/Select CNVG A2554 - Digital Entertainment</t>
  </si>
  <si>
    <t>35568130</t>
  </si>
  <si>
    <t>5057626_Farmers_JLG_Season 5_2019 Digital News</t>
  </si>
  <si>
    <t>35574956</t>
  </si>
  <si>
    <t>5087402_Kohls 3Q19 TAD Deal#369786 - Digital ELG</t>
  </si>
  <si>
    <t>35579826</t>
  </si>
  <si>
    <t>5086412_Scatter_Nationwide_Q3-Q419_NAV A1849 - Digital Broadcast Entertainment</t>
  </si>
  <si>
    <t>35599827</t>
  </si>
  <si>
    <t>5083195_FCA_Wrangler_Q3 2019_FAD_Upfront</t>
  </si>
  <si>
    <t>35625761</t>
  </si>
  <si>
    <t>5084448_Fox_Ad Astra_OLV_Q3 - Digital Entertainment</t>
  </si>
  <si>
    <t>35627704</t>
  </si>
  <si>
    <t>5086536_SPC_After the Wedding_E! &amp; Bravo OLV_Q3'19 - Digital Broadcast Entertainment</t>
  </si>
  <si>
    <t>35632412</t>
  </si>
  <si>
    <t>5085112_TIAA/Cadreon - Addressable - Q3/Q4'19 - Digital AdSmart</t>
  </si>
  <si>
    <t>35750749</t>
  </si>
  <si>
    <t>5087339_Scatter_Coca-Cola_Share a Coke Fall Football_Q319_NAV P2+ - Digital Broadcast Entertainment</t>
  </si>
  <si>
    <t>35796042</t>
  </si>
  <si>
    <t>5085273_Q3 ABC Tune in - AMLT - Digital AdSmart</t>
  </si>
  <si>
    <t>35817809</t>
  </si>
  <si>
    <t>5088324_Shoe Carnival 2019 TAD deal  - Digital ELG</t>
  </si>
  <si>
    <t>35824042</t>
  </si>
  <si>
    <t>5083694_FCA_Compass Q3 2019_FAD_Upfront  - Digital Entertainment</t>
  </si>
  <si>
    <t>738653</t>
  </si>
  <si>
    <t>TM: House Ads</t>
  </si>
  <si>
    <t>10/25/2011</t>
  </si>
  <si>
    <t>Reelz</t>
  </si>
  <si>
    <t>Attention: Christine Georgakakis</t>
  </si>
  <si>
    <t>AccountsPayable@reelzchannel.com</t>
  </si>
  <si>
    <t>Cgeorgakakis@reelz.com</t>
  </si>
  <si>
    <t>10161973</t>
  </si>
  <si>
    <t>CBFM_Reelz_CPA_Campaign</t>
  </si>
  <si>
    <t>10161992</t>
  </si>
  <si>
    <t>CBFM_Reelz_CPM_Campaign</t>
  </si>
  <si>
    <t>10411974</t>
  </si>
  <si>
    <t>REELZ - RCS Autopsy Vandross/ James - Sunday</t>
  </si>
  <si>
    <t>10421978</t>
  </si>
  <si>
    <t>Behind Closed Doors: Robin Williams SUNDAY :30 (DAI Pre Roll) 8/5 – 8/11</t>
  </si>
  <si>
    <t>10431974</t>
  </si>
  <si>
    <t xml:space="preserve">REELZ - Celebrity Legends Week - Starts Labor Day </t>
  </si>
  <si>
    <t>Sony</t>
  </si>
  <si>
    <t>Attention: Christofer Frey</t>
  </si>
  <si>
    <t>christofer_frey@spe.sony.com</t>
  </si>
  <si>
    <t>Cine Sony</t>
  </si>
  <si>
    <t>23827912</t>
  </si>
  <si>
    <t>CineSony_OAP</t>
  </si>
  <si>
    <t>Cine</t>
  </si>
  <si>
    <t>08/31/2020</t>
  </si>
  <si>
    <t>24889397</t>
  </si>
  <si>
    <t>CineSony_CBFM_ConsolidatedCreditElevator_2018</t>
  </si>
  <si>
    <t>27514261</t>
  </si>
  <si>
    <t>CineSony_CBFM_OI2GO_Omega_2018</t>
  </si>
  <si>
    <t>01/14/2019</t>
  </si>
  <si>
    <t>31097390</t>
  </si>
  <si>
    <t>CineSony_CBFM_Provsent Q118-Q218 (2019)</t>
  </si>
  <si>
    <t>Starz</t>
  </si>
  <si>
    <t>Attention: Stephen Montgomery</t>
  </si>
  <si>
    <t>Stephen.Montgomery@starz.com</t>
  </si>
  <si>
    <t>Starz, Starz Encore, MoviePlex</t>
  </si>
  <si>
    <t>10381974</t>
  </si>
  <si>
    <t>Power S6 Dated</t>
  </si>
  <si>
    <t>10381983</t>
  </si>
  <si>
    <t>STARZ Q3 2019 Image</t>
  </si>
  <si>
    <t>10421975</t>
  </si>
  <si>
    <t>Sweetbitter S2 Hero NT</t>
  </si>
  <si>
    <t>10421976</t>
  </si>
  <si>
    <t>Power S6 Upsell Dated</t>
  </si>
  <si>
    <t>MoviePlex</t>
  </si>
  <si>
    <t>Starz Encore</t>
  </si>
  <si>
    <t>10451974</t>
  </si>
  <si>
    <t>Power S6 NT</t>
  </si>
  <si>
    <t>10451975</t>
  </si>
  <si>
    <t>Power S6 NT Upsell</t>
  </si>
  <si>
    <t>10451976</t>
  </si>
  <si>
    <t>Q3 Originals Image (Updated)</t>
  </si>
  <si>
    <t>10451982</t>
  </si>
  <si>
    <t>Q3 Combo Image (Updated)</t>
  </si>
  <si>
    <t>Univision</t>
  </si>
  <si>
    <t>Attention: interactiveAPinvoices</t>
  </si>
  <si>
    <t>interactiveAPinvoices@univision.net</t>
  </si>
  <si>
    <t>Univision, Galavision, Unimas, Univision Deportes</t>
  </si>
  <si>
    <t>34114770</t>
  </si>
  <si>
    <t>106621_CBFM Canoe Ventures 2Q19 VOD test 106621</t>
  </si>
  <si>
    <t>34641973</t>
  </si>
  <si>
    <t>106721_VOD UNV EL DRAGON</t>
  </si>
  <si>
    <t>Galavision</t>
  </si>
  <si>
    <t>10/06/2019</t>
  </si>
  <si>
    <t>TuTv (De Pelicula)</t>
  </si>
  <si>
    <t>Unimas</t>
  </si>
  <si>
    <t>Univision Deportes</t>
  </si>
  <si>
    <t>34971712</t>
  </si>
  <si>
    <t>106797_VOD UNV SIN MIEDO A LA VERDAD</t>
  </si>
  <si>
    <t>35163421</t>
  </si>
  <si>
    <t>106833_VOD UNV EL CORAZON NO EQUIVOCA</t>
  </si>
  <si>
    <t>35164638</t>
  </si>
  <si>
    <t>106834_VOD UNV-UNM APOCALIPSIS</t>
  </si>
  <si>
    <t>El Rey</t>
  </si>
  <si>
    <t>Bandamax</t>
  </si>
  <si>
    <t>Turner Broadcasting System</t>
  </si>
  <si>
    <t>Dan Kopp</t>
  </si>
  <si>
    <t>P. O. Box 5520</t>
  </si>
  <si>
    <t>Portland, OR  97228-5520</t>
  </si>
  <si>
    <t>Turner</t>
  </si>
  <si>
    <t>TBS, TNT, Adult Swim, Boomerang, Cartoon Network, HLN, truTV, CNN</t>
  </si>
  <si>
    <t>truTV Aug 19 Campaigns</t>
  </si>
  <si>
    <t>truTV</t>
  </si>
  <si>
    <t>Adult Swim Aug 19 Campaigns</t>
  </si>
  <si>
    <t>Adult Swim</t>
  </si>
  <si>
    <t>TBS Aug 19 Campaigns</t>
  </si>
  <si>
    <t>TBS</t>
  </si>
  <si>
    <t>Boomerang Aug 19 Campaigns</t>
  </si>
  <si>
    <t>Boomerang</t>
  </si>
  <si>
    <t>Cartoon Network Aug 19 Campaigns</t>
  </si>
  <si>
    <t>Cartoon Network</t>
  </si>
  <si>
    <t>Cartoon Network ESP Aug 19 Campaigns</t>
  </si>
  <si>
    <t>Cartoon Network ESP</t>
  </si>
  <si>
    <t>CNN Aug 19 Campaigns</t>
  </si>
  <si>
    <t>CNN</t>
  </si>
  <si>
    <t>HLN Aug 19 Campaigns</t>
  </si>
  <si>
    <t>HLN</t>
  </si>
  <si>
    <t>TNT Aug 19 Campaigns</t>
  </si>
  <si>
    <t>TNT</t>
  </si>
  <si>
    <t>March Madness Aug 19 Campaigns</t>
  </si>
  <si>
    <t>March Madness</t>
  </si>
  <si>
    <t>TOTAL DUE:</t>
  </si>
  <si>
    <t>17308357</t>
  </si>
  <si>
    <t>TMG_CNN Cross VOD &amp; OLV Support</t>
  </si>
  <si>
    <t>02/27/2017</t>
  </si>
  <si>
    <t>26991585</t>
  </si>
  <si>
    <t>119862_Toon VOD - Hasbro - Upfront 18/19 Various - 3Q' - 3Q'19 - Order #119862</t>
  </si>
  <si>
    <t>08/27/2018</t>
  </si>
  <si>
    <t>27512076</t>
  </si>
  <si>
    <t>120554_TTN - American Honda Motor Company - SUV - 9/17-10/22 - Order 120554</t>
  </si>
  <si>
    <t>10/15/2018</t>
  </si>
  <si>
    <t>27666491</t>
  </si>
  <si>
    <t>121042_TBS/TNT - Wells Fargo - 18/19 TBS/TNT VOD Upfront - IO #121042</t>
  </si>
  <si>
    <t>27688396</t>
  </si>
  <si>
    <t>120894_ENT - Pizza Hut - 18/19 VOD Upfront - #120894</t>
  </si>
  <si>
    <t>27726760</t>
  </si>
  <si>
    <t>120168_TTN - Discover - 18/19 Upfront - Discover Card - 9/25/18-9/10/19 IO#120168</t>
  </si>
  <si>
    <t>27796871</t>
  </si>
  <si>
    <t>120435_TNT - Allstate -  18/19 UF VOD - IO#120435</t>
  </si>
  <si>
    <t>27797124</t>
  </si>
  <si>
    <t>120433_TBS - Allstate - 18/19 UF VOD - IO#120433</t>
  </si>
  <si>
    <t>27822603</t>
  </si>
  <si>
    <t>120663_TNT - Gorilla Glue -  FY1819 Upfront Video - 10.1.18-9.29.19 - #120663</t>
  </si>
  <si>
    <t>27841805</t>
  </si>
  <si>
    <t>120599_ADSM_Lowe's_18/19 UF_10/1/18-9/29/19_IO#120599</t>
  </si>
  <si>
    <t>27846457</t>
  </si>
  <si>
    <t>120611_TBS_Lowes_18/19 VOD_10/1/18-9/29/19_IO#120611</t>
  </si>
  <si>
    <t>27846478</t>
  </si>
  <si>
    <t>120612_TNT_Lowes_18/19 UF_10/1/18-9/29/19_IO#120612</t>
  </si>
  <si>
    <t>27846515</t>
  </si>
  <si>
    <t>120596_TRU_Lowe's_18/19 UF_10/1/18-9/29/19_IO#120596</t>
  </si>
  <si>
    <t>27850207</t>
  </si>
  <si>
    <t>120921_TBS - Darden - 18/19 VOD/OLV - IO 120921</t>
  </si>
  <si>
    <t>27850269</t>
  </si>
  <si>
    <t>120925_TNT - Darden - 18/19 VOD/OLV - IO 120925</t>
  </si>
  <si>
    <t>27852724</t>
  </si>
  <si>
    <t>120840_AS- OLV+VOD- SUBWAY 18/19 UPFRONT- 4Q'18-3Q'19- P18-49- #120840</t>
  </si>
  <si>
    <t>27858266</t>
  </si>
  <si>
    <t>122325_TBS - Sonic - VOD/OLV - UF P18-49 -4Q18-3Q19 - IO # 122325</t>
  </si>
  <si>
    <t>27858406</t>
  </si>
  <si>
    <t>122148_ADSM - Duracell - VOD - P25-54 UPFRONT #122148</t>
  </si>
  <si>
    <t>27859603</t>
  </si>
  <si>
    <t>122323_TNT - Farmers Insurance - VOD- UF P25-54 - 4Q18-3Q19 - IO # 122323</t>
  </si>
  <si>
    <t>27861393</t>
  </si>
  <si>
    <t>120561_Toon VOD_MilkPEP_18-19 Upfront_#120561</t>
  </si>
  <si>
    <t>27889030</t>
  </si>
  <si>
    <t>121931_ROV/TOON- CARFAX VOD/OTT/OLV- 18/19 UF- IO#121931</t>
  </si>
  <si>
    <t>27889061</t>
  </si>
  <si>
    <t>121706_ROV/TOON - CHATTEM VOD/OTT/OLV - 18/19 UPFRONT - IO#121706</t>
  </si>
  <si>
    <t>27889118</t>
  </si>
  <si>
    <t>121791_ADSM- KFC 18/19 UPFRONT VOD IO#121791</t>
  </si>
  <si>
    <t>27889215</t>
  </si>
  <si>
    <t>122480_TNT-KFC 18/19 UPFRONT VOD IO #122840</t>
  </si>
  <si>
    <t>27889266</t>
  </si>
  <si>
    <t>122481_TBS- KFC 18/19 UPFRONT VOD IO #122481</t>
  </si>
  <si>
    <t>27896442</t>
  </si>
  <si>
    <t>121315_AS_VOD_ 18/19 BOOST VOD UF_4Q18, 1Q19 &amp; 3Q19_P18-49_#121315</t>
  </si>
  <si>
    <t>27897433</t>
  </si>
  <si>
    <t>121402_TBS VOD_SPRINT_18/19 UPFRONT_4Q18-3819_IO#121402</t>
  </si>
  <si>
    <t>27898885</t>
  </si>
  <si>
    <t>121395_TBS VOD_POPEYES_18/19 UPFRONT_4Q'18-3Q'19_IO#121395</t>
  </si>
  <si>
    <t>27898937</t>
  </si>
  <si>
    <t>120896_Wendy's - TBS Prime VOD/OLV - 18.19 TBS prime upfront - P18-49 - 120896</t>
  </si>
  <si>
    <t>27898993</t>
  </si>
  <si>
    <t>120895_Wendy's - TNT VOD/OLV - 18.19 TNT upfront - P18-49 - 120895</t>
  </si>
  <si>
    <t>27900233</t>
  </si>
  <si>
    <t>121392_TNT VOD_POPEYES_18/19 UPFRONT_4Q'18-3Q'19_IO#121392</t>
  </si>
  <si>
    <t>27903831</t>
  </si>
  <si>
    <t>121636_TRUTV - NATIONAL VISION - UPFRONT #121636</t>
  </si>
  <si>
    <t>27905028</t>
  </si>
  <si>
    <t>121405_TNT VOD_SPRINT_18/19 UPFRONT_4Q18-3Q19_IO#121405</t>
  </si>
  <si>
    <t>27905627</t>
  </si>
  <si>
    <t>122398_ADSM - NATIONAL VISION - VOD - P25-54 UPFRONT #122398</t>
  </si>
  <si>
    <t>27907739</t>
  </si>
  <si>
    <t>122288_ TBS - Lexus - VOD - UF P18-49 - 4Q18 - 3Q19 -IO #122288</t>
  </si>
  <si>
    <t>27908271</t>
  </si>
  <si>
    <t>121837_AS_VOD_ 18/19 Burger King UPF_ P18-49_#121837</t>
  </si>
  <si>
    <t>27911838</t>
  </si>
  <si>
    <t>121067_TNT VOD_BURGER KING_18/19 UPFRONT_4Q'18-3Q'19_IO#121067</t>
  </si>
  <si>
    <t>27912126</t>
  </si>
  <si>
    <t>120084_TBS VOD- Burger King-18/19 UPFRONT- 4Q'18-3Q'19 IO #120084</t>
  </si>
  <si>
    <t>27928763</t>
  </si>
  <si>
    <t>121704_AS_VOD_Popeye's 18/19 Upfront_4Q'18-3Q'19_P18-49_#121704</t>
  </si>
  <si>
    <t>27929206</t>
  </si>
  <si>
    <t>122012_truTV/GEICO/18-19 Upfront/100% :30s/Order #122012</t>
  </si>
  <si>
    <t>27965382</t>
  </si>
  <si>
    <t>120082_TBS VOD- Boost Mobile- 18/19 UPFRONT-IO#120082</t>
  </si>
  <si>
    <t>27966114</t>
  </si>
  <si>
    <t>120771_TBS/TNT/TRU/AS_AT&amp;T_18/19 AT&amp;T VOD Upfront _IO #120771</t>
  </si>
  <si>
    <t>27970428</t>
  </si>
  <si>
    <t>121077_TBS/TNT VOD/OLV/OTT- Subaru- BY18.19- 10/1-9/29- #121077</t>
  </si>
  <si>
    <t>27971398</t>
  </si>
  <si>
    <t>121613_TRU_VOD_ CHILI'S 18/19 UPFRONT_P25-49_#121613</t>
  </si>
  <si>
    <t>27990156</t>
  </si>
  <si>
    <t>122469_National Vision - TBS VOD/OLV - 18.19 TBS upfront - P25-54 - 122469</t>
  </si>
  <si>
    <t>27990199</t>
  </si>
  <si>
    <t>122489_National Vision - TNT VOD/OLV - 18.19 TBS upfront - P25-54 - 122489</t>
  </si>
  <si>
    <t>28008198</t>
  </si>
  <si>
    <t>121414_TBS/TNT/AS/TRU - VW - 18/19 VOD/OLV Upfront- 1Q19-3Q19 - 121414</t>
  </si>
  <si>
    <t>28032315</t>
  </si>
  <si>
    <t>121376_TNT - Mercedes Benz - 18/19 CORP TNT VOD/OLV Upfront - IO #121376</t>
  </si>
  <si>
    <t>10/16/2018</t>
  </si>
  <si>
    <t>28032395</t>
  </si>
  <si>
    <t>121374_TNT - Mercedes Benz - 18/19 RCP TNT VOD/OLV Upfront - IO # 121374</t>
  </si>
  <si>
    <t>28040564</t>
  </si>
  <si>
    <t>122113_TBS VOD_MilkPEP_18-19 Upfront_#122113</t>
  </si>
  <si>
    <t>28040583</t>
  </si>
  <si>
    <t>120548_TNT VOD_MilkPEP_18-19 Upfront_#120548</t>
  </si>
  <si>
    <t>28045808</t>
  </si>
  <si>
    <t>120889_TBS - MetroPCS VOD P1849 - 18/19 UF - IO #120889</t>
  </si>
  <si>
    <t>28045843</t>
  </si>
  <si>
    <t>120890_TNT - MetroPCS VOD P18/49 - 18/19 UF - IO 120890</t>
  </si>
  <si>
    <t>28049603</t>
  </si>
  <si>
    <t>122395_TruTV- Duracell - VOD - P25-54 UPFRONT #122395</t>
  </si>
  <si>
    <t>28051214</t>
  </si>
  <si>
    <t>122497_TNT VOD - Aflac 18/19 Upfront - P25-49 - IO#122497</t>
  </si>
  <si>
    <t>28051770</t>
  </si>
  <si>
    <t>121061_TBS/TNT STB VOD - E Trade - 18/19 UF- IO#121061</t>
  </si>
  <si>
    <t>28058814</t>
  </si>
  <si>
    <t>121101_TNT/TBS/TeamCoco - Ancestry - 18/19 TNT/TBS/TeamCoco FEP/VOD Upfront - IO #121101</t>
  </si>
  <si>
    <t>28085486</t>
  </si>
  <si>
    <t>121052_TBS - Cigna - 18/19 Cigna TBS VOD/OLV Upfront - IO#121052</t>
  </si>
  <si>
    <t>28087829</t>
  </si>
  <si>
    <t>121054_TNT - Cigna - 18/19 Cigna TNT VOD/OLV Upfront - IO #121054</t>
  </si>
  <si>
    <t>28094241</t>
  </si>
  <si>
    <t>121614_AS_VOD_CARMAX 18/19 UPFRONT_P18-49_DNA_NO TV-MA#121614</t>
  </si>
  <si>
    <t>03/30/2020</t>
  </si>
  <si>
    <t>28119278</t>
  </si>
  <si>
    <t>121380_TBS - Carmax - 18/19 VOD Upfront - #121380</t>
  </si>
  <si>
    <t>28143250</t>
  </si>
  <si>
    <t>121444_TBS/TNT - JC Penney - 18/19 VOD Upfront - 4Q18-3Q19 - 121444</t>
  </si>
  <si>
    <t>28165988</t>
  </si>
  <si>
    <t>122065_ADSM - MARS - YOUTH DEAL UPFRONT - VOD #122065</t>
  </si>
  <si>
    <t>28166055</t>
  </si>
  <si>
    <t>122066_ADSM - MARS - ADULT PLAN - UPFRONT P18-34 - VOD #122066</t>
  </si>
  <si>
    <t>28178661</t>
  </si>
  <si>
    <t>120873_TBS_Mitsubishi_18/19 Mitsubishi TBS VOD/OLV Upfront_IO #120873</t>
  </si>
  <si>
    <t>28179162</t>
  </si>
  <si>
    <t>120871_TNT_Mitsubishi_18/19 Mitsu TNT VOD/OLV Upfront_IO #120871</t>
  </si>
  <si>
    <t>28232586</t>
  </si>
  <si>
    <t>122343_Taco Bell_TBS VOD_18/19 Upfront_4Q'18-3Q'19_IO#122343</t>
  </si>
  <si>
    <t>28233651</t>
  </si>
  <si>
    <t>120880_truTV - Clorox - 18/19 Upfront VOD - 10/1/18-9/29/19 - #120880</t>
  </si>
  <si>
    <t>28237990</t>
  </si>
  <si>
    <t>120879_Adult Swim - Clorox - 18/19 Upfront VOD - 10/1/18-9/29/19 - #120879</t>
  </si>
  <si>
    <t>28249711</t>
  </si>
  <si>
    <t>121129_TBS/TNT VOD - Eli Lilly Taltz 18/19 VOD UF- IO#121129</t>
  </si>
  <si>
    <t>28252937</t>
  </si>
  <si>
    <t>120058_TEN - Hyundai - 18/19 OLV Video Upfront - 120058</t>
  </si>
  <si>
    <t>28329546</t>
  </si>
  <si>
    <t>120937_Mondelez - TNT VOD - 18.19 TNT prime upfront - W25-54 - 120937</t>
  </si>
  <si>
    <t>28329696</t>
  </si>
  <si>
    <t>120936_Mondelez - TBS VOD - 18.19 TBS prime upfront - W25-54 - 120936</t>
  </si>
  <si>
    <t>28347854</t>
  </si>
  <si>
    <t>121378_TBS/TNT - State Farm 18/19 VOD Upfront Various - 4Q18-3Q19 - 121378</t>
  </si>
  <si>
    <t>28418808</t>
  </si>
  <si>
    <t>122974_TBS - Ferrero - 18/19 TBS VOD/OLV Upfront - Crunch - 4Q18-2Q19 - 122974</t>
  </si>
  <si>
    <t>12/06/2018</t>
  </si>
  <si>
    <t>12/08/2018</t>
  </si>
  <si>
    <t>28440637</t>
  </si>
  <si>
    <t>122972_TBS - Ferrero - 18/19 TBS VOD/OLV Upfront - Butterfinger - 4Q18-2Q19 - 122972</t>
  </si>
  <si>
    <t>28444122</t>
  </si>
  <si>
    <t>122930_TNT - Ferrero - 18/19 VOD/OLV TNT Upfront - Butterfinger - 4Q18-3Q19 - 122930</t>
  </si>
  <si>
    <t>28445131</t>
  </si>
  <si>
    <t>120948_Campbell's - TBS VOD- 18.19 TBS upfront - W25-54 - #120948</t>
  </si>
  <si>
    <t>28741621</t>
  </si>
  <si>
    <t>121429_TBS - Old Navy - 18/19 TBS VOD Upfront - 4Q18-3Q19 - 121249</t>
  </si>
  <si>
    <t>28805611</t>
  </si>
  <si>
    <t>TOON HOUSE Strategic Operations 2019</t>
  </si>
  <si>
    <t>28841858</t>
  </si>
  <si>
    <t>122286_TD Ameritrade - TBS VOD - 18.19 TBS upfront - M35+ - 122286</t>
  </si>
  <si>
    <t>28850827</t>
  </si>
  <si>
    <t>121031_TD Ameritrade - TNT VOD - 18.19 TNT upfront - M35+ - 121031</t>
  </si>
  <si>
    <t>29353830</t>
  </si>
  <si>
    <t>120537_TNT_Fruit of the Loom_18/19UF_IO120537</t>
  </si>
  <si>
    <t>29353857</t>
  </si>
  <si>
    <t>120535_TBS_Fruit of the Loom_18/19UF_120535</t>
  </si>
  <si>
    <t>29426494</t>
  </si>
  <si>
    <t>122991_Adult Swim - Warner Brothers - Aquaman 4Q18 OLV - #122991</t>
  </si>
  <si>
    <t>07/28/2019</t>
  </si>
  <si>
    <t>29434405</t>
  </si>
  <si>
    <t>123438_TNT-DR-VOD- R2CGroup-CONSUMER CELLULAR- 11.16.18-12.30.18 IO#123438</t>
  </si>
  <si>
    <t>29434812</t>
  </si>
  <si>
    <t>123490_CNN -DR-VOD- R2CGroup-CONSUMER CELLULAR- 11.16.18-12.30.18 IO#123490</t>
  </si>
  <si>
    <t>03/25/2019</t>
  </si>
  <si>
    <t>29436244</t>
  </si>
  <si>
    <t>120472_CNN.com_VW 18/19 Upfront_10.1.2018-9.30.2019_#120472</t>
  </si>
  <si>
    <t>09/05/2019</t>
  </si>
  <si>
    <t>29609181</t>
  </si>
  <si>
    <t>121652_TBS OLV/VOD_LITTLE CAESARS_18/19 UPFRONT_1Q'19-4Q'19_IO#121652</t>
  </si>
  <si>
    <t>29888467</t>
  </si>
  <si>
    <t>TNT HOUSE 2019</t>
  </si>
  <si>
    <t>12/11/2018</t>
  </si>
  <si>
    <t>29888664</t>
  </si>
  <si>
    <t>TBS HOUSE 2019</t>
  </si>
  <si>
    <t>12/14/2018</t>
  </si>
  <si>
    <t>29937241</t>
  </si>
  <si>
    <t>121673_TNT VOD/OLV_CONSTELLATION_18/19 UPFRONT_CORONA EXTRA_1Q'19-4Q'19_IO#121673</t>
  </si>
  <si>
    <t>29937276</t>
  </si>
  <si>
    <t>121651_TNT VOD/OLV_LITTLE CAESARS_18/19 UPFRONT_1Q19-4/19_IO#121651</t>
  </si>
  <si>
    <t>29937384</t>
  </si>
  <si>
    <t>122056_TNT VOD/OLV_CONSTELLATION_2019 UPFRONT_MODELO_1Q'19-4Q'19_IO#122056</t>
  </si>
  <si>
    <t>30019384</t>
  </si>
  <si>
    <t>120342_TEN VOD/OLV/OTT- Zillow- 18/19 Various- 4Q'18-3Q'19- #120342</t>
  </si>
  <si>
    <t>30025989</t>
  </si>
  <si>
    <t>121833_AS_VOD_18/19 LC PRIME ONLY UPF_P18-49_ NO TV-MA_#121833</t>
  </si>
  <si>
    <t>30029434</t>
  </si>
  <si>
    <t>120279_TBS VOD_CONSTELLATION_18/19 UPFRONT_MODELO_1Q'19-4Q'19_IO#120279</t>
  </si>
  <si>
    <t>30311992</t>
  </si>
  <si>
    <t>122346_TOON - 1Q-3Q19 - POST FOOD - UPFRONT - VOD #122346</t>
  </si>
  <si>
    <t>30314872</t>
  </si>
  <si>
    <t>121671_TNT OLV/VOD_CAPITAL ONE_18/19 UPFRONT_CONSUMER_1Q'19-3Q'19_IO#121671</t>
  </si>
  <si>
    <t>30476031</t>
  </si>
  <si>
    <t>121880_AS_VOD_18/19 Golden Corral Upfront_P25-54_#121880</t>
  </si>
  <si>
    <t>30495400</t>
  </si>
  <si>
    <t>120098_TEN VOD- Golden Corral- 18/19 Upfront- 1Q'19-3Q'19-  IO#120098</t>
  </si>
  <si>
    <t>30496779</t>
  </si>
  <si>
    <t>121789_ADSM- LEXUS 18/19 UPFRONT VOD- IO#121789</t>
  </si>
  <si>
    <t>30496780</t>
  </si>
  <si>
    <t>121788_truTV- 18/19 Lexus VOD Upfront- IO#121788</t>
  </si>
  <si>
    <t>30497427</t>
  </si>
  <si>
    <t>124056_truTV and ENT - OrangeTheory Fitness - 2019 VOD/OLV - 1.1-9.29.19 124056</t>
  </si>
  <si>
    <t>30497812</t>
  </si>
  <si>
    <t>122047_Adult Swim/GEICO/18-19 VOD Upfront/100% :30s/Order#122047</t>
  </si>
  <si>
    <t>30497831</t>
  </si>
  <si>
    <t>120099_TEN VOD__ GEICO__ 18/19 UPFRONT_ 1'Q19-4Q'19_IO#120099</t>
  </si>
  <si>
    <t>30566213</t>
  </si>
  <si>
    <t>123516_TEN VOD/OLV/OTT- Nationwide- 2019 - 1Q'19-4Q'19</t>
  </si>
  <si>
    <t>30569458</t>
  </si>
  <si>
    <t>122289_TNT - Reckitt - VOD - UF F25-54 -1Q19-4Q19 - 12/31 - 1/5 IO # 122289</t>
  </si>
  <si>
    <t>30574764</t>
  </si>
  <si>
    <t>123977_TBS/TNT - SCJ - 18/19 VOD/OLV Upfront - Ziploc - 1Q19-3Q19 - 123977</t>
  </si>
  <si>
    <t>30575185</t>
  </si>
  <si>
    <t>123925_TNT/TBS - Mars Wrigley - VOD Upfront - 12/31-9/30 #123925</t>
  </si>
  <si>
    <t>30575501</t>
  </si>
  <si>
    <t>124280_TBS VOD_DISH NETWORK_2019 CYU_1Q'19-3Q'19_IO#124280</t>
  </si>
  <si>
    <t>30575743</t>
  </si>
  <si>
    <t>124313_TNT VOD_DISH NETWORK_2019 CYU_1Q'19-3Q'19_IO#124313</t>
  </si>
  <si>
    <t>30580818</t>
  </si>
  <si>
    <t>123652_TBS/TNT OLV/VOD - Tracfone - STK UPF - 1Q-3Q - #123652</t>
  </si>
  <si>
    <t>30580880</t>
  </si>
  <si>
    <t>123657_TBS/TNT OLV/VOD - Tracfone - TW UPF - 1Q-3Q - #123657</t>
  </si>
  <si>
    <t>30585530</t>
  </si>
  <si>
    <t>122741_TNT VOD - Eli Lilly Trulicity 18/19 VOD UF - #122741</t>
  </si>
  <si>
    <t>30589532</t>
  </si>
  <si>
    <t>122342_Taco Bell_TNT VOD_18/19 Upfront_4Q'18-3Q'19_IO#122342</t>
  </si>
  <si>
    <t>30594621</t>
  </si>
  <si>
    <t>121835_AS_VOD_18/19 LC BASE UPF_P18-49_DNA_NO TV-MA #121835</t>
  </si>
  <si>
    <t>30594641</t>
  </si>
  <si>
    <t>121825_TRU_VOD_18/19 LITTLE CAESARS UPFRONT_P18-49_NO TV-MA #121825</t>
  </si>
  <si>
    <t>30601658</t>
  </si>
  <si>
    <t>122745_Duracell - TBS VOD/OLV - 18.19 TBS upfront - P25-54 - #122745</t>
  </si>
  <si>
    <t>30817201</t>
  </si>
  <si>
    <t>123341_TNT OLV/VOD -Liberty Mutual- CY Upfront -1Q19-3Q19 -Order #123341</t>
  </si>
  <si>
    <t>30884388</t>
  </si>
  <si>
    <t>121412_TBS/TNT/Team Coco - UPX - 18/19 UPX TBS/TNT VOD/OLV Upfront - 1Q19-3Q19 - 121412</t>
  </si>
  <si>
    <t>30914354</t>
  </si>
  <si>
    <t>121245_Mattress Firm - TBS VOD - 18.19 TBS upfront - P25-54 -121245</t>
  </si>
  <si>
    <t>30914376</t>
  </si>
  <si>
    <t>121244_Mattress Firm - TNT VOD - 18.19 TNT upfront - P25-54 - 121244</t>
  </si>
  <si>
    <t>30946886</t>
  </si>
  <si>
    <t>121384_TBS - Kohler -18/19 TBS VOD/OLV Upfront - 4Q18-3Q19 - 121384</t>
  </si>
  <si>
    <t>30962319</t>
  </si>
  <si>
    <t>123447_TEC- VOD- Tracfone Upfront -11/262/18-9/29/18 - IO #123447</t>
  </si>
  <si>
    <t>30966702</t>
  </si>
  <si>
    <t>124117_ADSM DUNKIN DONUTS INCREMENTAL 2019 CY UF VOD- 1Q19-4Q19 IO#124117</t>
  </si>
  <si>
    <t>30967107</t>
  </si>
  <si>
    <t>TOON - HOUSE - PAID CNE &amp; DIGITAL 2019</t>
  </si>
  <si>
    <t>01/04/2019</t>
  </si>
  <si>
    <t>30969191</t>
  </si>
  <si>
    <t>123873_TBS VOD - Dunkin Donuts - 18/19 UPF - 123873</t>
  </si>
  <si>
    <t>30969266</t>
  </si>
  <si>
    <t>123882_TNT VOD - Dunkin Donuts - 18/19 UPF - 123882</t>
  </si>
  <si>
    <t>12/15/2019</t>
  </si>
  <si>
    <t>30970617</t>
  </si>
  <si>
    <t>124076_TBS VOD - Dunkin Donuts - 18/19 UPF - 124076</t>
  </si>
  <si>
    <t>30973769</t>
  </si>
  <si>
    <t>124104_ADSM- DUNKIN DONUTS 2019 CY UF VOD- 1Q19-4Q19- IO#124104</t>
  </si>
  <si>
    <t>31008115</t>
  </si>
  <si>
    <t>124423_ROV ENT/Tru OLV &amp; TBS VOD - Aflac - 18.19 upfront - P25-49 - Excl CNN, HLN, Cartoon network, Adult Swim, Team Coco - IO#124423</t>
  </si>
  <si>
    <t>31020862</t>
  </si>
  <si>
    <t>120101_TBS VOD/OLV_Capital One_18/19 UPFRONT_Quicksilver_1Q'19-3Q'19_IO#120101</t>
  </si>
  <si>
    <t>31074268</t>
  </si>
  <si>
    <t>121385_TNT - Kohler - 18/19 TNT VOD/OLV Upfront - 1Q19-3Q19 - 121385</t>
  </si>
  <si>
    <t>31078908</t>
  </si>
  <si>
    <t>124339_TNT - Heineken - 18/19 VOD Upfront - #124339</t>
  </si>
  <si>
    <t>31180746</t>
  </si>
  <si>
    <t>124034_TBS - VOD - Tempur-Sealy - 2019 CY UF - 1Q-4Q19 - #124034</t>
  </si>
  <si>
    <t>31276996</t>
  </si>
  <si>
    <t>124446_1Q-3Q TBS - Heineken - 18/19 VOD UF - 124446</t>
  </si>
  <si>
    <t>31552448</t>
  </si>
  <si>
    <t>121707_MillerCoors_TBS VOD_Blue Moon_1Q-3Q_IO#121707</t>
  </si>
  <si>
    <t>31562819</t>
  </si>
  <si>
    <t>121282_TNT - SERVPRO - 2019 CY Upfront VOD - 1.28-8.11.19 - 121282</t>
  </si>
  <si>
    <t>31651008</t>
  </si>
  <si>
    <t>2019-CNN-Turner-Cross-House-VOD</t>
  </si>
  <si>
    <t>01/30/2019</t>
  </si>
  <si>
    <t>31747755</t>
  </si>
  <si>
    <t>123486_ROV ENT- Quicken Loans- 2019 Upfront- 1Q'19-4Q'19-#123486</t>
  </si>
  <si>
    <t>31789346</t>
  </si>
  <si>
    <t>121122_TBS VOD - Eli Lilly Galca 18/19 VOD UF - IO#121122</t>
  </si>
  <si>
    <t>31796659</t>
  </si>
  <si>
    <t>124807_CN- VOD -PVM- Airheads - 1Q-4Q- #124807</t>
  </si>
  <si>
    <t>31886356</t>
  </si>
  <si>
    <t>125060_TNT VOD - PetSmart - TNT VOD 18/19 Upfront - 2.11-9.29.19 #125060</t>
  </si>
  <si>
    <t>31922609</t>
  </si>
  <si>
    <t>124632_CNN - SERVPRO - 2019 - 1.28 - 12.31.19 - 124632</t>
  </si>
  <si>
    <t>02/08/2019</t>
  </si>
  <si>
    <t>31933778</t>
  </si>
  <si>
    <t>123033_TBS - Ferrero - 18/19 TBS VOD/OLV Upfront Trolli - 1Q19-3Q19 - 123033</t>
  </si>
  <si>
    <t>31934019</t>
  </si>
  <si>
    <t>123035_TBS - Ferrero - 18/19 TBS VOD/OLV Upfront - Black Forest - 2Q19-3Q19 -123035</t>
  </si>
  <si>
    <t>31935608</t>
  </si>
  <si>
    <t>124437_AS, truTV OLV/VOD- UM- US ARMY- 1Q'19-3Q19 UPF 2.15.19-9.22.19 IO #124437</t>
  </si>
  <si>
    <t>32053865</t>
  </si>
  <si>
    <t>123807_TNT/Red Robin CY 2019 Upfront/1Q-3Q'19/P25-49/Order #123807</t>
  </si>
  <si>
    <t>32158513</t>
  </si>
  <si>
    <t>120794_P&amp;G_TBS/TNT/TeamCoco OLV &amp; VOD_18/19 P&amp;G Upfront VARIOUS_IO #120794</t>
  </si>
  <si>
    <t>32158565</t>
  </si>
  <si>
    <t>123187_Marriott - TBS VOD - 18.19 TBS upfront - P25-49 - #123187</t>
  </si>
  <si>
    <t>32158594</t>
  </si>
  <si>
    <t>123188_Marriott - TNT VOD - 18.19 TNT upfront - P25-49 - 123188</t>
  </si>
  <si>
    <t>32158628</t>
  </si>
  <si>
    <t>124488_TBS VOD_BOARSHEAD_2019 CYU_1Q'19-4Q'19_IO#124488</t>
  </si>
  <si>
    <t>32192388</t>
  </si>
  <si>
    <t>124848_TBS VOD/Red Robin/CY 2019 Upfront 1Q-3Q/P25-49/124848</t>
  </si>
  <si>
    <t>32247287</t>
  </si>
  <si>
    <t>120474_TBS VOD - Paper &amp; Packaging Board 18/19 Upfront - IO:120474</t>
  </si>
  <si>
    <t>32247317</t>
  </si>
  <si>
    <t>120479_TRU VOD - Paper &amp; Packaging Board 18/19 Upfront - IO:120479</t>
  </si>
  <si>
    <t>32247347</t>
  </si>
  <si>
    <t>120477_TNT VOD - Paper &amp; Packaging Board 18/19 Upfront - IO:120477</t>
  </si>
  <si>
    <t>32251183</t>
  </si>
  <si>
    <t>124627_TBS VOD_Travelocity_ 3.4.19-5.26.19_#124627</t>
  </si>
  <si>
    <t>32266400</t>
  </si>
  <si>
    <t>120110_TBS VOD/OLV_Corona Extra_18/19 UPFRONT_Corona Extra_1Q'19-4Q'19_ IO#120110</t>
  </si>
  <si>
    <t>32277448</t>
  </si>
  <si>
    <t>124808_truTV/ADSM- VOD - PVM- Mentos -3/4-11/17- #124808</t>
  </si>
  <si>
    <t>32417608</t>
  </si>
  <si>
    <t>124535_TNT VOD/OLV_CONSTELLATION_2019 CYU_MODELO_1Q'19-4Q'19_IO#124535</t>
  </si>
  <si>
    <t>32417609</t>
  </si>
  <si>
    <t>124533_TBS VOD/OLV_CONSTELLATION_2019 CYU_MODELO_1Q'19-4Q'19_IO#124533</t>
  </si>
  <si>
    <t>32507911</t>
  </si>
  <si>
    <t>121239_CN_Great Wolf Resorts_2019 Upfront_Various_IO#121239</t>
  </si>
  <si>
    <t>32520374</t>
  </si>
  <si>
    <t>125086_TNT VOD - Jimmy John's CY19 Upfront - 3/18-10/6/19 - IO: 125086</t>
  </si>
  <si>
    <t>11/10/2019</t>
  </si>
  <si>
    <t>32561546</t>
  </si>
  <si>
    <t>125710_CNN - Land Rover - Race to Space CNNGo - 18/19 Upfront - 125710</t>
  </si>
  <si>
    <t>32573602</t>
  </si>
  <si>
    <t>122716_TBS VOD_EVERGREEN TRADING_CONSTELLATION_2019 CYU_ CORONA PREM_1Q'19-4Q'19_IO#122716</t>
  </si>
  <si>
    <t>32781745</t>
  </si>
  <si>
    <t>125276_TTE OLV/VOD - Walmart 18/19 Upfront Incremental - IO:125276</t>
  </si>
  <si>
    <t>32784997</t>
  </si>
  <si>
    <t>124232_TNT VOD - Behr 18/19 Upfront - 4/15-8/18/19 - IO:124232</t>
  </si>
  <si>
    <t>32785512</t>
  </si>
  <si>
    <t>124238_TBS VOD - Behr 18/19 Upfront - 3/25-9/4/19 - IO:124238</t>
  </si>
  <si>
    <t>32894481</t>
  </si>
  <si>
    <t>124179_TBS/TNT - Hershey - 18/19 Upfront VOD- 2Q'19-4Q'19 -124179</t>
  </si>
  <si>
    <t>32896457</t>
  </si>
  <si>
    <t>124656_Toon - Unilever - Dove - VOD 4/1/19-12/29/19 IO #124656</t>
  </si>
  <si>
    <t>32915234</t>
  </si>
  <si>
    <t>122554_TBS/TNT - Microsoft - ""Innovation"" - 2Q'19 -#122554</t>
  </si>
  <si>
    <t>32923672</t>
  </si>
  <si>
    <t>124574_TBS VOD - Skechers - 2019 Upfront - #124574</t>
  </si>
  <si>
    <t>32963591</t>
  </si>
  <si>
    <t>121659_MillerCoors_TBS VOD_Miller Lite_1Q-3Q_IO#121659</t>
  </si>
  <si>
    <t>32964420</t>
  </si>
  <si>
    <t>126093_TBS_MillerCoors_CoorsLight_4/1-6/30_IO#126093</t>
  </si>
  <si>
    <t>32974164</t>
  </si>
  <si>
    <t>126019_TNT VOD_DISH NETWORK LLC_2Q'19 SCATTER_4/1-6/24_IO#126019</t>
  </si>
  <si>
    <t>32991397</t>
  </si>
  <si>
    <t>121590_TNT_18/19 Upfront_AbbVie Humira Gastro_2Q19_IO#121590</t>
  </si>
  <si>
    <t>33002936</t>
  </si>
  <si>
    <t>124529_TBS VOD/OLV_CONSTELLATION_2019 CYU_PACIFICO_2Q19-4Q19_IO#124529</t>
  </si>
  <si>
    <t>33002937</t>
  </si>
  <si>
    <t>124532_TNT VOD/OLV_CONSTELLATION_2019 CYU_PACIFICO_2Q'19-4Q'19_IO#124532</t>
  </si>
  <si>
    <t>33043603</t>
  </si>
  <si>
    <t>TRUTV HOUSE 2019</t>
  </si>
  <si>
    <t>05/11/2019</t>
  </si>
  <si>
    <t>33081056</t>
  </si>
  <si>
    <t>125513_Turner Ent. Channel - Apts.Com - 4/8-8/19 -125513</t>
  </si>
  <si>
    <t>33094089</t>
  </si>
  <si>
    <t>123106_TBS - Hanes VOD UF - 4/1-9/29 - #123106</t>
  </si>
  <si>
    <t>33156031</t>
  </si>
  <si>
    <t>126126_TOON - Paramount Pictures - Dora - 5/28-5/30, 7/8-8/4 IO#126126</t>
  </si>
  <si>
    <t>33195661</t>
  </si>
  <si>
    <t>126075_TEN VOD/OLV_CAP ONE_2Q'19-4Q'19 CNN SHIFT_BANK_2Q'19-4Q'19_IO#126075</t>
  </si>
  <si>
    <t>33195686</t>
  </si>
  <si>
    <t>126078_TEN VOD/OLV_CAP ONE_2Q'19-3Q'19 CNN SHIFT_CONSUMER CARD_2Q'19-3Q'19_IO#126078</t>
  </si>
  <si>
    <t>33289519</t>
  </si>
  <si>
    <t>124491_TBS - Wyndham Hotels - 2019 CY UF - 4/22 - 8/18 - 124491</t>
  </si>
  <si>
    <t>33398260</t>
  </si>
  <si>
    <t>126674_Cartoon Network - Chuck E Cheese PHD VOD - 2Q-4Q19 - 4.23-12.29 - #126674</t>
  </si>
  <si>
    <t>33508317</t>
  </si>
  <si>
    <t>126104_AS &amp; TRU - Pepsi - Tripleshot - 2Q’19 VOD 18/19 Upfront - #126104</t>
  </si>
  <si>
    <t>33585569</t>
  </si>
  <si>
    <t>126617_TNT - Facebook- Brand Deal- 5.6.19 - 9.30.19 - FC - P18-49 - 126617</t>
  </si>
  <si>
    <t>33585572</t>
  </si>
  <si>
    <t>126629_TBS - Facebook- Brand Deal- 5.6.19 - 9.30.19 - FC - P18-49 - 126617</t>
  </si>
  <si>
    <t>33661021</t>
  </si>
  <si>
    <t>123674_TBS VOD/OLV_CONSTELLATION_2019 CYU_CORONA REFRESCA_2Q'19-3Q'19_IO#123674</t>
  </si>
  <si>
    <t>33664812</t>
  </si>
  <si>
    <t>120541_ADSM_Fruit of the Loom_18/19 UF_120541</t>
  </si>
  <si>
    <t>33699441</t>
  </si>
  <si>
    <t>124866_TBS OLV/VOD_CONSTELLATION_2019 CYU_SVEDKA_2Q19-3Q19_IO#124866</t>
  </si>
  <si>
    <t>33811883</t>
  </si>
  <si>
    <t>125643_ADSM Facebook VOD 5/10/19-9/29/19 #125643</t>
  </si>
  <si>
    <t>34240858</t>
  </si>
  <si>
    <t>127366_Cartoon Network - Age of Learning - VOD/OTT 6/10-6/29</t>
  </si>
  <si>
    <t>34314769</t>
  </si>
  <si>
    <t>120267_TBS VOD/OLV_ CONSTELLATION_ 18/19 UPFRONT_ WOODBRIDGE WINES_2Q19-4Q19_ IO#120267</t>
  </si>
  <si>
    <t>34316255</t>
  </si>
  <si>
    <t>120271_TBS VOD_CONSTELLATION_18-19 UPFRONT_ KIM CRAWFORD_2Q'19-4Q'19_ IO#120271</t>
  </si>
  <si>
    <t>34331247</t>
  </si>
  <si>
    <t>121576_TBS_18/19 Upfront_AbbVie Humira Gastro_3Q19_IO#121576</t>
  </si>
  <si>
    <t>34341834</t>
  </si>
  <si>
    <t>124525_TRU - 18-19 Pepsi + Jokers 365 Launchpad &amp; OLV/VOD - 2019 - #124525</t>
  </si>
  <si>
    <t>34370788</t>
  </si>
  <si>
    <t>3Q'19-CNN-House-VOD</t>
  </si>
  <si>
    <t>34471844</t>
  </si>
  <si>
    <t>126944_TBS/TNT - Amgen - 3Q'19 Amgen VOD/OLV Scatter - IO #126944</t>
  </si>
  <si>
    <t>34510987</t>
  </si>
  <si>
    <t>122493_TBS/Team Coco - Pfizer - 18/19 UF VOD/OLV - 3Q'19 - #122493</t>
  </si>
  <si>
    <t>34511077</t>
  </si>
  <si>
    <t>122501_TNT - Pfizer - 18/19 Upfront - 3Q Allocation - #1222501</t>
  </si>
  <si>
    <t>34511308</t>
  </si>
  <si>
    <t>121597_TNT_18/19 Upfront_AbbVie Humira RA_3Q19_IO#121597</t>
  </si>
  <si>
    <t>34569608</t>
  </si>
  <si>
    <t>127684_DR-VOD-CNN/TBS/TNT-Esurance-7.1.19-9.29.19 IO#127684</t>
  </si>
  <si>
    <t>34595837</t>
  </si>
  <si>
    <t>127577_TBS+TNT_18/19 Upfront VOD_Dairy Queen_3Q19_IO#127577</t>
  </si>
  <si>
    <t>34596488</t>
  </si>
  <si>
    <t>126702_ENT VOD_Bank Of America_2-3Q19_Order #126702</t>
  </si>
  <si>
    <t>34614270</t>
  </si>
  <si>
    <t>122324_TBS/TNT/Team Coco - Chili's - 18/19 - 3Q'19 Allocation - #122324</t>
  </si>
  <si>
    <t>34650275</t>
  </si>
  <si>
    <t>127415_TEC/TN - Verizon - VOD/OLV - UF P18-49 - 3Q19 - IO #127415</t>
  </si>
  <si>
    <t>34651039</t>
  </si>
  <si>
    <t>127729_TNT - Mercedes Benz - 18/19 NEW CORP TNT VOD/OLV Upfront - IO #127729</t>
  </si>
  <si>
    <t>34651519</t>
  </si>
  <si>
    <t>127816_CNNGo/CNN VOD_AT&amp;T M&amp;E_18/19 Upfront_3Q'19_127816</t>
  </si>
  <si>
    <t>34652050</t>
  </si>
  <si>
    <t>122897_TBS/TNT - Boston Beer - 18/19 Angry Orchard TBS/TNT VOD/OLV Upfront - IO #122897</t>
  </si>
  <si>
    <t>34652816</t>
  </si>
  <si>
    <t>122160_TNT - Boston Beer - 3Q'19 Truly VOD/OLV UF Allocation - IO #122160</t>
  </si>
  <si>
    <t>34654001</t>
  </si>
  <si>
    <t>122017_TBS - Boston Beer - 3Q'19 Truly VOD/OLV UF Allocation - IO #122017</t>
  </si>
  <si>
    <t>34655552</t>
  </si>
  <si>
    <t>127262_TBS VOD_DISH NETWORK_3Q19 SCATTER_7/1-9/23_IO#127262</t>
  </si>
  <si>
    <t>34655577</t>
  </si>
  <si>
    <t>127264_TNT VOD_DISH NETWORK_3Q19 SCATTER_7/1-9/23_IO#127264</t>
  </si>
  <si>
    <t>34657966</t>
  </si>
  <si>
    <t>127733_TBS - Pepsi - 3Q'19 Pepsi TM TBS VOD Allocation - IO #127733</t>
  </si>
  <si>
    <t>34657985</t>
  </si>
  <si>
    <t>127838_TNT - Pepsi - 3Q'19 Pepsi TM TNT VOD Allocation - IO #127838</t>
  </si>
  <si>
    <t>34658530</t>
  </si>
  <si>
    <t>127793_TBS - Pepsi - 3Q'19 DEW TM TBS VOD Allocation - IO #127793</t>
  </si>
  <si>
    <t>34658541</t>
  </si>
  <si>
    <t>127839_TNT - Pepsi - 3Q'19 DEW TM TNT VOD Allocation - IO #127839</t>
  </si>
  <si>
    <t>34658845</t>
  </si>
  <si>
    <t>127809_TBS - Pepsi - 3Q'19 Cheetos TBS VOD Allocation - IO #127809</t>
  </si>
  <si>
    <t>34659015</t>
  </si>
  <si>
    <t>127810_TBS - Pepsi - 3Q'19 Doritos TBS VOD Allocation - IO #127810</t>
  </si>
  <si>
    <t>34659170</t>
  </si>
  <si>
    <t>127794_TBS - Pepsi - 3Q'19 Pure Leaf Herbals TBS VOD Allocation - IO #127794</t>
  </si>
  <si>
    <t>34659191</t>
  </si>
  <si>
    <t>127840_TNT - Pepsi - 3Q'19 Pure Leaf Herbals TNT VOD Allocation - IO #127840</t>
  </si>
  <si>
    <t>34660152</t>
  </si>
  <si>
    <t>127799_TBS - Pepsi - 3Q'19 Pure Leaf Core TBS VOD Allocation - IO #127799</t>
  </si>
  <si>
    <t>34660179</t>
  </si>
  <si>
    <t>127841_TNT - Pepsi - 3Q'19 Pure Leaf Core TNT VOD Allocation - IO #127841</t>
  </si>
  <si>
    <t>34660476</t>
  </si>
  <si>
    <t>127842_TNT - Pepsi - 3Q'19 Lipton TNT VOD Allocation - IO #127842</t>
  </si>
  <si>
    <t>34660491</t>
  </si>
  <si>
    <t>127800_TBS - Pepsi - 3Q'19 Lipton TBS VOD Allocation - IO #127800</t>
  </si>
  <si>
    <t>34660506</t>
  </si>
  <si>
    <t>127843_TNT - Pepsi - 3Q'19 Frappuccino TNT VOD Allocation - IO #127843</t>
  </si>
  <si>
    <t>34660526</t>
  </si>
  <si>
    <t>127808_TBS - Pepsi - 3Q'19 Frappuccino TBS VOD Allocation - IO #127808</t>
  </si>
  <si>
    <t>34660554</t>
  </si>
  <si>
    <t>127844_TNT - Pepsi - 3Q'19 Tripleshot TNT VOD Allocation - IO #127844</t>
  </si>
  <si>
    <t>34660580</t>
  </si>
  <si>
    <t>127805_TBS - Pepsi - 3Q'19 Tripleshot TBS VOD Allocation - IO #127805</t>
  </si>
  <si>
    <t>34660894</t>
  </si>
  <si>
    <t>127675_TBS, TNT ASDM, truTV -DR-VOD/OTT-SmileDirectClub- Horizon Next -7.1.19-9.29.19 IO #127675</t>
  </si>
  <si>
    <t>34661850</t>
  </si>
  <si>
    <t>127763_TOON OLV &amp; VOD Topps Ring Pop 3Q19 7.1 - 8.12 IO#127763</t>
  </si>
  <si>
    <t>34661929</t>
  </si>
  <si>
    <t>127760_TOON VOD Topps Finders Keepers 3Q19 7.1 - 7.29 IO#127760</t>
  </si>
  <si>
    <t>34661972</t>
  </si>
  <si>
    <t>127575_AS &amp; TRU - Pepsi - Pepsi TM - 3Q’19 VOD 18/19 Upfront - IO #127575</t>
  </si>
  <si>
    <t>34661990</t>
  </si>
  <si>
    <t>127578_AS &amp; TRU - Pepsi - Tripleshot - 3Q’19 VOD 18/19 Upfront - IO #127578</t>
  </si>
  <si>
    <t>34662014</t>
  </si>
  <si>
    <t>127579_TRU - Pepsi - Propel - 3Q’19 VOD 18/19 Upfront - IO #127579</t>
  </si>
  <si>
    <t>34663704</t>
  </si>
  <si>
    <t>127773_TNT - Juul - 3Q'19 Juul TNT VOD Scatter - IO #127773</t>
  </si>
  <si>
    <t>34665404</t>
  </si>
  <si>
    <t>127322_TBS/TNT/ 3Q General Motors VOD/Chevy/P25-54/DNA_Order #127322</t>
  </si>
  <si>
    <t>34665431</t>
  </si>
  <si>
    <t>127325_TBS/TNT VOD/General Motors/3Q'19 Chevy Retail/P25-54/DNA/Order #127325</t>
  </si>
  <si>
    <t>34665454</t>
  </si>
  <si>
    <t>127326_TBS/TNT VOD/General Motors/Buick 3Q'19/Demo P25-54/DNA/Order #127326</t>
  </si>
  <si>
    <t>34670036</t>
  </si>
  <si>
    <t>126921_TNT - PepsiCo - 3Q'19 Propel TNT VOD for ADU - 7/1-9/8 - IO #126921</t>
  </si>
  <si>
    <t>34670055</t>
  </si>
  <si>
    <t>126914_TBS - PepsiCo - 3Q'19 Propel TBS VOD for ADU - 7/1-9/8 - IO #126914</t>
  </si>
  <si>
    <t>34682246</t>
  </si>
  <si>
    <t>127540_TNT- VOD - DoorDash - 7/8 - 9/16 #127540</t>
  </si>
  <si>
    <t>34682326</t>
  </si>
  <si>
    <t>127539_TBS - VOD - DoorDash - 8/5 - 9/16 #127539</t>
  </si>
  <si>
    <t>34691532</t>
  </si>
  <si>
    <t>127631_Cartoon Network - Age of Learning - VOD/OTT 7/1-9/29</t>
  </si>
  <si>
    <t>34707032</t>
  </si>
  <si>
    <t>127803_TBS - Pepsi - 3Q'19 Multipack TBS VOD Allocation - IO #127803</t>
  </si>
  <si>
    <t>34707047</t>
  </si>
  <si>
    <t>127802_TBS - Pepsi - 3Q'19 Tostitos TBS VOD Allocation - IO #127802</t>
  </si>
  <si>
    <t>34708519</t>
  </si>
  <si>
    <t>127168_TBS-VOD- VOLVO-XC90- 7/8-9/16 #127168 DNA</t>
  </si>
  <si>
    <t>34708538</t>
  </si>
  <si>
    <t>127169_TNT-VOD- VOLVO-XC90- 7/8-9/22 #127169 DNA</t>
  </si>
  <si>
    <t>34711687</t>
  </si>
  <si>
    <t>127739_TBS/TNT/Boehringer/Animal Health Frontline Oral Defense/3Q'19/Order #127739 (F25-54 Demo)</t>
  </si>
  <si>
    <t>34714217</t>
  </si>
  <si>
    <t>127759_TOON OLV &amp; VOD Topps Baby Bottle Pop 3Q19 7.8 - 8.19 IO#127759</t>
  </si>
  <si>
    <t>34714238</t>
  </si>
  <si>
    <t>127762_TOON OLV &amp; VOD Topps Ring Pop Gummy Gems 3Q19 7.8 - 8.11 IO#127762</t>
  </si>
  <si>
    <t>34714264</t>
  </si>
  <si>
    <t>127756_TOON OLV &amp; VOD Topps Juicy Drop Trademark 3Q19 7.08 - 8.25 IO#127756</t>
  </si>
  <si>
    <t>34717694</t>
  </si>
  <si>
    <t>127896_TBS and TNT - DR VOD - VUSE Cage Point - Chief Media - 7.8.2019-9.29.2019 IO #127896</t>
  </si>
  <si>
    <t>34722259</t>
  </si>
  <si>
    <t>127737_TBS-TNT/Boehringer/Animal Health Frontline Plus/3Q'19 VOD/Order #127737 (F25-54)</t>
  </si>
  <si>
    <t>34722276</t>
  </si>
  <si>
    <t>127740_TBS/TNT/Boehringer Animal Health/NexGard/3Q'19 VOD/Order/Demo F25-54 #Order #127740</t>
  </si>
  <si>
    <t>34762332</t>
  </si>
  <si>
    <t>126804_P&amp;G_TBS/TNT/TeamCoco OLV &amp; VOD_18/19 P&amp;G Upfront 3Q Carat Shift_IO #126804</t>
  </si>
  <si>
    <t>34766209</t>
  </si>
  <si>
    <t>126980_3Q'19 TBS/TNT/Microsoft Innovation/9.9-9.29/P18-49/Order #126980</t>
  </si>
  <si>
    <t>34767368</t>
  </si>
  <si>
    <t>127640_Adult Swim - Ferrero - 18/19 Upfront - OLV/VOD - 3Q19 Crunch - #127640</t>
  </si>
  <si>
    <t>34777116</t>
  </si>
  <si>
    <t>127940_TNT - Pepsi - 3Q'19 Pepsi Zero TNT VOD Allocation - IO #127940</t>
  </si>
  <si>
    <t>34777134</t>
  </si>
  <si>
    <t>127941_TBS - Pepsi - 3Q'19 Pepsi Zero TBS VOD Allocation - IO #127941</t>
  </si>
  <si>
    <t>34777259</t>
  </si>
  <si>
    <t>127576_AS &amp; TRU - Pepsi - Dew TM - 3Q’19 VOD 18/19 Upfront - IO #127576</t>
  </si>
  <si>
    <t>34805601</t>
  </si>
  <si>
    <t>127887_TTN RON - RECKITT UF HYHO 3Q - IO #127887</t>
  </si>
  <si>
    <t>34814722</t>
  </si>
  <si>
    <t>127472_TNT - Anheuser Bush - 3Q19 Scatter - RITAS- 7/1 - 9/29 #127472</t>
  </si>
  <si>
    <t>34814752</t>
  </si>
  <si>
    <t>127466_TBS - Anheuser Bush - 3Q19 Scatter - Stella_Pure Gold - 8/1 - 9/29- #127466</t>
  </si>
  <si>
    <t>34821858</t>
  </si>
  <si>
    <t>127761_TOON OLV &amp; VOD Topps Push Pop 3Q19 7.15 - 8.11 IO#127761</t>
  </si>
  <si>
    <t>34832183</t>
  </si>
  <si>
    <t>122977_Adult Swim - State Farm - Comic Con 2019 - IO#122977</t>
  </si>
  <si>
    <t>34850940</t>
  </si>
  <si>
    <t>127209_CN -VOD/OLV - Sony Pics Angry Birds 2  7/15/19-8/18/19 IO #127209</t>
  </si>
  <si>
    <t>34852527</t>
  </si>
  <si>
    <t>127825_TEN - McDonald's - Lion King - OLV/VOD 18/19 UPF #127825</t>
  </si>
  <si>
    <t>34854280</t>
  </si>
  <si>
    <t>121598_TNT_18/19 Upfront_AbbVie Humira PsA_3Q19_IO#121598</t>
  </si>
  <si>
    <t>34854311</t>
  </si>
  <si>
    <t>121577_TBS_18/19 Upfront_AbbVie Humira PsA_3Q19_IO#121577</t>
  </si>
  <si>
    <t>34854885</t>
  </si>
  <si>
    <t>127327_ADSM 3Q'19_18/19 Taco Bell ROV ENT VOD ADU - 7/11/2019-9/29/2019 - IO #127327</t>
  </si>
  <si>
    <t>34856409</t>
  </si>
  <si>
    <t>127592_TOON - McDonald's - Lion King - 3Q'19 OLV/VOD 18/19 - #127592</t>
  </si>
  <si>
    <t>34858194</t>
  </si>
  <si>
    <t>127342_TBS VOD_CONSTELLATION_3Q19 SCATTER_CORONA PREMIER_7/15-9/23_IO#127342</t>
  </si>
  <si>
    <t>34859572</t>
  </si>
  <si>
    <t>127812_CNN - Marriott Longer Stays (Q3 2019) - 7.10.19-7.21.19 - #127812</t>
  </si>
  <si>
    <t>34859784</t>
  </si>
  <si>
    <t>127630_P&amp;G_TBS/TNT OLV &amp; VOD_3Q'19 P&amp;G Scatter_IO #127630</t>
  </si>
  <si>
    <t>34873645</t>
  </si>
  <si>
    <t>127915_TOON VOD ADU Cross Clear Post Foods 7.8 - 7.29 IO#127915</t>
  </si>
  <si>
    <t>34876908</t>
  </si>
  <si>
    <t>127261_TNT - VOD - Staples - 3Q19 SCT - 7/15-9/15 - #127261</t>
  </si>
  <si>
    <t>34876916</t>
  </si>
  <si>
    <t>127263_TBS - VOD - Staples - 3Q19 SCT - 7/15-9/15 - #127263</t>
  </si>
  <si>
    <t>34877140</t>
  </si>
  <si>
    <t>127789_TTE OLV/VOD - Walmart 18/19 Upfront - BTS Q2 Fiscal - IO:127789</t>
  </si>
  <si>
    <t>34919141</t>
  </si>
  <si>
    <t>127790_TBS/TNT VOD - Harley Davidson - 3Q SCT - 7/16-7/31 - #127790</t>
  </si>
  <si>
    <t>34921047</t>
  </si>
  <si>
    <t>128139_ADSM - 3Q19 VOD/OLV - Harley Davidson - 7/16-7/31- #128139</t>
  </si>
  <si>
    <t>34924911</t>
  </si>
  <si>
    <t>128159_TBS/TNT VOD_Clorox_3Q'19 Clorox GTO Allocation_7/15/19-9/29/19_IO #128159</t>
  </si>
  <si>
    <t>34924918</t>
  </si>
  <si>
    <t>128157_TBS/TNT VOD_Clorox_3Q'19 Clorox FSU Allocation_7/15/19-9/29/19_IO #128157</t>
  </si>
  <si>
    <t>34925576</t>
  </si>
  <si>
    <t>128154_TBS/TNT VOD_Clorox_3Q'19 Clorox CST Allocation_7/15/19-9/29/19_IO #128154</t>
  </si>
  <si>
    <t>34926340</t>
  </si>
  <si>
    <t>127625_TNT - Visionworks 18/19 VOD 3Q19 Only - 7/8-9/30 - 127625</t>
  </si>
  <si>
    <t>34926351</t>
  </si>
  <si>
    <t>127624_TBS - Visionworks 18/19 VOD 3Q19 ONLY - 7/8-9/22 - 127624</t>
  </si>
  <si>
    <t>34927946</t>
  </si>
  <si>
    <t>128155_TBS/TNT VOD_Clorox_3Q'19 Clorox BTS Allocation_7/15/19-9/1/19_IO #128155</t>
  </si>
  <si>
    <t>34937376</t>
  </si>
  <si>
    <t>128111_DR-VOD-NOOM-CNN, CN, Tru, ADSM, TBS, TNT 7.15.19-9.29.19 IO#128111</t>
  </si>
  <si>
    <t>34941843</t>
  </si>
  <si>
    <t>127614_TOON VOD Duracell 7/22- 9/23 IO#127614</t>
  </si>
  <si>
    <t>34957977</t>
  </si>
  <si>
    <t>127826_TEN - McDonald's - QPC - OLV/VOD 18/19 UPF #127826</t>
  </si>
  <si>
    <t>34960400</t>
  </si>
  <si>
    <t>127725_Adult Swim - Ferrero - 18/19 Upfront - OLV/VOD - 3Q19 Butterfinger - #127725</t>
  </si>
  <si>
    <t>34967082</t>
  </si>
  <si>
    <t>127489_TBS/TNT/ADSM/TRU VOD + OLV - Match.com - 7/29-9/29/19 - IO:127489</t>
  </si>
  <si>
    <t>35052345</t>
  </si>
  <si>
    <t>127912_TOON - Warner Brothers 3Q19 Detective Pikachu PST DVD VOD - 7/29 - 8/6 - #127912</t>
  </si>
  <si>
    <t>35065931</t>
  </si>
  <si>
    <t>128360_TBS/TNT - Infiniti - 3Q'19 TNT Originals Digital Cross-Clear - 7/29-9/1 - IO #128360</t>
  </si>
  <si>
    <t>35074744</t>
  </si>
  <si>
    <t>128414_TOON OLV &amp; VOD Wicked Cool Pokemon 3Q-4Q 7.29 - 12.2 IO#128414</t>
  </si>
  <si>
    <t>35075452</t>
  </si>
  <si>
    <t>127765_CN Teen Titans Go! Franchise Sponsorship Campbell's Goldfish Finn &amp; Friends P6-8 IO#127765</t>
  </si>
  <si>
    <t>07/26/2020</t>
  </si>
  <si>
    <t>35099497</t>
  </si>
  <si>
    <t>128051_3Q19 TBS/TNT_ConAgra_18/19 Upfront VOD _Hunt's_7/29/2019-8/25/2019 IO#128051</t>
  </si>
  <si>
    <t>35099504</t>
  </si>
  <si>
    <t>128054_3Q19 TBS/TNT_ConAgra_18/19 Upfront VOD _Healthy Choice_7/29/2019-8/25/2019 IO#128054</t>
  </si>
  <si>
    <t>35101203</t>
  </si>
  <si>
    <t>127954_Adult Swim - Warner Brothers - Detective Pikachu PST DVD 3Q19 - OLV/VOD - #127954</t>
  </si>
  <si>
    <t>35113736</t>
  </si>
  <si>
    <t>127970_TOON-DISNEY-AVENGERS ENDGAME DVD VOD-7/30-8/18-#127970</t>
  </si>
  <si>
    <t>35113750</t>
  </si>
  <si>
    <t>125245_TBS VOD/OLV- Exxon- 2019 Upfront- Fuels- 3Q'19-4Q'19- #125245</t>
  </si>
  <si>
    <t>35113753</t>
  </si>
  <si>
    <t>125247_TNT VOD/OLV- Exxon- 2019 Upfront- Fuels- 3Q'19-4Q'19- #125247</t>
  </si>
  <si>
    <t>35114163</t>
  </si>
  <si>
    <t>127888_TTN - RECKITT UF HEALTH 3Q - IO #127888</t>
  </si>
  <si>
    <t>35137281</t>
  </si>
  <si>
    <t>128282_DR-VOD-Grubhub-Havas Edge-Run of Turner 8.5.19-9.1.19 IO#128282</t>
  </si>
  <si>
    <t>35146153</t>
  </si>
  <si>
    <t>127086_TBS - Libman - VOD 3Q'19-2Q'20 IO#127086</t>
  </si>
  <si>
    <t>04/26/2020</t>
  </si>
  <si>
    <t>35171179</t>
  </si>
  <si>
    <t>128202_TOON VOD/OLV ADU Cross Clear Post Foods 7.18 - 12.29 IO#128202</t>
  </si>
  <si>
    <t>35178837</t>
  </si>
  <si>
    <t>128097_TTE OLV/VOD - Walmart 18/19 Upfront - Happy Price Happy Life 3Q19 - IO:128097</t>
  </si>
  <si>
    <t>35182143</t>
  </si>
  <si>
    <t>127937_Adult Swim - Warner Brothers - IT Chapter Two Pre-Opening 3Q19 OLV/VOD - #127397</t>
  </si>
  <si>
    <t>35222038</t>
  </si>
  <si>
    <t>127899_CN- Skechers 3Q19 VOD/OLV July/August- IO#127899</t>
  </si>
  <si>
    <t>35250948</t>
  </si>
  <si>
    <t>128270_CNN - Marriott Golden Rule (Q3 2019) - 7.22.19-9.29.19 - #128270</t>
  </si>
  <si>
    <t>35270911</t>
  </si>
  <si>
    <t>126718_TOON -Lego- Harry Potter-OLV/VOD- 8.5-9.30- IO:126718</t>
  </si>
  <si>
    <t>35310348</t>
  </si>
  <si>
    <t>127620_Adult Swim - Ferrero - 18/19 Upfront OLV/VOD - 3Q19 Black Forrest - 8/12-9/1 - #127620</t>
  </si>
  <si>
    <t>35381408</t>
  </si>
  <si>
    <t>128407_TBS/TNT VOD - HBO - 3Q'19 Succession - 8/5-8/18 - IO #128407</t>
  </si>
  <si>
    <t>35389127</t>
  </si>
  <si>
    <t>128108_TBS/TNT VOD - HBO - 3Q'19 Righteous Gemstones - 8/12-8/25 - IO #128108</t>
  </si>
  <si>
    <t>35428561</t>
  </si>
  <si>
    <t>126975_3Q'19 ROV Entertainment/Microsoft/End User/7.29-9.9/Order #126975</t>
  </si>
  <si>
    <t>35443966</t>
  </si>
  <si>
    <t>127827_TEN - McDonald's - ROD - OLV/VOD 18/19 UPF #127827</t>
  </si>
  <si>
    <t>35472251</t>
  </si>
  <si>
    <t>127200_TBS - VOD/OLV - Netflix - Dark Crystal - 8/16 - 9/12 - #127200</t>
  </si>
  <si>
    <t>09/12/2019</t>
  </si>
  <si>
    <t>35491488</t>
  </si>
  <si>
    <t>128220_TBS/TNT VOD - Harley Davidson - 3Q SCT - August - #128220</t>
  </si>
  <si>
    <t>35495750</t>
  </si>
  <si>
    <t>121656_MillerCoors_TBS VOD_Miller High Life_1Q-3Q_IO#121656</t>
  </si>
  <si>
    <t>35502904</t>
  </si>
  <si>
    <t>127629_Adult Swim - Ferrero - 18/19 Upfront OLV/VOD - 3Q19 Trolli - 8/19- 9/8 - #127629</t>
  </si>
  <si>
    <t>35505394</t>
  </si>
  <si>
    <t>128268_ADSM - 3Q19 VOD/OLV - Harley Davidson - 8/19 - 9/8 - IO:128268</t>
  </si>
  <si>
    <t>35509863</t>
  </si>
  <si>
    <t>128838_TNT - WB - 3Q'19 The Goldfinch Pre-Open AS Linear Liability - 8/16-9/15 - IO #128838</t>
  </si>
  <si>
    <t>35510677</t>
  </si>
  <si>
    <t>128737_Run of WarnerMedia - DR - Purple - 8.16.16 - 9.8.19 - IO #128737</t>
  </si>
  <si>
    <t>35521657</t>
  </si>
  <si>
    <t>128836_TOON OLV/VOD Jakks Xtreme Power Dozer 8.19 - 12.2 IO#128836</t>
  </si>
  <si>
    <t>35529876</t>
  </si>
  <si>
    <t>128834_TOON OLV/VOD Jakks Nintendo 8.19 - 12.2 IO#128834</t>
  </si>
  <si>
    <t>35623850</t>
  </si>
  <si>
    <t>128919_TOON VOD Cross Clear Topps Match Em 8.22 - 9.1 IO#128919</t>
  </si>
  <si>
    <t>35623857</t>
  </si>
  <si>
    <t>128925_TOON VOD Cross Clear Topps Ring Pop 8.22 - 9.1 IO#128925</t>
  </si>
  <si>
    <t>35623865</t>
  </si>
  <si>
    <t>128917_TOON VOD Cross Clear Topps Baby Bottle Pop 8.22 - 9.1 IO#128917</t>
  </si>
  <si>
    <t>35623887</t>
  </si>
  <si>
    <t>128922_TOON VOD Cross Clear Topps Ring Pop Gummy Gems 8.22 - 9.1 IO#128922</t>
  </si>
  <si>
    <t>35623894</t>
  </si>
  <si>
    <t>128918_TOON OLV/VOD Cross Clear Topps Juicy Drop Trademark TOON 8.22 - 9.1 IO#128918</t>
  </si>
  <si>
    <t>35623905</t>
  </si>
  <si>
    <t>128921_TOON VOD Cross Clear Topps Push Pop 8.22 -9.1 IO#128921</t>
  </si>
  <si>
    <t>35624250</t>
  </si>
  <si>
    <t>128850_Cartoon Network – Aladdin Signature DVD VOD-8/27-9/2</t>
  </si>
  <si>
    <t>35624253</t>
  </si>
  <si>
    <t>128857_Cartoon Network – Aladdin Live Action DVD VOD-8/27-9/15</t>
  </si>
  <si>
    <t>35626650</t>
  </si>
  <si>
    <t>128835_truTV  - Warner Brothers Synergy Wipe - IT Chapter Two Pre-Opening 3Q19 OLV/VOD - #128835</t>
  </si>
  <si>
    <t>35627871</t>
  </si>
  <si>
    <t>126415_ADSM-OLV/VOD- Netflix ""Dark Crystal""- 8/11-9/15- IO: #126415</t>
  </si>
  <si>
    <t>35628920</t>
  </si>
  <si>
    <t>128792_TNT VOD/OLV_FX NETWORKS_18/19 UPFRONT_MAYANS_8/24-9/6_IO#128792</t>
  </si>
  <si>
    <t>35628941</t>
  </si>
  <si>
    <t>128790_TBS VOD/OLV_FX NETWORKS_18/19 UPFRONT_MAYANS_8/24-9/6_IO#128790</t>
  </si>
  <si>
    <t>35629727</t>
  </si>
  <si>
    <t>128979_TOON OLV/VOD Jazwares Toys Roblox 8.26 - 10.21 IO#128979</t>
  </si>
  <si>
    <t>35629881</t>
  </si>
  <si>
    <t>128941_Cartoon Network - Hasbro 19-20 Digital ADU - OLV/VOD - #128941</t>
  </si>
  <si>
    <t>08/30/2020</t>
  </si>
  <si>
    <t>35630285</t>
  </si>
  <si>
    <t>128516_TBS/TNT 3Q'19 Upfront VOD_Dairy Queen FOOD_3Q19_IO#128516</t>
  </si>
  <si>
    <t>35757816</t>
  </si>
  <si>
    <t>128958_CTN_Mattel _Toy Story Blast Off Buzz_19-20 VOD &amp; OLV UF_08.26.19-12.15.2019_IO#128958</t>
  </si>
  <si>
    <t>35757842</t>
  </si>
  <si>
    <t>128956_CTN_Mattel _RESCUE HEROES FIRE TRUCK DOLLARS_19-20 VOD &amp; OLV UF_08.26.19-12.15.2019_IO#128956</t>
  </si>
  <si>
    <t>35757867</t>
  </si>
  <si>
    <t>128957_CTN_Mattel _Imaginext Buzz Bot_19-20 VOD &amp; OLV UF_08.26.19-12.15.2019_IO#128957</t>
  </si>
  <si>
    <t>35757897</t>
  </si>
  <si>
    <t>128959_CTN_Mattel _HW Monster Trucks Transforming 2-in-1_19-20 VOD &amp; OLV UF_08.26.19-12.15.2019_IO#128959</t>
  </si>
  <si>
    <t>35757926</t>
  </si>
  <si>
    <t>128961_CTN_Mattel _DC Superhero Girls Core Action Doll_19-20 VOD &amp; OLV UF_08.26.19-12.15.2019_IO#128961</t>
  </si>
  <si>
    <t>35757957</t>
  </si>
  <si>
    <t>128955_CTN_Mattel JURASSIC PRIMAL PAL BLUE_19-20 VOD &amp; OLV UF_08.26.19-09.22.2019_IO#128955</t>
  </si>
  <si>
    <t>35758651</t>
  </si>
  <si>
    <t>127922_AS &amp; TRU - Pepsi - Pepsi Zero - 3Q’19 VOD 18/19 Upfront - IO #127922</t>
  </si>
  <si>
    <t>35759124</t>
  </si>
  <si>
    <t>126773_Toon - Universal Pics ADU - Abominable- 9.2 - 9.27 #126773</t>
  </si>
  <si>
    <t>35766294</t>
  </si>
  <si>
    <t>128052_3Q19 TBS/TNT_ConAgra_18/19 Upfront VOD _Hunt's_8/26/2019-09/29/2019 IO#128052</t>
  </si>
  <si>
    <t>35766305</t>
  </si>
  <si>
    <t>128053_3Q19 TBS/TNT_ConAgra_18/19 Upfront VOD _Healthy Choice_8/26/2019-09/29/2019 IO#128053</t>
  </si>
  <si>
    <t>35768404</t>
  </si>
  <si>
    <t>128063_TOON OLV &amp; VOD ADU Cross Clear Campbell's 8.08 - 9.29 IO#128063</t>
  </si>
  <si>
    <t>35770295</t>
  </si>
  <si>
    <t>128843_Spin Master - Toon - 3Q'19-4Q'19 Upfront - 128843</t>
  </si>
  <si>
    <t>35789586</t>
  </si>
  <si>
    <t>128990_TBS/TNT - Warner Brothers Synergy Wipe - IT Chapter Two Pre-Opening 3Q19 OLV/VOD - #128990</t>
  </si>
  <si>
    <t>CNN Unassociated Campaigns</t>
  </si>
  <si>
    <t>HLN Unassociated Campaigns</t>
  </si>
  <si>
    <t>March Madness March Impressions billed in April - billing missed for March period</t>
  </si>
  <si>
    <t>TV One</t>
  </si>
  <si>
    <t>Attention: John Fant</t>
  </si>
  <si>
    <t>jfant@tvone.tv</t>
  </si>
  <si>
    <t>10191974</t>
  </si>
  <si>
    <t>CBFM_TVOne_CPA_Campaign</t>
  </si>
  <si>
    <t>10191975</t>
  </si>
  <si>
    <t>CBFM_TVOne_CPM_Campaign</t>
  </si>
  <si>
    <t>10212222</t>
  </si>
  <si>
    <t>27179|TV One</t>
  </si>
  <si>
    <t>10352191</t>
  </si>
  <si>
    <t>28753|Thred Up (DR)</t>
  </si>
  <si>
    <t>10352192</t>
  </si>
  <si>
    <t>28754|CNU Online Holdings LLC (DR)</t>
  </si>
  <si>
    <t>10352193</t>
  </si>
  <si>
    <t>28743|The RealReal (DR)</t>
  </si>
  <si>
    <t>10352229</t>
  </si>
  <si>
    <t>28797|Partnership for Drug Free America</t>
  </si>
  <si>
    <t>10352234</t>
  </si>
  <si>
    <t>28756|IU Dreams (PI)</t>
  </si>
  <si>
    <t>10352235</t>
  </si>
  <si>
    <t>28760|Luminess Silk V110 (PI)</t>
  </si>
  <si>
    <t>10352236</t>
  </si>
  <si>
    <t>28758|JD Mellberg Financial (PI)</t>
  </si>
  <si>
    <t>10352237</t>
  </si>
  <si>
    <t>28747|Consolidated Credit (PI)</t>
  </si>
  <si>
    <t>Viacom</t>
  </si>
  <si>
    <t>Attention: Kelly Smith</t>
  </si>
  <si>
    <t>PO: 4500011856</t>
  </si>
  <si>
    <t>kelly.smith@viacom.com</t>
  </si>
  <si>
    <t>Nick Mom, Nick Jr, Nickelodeon, TeenNick, CMT, BET, Paramount, MTV, MTV2, Comedy Central, VH1 Classic</t>
  </si>
  <si>
    <t>16171827</t>
  </si>
  <si>
    <t>Nick Jr. DAI VOD Promos</t>
  </si>
  <si>
    <t>Nick Jr (Noggin)</t>
  </si>
  <si>
    <t>08/03/2017</t>
  </si>
  <si>
    <t>20692127</t>
  </si>
  <si>
    <t>Nick VOD/DAI</t>
  </si>
  <si>
    <t>Nickelodeon</t>
  </si>
  <si>
    <t>02/23/2018</t>
  </si>
  <si>
    <t>07/01/2018</t>
  </si>
  <si>
    <t>20692141</t>
  </si>
  <si>
    <t>NickJr VOD/DAI</t>
  </si>
  <si>
    <t>27365379</t>
  </si>
  <si>
    <t>#14229_NICK_McDonald's_McDonald's_UF_3Q18_3Q19</t>
  </si>
  <si>
    <t>27725198</t>
  </si>
  <si>
    <t>13973_M&amp;E_CARMAX_4Q18-3Q19_Upfront</t>
  </si>
  <si>
    <t>Comedy Central</t>
  </si>
  <si>
    <t>MTV</t>
  </si>
  <si>
    <t>MTV2</t>
  </si>
  <si>
    <t>VH1</t>
  </si>
  <si>
    <t>27768987</t>
  </si>
  <si>
    <t>13940_M&amp;E_SONIC INDUSTRIES_4Q18-3Q19_Upfront</t>
  </si>
  <si>
    <t>CMT</t>
  </si>
  <si>
    <t>Paramount</t>
  </si>
  <si>
    <t>TV Land</t>
  </si>
  <si>
    <t>27965321</t>
  </si>
  <si>
    <t>13812_M&amp;E_BOOST MOBILE_VOD UF_FY 19</t>
  </si>
  <si>
    <t>06/06/2019</t>
  </si>
  <si>
    <t>28075081</t>
  </si>
  <si>
    <t>14370_NICK_MILK PROCESSORS EDCT_MILK_4Q18-3Q19_VOD_DAI_Upfront</t>
  </si>
  <si>
    <t>28411339</t>
  </si>
  <si>
    <t>BET VOD</t>
  </si>
  <si>
    <t>BET</t>
  </si>
  <si>
    <t>28418928</t>
  </si>
  <si>
    <t>13630_Nick_DISNEY_4Q18-3Q19_DISNEY PARKS AND CRUISES-PRESCHOOL PARENTS</t>
  </si>
  <si>
    <t>29445630</t>
  </si>
  <si>
    <t>14906_BET Digital_Straight Talk _UF_VOD DAI ONLY_4Q18_A1849</t>
  </si>
  <si>
    <t>29759501</t>
  </si>
  <si>
    <t>15021 NICK_SONY THEATRICAL_ANGRY BIRDS 2_3Q19_UF</t>
  </si>
  <si>
    <t>30549885</t>
  </si>
  <si>
    <t>(14358) BET_Geico_HM_VOD_ A25-49_Jan-Dec '19</t>
  </si>
  <si>
    <t>BET Her</t>
  </si>
  <si>
    <t>30560162</t>
  </si>
  <si>
    <t>15015_M&amp;E_HERSHEY_REESE'S_OLV/VOD Campaign_Upfront_Q1-Q4'19_2H PG</t>
  </si>
  <si>
    <t>05/13/2019</t>
  </si>
  <si>
    <t>30565933</t>
  </si>
  <si>
    <t>15014_M&amp;E_HERSHEY_KIT KAT_Upfront_Q1-Q4'19_2H PG</t>
  </si>
  <si>
    <t>30716575</t>
  </si>
  <si>
    <t>15253_M&amp;E_DENNY'S RESTAURANT_DENNY'S_FY19_A25-54</t>
  </si>
  <si>
    <t>30831493</t>
  </si>
  <si>
    <t>15017_M&amp;E_QUICKEN LOANS_OLV Campaign_Q1-Q4'19</t>
  </si>
  <si>
    <t>30888250</t>
  </si>
  <si>
    <t>(14884) M&amp;E_ TRACFONE_SIMPLE MOBILE_Q1'19-Q3'19_VOD DAI_Upfront</t>
  </si>
  <si>
    <t>30888805</t>
  </si>
  <si>
    <t>(14878) M&amp;E_TRACFONE_TOTAL WIRELESS_Q1'19-Q3'19_VOD_Upfront</t>
  </si>
  <si>
    <t>30940085</t>
  </si>
  <si>
    <t>15264_M&amp;E_GEICO INSURANCE_GEICO INSURANCE_FY19_VOD DAI</t>
  </si>
  <si>
    <t>31013812</t>
  </si>
  <si>
    <t>14921_BET Digital_TRACFONE_Simple Mobile_UF_VOD DAI ONLY_1Q19_A1849</t>
  </si>
  <si>
    <t>31106123</t>
  </si>
  <si>
    <t>15289_M&amp;E_Coca Cola_Vitamin Water_Q1-Q3'19 OLV &amp; VOD Campaign_Upfront</t>
  </si>
  <si>
    <t>31498327</t>
  </si>
  <si>
    <t>15326_M&amp;E_Coca Cola_Diet Coke_Viacom OLV/VOD_Q1-Q3'19_Upfront</t>
  </si>
  <si>
    <t>31750055</t>
  </si>
  <si>
    <t>15455_M&amp;E_VAN MELL_ AIRHEADS_Q1'19-Q4'19_VOD_Upfront</t>
  </si>
  <si>
    <t>32276372</t>
  </si>
  <si>
    <t>15509_M&amp;E_VAN MELLE_MENTOS_Q1'19-Q4-19 VOD_UPFRONT</t>
  </si>
  <si>
    <t>32502815</t>
  </si>
  <si>
    <t>15031_M&amp;E_ MIDAS - MIDAS_Upfront_Q1'19-Q4'19</t>
  </si>
  <si>
    <t>32517802</t>
  </si>
  <si>
    <t>15454_M&amp;E_DR PEPPER SNAPPLE GROUP - SNAPPLE_2Q 3Q19_Demo A18-49</t>
  </si>
  <si>
    <t>32517973</t>
  </si>
  <si>
    <t>15453_M&amp;E_DR PEPPER SNAPPLE GROUP - DR. PEPPER_2Q 3Q19_DEMO A18-49</t>
  </si>
  <si>
    <t>32518028</t>
  </si>
  <si>
    <t>15452_M&amp;E_DR PEPPER SNAPPLE GROUP - 7UP_2Q 3Q19_Demo A18-49</t>
  </si>
  <si>
    <t>32571629</t>
  </si>
  <si>
    <t>15683_Campbell's_Goldfish_Liability Order_1Q-2Q'19</t>
  </si>
  <si>
    <t>32889316</t>
  </si>
  <si>
    <t>(15713)_M&amp;E_CROWN IMPORTS_MODELO ESPECIAL_1Q-3Q'19_M21-34_LIABILITY WIPE</t>
  </si>
  <si>
    <t>04/15/2019</t>
  </si>
  <si>
    <t>32890626</t>
  </si>
  <si>
    <t>(15712)_M&amp;E_CROWN IMPORTS_CORONA_1Q-3Q'19_M21-34_LIABILITY WIPE</t>
  </si>
  <si>
    <t>32907388</t>
  </si>
  <si>
    <t>15670_M&amp;E_HERSHEY_TWIZZLERS_OLV/VOD Campaign_Q2-Q4'19_Upfront</t>
  </si>
  <si>
    <t>32928234</t>
  </si>
  <si>
    <t>15652_K&amp;F_Skecthers_Liability_Wipe_Q2-3'19_VOD_DAI</t>
  </si>
  <si>
    <t>32960226</t>
  </si>
  <si>
    <t>#16004_BET_PEPSI_PURE LEAF CORE_OLV_2Q-3Q'19</t>
  </si>
  <si>
    <t>33018021</t>
  </si>
  <si>
    <t>MTV Promos VOD Q3 2019</t>
  </si>
  <si>
    <t>33037762</t>
  </si>
  <si>
    <t>#16005_BET_PEPSI_PURE LEAF HERBALS_OLV_UF_2-3Q'19</t>
  </si>
  <si>
    <t>33127760</t>
  </si>
  <si>
    <t>#16063_M&amp;E_PEPSI COLA_MOUNTAIN DEW_Q2-Q319_VOD_UF</t>
  </si>
  <si>
    <t>33245193</t>
  </si>
  <si>
    <t>#16143_M&amp;E_PEPSI COLA_PEPSI_VOD_Q2-Q3'19_UF</t>
  </si>
  <si>
    <t>33245203</t>
  </si>
  <si>
    <t>#16145_M&amp;E_PEPSI COLA_LIPTON BRISK_Q2-Q3'19_VOD_UF</t>
  </si>
  <si>
    <t>33291818</t>
  </si>
  <si>
    <t>#16178_M&amp;E_PEPSI COLA_PROPEL_VOD_Q2-Q3'19_UF</t>
  </si>
  <si>
    <t>33293971</t>
  </si>
  <si>
    <t>(16044) BET_PEPSI_PROPEL_OLV_UF_P2+_2Q19</t>
  </si>
  <si>
    <t>33351655</t>
  </si>
  <si>
    <t>Run of M&amp;E House Ads - VOD DAI</t>
  </si>
  <si>
    <t>05/31/2019</t>
  </si>
  <si>
    <t>10/02/2019</t>
  </si>
  <si>
    <t>33378354</t>
  </si>
  <si>
    <t>#16220_M&amp;E_PEPSI COLA_FRAPPUCCINO_VOD_Q2'19_UF</t>
  </si>
  <si>
    <t>33422772</t>
  </si>
  <si>
    <t>#14439_BET_PEPSI_Starbucks Frappuccino_Q2-Q3'19</t>
  </si>
  <si>
    <t>33520128</t>
  </si>
  <si>
    <t>15378_M&amp;E_AUTOZONE_2Q'19-3Q'19_Upfront</t>
  </si>
  <si>
    <t>33528604</t>
  </si>
  <si>
    <t>16074_M&amp;E_Hershey_S'mores_OLV &amp; VOD Campaign_Q2-Q3'19_Liability</t>
  </si>
  <si>
    <t>33618704</t>
  </si>
  <si>
    <t>16192_Nick_DANNON_DANIMALS_2Q-4Q'19_Upfront</t>
  </si>
  <si>
    <t>34002205</t>
  </si>
  <si>
    <t>16444_K&amp;F_Paramount Pictures_Dora the Explorer_2Q19_UPFRONT</t>
  </si>
  <si>
    <t>34071385</t>
  </si>
  <si>
    <t>15393_M&amp;E_L'OREAL-Live in The Vineyard_2Q19_SC_CMT</t>
  </si>
  <si>
    <t>06/03/2019</t>
  </si>
  <si>
    <t>34085474</t>
  </si>
  <si>
    <t>14703_M&amp;E_HOTELS.COM_HOTELS.COM_Q2'19-Q3'19_Upfront</t>
  </si>
  <si>
    <t>34165187</t>
  </si>
  <si>
    <t>16348_BET_ VAB_Added Value_ 2Q19</t>
  </si>
  <si>
    <t>34195500</t>
  </si>
  <si>
    <t>(16575) BET_POPEYES_BETX_Highlights B_2Q3Q19</t>
  </si>
  <si>
    <t>34221451</t>
  </si>
  <si>
    <t>16573_M&amp;E_UNILEVER - DOVE DEODORANT (DDW)_3Q19_UF</t>
  </si>
  <si>
    <t>34238166</t>
  </si>
  <si>
    <t>16600_M&amp;E_UNILEVER - DOVE SOAP (DB)_3Q19_UF</t>
  </si>
  <si>
    <t>34239184</t>
  </si>
  <si>
    <t>16605_M&amp;E_UNILEVER - TRESEMME PINEAPPLE (TRE)_3Q19_UF</t>
  </si>
  <si>
    <t>34240076</t>
  </si>
  <si>
    <t>16603_M&amp;E_UNILEVER - TRESEMME WASH &amp; CARE (TRE)_3Q19_UF</t>
  </si>
  <si>
    <t>34244999</t>
  </si>
  <si>
    <t>16602_M&amp;E_UNILEVER - DOVE WOMEN PW CORE (DSP)_3Q19_UF</t>
  </si>
  <si>
    <t>34245501</t>
  </si>
  <si>
    <t>16604_M&amp;E_UNILEVER - DOVE BABY (DSB)_3Q19_UF</t>
  </si>
  <si>
    <t>34309987</t>
  </si>
  <si>
    <t>16592_Post Foods_Pebbles_2Q'19-3Q'19_Linear Liability</t>
  </si>
  <si>
    <t>34311301</t>
  </si>
  <si>
    <t>16640_M&amp;E_FERRERA_2Q19-3Q19_Scatter_Linear Liability Wipe</t>
  </si>
  <si>
    <t>34317181</t>
  </si>
  <si>
    <t>(16506) BET Digital_TYSON FOODS_BETXP_2Q19_P2+</t>
  </si>
  <si>
    <t>34344728</t>
  </si>
  <si>
    <t>(16504) BET_ ANHEUSEUR BUSCH_ Peel_ 2Q19</t>
  </si>
  <si>
    <t>34361307</t>
  </si>
  <si>
    <t>16581_K&amp;F_TANGIBLE PLAY_OSMO_Summer_2Q-3Q'19_VOD_DAI_NickJr</t>
  </si>
  <si>
    <t>34381828</t>
  </si>
  <si>
    <t>16633_BET_MCDONALDS_BETX DECODED SERIES_2Q19</t>
  </si>
  <si>
    <t>06/18/2019</t>
  </si>
  <si>
    <t>34383091</t>
  </si>
  <si>
    <t>14060_M&amp;E_DARDEN RESTAURANTS_3Q19_Upfront</t>
  </si>
  <si>
    <t>34414304</t>
  </si>
  <si>
    <t>(16505) BET Digital_KIA SOUL_Hyundai_BETXP_2Q19_P2+</t>
  </si>
  <si>
    <t>34440029</t>
  </si>
  <si>
    <t>(16730) BET Digital- BETX _Booking.com_3Q19</t>
  </si>
  <si>
    <t>34440090</t>
  </si>
  <si>
    <t>(16503) BET Digital- BETX _Booking.com_3Q19</t>
  </si>
  <si>
    <t>34469324</t>
  </si>
  <si>
    <t>13939_M&amp;E_COTY_COTY_3Q19_Upfront</t>
  </si>
  <si>
    <t>34513436</t>
  </si>
  <si>
    <t>16624_KENTUCKY FRIED CHICKEN_ 2 FOR $3_Q3'19_UPFRONT</t>
  </si>
  <si>
    <t>34539944</t>
  </si>
  <si>
    <t>TVLand VOD DAI Promos 2019</t>
  </si>
  <si>
    <t>34562856</t>
  </si>
  <si>
    <t>16461_M&amp;E_HOBBS &amp; SHAW_2Q19_UPFRONT</t>
  </si>
  <si>
    <t>34569092</t>
  </si>
  <si>
    <t>16495_M&amp;E_ESURANCE - ESURANCE_Q3'19_VOD DAI_NG</t>
  </si>
  <si>
    <t>34570329</t>
  </si>
  <si>
    <t>16812_VH1_THE PROACTIV COMPANY - PROACTIV_Q3'19_VOD DAI_NG</t>
  </si>
  <si>
    <t>34600737</t>
  </si>
  <si>
    <t>16680_M&amp;E_AT&amp;T_VOD_3Q19_Upfront</t>
  </si>
  <si>
    <t>34601014</t>
  </si>
  <si>
    <t>16075_M&amp;E_Hershey_Twizzlers_OLV &amp; VOD Campaign_Q2-Q3'19_Liability</t>
  </si>
  <si>
    <t>34601064</t>
  </si>
  <si>
    <t>16814_MTV_THE PROACTIV COMPANY - PROACTIV_Q3'19_VOD DAI_NG</t>
  </si>
  <si>
    <t>34602394</t>
  </si>
  <si>
    <t>16815_K&amp;F_Mattel_Toy Story World of Role Play_TSW_3Q19_Upront</t>
  </si>
  <si>
    <t>34603575</t>
  </si>
  <si>
    <t>16752_M&amp;E_GENERAL MOTORS CORP_CHEVY_3Q19_UPFRONT</t>
  </si>
  <si>
    <t>34604581</t>
  </si>
  <si>
    <t>16771_BET_AT&amp;T Mobility_H&amp;S_VOD DAI_A1849_3Q19</t>
  </si>
  <si>
    <t>34613227</t>
  </si>
  <si>
    <t>16732_Nick &amp; Nick Jr_ALPHA GROUP USA_Spongebob_3Q'19_UF</t>
  </si>
  <si>
    <t>34634777</t>
  </si>
  <si>
    <t>(16781)NICK_TOPPS - FINDERS KEEPERS_3Q19_VODDAI</t>
  </si>
  <si>
    <t>34634879</t>
  </si>
  <si>
    <t>16773_NICK_BUILD-A-BEAR WORKSHOP_LION KING_3Q19_VODDAI</t>
  </si>
  <si>
    <t>34635095</t>
  </si>
  <si>
    <t>(16783)NICK_TOPPS - PUSH POP_3Q19_VODDAI</t>
  </si>
  <si>
    <t>34635282</t>
  </si>
  <si>
    <t>(16780)NICK_TOPPS - BABY BOTTLE POPS_3Q19_VODDAI</t>
  </si>
  <si>
    <t>34635525</t>
  </si>
  <si>
    <t>(16724) NICK_CRA-Z-ART - BACK TO SCHOOL_3Q19_VODDAI</t>
  </si>
  <si>
    <t>34636905</t>
  </si>
  <si>
    <t>16788_M&amp;E_SMILE DIRECT CLUB_3Q19_VOD DAI_NG</t>
  </si>
  <si>
    <t>34642589</t>
  </si>
  <si>
    <t>16723_NICK_JAZWARES_NANABLES_3Q19_VODDAI</t>
  </si>
  <si>
    <t>34661904</t>
  </si>
  <si>
    <t>(16883) BET_CLOROX_KINGSFORD CHARCOAL_P2+_3Q19</t>
  </si>
  <si>
    <t>34685869</t>
  </si>
  <si>
    <t>16797_M&amp;E_LIVING ESSENTIALS_LIVING ESSENTIALS_3Q19_NG</t>
  </si>
  <si>
    <t>34689491</t>
  </si>
  <si>
    <t>16774_NICK_AGE OF LEARNING_AGE OF LEARNING_3Q19</t>
  </si>
  <si>
    <t>34689524</t>
  </si>
  <si>
    <t>16784_NICK JR_AGE OF LEARNING_3Q19</t>
  </si>
  <si>
    <t>34699394</t>
  </si>
  <si>
    <t>Nick VOD DAI Promo Campaign 2</t>
  </si>
  <si>
    <t>09/10/2019</t>
  </si>
  <si>
    <t>34712726</t>
  </si>
  <si>
    <t>(16776) NICK_TOPPS - JUICY DROP TRADEMARK_3Q19_VODDAI</t>
  </si>
  <si>
    <t>34713457</t>
  </si>
  <si>
    <t>(16786) NICK_TOPPS - RING POPS_3Q19_VODDAI</t>
  </si>
  <si>
    <t>34714369</t>
  </si>
  <si>
    <t>16211_M&amp;E_PHE INC. - ADAM &amp; EVE_Q3'19_VOD DAI_NG</t>
  </si>
  <si>
    <t>34715850</t>
  </si>
  <si>
    <t>16915_BET_ZENITH_LUXOTTICA_ BETX PEEL_3Q19</t>
  </si>
  <si>
    <t>34716266</t>
  </si>
  <si>
    <t>(16785)NICK_TOPPS - RING POP GUMMY GEM_3Q19_VODDAI</t>
  </si>
  <si>
    <t>34716616</t>
  </si>
  <si>
    <t>16910_Comcast-Charter-Altice_AM_CC_Alternativo_S1__Ep 4-10_Gold</t>
  </si>
  <si>
    <t>34717183</t>
  </si>
  <si>
    <t>16853_M&amp;E_MCDONALDS_Lion King_3Q19_Upfront_FEP_VOD</t>
  </si>
  <si>
    <t>34717623</t>
  </si>
  <si>
    <t>16913_Comcast-Charter-Altice_AM_PN_Yellowstone_S2__Ep 3-10_Gold</t>
  </si>
  <si>
    <t>07/04/2019</t>
  </si>
  <si>
    <t>34726811</t>
  </si>
  <si>
    <t>#16890_M&amp;E_PROCTER &amp; GAMBLE_LUVS_Q3'19_UF</t>
  </si>
  <si>
    <t>34726830</t>
  </si>
  <si>
    <t>#16891_M&amp;E_PROCTER &amp; GAMBLE - OLAY SUN FACIAL MOISTURIZER_Q3'19_UF</t>
  </si>
  <si>
    <t>34726868</t>
  </si>
  <si>
    <t>#16893_M&amp;E_PROCTER &amp; GAMBLE_PAMPERS DIAPER_Q3'19_UF</t>
  </si>
  <si>
    <t>34767349</t>
  </si>
  <si>
    <t>#16836_M&amp;E_DERMIRA_OLV/VOD_3Q'19</t>
  </si>
  <si>
    <t>34771138</t>
  </si>
  <si>
    <t>16834_VH1_WARNER BROTHERS THEATRICAL_The Kitchen_3Q19_Upfront_FEP_VOD</t>
  </si>
  <si>
    <t>34778203</t>
  </si>
  <si>
    <t>16678_NICK_SKYROCKETS - BLUME_3Q4Q19_VOD-DAI</t>
  </si>
  <si>
    <t>34791798</t>
  </si>
  <si>
    <t>16917_NBC UNIVERSAL_GOOD BOYS_3Q19_UPFRONT</t>
  </si>
  <si>
    <t>34793235</t>
  </si>
  <si>
    <t>16914_Comcast-Charter-Altice_AM_TVL_Younger_S6__Ep 4 - 10_Gold</t>
  </si>
  <si>
    <t>34821067</t>
  </si>
  <si>
    <t>16713_K&amp;F_SKECHERS_Heart_Lights_3Q'19_VOD+OLV</t>
  </si>
  <si>
    <t>34821086</t>
  </si>
  <si>
    <t>16710_K&amp;F_SKECHERS_Memory_Foam_3Q'19_VOD_OLV</t>
  </si>
  <si>
    <t>34821131</t>
  </si>
  <si>
    <t>16714_K&amp;F_SKECHERS_Twinkle_Toes_3Q'19_VOD+OLV</t>
  </si>
  <si>
    <t>34821151</t>
  </si>
  <si>
    <t>16687_K&amp;F_SKECHERS USA_S_Lights_3Q'19-ROS+VOD</t>
  </si>
  <si>
    <t>34821174</t>
  </si>
  <si>
    <t>16894_K&amp;F_SKECHERS USA_Ice_Lights</t>
  </si>
  <si>
    <t>34823430</t>
  </si>
  <si>
    <t>(16927) BET_BETXP_NBC-TV_PEARSON_</t>
  </si>
  <si>
    <t>34836904</t>
  </si>
  <si>
    <t>#16945_M&amp;E_PROCTER &amp; GAMBLE_PAMPERS_Q3'19_SCATTER</t>
  </si>
  <si>
    <t>34837695</t>
  </si>
  <si>
    <t>(16930) BET_ BETXP_GENERAL MILLS_OUI YOGURT_3Q19</t>
  </si>
  <si>
    <t>34853378</t>
  </si>
  <si>
    <t>16951_M&amp;E_REALTOR.COM_3Q'19 UPFRONT_PRE-EMPT</t>
  </si>
  <si>
    <t>34861150</t>
  </si>
  <si>
    <t>(16937) BET_ANHEUSER BUSCH_BETXP_3Q19</t>
  </si>
  <si>
    <t>34874202</t>
  </si>
  <si>
    <t>(16679) NICK_SKYROCKETS - LUMIES_3Q4Q19_VOD-DAI</t>
  </si>
  <si>
    <t>34879402</t>
  </si>
  <si>
    <t>16980_K&amp;F_Mattel_Barbie Q3'19_Scatter</t>
  </si>
  <si>
    <t>34881086</t>
  </si>
  <si>
    <t>16976_Comcast-Charter_AM_BET_The Next Big Thing_S1_Ep 2 - 7_Gold</t>
  </si>
  <si>
    <t>34889863</t>
  </si>
  <si>
    <t>16968_M&amp;E_CLOROX_CST_3Q'19 Upfront_VOD</t>
  </si>
  <si>
    <t>34896969</t>
  </si>
  <si>
    <t>14313_BET_OMD_Glad Trash Bag_Clorox_OLV_W2554_3Q19</t>
  </si>
  <si>
    <t>34897636</t>
  </si>
  <si>
    <t>16955_M&amp;E_CHRYSLER CORPORATE_RAM_3Q19_SCATTER</t>
  </si>
  <si>
    <t>34897837</t>
  </si>
  <si>
    <t>16966_Comcast-Charter_AM_BET_Tales_S2_Gold</t>
  </si>
  <si>
    <t>34898626</t>
  </si>
  <si>
    <t>16962_Comcast-Charter-Altice_AM_MTV_Ex On The Beach_S3__Ep 2-7_Gold</t>
  </si>
  <si>
    <t>34909385</t>
  </si>
  <si>
    <t>16987_K&amp;F_Mattel_Polly Pocket Hidden Hideouts_Q3'19-Q419 Upfront</t>
  </si>
  <si>
    <t>K&amp;F_Mattel_Polly Pocket Hidden Hideouts_Q3'19 Scatter</t>
  </si>
  <si>
    <t>34910368</t>
  </si>
  <si>
    <t>16971_LEGO_LEGO Life &amp; LEGO Harry Potter_3Q'19_Liability</t>
  </si>
  <si>
    <t>34910900</t>
  </si>
  <si>
    <t>16540_TACO BELL 18/19 LIABILITY WIPE_VOD DAI P18-49</t>
  </si>
  <si>
    <t>34911045</t>
  </si>
  <si>
    <t>(16984) BET_CLOROX_Scentiva_UF_OLV_W2554_3Q19</t>
  </si>
  <si>
    <t>34913907</t>
  </si>
  <si>
    <t>16844_BET_WALMART_FY20-Back-To-School_DEMO A18-49_3Q19</t>
  </si>
  <si>
    <t>34923153</t>
  </si>
  <si>
    <t>16973_Comcast-Charter-Altice_AM_MTV_Jersey Shore Family Vacation_S2b_Ep 2 - 7_Gold</t>
  </si>
  <si>
    <t>34923452</t>
  </si>
  <si>
    <t>16986_Comcast-Charter-Altice_AM_CC_South Side_S1_Ep 2-10_Gold</t>
  </si>
  <si>
    <t>09/25/2019</t>
  </si>
  <si>
    <t>34924103</t>
  </si>
  <si>
    <t>16993_Comcast-Charter-Altice_AM_VH1_Girls Cruise_S1__Ep 3-7_Gold</t>
  </si>
  <si>
    <t>34931971</t>
  </si>
  <si>
    <t>16970_M&amp;E_CLOROX_CDW_3Q'19 Upfront_FEP_VOD</t>
  </si>
  <si>
    <t>34943528</t>
  </si>
  <si>
    <t>MTV Promos VOD Q4 2019</t>
  </si>
  <si>
    <t>34951898</t>
  </si>
  <si>
    <t>16908_BET_LIFETIME_BETX PEEL_3Q19</t>
  </si>
  <si>
    <t>34951964</t>
  </si>
  <si>
    <t>16854_M&amp;E_MCDONALDS_QPC_3Q19_Upfront_FEP_VOD</t>
  </si>
  <si>
    <t>34951975</t>
  </si>
  <si>
    <t>16994_Nick_Clorox_BTS_3Q'19_Upfront_VOD DAI</t>
  </si>
  <si>
    <t>34955084</t>
  </si>
  <si>
    <t>16835_MTV VH1 Paramount_WARNER BROTHERS THEATRICAL_Blinded By The Light_3Q19_Upfront_FEP_VOD-DAI</t>
  </si>
  <si>
    <t>34966649</t>
  </si>
  <si>
    <t>16995_Nick_Luxottica Retail_Pearle Vision_3Q'19_OLV/Pluto</t>
  </si>
  <si>
    <t>07/21/2019</t>
  </si>
  <si>
    <t>34967003</t>
  </si>
  <si>
    <t>17009_NICK_CLOROX_SCENTIVA_3Q'19_UPFRONT_VOD DAI</t>
  </si>
  <si>
    <t>34989274</t>
  </si>
  <si>
    <t>16934_COMEDY_LOVE HONEY - LOVE HONEY_3Q'19_VOD_DAI_NG</t>
  </si>
  <si>
    <t>35002325</t>
  </si>
  <si>
    <t>#17001_M&amp;E_PEPSI COLA_PROPEL_VOD-DAI_Q3'19_LIABILITY</t>
  </si>
  <si>
    <t>35034425</t>
  </si>
  <si>
    <t>16856_M&amp;E_MCDONALDS_ROD_3Q19_Upfront_FEP_VOD-DAI</t>
  </si>
  <si>
    <t>35035610</t>
  </si>
  <si>
    <t>17089_M&amp;E_UNILEVER - DOVE BODY POLISH DAK (DKT)_3Q19_UF</t>
  </si>
  <si>
    <t>35039023</t>
  </si>
  <si>
    <t>17088_Comcast-Charter_AM_ATV_Light As A Feather_S2_Gold</t>
  </si>
  <si>
    <t>35039056</t>
  </si>
  <si>
    <t>(17053)_3Q'19_DISNEY PICTURES_AVENGERS: ENDGAME DVD VOD_K&amp;F_UF</t>
  </si>
  <si>
    <t>35051997</t>
  </si>
  <si>
    <t>17097_NICK_CRA-Z-ART - LOOM_3Q19_VODDAI</t>
  </si>
  <si>
    <t>35053834</t>
  </si>
  <si>
    <t>17075_BET_WALMART_FY20-HPHL-Xcat-DEMO A18-49_3Q19</t>
  </si>
  <si>
    <t>35056117</t>
  </si>
  <si>
    <t>17098_Comcast-Charter-Altice_AM_BET_Sunday Best_2HR_EP1-2_Gold</t>
  </si>
  <si>
    <t>35056281</t>
  </si>
  <si>
    <t>17100_Comcast-Charter VOD_AM_NICK_Kids Choice Sports_Tentpole_Gold</t>
  </si>
  <si>
    <t>35056575</t>
  </si>
  <si>
    <t>(16919) 3Q'19_DISNEY PICTURES_THE LION KING BW3_K&amp;F_UF</t>
  </si>
  <si>
    <t>35060664</t>
  </si>
  <si>
    <t>16391_M&amp;E_MICROSOFT_SURFACE TABLET_3Q19_UPFRONT</t>
  </si>
  <si>
    <t>35061882</t>
  </si>
  <si>
    <t>(17083) NICK_JUST PLAY - RYAN'S WORLD_3Q4Q19_VODDAI</t>
  </si>
  <si>
    <t>35062397</t>
  </si>
  <si>
    <t>(17090) NICK_IMC TOYS - CRY BABIES_3Q4Q19_VODDAI</t>
  </si>
  <si>
    <t>35064525</t>
  </si>
  <si>
    <t>(17082) WICKED COOL TOYS - POKEMON_3Q4Q19_VODDAI</t>
  </si>
  <si>
    <t>35070597</t>
  </si>
  <si>
    <t>16138_Nick Jr_Spin Master_Paw Patrol_3Q'19_Upfront</t>
  </si>
  <si>
    <t>35072183</t>
  </si>
  <si>
    <t>17106_Nick_Campbells_Goldfish Kids_3Q'19-3Q'20_Upfront_K6-8_OLV_YouTube</t>
  </si>
  <si>
    <t>35076288</t>
  </si>
  <si>
    <t>16822_K&amp;F_WARNER BROTHERS THEATRICAL_Detective_Pikachu_VOD_3Q'19</t>
  </si>
  <si>
    <t>35077251</t>
  </si>
  <si>
    <t>17078_Nick_Spin Master_Paw Patrol_3Q'19_Upfront</t>
  </si>
  <si>
    <t>35077633</t>
  </si>
  <si>
    <t>17118_Comcast-Charter-Altice_AM_CMT_Dallas Cowboys_S14__Ep 2-7_Gold</t>
  </si>
  <si>
    <t>35079128</t>
  </si>
  <si>
    <t>Paramount VOD DAI Promos 2019</t>
  </si>
  <si>
    <t>35088188</t>
  </si>
  <si>
    <t>17068_MTV/MTV2/CC/PAR/VH1_EARNIN_EARNIN_3Q19_OTT_NG</t>
  </si>
  <si>
    <t>07/27/2019</t>
  </si>
  <si>
    <t>35104701</t>
  </si>
  <si>
    <t>17080_IMC TOYS - CLUB PETZ_3Q19_VODDAI</t>
  </si>
  <si>
    <t>35106257</t>
  </si>
  <si>
    <t>17076_NICK_IMC TOYS - MAGIC TEARS_3Q4Q_VOD-DAI</t>
  </si>
  <si>
    <t>35115370</t>
  </si>
  <si>
    <t>17121_Comcast-Charter-Altice_AM_CC_Spade_S1_Gold</t>
  </si>
  <si>
    <t>35143692</t>
  </si>
  <si>
    <t>17014_M&amp;E_FOX BROADCASTING_BH90210_VOD DAI_3Q'19_A18-49_UPFRONT</t>
  </si>
  <si>
    <t>35145422</t>
  </si>
  <si>
    <t>17158_Comcast-Charter-Altice_VH1_LHH Hollywood_S6_Gold</t>
  </si>
  <si>
    <t>35145620</t>
  </si>
  <si>
    <t>17159_Comcast-Charter_AM_ATV_How To Survive a Breakup_S1_Gold</t>
  </si>
  <si>
    <t>35148020</t>
  </si>
  <si>
    <t>35158208</t>
  </si>
  <si>
    <t>(17168) NICK_GOLIATH GAMES - MR POP_3Q4Q19_VODDAI</t>
  </si>
  <si>
    <t>35159378</t>
  </si>
  <si>
    <t>16266_Nick_Lego_Harry Potter_3Q'19_Upfront</t>
  </si>
  <si>
    <t>35174991</t>
  </si>
  <si>
    <t>16839_MTV CC VH1_WARNER BROTHERS THEATRICAL_IT Chapter 2_3Q19_Upfront_FEP_VOD-DAI</t>
  </si>
  <si>
    <t>35180611</t>
  </si>
  <si>
    <t>17205_AM_Comcast-Charter-Altice_MTV_VMA_2019_Gold</t>
  </si>
  <si>
    <t>35184583</t>
  </si>
  <si>
    <t>35187063</t>
  </si>
  <si>
    <t>16998_M&amp;E_Coca Cola_Fanta_OLV Liability_3Q'19</t>
  </si>
  <si>
    <t>35216539</t>
  </si>
  <si>
    <t>(17180) NICK_GOLIATH GAMES - PHLAT BALL_3Q4Q19_VODDAI</t>
  </si>
  <si>
    <t>35217020</t>
  </si>
  <si>
    <t>(17195) NICK_GOLIATH GAMES - GATOR GOLF_3Q4Q19_VODDAI</t>
  </si>
  <si>
    <t>35217731</t>
  </si>
  <si>
    <t>(17198)NICK_GOLIATH GAMES -BANANA BLAST_3Q4Q19_VODDAI</t>
  </si>
  <si>
    <t>35217964</t>
  </si>
  <si>
    <t>(17172) NICK_GOLIATH GAMES - GOOGLY EYES_3Q4Q19_VODDAI</t>
  </si>
  <si>
    <t>35218026</t>
  </si>
  <si>
    <t>(17196)NICK_GOLIATH GAMES - POP THE PIG_3Q4Q19_VODDAI</t>
  </si>
  <si>
    <t>35218545</t>
  </si>
  <si>
    <t>(17167) NICK_GOLIATH GAMES - SHARK BITE_3Q4Q19_VODDAI</t>
  </si>
  <si>
    <t>35221194</t>
  </si>
  <si>
    <t>(17171) NICK_GOLIATH GAMES - GREEDY GRANNY_3Q4Q19_VODDAI</t>
  </si>
  <si>
    <t>35225797</t>
  </si>
  <si>
    <t>#16900_M&amp;E_LIBERTY MUTUAL_OLV/VOD_LIABILITY_3Q'19</t>
  </si>
  <si>
    <t>35226480</t>
  </si>
  <si>
    <t>35226820</t>
  </si>
  <si>
    <t>(17214)NICK_HEADSTART - HAIRDOOZ_3Q19_VODDAI</t>
  </si>
  <si>
    <t>35258273</t>
  </si>
  <si>
    <t>(17215)R/GA_PIVOTAL VENTURES_CC_Fluid_Cross Platform_PreRoll</t>
  </si>
  <si>
    <t>35258749</t>
  </si>
  <si>
    <t>16253_Nick_Spin Master_Awesome Blossom_3Q'19_Upfront</t>
  </si>
  <si>
    <t>35266687</t>
  </si>
  <si>
    <t>17231_K&amp;F_Mattel_Barbie Fashionistas_BFSH_Q319_Scatter</t>
  </si>
  <si>
    <t>35269904</t>
  </si>
  <si>
    <t>(17197)NICK_GOLIATH GAMES -LUCKY DUCK_3Q4Q19_VODDAI</t>
  </si>
  <si>
    <t>35287567</t>
  </si>
  <si>
    <t>17246_K&amp;F_Mattel_Barbie Play N Wash Pets_BPWP_3Q'19_Upfront</t>
  </si>
  <si>
    <t>35287761</t>
  </si>
  <si>
    <t>17240_Comcast-Charter_AM_PARAMOUNT_Rocketman Home Entertainment_Gold</t>
  </si>
  <si>
    <t>35293176</t>
  </si>
  <si>
    <t>17255_K&amp;F_Mattel_Rescue Heroes Fire Truck_FRHF_3Q'19_UF/SC</t>
  </si>
  <si>
    <t>17255_K&amp;F_Mattel_Rescue Heroes Fire Truck_FRHF_3Q'19-4Q19-UF</t>
  </si>
  <si>
    <t>35295959</t>
  </si>
  <si>
    <t>16184_M&amp;E_UNILEVER - DEGREE_3Q19-4Q19_SC</t>
  </si>
  <si>
    <t>35303076</t>
  </si>
  <si>
    <t>(15749)_BET_OMD_ MCDONALD'S_NY_UF_P2+_3Q19</t>
  </si>
  <si>
    <t>35311247</t>
  </si>
  <si>
    <t>(17306)_2Q'19_DISNEY PICTURES_THE LION KING BW5_K&amp;F_UF_</t>
  </si>
  <si>
    <t>35321800</t>
  </si>
  <si>
    <t>(17201) NICK_GOLIATH GAMES - DRAGON SNACKS_3Q4Q19_VODDAI</t>
  </si>
  <si>
    <t>35324927</t>
  </si>
  <si>
    <t>#17104_M&amp;E_DR PEPPER SNAPPLE GROUP_W18-34_CORE_3Q'19</t>
  </si>
  <si>
    <t>35347761</t>
  </si>
  <si>
    <t>(17103)NICK_JUST PLAY - TOTS NURSERY HQ_3Q4Q19_VODDAI</t>
  </si>
  <si>
    <t>35349039</t>
  </si>
  <si>
    <t>17260_M&amp;E_HARLEY DAVIDSON_HARLEY DAVIDSON_3Q19_SCATTER</t>
  </si>
  <si>
    <t>35393402</t>
  </si>
  <si>
    <t>(17233) NICK_JAKKS PACIFIC - HARRY POTTER_3Q4Q19_VODDAI</t>
  </si>
  <si>
    <t>35393701</t>
  </si>
  <si>
    <t>(17235)NICK_JAKKS PACIFIC - XTREME POWER_3Q4Q19_VODDAI</t>
  </si>
  <si>
    <t>35393940</t>
  </si>
  <si>
    <t>17247_NICK_JAZWARES_PEPPA PIG_3Q19_VODDAI</t>
  </si>
  <si>
    <t>35394778</t>
  </si>
  <si>
    <t>(17273)NICK_JAZWARES - FEISTY PETS_3Q19_VODDAI</t>
  </si>
  <si>
    <t>35397460</t>
  </si>
  <si>
    <t>#16758_M&amp;E_DR PEPPER SNAPPLE GROUP_BAI_VOD Make Good</t>
  </si>
  <si>
    <t>35406508</t>
  </si>
  <si>
    <t>17340_M&amp;E_PEPSI - GATORADE_Vantage Addressable_3Q'19</t>
  </si>
  <si>
    <t>35423734</t>
  </si>
  <si>
    <t>(17236)NICK_WICKED COOL TOYS - BLINGER_3Q19_VODDAI</t>
  </si>
  <si>
    <t>35472507</t>
  </si>
  <si>
    <t>(17382) Nick_MOOSE TOYS LLC_Capsule Chix_3Q19</t>
  </si>
  <si>
    <t>35473576</t>
  </si>
  <si>
    <t>17383_K&amp;F_Mattel_Jurassic Primal Pal Blue_JPPB_3Q19_Upfront</t>
  </si>
  <si>
    <t>35484587</t>
  </si>
  <si>
    <t>35490140</t>
  </si>
  <si>
    <t>17077_Nick_Spin Master_Dragomonz_3Q'19_Upfront</t>
  </si>
  <si>
    <t>35491229</t>
  </si>
  <si>
    <t>17417_UNIVERSAL PICTURES_SECRET LIFE OF PETS 2 BD_3Q19_SCATTER</t>
  </si>
  <si>
    <t>35507001</t>
  </si>
  <si>
    <t>17351_UNIVERSAL PICTURES_THE SECRET LIFE OF PETS 2_Liability Order_3Q19</t>
  </si>
  <si>
    <t>35507303</t>
  </si>
  <si>
    <t>(17224)NICK_JUST PLAY - HAIRDORABLES_3Q4Q19_VODDAI</t>
  </si>
  <si>
    <t>35511444</t>
  </si>
  <si>
    <t>(17444) LEGO_City Space_Harry Potter_3Q19_Liability Wipe</t>
  </si>
  <si>
    <t>35511478</t>
  </si>
  <si>
    <t>17405_SMCA MARKETING INC_DEMO DUKE_3Q19_VOD_NG</t>
  </si>
  <si>
    <t>35512896</t>
  </si>
  <si>
    <t>17404_NICKELODEON_WICKED COOL TOYS_LUNCH PETS_3Q19_VOD_NG</t>
  </si>
  <si>
    <t>35512930</t>
  </si>
  <si>
    <t>17407_NICK_BEVERLY HILLS TEDDY BEAR COMPANY_TINY TUKKINS_3Q19_VOD_NG</t>
  </si>
  <si>
    <t>35513945</t>
  </si>
  <si>
    <t>17406_NICK_SMCA MARKETING INC_GIFEEZ_3Q19_VOD_NG</t>
  </si>
  <si>
    <t>35527545</t>
  </si>
  <si>
    <t>17409_NICKELODEON_JAY AT PLAY_UNBOX ME GIRLS_3Q19_VOD_NG</t>
  </si>
  <si>
    <t>35559884</t>
  </si>
  <si>
    <t>17349_MTV CC_WARNER BROTHERS_Godzilla King of the Monsters EST_3Q'19 SC_FEP_VOD</t>
  </si>
  <si>
    <t>35565749</t>
  </si>
  <si>
    <t>17343_MTV VH1 Paramount_WARNER BROTHERS_Goldfinch_3Q'19 Scatter_FEP_VOD</t>
  </si>
  <si>
    <t>35566278</t>
  </si>
  <si>
    <t>17344_MTV CC_WARNER BROTHERS_Godzilla King of the Monsters PST_3Q'19 SC_FEP_VOD</t>
  </si>
  <si>
    <t>35567367</t>
  </si>
  <si>
    <t>17217_M&amp;E_AT&amp;T MOBILITY_3Q19 Scatter_Vantage Addressable</t>
  </si>
  <si>
    <t>35568547</t>
  </si>
  <si>
    <t>17345_MTV VH1 CC_WARNER BROTHERS_It Chapter 2_3Q'19 Scatter_FEP_VOD-DAI</t>
  </si>
  <si>
    <t>35597765</t>
  </si>
  <si>
    <t>17471_BET_SHOE CARNIVAL_LIABILITY WIPE_2Q19</t>
  </si>
  <si>
    <t>35603038</t>
  </si>
  <si>
    <t>17084_KENTUCKY FRIED CHICKEN_ Mac &amp; Cheese + Free Cake_Q3-Q4'19</t>
  </si>
  <si>
    <t>35604786</t>
  </si>
  <si>
    <t>(17401) DISNEY PICTURES_ALADDIN SIGNATURE DVD VOD_K&amp;F_UF_3Q'19</t>
  </si>
  <si>
    <t>35605472</t>
  </si>
  <si>
    <t>(17400) DISNEY PICTURES_ALADDIN DVD VOD_K&amp;F_UF_3Q'19</t>
  </si>
  <si>
    <t>35617675</t>
  </si>
  <si>
    <t>17492_K&amp;F_Mattel_Barbie Sparkle Lights Mermaid_BSLM_4Q19_Upfront</t>
  </si>
  <si>
    <t>35618189</t>
  </si>
  <si>
    <t>17487_K&amp;F_Mattel_ Barbie Dreamhouse_BDHO_ 4Q'19</t>
  </si>
  <si>
    <t>35619122</t>
  </si>
  <si>
    <t>17483_K&amp;F_SMCA MARKETING INC_KUMI KREATOR 2 IN 1_3Q19_NG</t>
  </si>
  <si>
    <t>35619406</t>
  </si>
  <si>
    <t>17486_K&amp;F_SMCA MARKETING INC_GO GLAM_3Q19_VOD DAI_NG</t>
  </si>
  <si>
    <t>35620311</t>
  </si>
  <si>
    <t>17484_K&amp;F_SMCA MARKETING INC_SANDISFYING_3Q19_VOD DAI_NG</t>
  </si>
  <si>
    <t>35627520</t>
  </si>
  <si>
    <t>35627814</t>
  </si>
  <si>
    <t>(17473)NICK_PLAYMONSTER - ORANGUTWANG_3Q4Q19_VODDAI</t>
  </si>
  <si>
    <t>35627817</t>
  </si>
  <si>
    <t>(17491) NICK_JAZWARES - ROBLOX_3Q4Q19_VODDAI</t>
  </si>
  <si>
    <t>35630816</t>
  </si>
  <si>
    <t>17493_K&amp;F_Mattel_Barbie Fashionista_BFSH_4Q'19_Upfront</t>
  </si>
  <si>
    <t>35632188</t>
  </si>
  <si>
    <t>17506_K&amp;F_Mattel_DC SuperHero Girls_DCSG_4Q19_Upfront</t>
  </si>
  <si>
    <t>35635606</t>
  </si>
  <si>
    <t>(17500) NICK_TOPPS - JUICY DROP TRADEMARK_LIABILITY ORDER_3Q19_VODDAI</t>
  </si>
  <si>
    <t>35635866</t>
  </si>
  <si>
    <t>(17501) NICK_TOPPS -BABY BOTTLE POP_LIABILITY ORDER_3Q19_VODDAI</t>
  </si>
  <si>
    <t>35636075</t>
  </si>
  <si>
    <t>(17505) NICK_TOPPS -RING POP GUMMY GEM_LIABILITY ORDER_3Q19_VODDAI</t>
  </si>
  <si>
    <t>35636089</t>
  </si>
  <si>
    <t>(17504)  NICK_TOPPS - PUSH POP_LIABILITY ORDER_3Q19_VODDAI</t>
  </si>
  <si>
    <t>35636124</t>
  </si>
  <si>
    <t>(17502) NICK_TOPPS - MATCHEMS_LIABILITY ORDER_3Q19_VODDAI</t>
  </si>
  <si>
    <t>35637008</t>
  </si>
  <si>
    <t>K&amp;F_Mattel_HW Monster Truck Transformer 2-1_4Q19_Upfront</t>
  </si>
  <si>
    <t>35637367</t>
  </si>
  <si>
    <t>17513_K&amp;F_Mattel_Imaginext Buzz Bot_FIBZ_4Q19_Upfront</t>
  </si>
  <si>
    <t>35638234</t>
  </si>
  <si>
    <t>K&amp;F_Mattel_Barbie Play N Wash Pets_BPWP_4Q19_Upfront</t>
  </si>
  <si>
    <t>35638981</t>
  </si>
  <si>
    <t>17496_K&amp;F_Mattel_Barbie World of Camper_BWCA_4Q19_Upfront</t>
  </si>
  <si>
    <t>35639129</t>
  </si>
  <si>
    <t>17516_K&amp;F_Mattel_Jurassic Primal Pal Blue_JPPB_4Q19_Upfront</t>
  </si>
  <si>
    <t>35643134</t>
  </si>
  <si>
    <t>17515_K&amp;F_Mattel_Blast Off Buzz_4Q19_TSBL_Upfront</t>
  </si>
  <si>
    <t>CMT Marketplace Campaigns</t>
  </si>
  <si>
    <t>Comedy Central Marketplace Campaigns</t>
  </si>
  <si>
    <t>MTV Marketplace Campaigns</t>
  </si>
  <si>
    <t>MTV2 Marketplace Campaigns</t>
  </si>
  <si>
    <t>Paramount Marketplace Campaigns</t>
  </si>
  <si>
    <t>TV Land Marketplace Campaigns</t>
  </si>
  <si>
    <t>VH1 Marketplace Campaigns</t>
  </si>
  <si>
    <t>CMT Unassociated Campaigns</t>
  </si>
  <si>
    <t>Comedy Central Unassociated Campaigns</t>
  </si>
  <si>
    <t>MTV Unassociated Campaigns</t>
  </si>
  <si>
    <t>Nickelodeon Unassociated Campaigns</t>
  </si>
  <si>
    <t>Paramount Unassociated Campaigns</t>
  </si>
  <si>
    <t>TV Land Unassociated Campaigns</t>
  </si>
  <si>
    <t>VH1 Unassociated Campaigns</t>
  </si>
  <si>
    <t>Nick Mom</t>
  </si>
  <si>
    <t>TeenNick</t>
  </si>
  <si>
    <t>VH1 Classic</t>
  </si>
  <si>
    <t>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</si>
</sst>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mm/dd/yy;@"/>
    <numFmt numFmtId="166" formatCode="000"/>
    <numFmt numFmtId="167" formatCode="#0.0,,\ &quot;M&quot;;"/>
    <numFmt numFmtId="168" formatCode="#0.0,,,\ &quot;B&quot;;"/>
    <numFmt numFmtId="169" formatCode="_(* #,##0_);_(* \(#,##0\);_(* &quot;-&quot;??_);_(@_)"/>
    <numFmt numFmtId="170" formatCode="_(* #,##0.0_);_(* \(#,##0.0\);_(* &quot;-&quot;?_);_(@_)"/>
    <numFmt numFmtId="171" formatCode="#0.00,,,\ &quot;B&quot;;"/>
    <numFmt numFmtId="172" formatCode="0.00000%"/>
    <numFmt numFmtId="173" formatCode="0.000000"/>
    <numFmt numFmtId="174" formatCode="_(* #,##0_);_(* \(#,##0\);_(* &quot;-&quot;?_);_(@_)"/>
    <numFmt numFmtId="175" formatCode="[$-409]m/d/yyyy\ h:mm\ AM/PM;@"/>
    <numFmt numFmtId="176" formatCode="&quot;$&quot;#,##0.00"/>
    <numFmt numFmtId="177" formatCode="#0.00,,\ &quot;M&quot;"/>
    <numFmt numFmtId="179" formatCode="#0.00,,,\ &quot;B&quot;"/>
  </numFmts>
  <fonts count="63" x14ac:knownFonts="1"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02">
    <xf numFmtId="0" fontId="0" fillId="0" borderId="0"/>
    <xf numFmtId="0" fontId="2" fillId="0" borderId="0">
      <alignment vertical="top"/>
      <protection locked="0"/>
    </xf>
    <xf numFmtId="175" fontId="3" fillId="0" borderId="0"/>
    <xf numFmtId="175" fontId="1" fillId="0" borderId="0"/>
    <xf numFmtId="175" fontId="16" fillId="0" borderId="0"/>
    <xf numFmtId="175" fontId="17" fillId="0" borderId="11"/>
    <xf numFmtId="175" fontId="18" fillId="0" borderId="12"/>
    <xf numFmtId="175" fontId="19" fillId="0" borderId="13"/>
    <xf numFmtId="175" fontId="19" fillId="0" borderId="0"/>
    <xf numFmtId="175" fontId="20" fillId="6" borderId="0"/>
    <xf numFmtId="175" fontId="21" fillId="7" borderId="0"/>
    <xf numFmtId="175" fontId="22" fillId="8" borderId="0"/>
    <xf numFmtId="175" fontId="23" fillId="9" borderId="14"/>
    <xf numFmtId="175" fontId="24" fillId="10" borderId="15"/>
    <xf numFmtId="175" fontId="25" fillId="10" borderId="14"/>
    <xf numFmtId="175" fontId="26" fillId="0" borderId="16"/>
    <xf numFmtId="175" fontId="27" fillId="11" borderId="17"/>
    <xf numFmtId="175" fontId="28" fillId="0" borderId="0"/>
    <xf numFmtId="175" fontId="1" fillId="12" borderId="18"/>
    <xf numFmtId="175" fontId="29" fillId="0" borderId="0"/>
    <xf numFmtId="175" fontId="30" fillId="0" borderId="19"/>
    <xf numFmtId="175" fontId="31" fillId="13" borderId="0"/>
    <xf numFmtId="175" fontId="1" fillId="14" borderId="0"/>
    <xf numFmtId="175" fontId="1" fillId="15" borderId="0"/>
    <xf numFmtId="175" fontId="31" fillId="16" borderId="0"/>
    <xf numFmtId="175" fontId="31" fillId="17" borderId="0"/>
    <xf numFmtId="175" fontId="1" fillId="18" borderId="0"/>
    <xf numFmtId="175" fontId="1" fillId="19" borderId="0"/>
    <xf numFmtId="175" fontId="31" fillId="20" borderId="0"/>
    <xf numFmtId="175" fontId="31" fillId="21" borderId="0"/>
    <xf numFmtId="175" fontId="1" fillId="22" borderId="0"/>
    <xf numFmtId="175" fontId="1" fillId="23" borderId="0"/>
    <xf numFmtId="175" fontId="31" fillId="24" borderId="0"/>
    <xf numFmtId="175" fontId="31" fillId="25" borderId="0"/>
    <xf numFmtId="175" fontId="1" fillId="26" borderId="0"/>
    <xf numFmtId="175" fontId="1" fillId="27" borderId="0"/>
    <xf numFmtId="175" fontId="31" fillId="28" borderId="0"/>
    <xf numFmtId="175" fontId="31" fillId="29" borderId="0"/>
    <xf numFmtId="175" fontId="1" fillId="30" borderId="0"/>
    <xf numFmtId="175" fontId="1" fillId="31" borderId="0"/>
    <xf numFmtId="175" fontId="31" fillId="32" borderId="0"/>
    <xf numFmtId="175" fontId="31" fillId="33" borderId="0"/>
    <xf numFmtId="175" fontId="1" fillId="34" borderId="0"/>
    <xf numFmtId="175" fontId="1" fillId="35" borderId="0"/>
    <xf numFmtId="175" fontId="31" fillId="36" borderId="0"/>
    <xf numFmtId="175" fontId="3" fillId="0" borderId="0"/>
    <xf numFmtId="175" fontId="15" fillId="0" borderId="0"/>
    <xf numFmtId="44" fontId="15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4" fillId="0" borderId="11"/>
    <xf numFmtId="175" fontId="35" fillId="0" borderId="12"/>
    <xf numFmtId="175" fontId="36" fillId="0" borderId="13"/>
    <xf numFmtId="175" fontId="36" fillId="0" borderId="0"/>
    <xf numFmtId="175" fontId="37" fillId="6" borderId="0"/>
    <xf numFmtId="175" fontId="38" fillId="7" borderId="0"/>
    <xf numFmtId="175" fontId="39" fillId="8" borderId="0"/>
    <xf numFmtId="175" fontId="40" fillId="9" borderId="14"/>
    <xf numFmtId="175" fontId="41" fillId="10" borderId="15"/>
    <xf numFmtId="175" fontId="42" fillId="10" borderId="14"/>
    <xf numFmtId="175" fontId="43" fillId="0" borderId="16"/>
    <xf numFmtId="175" fontId="44" fillId="11" borderId="17"/>
    <xf numFmtId="175" fontId="45" fillId="0" borderId="0"/>
    <xf numFmtId="175" fontId="3" fillId="12" borderId="18"/>
    <xf numFmtId="175" fontId="46" fillId="0" borderId="0"/>
    <xf numFmtId="175" fontId="32" fillId="0" borderId="19"/>
    <xf numFmtId="175" fontId="47" fillId="13" borderId="0"/>
    <xf numFmtId="175" fontId="3" fillId="14" borderId="0"/>
    <xf numFmtId="175" fontId="3" fillId="15" borderId="0"/>
    <xf numFmtId="175" fontId="47" fillId="16" borderId="0"/>
    <xf numFmtId="175" fontId="47" fillId="17" borderId="0"/>
    <xf numFmtId="175" fontId="3" fillId="18" borderId="0"/>
    <xf numFmtId="175" fontId="3" fillId="19" borderId="0"/>
    <xf numFmtId="175" fontId="47" fillId="20" borderId="0"/>
    <xf numFmtId="175" fontId="47" fillId="21" borderId="0"/>
    <xf numFmtId="175" fontId="3" fillId="22" borderId="0"/>
    <xf numFmtId="175" fontId="3" fillId="23" borderId="0"/>
    <xf numFmtId="175" fontId="47" fillId="24" borderId="0"/>
    <xf numFmtId="175" fontId="47" fillId="25" borderId="0"/>
    <xf numFmtId="175" fontId="3" fillId="26" borderId="0"/>
    <xf numFmtId="175" fontId="3" fillId="27" borderId="0"/>
    <xf numFmtId="175" fontId="47" fillId="28" borderId="0"/>
    <xf numFmtId="175" fontId="47" fillId="29" borderId="0"/>
    <xf numFmtId="175" fontId="3" fillId="30" borderId="0"/>
    <xf numFmtId="175" fontId="3" fillId="31" borderId="0"/>
    <xf numFmtId="175" fontId="47" fillId="32" borderId="0"/>
    <xf numFmtId="175" fontId="47" fillId="33" borderId="0"/>
    <xf numFmtId="175" fontId="3" fillId="34" borderId="0"/>
    <xf numFmtId="175" fontId="3" fillId="35" borderId="0"/>
    <xf numFmtId="175" fontId="47" fillId="36" borderId="0"/>
    <xf numFmtId="43" fontId="3" fillId="0" borderId="0"/>
    <xf numFmtId="0" fontId="3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3" fillId="12" borderId="18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1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43" fontId="1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33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3" fillId="0" borderId="0"/>
    <xf numFmtId="175" fontId="3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175" fontId="33" fillId="0" borderId="0"/>
    <xf numFmtId="175" fontId="33" fillId="0" borderId="0"/>
    <xf numFmtId="175" fontId="3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175" fontId="33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3" fillId="0" borderId="0"/>
    <xf numFmtId="175" fontId="33" fillId="0" borderId="0"/>
    <xf numFmtId="175" fontId="3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3" fillId="0" borderId="0"/>
    <xf numFmtId="175" fontId="3" fillId="0" borderId="0"/>
    <xf numFmtId="43" fontId="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3" fillId="0" borderId="0"/>
    <xf numFmtId="0" fontId="3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33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175" fontId="2" fillId="0" borderId="0"/>
    <xf numFmtId="175" fontId="48" fillId="0" borderId="0"/>
    <xf numFmtId="0" fontId="16" fillId="0" borderId="0"/>
    <xf numFmtId="0" fontId="34" fillId="0" borderId="11"/>
    <xf numFmtId="0" fontId="35" fillId="0" borderId="12"/>
    <xf numFmtId="0" fontId="36" fillId="0" borderId="13"/>
    <xf numFmtId="0" fontId="36" fillId="0" borderId="0"/>
    <xf numFmtId="0" fontId="37" fillId="6" borderId="0"/>
    <xf numFmtId="0" fontId="38" fillId="7" borderId="0"/>
    <xf numFmtId="0" fontId="39" fillId="8" borderId="0"/>
    <xf numFmtId="0" fontId="40" fillId="9" borderId="14"/>
    <xf numFmtId="0" fontId="41" fillId="10" borderId="15"/>
    <xf numFmtId="0" fontId="42" fillId="10" borderId="14"/>
    <xf numFmtId="0" fontId="43" fillId="0" borderId="16"/>
    <xf numFmtId="0" fontId="44" fillId="11" borderId="17"/>
    <xf numFmtId="0" fontId="45" fillId="0" borderId="0"/>
    <xf numFmtId="0" fontId="46" fillId="0" borderId="0"/>
    <xf numFmtId="0" fontId="32" fillId="0" borderId="19"/>
    <xf numFmtId="0" fontId="47" fillId="13" borderId="0"/>
    <xf numFmtId="0" fontId="3" fillId="14" borderId="0"/>
    <xf numFmtId="0" fontId="3" fillId="15" borderId="0"/>
    <xf numFmtId="0" fontId="47" fillId="16" borderId="0"/>
    <xf numFmtId="0" fontId="47" fillId="17" borderId="0"/>
    <xf numFmtId="0" fontId="3" fillId="18" borderId="0"/>
    <xf numFmtId="0" fontId="3" fillId="19" borderId="0"/>
    <xf numFmtId="0" fontId="47" fillId="20" borderId="0"/>
    <xf numFmtId="0" fontId="47" fillId="21" borderId="0"/>
    <xf numFmtId="0" fontId="3" fillId="22" borderId="0"/>
    <xf numFmtId="0" fontId="3" fillId="23" borderId="0"/>
    <xf numFmtId="0" fontId="47" fillId="24" borderId="0"/>
    <xf numFmtId="0" fontId="47" fillId="25" borderId="0"/>
    <xf numFmtId="0" fontId="3" fillId="26" borderId="0"/>
    <xf numFmtId="0" fontId="3" fillId="27" borderId="0"/>
    <xf numFmtId="0" fontId="47" fillId="28" borderId="0"/>
    <xf numFmtId="0" fontId="47" fillId="29" borderId="0"/>
    <xf numFmtId="0" fontId="3" fillId="30" borderId="0"/>
    <xf numFmtId="0" fontId="3" fillId="31" borderId="0"/>
    <xf numFmtId="0" fontId="47" fillId="32" borderId="0"/>
    <xf numFmtId="0" fontId="47" fillId="33" borderId="0"/>
    <xf numFmtId="0" fontId="3" fillId="34" borderId="0"/>
    <xf numFmtId="0" fontId="3" fillId="35" borderId="0"/>
    <xf numFmtId="0" fontId="47" fillId="36" borderId="0"/>
    <xf numFmtId="0" fontId="3" fillId="0" borderId="0"/>
    <xf numFmtId="175" fontId="3" fillId="0" borderId="0"/>
    <xf numFmtId="175" fontId="12" fillId="0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1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1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1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1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1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1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1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1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1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1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1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1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47" fillId="16" borderId="0"/>
    <xf numFmtId="175" fontId="31" fillId="16" borderId="0"/>
    <xf numFmtId="175" fontId="47" fillId="16" borderId="0"/>
    <xf numFmtId="175" fontId="47" fillId="20" borderId="0"/>
    <xf numFmtId="175" fontId="31" fillId="20" borderId="0"/>
    <xf numFmtId="175" fontId="47" fillId="20" borderId="0"/>
    <xf numFmtId="175" fontId="47" fillId="24" borderId="0"/>
    <xf numFmtId="175" fontId="31" fillId="24" borderId="0"/>
    <xf numFmtId="175" fontId="47" fillId="24" borderId="0"/>
    <xf numFmtId="175" fontId="47" fillId="28" borderId="0"/>
    <xf numFmtId="175" fontId="31" fillId="28" borderId="0"/>
    <xf numFmtId="175" fontId="47" fillId="28" borderId="0"/>
    <xf numFmtId="175" fontId="47" fillId="32" borderId="0"/>
    <xf numFmtId="175" fontId="31" fillId="32" borderId="0"/>
    <xf numFmtId="175" fontId="47" fillId="32" borderId="0"/>
    <xf numFmtId="175" fontId="47" fillId="36" borderId="0"/>
    <xf numFmtId="175" fontId="31" fillId="36" borderId="0"/>
    <xf numFmtId="175" fontId="47" fillId="36" borderId="0"/>
    <xf numFmtId="175" fontId="47" fillId="13" borderId="0"/>
    <xf numFmtId="175" fontId="31" fillId="13" borderId="0"/>
    <xf numFmtId="175" fontId="47" fillId="13" borderId="0"/>
    <xf numFmtId="175" fontId="47" fillId="17" borderId="0"/>
    <xf numFmtId="175" fontId="31" fillId="17" borderId="0"/>
    <xf numFmtId="175" fontId="47" fillId="17" borderId="0"/>
    <xf numFmtId="175" fontId="47" fillId="21" borderId="0"/>
    <xf numFmtId="175" fontId="31" fillId="21" borderId="0"/>
    <xf numFmtId="175" fontId="47" fillId="21" borderId="0"/>
    <xf numFmtId="175" fontId="47" fillId="25" borderId="0"/>
    <xf numFmtId="175" fontId="31" fillId="25" borderId="0"/>
    <xf numFmtId="175" fontId="47" fillId="25" borderId="0"/>
    <xf numFmtId="175" fontId="47" fillId="29" borderId="0"/>
    <xf numFmtId="175" fontId="31" fillId="29" borderId="0"/>
    <xf numFmtId="175" fontId="47" fillId="29" borderId="0"/>
    <xf numFmtId="175" fontId="47" fillId="33" borderId="0"/>
    <xf numFmtId="175" fontId="31" fillId="33" borderId="0"/>
    <xf numFmtId="175" fontId="47" fillId="33" borderId="0"/>
    <xf numFmtId="175" fontId="38" fillId="7" borderId="0"/>
    <xf numFmtId="175" fontId="21" fillId="7" borderId="0"/>
    <xf numFmtId="175" fontId="38" fillId="7" borderId="0"/>
    <xf numFmtId="175" fontId="42" fillId="10" borderId="14"/>
    <xf numFmtId="175" fontId="25" fillId="10" borderId="14"/>
    <xf numFmtId="175" fontId="42" fillId="10" borderId="14"/>
    <xf numFmtId="175" fontId="44" fillId="11" borderId="17"/>
    <xf numFmtId="175" fontId="27" fillId="11" borderId="17"/>
    <xf numFmtId="175" fontId="44" fillId="11" borderId="17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46" fillId="0" borderId="0"/>
    <xf numFmtId="175" fontId="29" fillId="0" borderId="0"/>
    <xf numFmtId="175" fontId="46" fillId="0" borderId="0"/>
    <xf numFmtId="175" fontId="37" fillId="6" borderId="0"/>
    <xf numFmtId="175" fontId="20" fillId="6" borderId="0"/>
    <xf numFmtId="175" fontId="37" fillId="6" borderId="0"/>
    <xf numFmtId="175" fontId="34" fillId="0" borderId="11"/>
    <xf numFmtId="175" fontId="17" fillId="0" borderId="11"/>
    <xf numFmtId="175" fontId="34" fillId="0" borderId="11"/>
    <xf numFmtId="175" fontId="35" fillId="0" borderId="12"/>
    <xf numFmtId="175" fontId="18" fillId="0" borderId="12"/>
    <xf numFmtId="175" fontId="35" fillId="0" borderId="12"/>
    <xf numFmtId="175" fontId="36" fillId="0" borderId="13"/>
    <xf numFmtId="175" fontId="19" fillId="0" borderId="13"/>
    <xf numFmtId="175" fontId="36" fillId="0" borderId="13"/>
    <xf numFmtId="175" fontId="36" fillId="0" borderId="0"/>
    <xf numFmtId="175" fontId="19" fillId="0" borderId="0"/>
    <xf numFmtId="175" fontId="36" fillId="0" borderId="0"/>
    <xf numFmtId="175" fontId="40" fillId="9" borderId="14"/>
    <xf numFmtId="175" fontId="23" fillId="9" borderId="14"/>
    <xf numFmtId="175" fontId="40" fillId="9" borderId="14"/>
    <xf numFmtId="175" fontId="43" fillId="0" borderId="16"/>
    <xf numFmtId="175" fontId="26" fillId="0" borderId="16"/>
    <xf numFmtId="175" fontId="43" fillId="0" borderId="16"/>
    <xf numFmtId="175" fontId="39" fillId="8" borderId="0"/>
    <xf numFmtId="175" fontId="22" fillId="8" borderId="0"/>
    <xf numFmtId="175" fontId="39" fillId="8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1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1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41" fillId="10" borderId="15"/>
    <xf numFmtId="175" fontId="24" fillId="10" borderId="15"/>
    <xf numFmtId="175" fontId="41" fillId="10" borderId="15"/>
    <xf numFmtId="175" fontId="16" fillId="0" borderId="0"/>
    <xf numFmtId="175" fontId="16" fillId="0" borderId="0"/>
    <xf numFmtId="0" fontId="50" fillId="0" borderId="0"/>
    <xf numFmtId="175" fontId="32" fillId="0" borderId="19"/>
    <xf numFmtId="175" fontId="30" fillId="0" borderId="19"/>
    <xf numFmtId="175" fontId="32" fillId="0" borderId="19"/>
    <xf numFmtId="0" fontId="15" fillId="0" borderId="0"/>
    <xf numFmtId="175" fontId="45" fillId="0" borderId="0"/>
    <xf numFmtId="175" fontId="28" fillId="0" borderId="0"/>
    <xf numFmtId="175" fontId="45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175" fontId="3" fillId="35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0" borderId="0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175" fontId="3" fillId="12" borderId="18"/>
    <xf numFmtId="0" fontId="3" fillId="0" borderId="0"/>
    <xf numFmtId="0" fontId="3" fillId="0" borderId="0"/>
    <xf numFmtId="175" fontId="3" fillId="0" borderId="0"/>
    <xf numFmtId="175" fontId="3" fillId="0" borderId="0"/>
    <xf numFmtId="0" fontId="3" fillId="12" borderId="18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175" fontId="2" fillId="0" borderId="0"/>
    <xf numFmtId="175" fontId="2" fillId="0" borderId="0"/>
    <xf numFmtId="0" fontId="15" fillId="0" borderId="0"/>
    <xf numFmtId="175" fontId="3" fillId="0" borderId="0"/>
    <xf numFmtId="175" fontId="2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2" fillId="0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175" fontId="2" fillId="0" borderId="0"/>
    <xf numFmtId="175" fontId="2" fillId="0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175" fontId="3" fillId="0" borderId="0"/>
    <xf numFmtId="175" fontId="3" fillId="0" borderId="0"/>
    <xf numFmtId="43" fontId="3" fillId="0" borderId="0"/>
    <xf numFmtId="175" fontId="3" fillId="0" borderId="0"/>
    <xf numFmtId="175" fontId="3" fillId="12" borderId="18"/>
    <xf numFmtId="175" fontId="3" fillId="14" borderId="0"/>
    <xf numFmtId="175" fontId="3" fillId="15" borderId="0"/>
    <xf numFmtId="175" fontId="3" fillId="18" borderId="0"/>
    <xf numFmtId="175" fontId="3" fillId="19" borderId="0"/>
    <xf numFmtId="175" fontId="3" fillId="22" borderId="0"/>
    <xf numFmtId="175" fontId="3" fillId="23" borderId="0"/>
    <xf numFmtId="175" fontId="3" fillId="26" borderId="0"/>
    <xf numFmtId="175" fontId="3" fillId="27" borderId="0"/>
    <xf numFmtId="175" fontId="3" fillId="30" borderId="0"/>
    <xf numFmtId="175" fontId="3" fillId="31" borderId="0"/>
    <xf numFmtId="175" fontId="3" fillId="34" borderId="0"/>
    <xf numFmtId="175" fontId="3" fillId="35" borderId="0"/>
    <xf numFmtId="43" fontId="3" fillId="0" borderId="0"/>
    <xf numFmtId="0" fontId="3" fillId="0" borderId="0"/>
    <xf numFmtId="0" fontId="3" fillId="12" borderId="18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0" fontId="3" fillId="0" borderId="0"/>
    <xf numFmtId="0" fontId="3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175" fontId="2" fillId="0" borderId="0"/>
    <xf numFmtId="0" fontId="3" fillId="14" borderId="0"/>
    <xf numFmtId="0" fontId="3" fillId="15" borderId="0"/>
    <xf numFmtId="0" fontId="3" fillId="18" borderId="0"/>
    <xf numFmtId="0" fontId="3" fillId="19" borderId="0"/>
    <xf numFmtId="0" fontId="3" fillId="22" borderId="0"/>
    <xf numFmtId="0" fontId="3" fillId="23" borderId="0"/>
    <xf numFmtId="0" fontId="3" fillId="26" borderId="0"/>
    <xf numFmtId="0" fontId="3" fillId="27" borderId="0"/>
    <xf numFmtId="0" fontId="3" fillId="30" borderId="0"/>
    <xf numFmtId="0" fontId="3" fillId="31" borderId="0"/>
    <xf numFmtId="0" fontId="3" fillId="34" borderId="0"/>
    <xf numFmtId="0" fontId="3" fillId="35" borderId="0"/>
    <xf numFmtId="0" fontId="3" fillId="0" borderId="0"/>
    <xf numFmtId="175" fontId="3" fillId="0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4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18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2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26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0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34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5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19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3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27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1" borderId="0"/>
    <xf numFmtId="175" fontId="3" fillId="35" borderId="0"/>
    <xf numFmtId="175" fontId="3" fillId="35" borderId="0"/>
  </cellStyleXfs>
  <cellXfs count="254">
    <xf numFmtId="0" fontId="0" fillId="0" borderId="0" xfId="0"/>
    <xf numFmtId="0" fontId="4" fillId="0" borderId="0" xfId="0" applyFont="1"/>
    <xf numFmtId="0" fontId="14" fillId="0" borderId="0" xfId="0" applyFont="1"/>
    <xf numFmtId="14" fontId="14" fillId="0" borderId="0" xfId="0" applyNumberFormat="1" applyFont="1"/>
    <xf numFmtId="0" fontId="7" fillId="5" borderId="3" xfId="0" applyFont="1" applyFill="1" applyBorder="1" applyAlignment="1">
      <alignment wrapText="1"/>
    </xf>
    <xf numFmtId="0" fontId="11" fillId="5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right" indent="1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 indent="1"/>
    </xf>
    <xf numFmtId="0" fontId="6" fillId="2" borderId="1" xfId="0" applyFont="1" applyFill="1" applyBorder="1" applyAlignment="1">
      <alignment horizontal="left" indent="1"/>
    </xf>
    <xf numFmtId="0" fontId="6" fillId="2" borderId="5" xfId="0" applyFont="1" applyFill="1" applyBorder="1" applyAlignment="1">
      <alignment horizontal="left" indent="1"/>
    </xf>
    <xf numFmtId="0" fontId="6" fillId="2" borderId="7" xfId="0" applyFont="1" applyFill="1" applyBorder="1" applyAlignment="1">
      <alignment horizontal="left" indent="1"/>
    </xf>
    <xf numFmtId="0" fontId="6" fillId="0" borderId="10" xfId="0" applyFont="1" applyBorder="1"/>
    <xf numFmtId="3" fontId="6" fillId="0" borderId="0" xfId="0" applyNumberFormat="1" applyFont="1" applyAlignment="1">
      <alignment horizontal="left"/>
    </xf>
    <xf numFmtId="3" fontId="6" fillId="0" borderId="20" xfId="0" applyNumberFormat="1" applyFont="1" applyBorder="1"/>
    <xf numFmtId="0" fontId="6" fillId="0" borderId="20" xfId="0" applyFont="1" applyBorder="1"/>
    <xf numFmtId="0" fontId="6" fillId="0" borderId="0" xfId="0" applyFont="1" applyAlignment="1">
      <alignment horizontal="right" indent="1"/>
    </xf>
    <xf numFmtId="0" fontId="0" fillId="0" borderId="0" xfId="0"/>
    <xf numFmtId="0" fontId="7" fillId="0" borderId="0" xfId="0" applyFont="1" applyAlignment="1">
      <alignment horizontal="right"/>
    </xf>
    <xf numFmtId="0" fontId="13" fillId="2" borderId="2" xfId="0" applyFont="1" applyFill="1" applyBorder="1" applyAlignment="1">
      <alignment vertical="top" wrapText="1"/>
    </xf>
    <xf numFmtId="0" fontId="13" fillId="2" borderId="4" xfId="0" applyFont="1" applyFill="1" applyBorder="1" applyAlignment="1">
      <alignment vertical="top" wrapText="1"/>
    </xf>
    <xf numFmtId="0" fontId="49" fillId="2" borderId="7" xfId="0" applyFont="1" applyFill="1" applyBorder="1" applyAlignment="1" applyProtection="1">
      <alignment vertical="top"/>
      <protection locked="0"/>
    </xf>
    <xf numFmtId="0" fontId="49" fillId="2" borderId="8" xfId="0" applyFont="1" applyFill="1" applyBorder="1" applyAlignment="1" applyProtection="1">
      <alignment vertical="top"/>
      <protection locked="0"/>
    </xf>
    <xf numFmtId="0" fontId="49" fillId="2" borderId="9" xfId="0" applyFont="1" applyFill="1" applyBorder="1" applyAlignment="1" applyProtection="1">
      <alignment vertical="top"/>
      <protection locked="0"/>
    </xf>
    <xf numFmtId="0" fontId="6" fillId="0" borderId="4" xfId="0" applyFont="1" applyBorder="1"/>
    <xf numFmtId="0" fontId="6" fillId="0" borderId="6" xfId="0" applyFont="1" applyBorder="1"/>
    <xf numFmtId="0" fontId="6" fillId="0" borderId="9" xfId="0" applyFont="1" applyBorder="1"/>
    <xf numFmtId="0" fontId="13" fillId="2" borderId="1" xfId="0" applyFont="1" applyFill="1" applyBorder="1" applyAlignment="1">
      <alignment vertical="top"/>
    </xf>
    <xf numFmtId="0" fontId="2" fillId="0" borderId="0" xfId="1" applyAlignment="1" applyProtection="1"/>
    <xf numFmtId="3" fontId="6" fillId="2" borderId="0" xfId="0" applyNumberFormat="1" applyFont="1" applyFill="1" applyAlignment="1">
      <alignment horizontal="center"/>
    </xf>
    <xf numFmtId="0" fontId="6" fillId="3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right" vertical="top"/>
    </xf>
    <xf numFmtId="164" fontId="6" fillId="0" borderId="0" xfId="0" applyNumberFormat="1" applyFont="1" applyAlignment="1">
      <alignment horizontal="right"/>
    </xf>
    <xf numFmtId="0" fontId="49" fillId="2" borderId="0" xfId="0" applyFont="1" applyFill="1" applyAlignment="1" applyProtection="1">
      <alignment vertical="top"/>
      <protection locked="0"/>
    </xf>
    <xf numFmtId="0" fontId="13" fillId="2" borderId="0" xfId="0" applyFont="1" applyFill="1" applyAlignment="1">
      <alignment vertical="top" wrapText="1"/>
    </xf>
    <xf numFmtId="0" fontId="6" fillId="3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top"/>
    </xf>
    <xf numFmtId="0" fontId="13" fillId="2" borderId="0" xfId="0" applyFont="1" applyFill="1" applyAlignment="1">
      <alignment vertical="top"/>
    </xf>
    <xf numFmtId="0" fontId="6" fillId="0" borderId="0" xfId="0" applyFont="1" applyAlignment="1" applyProtection="1">
      <alignment horizontal="center" vertical="top"/>
      <protection locked="0"/>
    </xf>
    <xf numFmtId="166" fontId="6" fillId="0" borderId="0" xfId="0" applyNumberFormat="1" applyFont="1" applyAlignment="1">
      <alignment vertical="top"/>
    </xf>
    <xf numFmtId="3" fontId="7" fillId="0" borderId="0" xfId="0" applyNumberFormat="1" applyFont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>
      <alignment horizontal="center"/>
    </xf>
    <xf numFmtId="167" fontId="7" fillId="3" borderId="0" xfId="0" applyNumberFormat="1" applyFont="1" applyFill="1" applyAlignment="1" applyProtection="1">
      <alignment horizontal="center"/>
      <protection locked="0"/>
    </xf>
    <xf numFmtId="43" fontId="6" fillId="0" borderId="0" xfId="0" applyNumberFormat="1" applyFont="1"/>
    <xf numFmtId="3" fontId="6" fillId="3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/>
    <xf numFmtId="164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Alignment="1">
      <alignment horizontal="left"/>
    </xf>
    <xf numFmtId="0" fontId="2" fillId="0" borderId="0" xfId="1" applyAlignment="1" applyProtection="1">
      <alignment vertical="center"/>
    </xf>
    <xf numFmtId="0" fontId="52" fillId="0" borderId="0" xfId="0" applyFont="1" applyAlignment="1">
      <alignment vertical="center"/>
    </xf>
    <xf numFmtId="0" fontId="6" fillId="3" borderId="0" xfId="0" applyFont="1" applyFill="1" applyAlignment="1">
      <alignment horizontal="left"/>
    </xf>
    <xf numFmtId="0" fontId="52" fillId="0" borderId="0" xfId="0" applyFont="1" applyAlignment="1">
      <alignment vertical="center" wrapText="1"/>
    </xf>
    <xf numFmtId="0" fontId="9" fillId="2" borderId="0" xfId="1" applyFont="1" applyFill="1" applyAlignment="1" applyProtection="1"/>
    <xf numFmtId="0" fontId="5" fillId="2" borderId="0" xfId="1" applyFont="1" applyFill="1" applyAlignment="1" applyProtection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3" fillId="3" borderId="2" xfId="0" applyFont="1" applyFill="1" applyBorder="1" applyAlignment="1">
      <alignment horizontal="left" vertical="top" wrapText="1"/>
    </xf>
    <xf numFmtId="3" fontId="10" fillId="0" borderId="0" xfId="0" applyNumberFormat="1" applyFont="1" applyAlignment="1">
      <alignment horizontal="right"/>
    </xf>
    <xf numFmtId="3" fontId="51" fillId="0" borderId="0" xfId="1644" applyNumberFormat="1"/>
    <xf numFmtId="14" fontId="51" fillId="0" borderId="0" xfId="1644" applyNumberFormat="1"/>
    <xf numFmtId="0" fontId="12" fillId="0" borderId="0" xfId="1644" applyFont="1"/>
    <xf numFmtId="0" fontId="51" fillId="0" borderId="0" xfId="1644"/>
    <xf numFmtId="166" fontId="6" fillId="0" borderId="0" xfId="0" applyNumberFormat="1" applyFont="1" applyAlignment="1">
      <alignment horizontal="right" vertical="top"/>
    </xf>
    <xf numFmtId="0" fontId="6" fillId="0" borderId="0" xfId="0" applyFont="1" applyAlignment="1" applyProtection="1">
      <alignment horizontal="left"/>
      <protection locked="0"/>
    </xf>
    <xf numFmtId="167" fontId="6" fillId="3" borderId="0" xfId="0" applyNumberFormat="1" applyFont="1" applyFill="1" applyAlignment="1" applyProtection="1">
      <alignment horizontal="center"/>
      <protection locked="0"/>
    </xf>
    <xf numFmtId="3" fontId="6" fillId="0" borderId="10" xfId="0" applyNumberFormat="1" applyFont="1" applyBorder="1" applyAlignment="1">
      <alignment horizontal="right"/>
    </xf>
    <xf numFmtId="3" fontId="49" fillId="2" borderId="8" xfId="0" applyNumberFormat="1" applyFont="1" applyFill="1" applyBorder="1" applyAlignment="1" applyProtection="1">
      <alignment horizontal="right" vertical="top"/>
      <protection locked="0"/>
    </xf>
    <xf numFmtId="3" fontId="13" fillId="2" borderId="2" xfId="0" applyNumberFormat="1" applyFont="1" applyFill="1" applyBorder="1" applyAlignment="1">
      <alignment horizontal="right" vertical="top" wrapText="1"/>
    </xf>
    <xf numFmtId="3" fontId="6" fillId="0" borderId="20" xfId="0" applyNumberFormat="1" applyFont="1" applyBorder="1" applyAlignment="1">
      <alignment horizontal="right"/>
    </xf>
    <xf numFmtId="0" fontId="6" fillId="0" borderId="0" xfId="0" applyFont="1" applyAlignment="1" applyProtection="1">
      <alignment horizontal="right" vertical="top"/>
      <protection locked="0"/>
    </xf>
    <xf numFmtId="167" fontId="7" fillId="0" borderId="0" xfId="0" applyNumberFormat="1" applyFont="1" applyAlignment="1" applyProtection="1">
      <alignment horizontal="center"/>
      <protection locked="0"/>
    </xf>
    <xf numFmtId="0" fontId="6" fillId="2" borderId="0" xfId="0" applyFont="1" applyFill="1" applyAlignment="1" applyProtection="1">
      <alignment vertical="top" wrapText="1" shrinkToFit="1"/>
      <protection locked="0"/>
    </xf>
    <xf numFmtId="0" fontId="6" fillId="0" borderId="0" xfId="0" applyFont="1" applyAlignment="1">
      <alignment horizontal="right" vertical="top" indent="1"/>
    </xf>
    <xf numFmtId="0" fontId="54" fillId="0" borderId="21" xfId="0" applyFont="1" applyBorder="1" applyAlignment="1">
      <alignment horizontal="left" indent="2"/>
    </xf>
    <xf numFmtId="0" fontId="54" fillId="0" borderId="0" xfId="0" applyFont="1"/>
    <xf numFmtId="0" fontId="54" fillId="0" borderId="9" xfId="0" applyFont="1" applyBorder="1"/>
    <xf numFmtId="0" fontId="54" fillId="0" borderId="8" xfId="0" applyFont="1" applyBorder="1"/>
    <xf numFmtId="0" fontId="54" fillId="0" borderId="7" xfId="0" applyFont="1" applyBorder="1"/>
    <xf numFmtId="14" fontId="6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0" fontId="55" fillId="0" borderId="0" xfId="0" applyFont="1" applyAlignment="1">
      <alignment vertical="center"/>
    </xf>
    <xf numFmtId="0" fontId="6" fillId="2" borderId="0" xfId="0" applyFont="1" applyFill="1" applyAlignment="1" applyProtection="1">
      <alignment horizontal="left" vertical="top" wrapText="1" shrinkToFit="1"/>
      <protection locked="0"/>
    </xf>
    <xf numFmtId="0" fontId="54" fillId="0" borderId="9" xfId="0" applyFont="1" applyBorder="1" applyAlignment="1">
      <alignment horizontal="left" indent="2"/>
    </xf>
    <xf numFmtId="0" fontId="54" fillId="0" borderId="8" xfId="0" applyFont="1" applyBorder="1" applyAlignment="1">
      <alignment horizontal="left" indent="2"/>
    </xf>
    <xf numFmtId="49" fontId="4" fillId="0" borderId="0" xfId="0" applyNumberFormat="1" applyFont="1" applyAlignment="1">
      <alignment vertical="top" wrapText="1" shrinkToFit="1"/>
    </xf>
    <xf numFmtId="0" fontId="13" fillId="2" borderId="0" xfId="0" applyFont="1" applyFill="1" applyAlignment="1">
      <alignment horizontal="left" vertical="top"/>
    </xf>
    <xf numFmtId="0" fontId="6" fillId="0" borderId="22" xfId="0" applyFont="1" applyBorder="1"/>
    <xf numFmtId="0" fontId="6" fillId="0" borderId="3" xfId="0" applyFont="1" applyBorder="1"/>
    <xf numFmtId="0" fontId="13" fillId="2" borderId="3" xfId="0" applyFont="1" applyFill="1" applyBorder="1" applyAlignment="1">
      <alignment vertical="top" wrapText="1"/>
    </xf>
    <xf numFmtId="0" fontId="13" fillId="2" borderId="23" xfId="0" applyFont="1" applyFill="1" applyBorder="1" applyAlignment="1">
      <alignment vertical="top"/>
    </xf>
    <xf numFmtId="3" fontId="6" fillId="0" borderId="0" xfId="0" applyNumberFormat="1" applyFont="1" applyAlignment="1">
      <alignment horizontal="left" wrapText="1"/>
    </xf>
    <xf numFmtId="0" fontId="54" fillId="0" borderId="10" xfId="0" applyFont="1" applyBorder="1" applyAlignment="1">
      <alignment horizontal="left" indent="2"/>
    </xf>
    <xf numFmtId="0" fontId="13" fillId="2" borderId="9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 wrapText="1"/>
    </xf>
    <xf numFmtId="0" fontId="6" fillId="3" borderId="8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vertical="top"/>
    </xf>
    <xf numFmtId="14" fontId="6" fillId="0" borderId="0" xfId="0" applyNumberFormat="1" applyFont="1"/>
    <xf numFmtId="9" fontId="6" fillId="0" borderId="0" xfId="0" applyNumberFormat="1" applyFont="1"/>
    <xf numFmtId="0" fontId="49" fillId="2" borderId="8" xfId="0" applyFont="1" applyFill="1" applyBorder="1" applyAlignment="1" applyProtection="1">
      <alignment vertical="top" wrapText="1"/>
      <protection locked="0"/>
    </xf>
    <xf numFmtId="0" fontId="49" fillId="2" borderId="7" xfId="0" applyFont="1" applyFill="1" applyBorder="1" applyAlignment="1" applyProtection="1">
      <alignment vertical="top" wrapText="1"/>
      <protection locked="0"/>
    </xf>
    <xf numFmtId="0" fontId="49" fillId="2" borderId="0" xfId="0" applyFont="1" applyFill="1" applyAlignment="1" applyProtection="1">
      <alignment vertical="top" wrapText="1"/>
      <protection locked="0"/>
    </xf>
    <xf numFmtId="0" fontId="49" fillId="2" borderId="5" xfId="0" applyFont="1" applyFill="1" applyBorder="1" applyAlignment="1" applyProtection="1">
      <alignment vertical="top" wrapText="1"/>
      <protection locked="0"/>
    </xf>
    <xf numFmtId="3" fontId="6" fillId="3" borderId="0" xfId="0" applyNumberFormat="1" applyFont="1" applyFill="1"/>
    <xf numFmtId="0" fontId="6" fillId="3" borderId="0" xfId="0" applyFont="1" applyFill="1" applyAlignment="1">
      <alignment wrapText="1"/>
    </xf>
    <xf numFmtId="2" fontId="6" fillId="0" borderId="0" xfId="0" applyNumberFormat="1" applyFont="1"/>
    <xf numFmtId="0" fontId="2" fillId="0" borderId="0" xfId="1" quotePrefix="1" applyAlignment="1" applyProtection="1">
      <alignment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indent="1"/>
    </xf>
    <xf numFmtId="0" fontId="53" fillId="2" borderId="9" xfId="0" applyFont="1" applyFill="1" applyBorder="1" applyAlignment="1">
      <alignment vertical="top" wrapText="1"/>
    </xf>
    <xf numFmtId="0" fontId="53" fillId="2" borderId="8" xfId="0" applyFont="1" applyFill="1" applyBorder="1" applyAlignment="1">
      <alignment vertical="top" wrapText="1"/>
    </xf>
    <xf numFmtId="0" fontId="53" fillId="2" borderId="4" xfId="0" applyFont="1" applyFill="1" applyBorder="1" applyAlignment="1">
      <alignment vertical="top" wrapText="1"/>
    </xf>
    <xf numFmtId="0" fontId="53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left" vertical="top"/>
    </xf>
    <xf numFmtId="3" fontId="12" fillId="3" borderId="0" xfId="0" applyNumberFormat="1" applyFont="1" applyFill="1"/>
    <xf numFmtId="0" fontId="12" fillId="0" borderId="0" xfId="0" applyFont="1"/>
    <xf numFmtId="3" fontId="0" fillId="0" borderId="0" xfId="0" applyNumberFormat="1"/>
    <xf numFmtId="0" fontId="7" fillId="2" borderId="0" xfId="0" applyFont="1" applyFill="1" applyAlignment="1">
      <alignment vertical="top"/>
    </xf>
    <xf numFmtId="0" fontId="6" fillId="2" borderId="0" xfId="0" applyFont="1" applyFill="1" applyAlignment="1" applyProtection="1">
      <alignment horizontal="left" wrapText="1" shrinkToFit="1"/>
      <protection locked="0"/>
    </xf>
    <xf numFmtId="0" fontId="6" fillId="3" borderId="2" xfId="0" applyFont="1" applyFill="1" applyBorder="1" applyAlignment="1">
      <alignment horizontal="left" vertical="top" wrapText="1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7" fillId="0" borderId="0" xfId="0" applyFont="1"/>
    <xf numFmtId="0" fontId="6" fillId="3" borderId="9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13" fillId="2" borderId="8" xfId="0" applyFont="1" applyFill="1" applyBorder="1" applyAlignment="1">
      <alignment vertical="top"/>
    </xf>
    <xf numFmtId="0" fontId="6" fillId="3" borderId="6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49" fillId="2" borderId="5" xfId="0" applyFont="1" applyFill="1" applyBorder="1" applyAlignment="1" applyProtection="1">
      <alignment vertical="top"/>
      <protection locked="0"/>
    </xf>
    <xf numFmtId="0" fontId="6" fillId="3" borderId="4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43" fontId="6" fillId="0" borderId="0" xfId="0" applyNumberFormat="1" applyFont="1"/>
    <xf numFmtId="0" fontId="6" fillId="0" borderId="0" xfId="0" applyFont="1" applyAlignment="1">
      <alignment vertical="top" wrapText="1"/>
    </xf>
    <xf numFmtId="0" fontId="6" fillId="2" borderId="0" xfId="0" applyFont="1" applyFill="1" applyAlignment="1" applyProtection="1">
      <alignment shrinkToFit="1"/>
      <protection locked="0"/>
    </xf>
    <xf numFmtId="0" fontId="6" fillId="2" borderId="0" xfId="0" applyFont="1" applyFill="1" applyAlignment="1" applyProtection="1">
      <alignment wrapText="1" shrinkToFit="1"/>
      <protection locked="0"/>
    </xf>
    <xf numFmtId="0" fontId="6" fillId="2" borderId="0" xfId="0" applyFont="1" applyFill="1" applyAlignment="1" applyProtection="1">
      <alignment vertical="top" shrinkToFit="1"/>
      <protection locked="0"/>
    </xf>
    <xf numFmtId="0" fontId="7" fillId="3" borderId="0" xfId="0" applyFont="1" applyFill="1"/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 applyAlignment="1">
      <alignment horizontal="center"/>
    </xf>
    <xf numFmtId="164" fontId="6" fillId="3" borderId="0" xfId="0" applyNumberFormat="1" applyFont="1" applyFill="1" applyAlignment="1" applyProtection="1">
      <alignment horizontal="right"/>
      <protection locked="0"/>
    </xf>
    <xf numFmtId="0" fontId="58" fillId="3" borderId="0" xfId="0" applyFont="1" applyFill="1"/>
    <xf numFmtId="0" fontId="8" fillId="3" borderId="0" xfId="0" applyFont="1" applyFill="1"/>
    <xf numFmtId="0" fontId="12" fillId="3" borderId="0" xfId="0" applyFont="1" applyFill="1" applyAlignment="1">
      <alignment horizontal="right" vertical="center"/>
    </xf>
    <xf numFmtId="3" fontId="6" fillId="0" borderId="0" xfId="0" applyNumberFormat="1" applyFont="1"/>
    <xf numFmtId="0" fontId="7" fillId="5" borderId="22" xfId="0" applyFont="1" applyFill="1" applyBorder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6" fillId="0" borderId="2" xfId="0" applyFont="1" applyBorder="1"/>
    <xf numFmtId="0" fontId="6" fillId="0" borderId="8" xfId="0" applyFont="1" applyBorder="1"/>
    <xf numFmtId="0" fontId="6" fillId="2" borderId="0" xfId="0" applyFont="1" applyFill="1"/>
    <xf numFmtId="0" fontId="6" fillId="0" borderId="0" xfId="0" applyFont="1"/>
    <xf numFmtId="0" fontId="11" fillId="5" borderId="23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54" fillId="0" borderId="0" xfId="0" applyFont="1" applyAlignment="1">
      <alignment horizontal="left" indent="2"/>
    </xf>
    <xf numFmtId="0" fontId="60" fillId="0" borderId="0" xfId="0" applyFont="1" applyAlignment="1">
      <alignment horizontal="right"/>
    </xf>
    <xf numFmtId="0" fontId="2" fillId="0" borderId="0" xfId="1" applyAlignment="1" applyProtection="1">
      <alignment vertical="top"/>
      <protection locked="0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 applyProtection="1">
      <alignment horizontal="left" shrinkToFit="1"/>
      <protection locked="0"/>
    </xf>
    <xf numFmtId="0" fontId="7" fillId="5" borderId="2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61" fillId="0" borderId="0" xfId="0" applyFont="1" applyAlignment="1">
      <alignment horizontal="right"/>
    </xf>
    <xf numFmtId="170" fontId="6" fillId="0" borderId="0" xfId="0" applyNumberFormat="1" applyFont="1"/>
    <xf numFmtId="169" fontId="6" fillId="0" borderId="0" xfId="0" applyNumberFormat="1" applyFont="1"/>
    <xf numFmtId="169" fontId="6" fillId="0" borderId="0" xfId="0" applyNumberFormat="1" applyFont="1"/>
    <xf numFmtId="8" fontId="6" fillId="3" borderId="0" xfId="0" applyNumberFormat="1" applyFont="1" applyFill="1" applyAlignment="1">
      <alignment horizontal="center"/>
    </xf>
    <xf numFmtId="0" fontId="62" fillId="37" borderId="0" xfId="0" applyFont="1" applyFill="1" applyAlignment="1">
      <alignment horizontal="center"/>
    </xf>
    <xf numFmtId="8" fontId="62" fillId="37" borderId="0" xfId="0" applyNumberFormat="1" applyFont="1" applyFill="1" applyAlignment="1">
      <alignment horizontal="center"/>
    </xf>
    <xf numFmtId="177" fontId="62" fillId="37" borderId="0" xfId="0" applyNumberFormat="1" applyFont="1" applyFill="1" applyAlignment="1" applyProtection="1">
      <alignment horizontal="center"/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6" fontId="61" fillId="0" borderId="0" xfId="0" applyNumberFormat="1" applyFont="1"/>
    <xf numFmtId="0" fontId="61" fillId="0" borderId="0" xfId="0" applyFont="1"/>
    <xf numFmtId="164" fontId="61" fillId="0" borderId="0" xfId="0" applyNumberFormat="1" applyFont="1"/>
    <xf numFmtId="3" fontId="61" fillId="0" borderId="0" xfId="0" applyNumberFormat="1" applyFont="1"/>
    <xf numFmtId="176" fontId="61" fillId="0" borderId="0" xfId="0" applyNumberFormat="1" applyFont="1"/>
    <xf numFmtId="165" fontId="12" fillId="3" borderId="0" xfId="0" applyNumberFormat="1" applyFont="1" applyFill="1" applyAlignment="1" applyProtection="1">
      <alignment vertical="top"/>
      <protection locked="0"/>
    </xf>
    <xf numFmtId="44" fontId="12" fillId="3" borderId="0" xfId="2" applyNumberFormat="1" applyFont="1" applyFill="1" applyAlignment="1">
      <alignment vertical="top"/>
    </xf>
    <xf numFmtId="44" fontId="7" fillId="0" borderId="0" xfId="0" applyNumberFormat="1" applyFont="1" applyAlignment="1">
      <alignment vertical="top"/>
    </xf>
    <xf numFmtId="44" fontId="12" fillId="3" borderId="20" xfId="2" applyNumberFormat="1" applyFont="1" applyFill="1" applyBorder="1" applyAlignment="1">
      <alignment vertical="top"/>
    </xf>
    <xf numFmtId="44" fontId="7" fillId="0" borderId="20" xfId="0" applyNumberFormat="1" applyFont="1" applyBorder="1" applyAlignment="1">
      <alignment vertical="top"/>
    </xf>
    <xf numFmtId="176" fontId="7" fillId="0" borderId="0" xfId="0" applyNumberFormat="1" applyFont="1"/>
    <xf numFmtId="176" fontId="6" fillId="0" borderId="0" xfId="0" applyNumberFormat="1" applyFont="1"/>
    <xf numFmtId="44" fontId="6" fillId="0" borderId="0" xfId="0" applyNumberFormat="1" applyFont="1"/>
    <xf numFmtId="44" fontId="6" fillId="0" borderId="20" xfId="0" applyNumberFormat="1" applyFont="1" applyBorder="1"/>
    <xf numFmtId="44" fontId="7" fillId="0" borderId="8" xfId="0" applyNumberFormat="1" applyFont="1" applyBorder="1"/>
    <xf numFmtId="168" fontId="6" fillId="3" borderId="0" xfId="0" applyNumberFormat="1" applyFont="1" applyFill="1" applyAlignment="1" applyProtection="1">
      <alignment horizontal="center"/>
      <protection locked="0"/>
    </xf>
    <xf numFmtId="8" fontId="6" fillId="0" borderId="0" xfId="0" applyNumberFormat="1" applyFont="1" applyAlignment="1">
      <alignment horizontal="center"/>
    </xf>
    <xf numFmtId="171" fontId="7" fillId="0" borderId="0" xfId="0" applyNumberFormat="1" applyFont="1" applyAlignment="1" applyProtection="1">
      <alignment horizontal="center"/>
      <protection locked="0"/>
    </xf>
    <xf numFmtId="44" fontId="12" fillId="3" borderId="20" xfId="0" applyNumberFormat="1" applyFont="1" applyFill="1" applyBorder="1" applyAlignment="1">
      <alignment vertical="top"/>
    </xf>
    <xf numFmtId="44" fontId="6" fillId="0" borderId="20" xfId="0" applyNumberFormat="1" applyFont="1" applyBorder="1" applyAlignment="1">
      <alignment vertical="top"/>
    </xf>
    <xf numFmtId="44" fontId="12" fillId="3" borderId="0" xfId="0" applyNumberFormat="1" applyFont="1" applyFill="1" applyAlignment="1">
      <alignment horizontal="right" vertical="top"/>
    </xf>
    <xf numFmtId="44" fontId="12" fillId="3" borderId="0" xfId="0" applyNumberFormat="1" applyFont="1" applyFill="1" applyAlignment="1">
      <alignment vertical="top"/>
    </xf>
    <xf numFmtId="44" fontId="6" fillId="0" borderId="0" xfId="0" applyNumberFormat="1" applyFont="1" applyAlignment="1">
      <alignment vertical="top"/>
    </xf>
    <xf numFmtId="8" fontId="7" fillId="0" borderId="8" xfId="0" applyNumberFormat="1" applyFont="1" applyBorder="1" applyAlignment="1">
      <alignment vertical="top"/>
    </xf>
    <xf numFmtId="169" fontId="51" fillId="0" borderId="0" xfId="0" applyNumberFormat="1" applyFont="1" applyAlignment="1">
      <alignment horizontal="right"/>
    </xf>
    <xf numFmtId="8" fontId="7" fillId="0" borderId="8" xfId="0" applyNumberFormat="1" applyFont="1" applyBorder="1"/>
    <xf numFmtId="169" fontId="6" fillId="0" borderId="0" xfId="0" applyNumberFormat="1" applyFont="1" applyAlignment="1">
      <alignment horizontal="right"/>
    </xf>
    <xf numFmtId="44" fontId="6" fillId="0" borderId="8" xfId="0" applyNumberFormat="1" applyFont="1" applyBorder="1" applyAlignment="1">
      <alignment horizontal="right" vertical="top"/>
    </xf>
    <xf numFmtId="169" fontId="6" fillId="2" borderId="0" xfId="0" applyNumberFormat="1" applyFont="1" applyFill="1" applyAlignment="1">
      <alignment horizontal="center"/>
    </xf>
    <xf numFmtId="169" fontId="10" fillId="0" borderId="0" xfId="0" applyNumberFormat="1" applyFont="1"/>
    <xf numFmtId="169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172" fontId="56" fillId="3" borderId="0" xfId="0" quotePrefix="1" applyNumberFormat="1" applyFont="1" applyFill="1" applyAlignment="1" applyProtection="1">
      <alignment horizontal="center" vertical="center" wrapText="1"/>
      <protection locked="0"/>
    </xf>
    <xf numFmtId="8" fontId="6" fillId="3" borderId="0" xfId="0" applyNumberFormat="1" applyFont="1" applyFill="1" applyAlignment="1">
      <alignment vertical="top"/>
    </xf>
    <xf numFmtId="7" fontId="6" fillId="0" borderId="0" xfId="0" applyNumberFormat="1" applyFont="1" applyAlignment="1">
      <alignment horizontal="right" vertical="top"/>
    </xf>
    <xf numFmtId="44" fontId="7" fillId="0" borderId="0" xfId="0" applyNumberFormat="1" applyFont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44" fontId="12" fillId="0" borderId="0" xfId="0" applyNumberFormat="1" applyFont="1" applyAlignment="1">
      <alignment vertical="top"/>
    </xf>
    <xf numFmtId="165" fontId="12" fillId="3" borderId="0" xfId="0" applyNumberFormat="1" applyFont="1" applyFill="1" applyAlignment="1" applyProtection="1">
      <alignment horizontal="center" vertical="top"/>
      <protection locked="0"/>
    </xf>
    <xf numFmtId="174" fontId="6" fillId="0" borderId="0" xfId="0" applyNumberFormat="1" applyFont="1"/>
    <xf numFmtId="173" fontId="6" fillId="0" borderId="0" xfId="0" applyNumberFormat="1" applyFont="1"/>
    <xf numFmtId="179" fontId="62" fillId="37" borderId="0" xfId="0" applyNumberFormat="1" applyFont="1" applyFill="1" applyAlignment="1" applyProtection="1">
      <alignment horizontal="center"/>
      <protection locked="0"/>
    </xf>
    <xf numFmtId="176" fontId="6" fillId="0" borderId="0" xfId="0" applyNumberFormat="1" applyFont="1" applyAlignment="1">
      <alignment horizontal="right" vertical="top"/>
    </xf>
    <xf numFmtId="176" fontId="6" fillId="0" borderId="0" xfId="0" applyNumberFormat="1" applyFont="1" applyAlignment="1">
      <alignment horizontal="right" vertical="top"/>
    </xf>
    <xf numFmtId="176" fontId="10" fillId="0" borderId="0" xfId="0" applyNumberFormat="1" applyFont="1" applyAlignment="1">
      <alignment horizontal="right" vertical="top"/>
    </xf>
    <xf numFmtId="8" fontId="6" fillId="0" borderId="0" xfId="0" applyNumberFormat="1" applyFont="1"/>
    <xf numFmtId="177" fontId="62" fillId="37" borderId="0" xfId="0" applyNumberFormat="1" applyFont="1" applyFill="1" applyAlignment="1" applyProtection="1">
      <alignment horizontal="center"/>
      <protection locked="0"/>
    </xf>
    <xf numFmtId="176" fontId="6" fillId="0" borderId="0" xfId="0" applyNumberFormat="1" applyFont="1" applyAlignment="1">
      <alignment vertical="top"/>
    </xf>
    <xf numFmtId="8" fontId="6" fillId="0" borderId="0" xfId="0" applyNumberFormat="1" applyFont="1" applyAlignment="1">
      <alignment horizontal="right" vertical="top"/>
    </xf>
    <xf numFmtId="176" fontId="7" fillId="0" borderId="0" xfId="0" applyNumberFormat="1" applyFont="1"/>
    <xf numFmtId="44" fontId="6" fillId="0" borderId="0" xfId="0" applyNumberFormat="1" applyFont="1" applyAlignment="1">
      <alignment horizontal="right" vertical="top"/>
    </xf>
    <xf numFmtId="8" fontId="6" fillId="0" borderId="0" xfId="0" applyNumberFormat="1" applyFont="1" applyAlignment="1">
      <alignment vertical="top"/>
    </xf>
    <xf numFmtId="0" fontId="6" fillId="2" borderId="2" xfId="0" applyFont="1" applyFill="1" applyBorder="1" applyAlignment="1">
      <alignment horizontal="center"/>
    </xf>
    <xf numFmtId="0" fontId="0" fillId="0" borderId="2" xfId="0" applyBorder="1"/>
    <xf numFmtId="0" fontId="7" fillId="5" borderId="24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8" fillId="4" borderId="25" xfId="0" applyFont="1" applyFill="1" applyBorder="1" applyAlignment="1">
      <alignment horizontal="center"/>
    </xf>
    <xf numFmtId="0" fontId="0" fillId="0" borderId="4" xfId="0" applyBorder="1"/>
    <xf numFmtId="0" fontId="8" fillId="4" borderId="26" xfId="0" applyFont="1" applyFill="1" applyBorder="1" applyAlignment="1">
      <alignment horizontal="center"/>
    </xf>
    <xf numFmtId="0" fontId="0" fillId="0" borderId="27" xfId="0" applyBorder="1"/>
    <xf numFmtId="0" fontId="0" fillId="0" borderId="22" xfId="0" applyBorder="1"/>
    <xf numFmtId="0" fontId="10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 applyProtection="1">
      <alignment horizontal="left" shrinkToFit="1"/>
      <protection locked="0"/>
    </xf>
    <xf numFmtId="49" fontId="4" fillId="0" borderId="0" xfId="0" applyNumberFormat="1" applyFont="1" applyAlignment="1">
      <alignment horizontal="left" vertical="top" wrapText="1" shrinkToFit="1"/>
    </xf>
    <xf numFmtId="0" fontId="7" fillId="5" borderId="23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right" wrapText="1"/>
    </xf>
    <xf numFmtId="0" fontId="0" fillId="0" borderId="3" xfId="0" applyBorder="1"/>
    <xf numFmtId="0" fontId="59" fillId="2" borderId="0" xfId="0" applyFont="1" applyFill="1" applyAlignment="1" applyProtection="1">
      <alignment horizontal="left" vertical="top" wrapText="1" shrinkToFit="1"/>
      <protection locked="0"/>
    </xf>
    <xf numFmtId="0" fontId="8" fillId="4" borderId="24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164" fontId="61" fillId="0" borderId="0" xfId="0" applyNumberFormat="1" applyFont="1" applyAlignment="1">
      <alignment horizontal="left"/>
    </xf>
  </cellXfs>
  <cellStyles count="2102">
    <cellStyle name="20% - Accent1 10" xfId="397" xr:uid="{00000000-0005-0000-0000-0000B5010000}"/>
    <cellStyle name="20% - Accent1 10 2" xfId="973" xr:uid="{00000000-0005-0000-0000-0000F5030000}"/>
    <cellStyle name="20% - Accent1 10 2 2" xfId="1903" xr:uid="{00000000-0005-0000-0000-000097070000}"/>
    <cellStyle name="20% - Accent1 10 3" xfId="1440" xr:uid="{00000000-0005-0000-0000-0000C8050000}"/>
    <cellStyle name="20% - Accent1 11" xfId="398" xr:uid="{00000000-0005-0000-0000-0000B6010000}"/>
    <cellStyle name="20% - Accent1 12" xfId="959" xr:uid="{00000000-0005-0000-0000-0000E7030000}"/>
    <cellStyle name="20% - Accent1 12 2" xfId="1889" xr:uid="{00000000-0005-0000-0000-000089070000}"/>
    <cellStyle name="20% - Accent1 13" xfId="1426" xr:uid="{00000000-0005-0000-0000-0000BA050000}"/>
    <cellStyle name="20% - Accent1 2" xfId="68" xr:uid="{00000000-0005-0000-0000-000044000000}"/>
    <cellStyle name="20% - Accent1 2 2" xfId="221" xr:uid="{00000000-0005-0000-0000-0000DD000000}"/>
    <cellStyle name="20% - Accent1 2 2 2" xfId="350" xr:uid="{00000000-0005-0000-0000-00005E010000}"/>
    <cellStyle name="20% - Accent1 2 2 2 2" xfId="915" xr:uid="{00000000-0005-0000-0000-0000BB030000}"/>
    <cellStyle name="20% - Accent1 2 2 2 2 2" xfId="1845" xr:uid="{00000000-0005-0000-0000-00005D070000}"/>
    <cellStyle name="20% - Accent1 2 2 2 3" xfId="1382" xr:uid="{00000000-0005-0000-0000-00008E050000}"/>
    <cellStyle name="20% - Accent1 2 2 3" xfId="400" xr:uid="{00000000-0005-0000-0000-0000B8010000}"/>
    <cellStyle name="20% - Accent1 2 2 3 2" xfId="975" xr:uid="{00000000-0005-0000-0000-0000F7030000}"/>
    <cellStyle name="20% - Accent1 2 2 3 2 2" xfId="1905" xr:uid="{00000000-0005-0000-0000-000099070000}"/>
    <cellStyle name="20% - Accent1 2 2 3 3" xfId="1442" xr:uid="{00000000-0005-0000-0000-0000CA050000}"/>
    <cellStyle name="20% - Accent1 2 2 4" xfId="807" xr:uid="{00000000-0005-0000-0000-00004F030000}"/>
    <cellStyle name="20% - Accent1 2 2 4 2" xfId="1737" xr:uid="{00000000-0005-0000-0000-0000F1060000}"/>
    <cellStyle name="20% - Accent1 2 2 5" xfId="1274" xr:uid="{00000000-0005-0000-0000-000022050000}"/>
    <cellStyle name="20% - Accent1 2 3" xfId="152" xr:uid="{00000000-0005-0000-0000-000098000000}"/>
    <cellStyle name="20% - Accent1 2 3 2" xfId="401" xr:uid="{00000000-0005-0000-0000-0000B9010000}"/>
    <cellStyle name="20% - Accent1 2 3 2 2" xfId="976" xr:uid="{00000000-0005-0000-0000-0000F8030000}"/>
    <cellStyle name="20% - Accent1 2 3 2 2 2" xfId="1906" xr:uid="{00000000-0005-0000-0000-00009A070000}"/>
    <cellStyle name="20% - Accent1 2 3 2 3" xfId="1443" xr:uid="{00000000-0005-0000-0000-0000CB050000}"/>
    <cellStyle name="20% - Accent1 2 3 3" xfId="748" xr:uid="{00000000-0005-0000-0000-000014030000}"/>
    <cellStyle name="20% - Accent1 2 3 3 2" xfId="1678" xr:uid="{00000000-0005-0000-0000-0000B6060000}"/>
    <cellStyle name="20% - Accent1 2 3 4" xfId="1215" xr:uid="{00000000-0005-0000-0000-0000E7040000}"/>
    <cellStyle name="20% - Accent1 2 4" xfId="291" xr:uid="{00000000-0005-0000-0000-000023010000}"/>
    <cellStyle name="20% - Accent1 2 4 2" xfId="856" xr:uid="{00000000-0005-0000-0000-000080030000}"/>
    <cellStyle name="20% - Accent1 2 4 2 2" xfId="1786" xr:uid="{00000000-0005-0000-0000-000022070000}"/>
    <cellStyle name="20% - Accent1 2 4 3" xfId="1323" xr:uid="{00000000-0005-0000-0000-000053050000}"/>
    <cellStyle name="20% - Accent1 2 5" xfId="399" xr:uid="{00000000-0005-0000-0000-0000B7010000}"/>
    <cellStyle name="20% - Accent1 2 5 2" xfId="974" xr:uid="{00000000-0005-0000-0000-0000F6030000}"/>
    <cellStyle name="20% - Accent1 2 5 2 2" xfId="1904" xr:uid="{00000000-0005-0000-0000-000098070000}"/>
    <cellStyle name="20% - Accent1 2 5 3" xfId="1441" xr:uid="{00000000-0005-0000-0000-0000C9050000}"/>
    <cellStyle name="20% - Accent1 2 6" xfId="708" xr:uid="{00000000-0005-0000-0000-0000EC020000}"/>
    <cellStyle name="20% - Accent1 2 6 2" xfId="1638" xr:uid="{00000000-0005-0000-0000-00008E060000}"/>
    <cellStyle name="20% - Accent1 2 7" xfId="1175" xr:uid="{00000000-0005-0000-0000-0000BF040000}"/>
    <cellStyle name="20% - Accent1 3" xfId="111" xr:uid="{00000000-0005-0000-0000-00006F000000}"/>
    <cellStyle name="20% - Accent1 3 2" xfId="236" xr:uid="{00000000-0005-0000-0000-0000EC000000}"/>
    <cellStyle name="20% - Accent1 3 2 2" xfId="365" xr:uid="{00000000-0005-0000-0000-00006D010000}"/>
    <cellStyle name="20% - Accent1 3 2 2 2" xfId="930" xr:uid="{00000000-0005-0000-0000-0000CA030000}"/>
    <cellStyle name="20% - Accent1 3 2 2 2 2" xfId="1860" xr:uid="{00000000-0005-0000-0000-00006C070000}"/>
    <cellStyle name="20% - Accent1 3 2 2 3" xfId="1397" xr:uid="{00000000-0005-0000-0000-00009D050000}"/>
    <cellStyle name="20% - Accent1 3 2 3" xfId="403" xr:uid="{00000000-0005-0000-0000-0000BB010000}"/>
    <cellStyle name="20% - Accent1 3 2 3 2" xfId="977" xr:uid="{00000000-0005-0000-0000-0000F9030000}"/>
    <cellStyle name="20% - Accent1 3 2 3 2 2" xfId="1907" xr:uid="{00000000-0005-0000-0000-00009B070000}"/>
    <cellStyle name="20% - Accent1 3 2 3 3" xfId="1444" xr:uid="{00000000-0005-0000-0000-0000CC050000}"/>
    <cellStyle name="20% - Accent1 3 2 4" xfId="822" xr:uid="{00000000-0005-0000-0000-00005E030000}"/>
    <cellStyle name="20% - Accent1 3 2 4 2" xfId="1752" xr:uid="{00000000-0005-0000-0000-000000070000}"/>
    <cellStyle name="20% - Accent1 3 2 5" xfId="1289" xr:uid="{00000000-0005-0000-0000-000031050000}"/>
    <cellStyle name="20% - Accent1 3 3" xfId="167" xr:uid="{00000000-0005-0000-0000-0000A7000000}"/>
    <cellStyle name="20% - Accent1 3 3 2" xfId="404" xr:uid="{00000000-0005-0000-0000-0000BC010000}"/>
    <cellStyle name="20% - Accent1 3 3 2 2" xfId="978" xr:uid="{00000000-0005-0000-0000-0000FA030000}"/>
    <cellStyle name="20% - Accent1 3 3 2 2 2" xfId="1908" xr:uid="{00000000-0005-0000-0000-00009C070000}"/>
    <cellStyle name="20% - Accent1 3 3 2 3" xfId="1445" xr:uid="{00000000-0005-0000-0000-0000CD050000}"/>
    <cellStyle name="20% - Accent1 3 3 3" xfId="763" xr:uid="{00000000-0005-0000-0000-000023030000}"/>
    <cellStyle name="20% - Accent1 3 3 3 2" xfId="1693" xr:uid="{00000000-0005-0000-0000-0000C5060000}"/>
    <cellStyle name="20% - Accent1 3 3 4" xfId="1230" xr:uid="{00000000-0005-0000-0000-0000F6040000}"/>
    <cellStyle name="20% - Accent1 3 4" xfId="306" xr:uid="{00000000-0005-0000-0000-000032010000}"/>
    <cellStyle name="20% - Accent1 3 4 2" xfId="871" xr:uid="{00000000-0005-0000-0000-00008F030000}"/>
    <cellStyle name="20% - Accent1 3 4 2 2" xfId="1801" xr:uid="{00000000-0005-0000-0000-000031070000}"/>
    <cellStyle name="20% - Accent1 3 4 3" xfId="1338" xr:uid="{00000000-0005-0000-0000-000062050000}"/>
    <cellStyle name="20% - Accent1 3 5" xfId="402" xr:uid="{00000000-0005-0000-0000-0000BA010000}"/>
    <cellStyle name="20% - Accent1 3 6" xfId="723" xr:uid="{00000000-0005-0000-0000-0000FB020000}"/>
    <cellStyle name="20% - Accent1 3 6 2" xfId="1653" xr:uid="{00000000-0005-0000-0000-00009D060000}"/>
    <cellStyle name="20% - Accent1 3 7" xfId="1190" xr:uid="{00000000-0005-0000-0000-0000CE040000}"/>
    <cellStyle name="20% - Accent1 4" xfId="22" xr:uid="{00000000-0005-0000-0000-000016000000}"/>
    <cellStyle name="20% - Accent1 4 2" xfId="405" xr:uid="{00000000-0005-0000-0000-0000BD010000}"/>
    <cellStyle name="20% - Accent1 4 2 2" xfId="979" xr:uid="{00000000-0005-0000-0000-0000FB030000}"/>
    <cellStyle name="20% - Accent1 4 2 2 2" xfId="1909" xr:uid="{00000000-0005-0000-0000-00009D070000}"/>
    <cellStyle name="20% - Accent1 4 2 3" xfId="1446" xr:uid="{00000000-0005-0000-0000-0000CE050000}"/>
    <cellStyle name="20% - Accent1 5" xfId="203" xr:uid="{00000000-0005-0000-0000-0000CB000000}"/>
    <cellStyle name="20% - Accent1 5 2" xfId="333" xr:uid="{00000000-0005-0000-0000-00004D010000}"/>
    <cellStyle name="20% - Accent1 5 2 2" xfId="898" xr:uid="{00000000-0005-0000-0000-0000AA030000}"/>
    <cellStyle name="20% - Accent1 5 2 2 2" xfId="1828" xr:uid="{00000000-0005-0000-0000-00004C070000}"/>
    <cellStyle name="20% - Accent1 5 2 3" xfId="1365" xr:uid="{00000000-0005-0000-0000-00007D050000}"/>
    <cellStyle name="20% - Accent1 5 3" xfId="406" xr:uid="{00000000-0005-0000-0000-0000BE010000}"/>
    <cellStyle name="20% - Accent1 5 3 2" xfId="980" xr:uid="{00000000-0005-0000-0000-0000FC030000}"/>
    <cellStyle name="20% - Accent1 5 3 2 2" xfId="1910" xr:uid="{00000000-0005-0000-0000-00009E070000}"/>
    <cellStyle name="20% - Accent1 5 3 3" xfId="1447" xr:uid="{00000000-0005-0000-0000-0000CF050000}"/>
    <cellStyle name="20% - Accent1 5 4" xfId="790" xr:uid="{00000000-0005-0000-0000-00003E030000}"/>
    <cellStyle name="20% - Accent1 5 4 2" xfId="1720" xr:uid="{00000000-0005-0000-0000-0000E0060000}"/>
    <cellStyle name="20% - Accent1 5 5" xfId="1257" xr:uid="{00000000-0005-0000-0000-000011050000}"/>
    <cellStyle name="20% - Accent1 6" xfId="407" xr:uid="{00000000-0005-0000-0000-0000BF010000}"/>
    <cellStyle name="20% - Accent1 6 2" xfId="981" xr:uid="{00000000-0005-0000-0000-0000FD030000}"/>
    <cellStyle name="20% - Accent1 6 2 2" xfId="1911" xr:uid="{00000000-0005-0000-0000-00009F070000}"/>
    <cellStyle name="20% - Accent1 6 3" xfId="1448" xr:uid="{00000000-0005-0000-0000-0000D0050000}"/>
    <cellStyle name="20% - Accent1 7" xfId="408" xr:uid="{00000000-0005-0000-0000-0000C0010000}"/>
    <cellStyle name="20% - Accent1 7 2" xfId="982" xr:uid="{00000000-0005-0000-0000-0000FE030000}"/>
    <cellStyle name="20% - Accent1 7 2 2" xfId="1912" xr:uid="{00000000-0005-0000-0000-0000A0070000}"/>
    <cellStyle name="20% - Accent1 7 3" xfId="1449" xr:uid="{00000000-0005-0000-0000-0000D1050000}"/>
    <cellStyle name="20% - Accent1 8" xfId="409" xr:uid="{00000000-0005-0000-0000-0000C1010000}"/>
    <cellStyle name="20% - Accent1 8 2" xfId="983" xr:uid="{00000000-0005-0000-0000-0000FF030000}"/>
    <cellStyle name="20% - Accent1 8 2 2" xfId="1913" xr:uid="{00000000-0005-0000-0000-0000A1070000}"/>
    <cellStyle name="20% - Accent1 8 3" xfId="1450" xr:uid="{00000000-0005-0000-0000-0000D2050000}"/>
    <cellStyle name="20% - Accent1 9" xfId="410" xr:uid="{00000000-0005-0000-0000-0000C2010000}"/>
    <cellStyle name="20% - Accent1 9 2" xfId="984" xr:uid="{00000000-0005-0000-0000-000000040000}"/>
    <cellStyle name="20% - Accent1 9 2 2" xfId="1914" xr:uid="{00000000-0005-0000-0000-0000A2070000}"/>
    <cellStyle name="20% - Accent1 9 3" xfId="1451" xr:uid="{00000000-0005-0000-0000-0000D3050000}"/>
    <cellStyle name="20% - Accent2 10" xfId="411" xr:uid="{00000000-0005-0000-0000-0000C3010000}"/>
    <cellStyle name="20% - Accent2 10 2" xfId="985" xr:uid="{00000000-0005-0000-0000-000001040000}"/>
    <cellStyle name="20% - Accent2 10 2 2" xfId="1915" xr:uid="{00000000-0005-0000-0000-0000A3070000}"/>
    <cellStyle name="20% - Accent2 10 3" xfId="1452" xr:uid="{00000000-0005-0000-0000-0000D4050000}"/>
    <cellStyle name="20% - Accent2 11" xfId="412" xr:uid="{00000000-0005-0000-0000-0000C4010000}"/>
    <cellStyle name="20% - Accent2 12" xfId="961" xr:uid="{00000000-0005-0000-0000-0000E9030000}"/>
    <cellStyle name="20% - Accent2 12 2" xfId="1891" xr:uid="{00000000-0005-0000-0000-00008B070000}"/>
    <cellStyle name="20% - Accent2 13" xfId="1428" xr:uid="{00000000-0005-0000-0000-0000BC050000}"/>
    <cellStyle name="20% - Accent2 2" xfId="72" xr:uid="{00000000-0005-0000-0000-000048000000}"/>
    <cellStyle name="20% - Accent2 2 2" xfId="223" xr:uid="{00000000-0005-0000-0000-0000DF000000}"/>
    <cellStyle name="20% - Accent2 2 2 2" xfId="352" xr:uid="{00000000-0005-0000-0000-000060010000}"/>
    <cellStyle name="20% - Accent2 2 2 2 2" xfId="917" xr:uid="{00000000-0005-0000-0000-0000BD030000}"/>
    <cellStyle name="20% - Accent2 2 2 2 2 2" xfId="1847" xr:uid="{00000000-0005-0000-0000-00005F070000}"/>
    <cellStyle name="20% - Accent2 2 2 2 3" xfId="1384" xr:uid="{00000000-0005-0000-0000-000090050000}"/>
    <cellStyle name="20% - Accent2 2 2 3" xfId="414" xr:uid="{00000000-0005-0000-0000-0000C6010000}"/>
    <cellStyle name="20% - Accent2 2 2 3 2" xfId="987" xr:uid="{00000000-0005-0000-0000-000003040000}"/>
    <cellStyle name="20% - Accent2 2 2 3 2 2" xfId="1917" xr:uid="{00000000-0005-0000-0000-0000A5070000}"/>
    <cellStyle name="20% - Accent2 2 2 3 3" xfId="1454" xr:uid="{00000000-0005-0000-0000-0000D6050000}"/>
    <cellStyle name="20% - Accent2 2 2 4" xfId="809" xr:uid="{00000000-0005-0000-0000-000051030000}"/>
    <cellStyle name="20% - Accent2 2 2 4 2" xfId="1739" xr:uid="{00000000-0005-0000-0000-0000F3060000}"/>
    <cellStyle name="20% - Accent2 2 2 5" xfId="1276" xr:uid="{00000000-0005-0000-0000-000024050000}"/>
    <cellStyle name="20% - Accent2 2 3" xfId="154" xr:uid="{00000000-0005-0000-0000-00009A000000}"/>
    <cellStyle name="20% - Accent2 2 3 2" xfId="415" xr:uid="{00000000-0005-0000-0000-0000C7010000}"/>
    <cellStyle name="20% - Accent2 2 3 2 2" xfId="988" xr:uid="{00000000-0005-0000-0000-000004040000}"/>
    <cellStyle name="20% - Accent2 2 3 2 2 2" xfId="1918" xr:uid="{00000000-0005-0000-0000-0000A6070000}"/>
    <cellStyle name="20% - Accent2 2 3 2 3" xfId="1455" xr:uid="{00000000-0005-0000-0000-0000D7050000}"/>
    <cellStyle name="20% - Accent2 2 3 3" xfId="750" xr:uid="{00000000-0005-0000-0000-000016030000}"/>
    <cellStyle name="20% - Accent2 2 3 3 2" xfId="1680" xr:uid="{00000000-0005-0000-0000-0000B8060000}"/>
    <cellStyle name="20% - Accent2 2 3 4" xfId="1217" xr:uid="{00000000-0005-0000-0000-0000E9040000}"/>
    <cellStyle name="20% - Accent2 2 4" xfId="293" xr:uid="{00000000-0005-0000-0000-000025010000}"/>
    <cellStyle name="20% - Accent2 2 4 2" xfId="858" xr:uid="{00000000-0005-0000-0000-000082030000}"/>
    <cellStyle name="20% - Accent2 2 4 2 2" xfId="1788" xr:uid="{00000000-0005-0000-0000-000024070000}"/>
    <cellStyle name="20% - Accent2 2 4 3" xfId="1325" xr:uid="{00000000-0005-0000-0000-000055050000}"/>
    <cellStyle name="20% - Accent2 2 5" xfId="413" xr:uid="{00000000-0005-0000-0000-0000C5010000}"/>
    <cellStyle name="20% - Accent2 2 5 2" xfId="986" xr:uid="{00000000-0005-0000-0000-000002040000}"/>
    <cellStyle name="20% - Accent2 2 5 2 2" xfId="1916" xr:uid="{00000000-0005-0000-0000-0000A4070000}"/>
    <cellStyle name="20% - Accent2 2 5 3" xfId="1453" xr:uid="{00000000-0005-0000-0000-0000D5050000}"/>
    <cellStyle name="20% - Accent2 2 6" xfId="710" xr:uid="{00000000-0005-0000-0000-0000EE020000}"/>
    <cellStyle name="20% - Accent2 2 6 2" xfId="1640" xr:uid="{00000000-0005-0000-0000-000090060000}"/>
    <cellStyle name="20% - Accent2 2 7" xfId="1177" xr:uid="{00000000-0005-0000-0000-0000C1040000}"/>
    <cellStyle name="20% - Accent2 3" xfId="115" xr:uid="{00000000-0005-0000-0000-000073000000}"/>
    <cellStyle name="20% - Accent2 3 2" xfId="238" xr:uid="{00000000-0005-0000-0000-0000EE000000}"/>
    <cellStyle name="20% - Accent2 3 2 2" xfId="367" xr:uid="{00000000-0005-0000-0000-00006F010000}"/>
    <cellStyle name="20% - Accent2 3 2 2 2" xfId="932" xr:uid="{00000000-0005-0000-0000-0000CC030000}"/>
    <cellStyle name="20% - Accent2 3 2 2 2 2" xfId="1862" xr:uid="{00000000-0005-0000-0000-00006E070000}"/>
    <cellStyle name="20% - Accent2 3 2 2 3" xfId="1399" xr:uid="{00000000-0005-0000-0000-00009F050000}"/>
    <cellStyle name="20% - Accent2 3 2 3" xfId="417" xr:uid="{00000000-0005-0000-0000-0000C9010000}"/>
    <cellStyle name="20% - Accent2 3 2 3 2" xfId="989" xr:uid="{00000000-0005-0000-0000-000005040000}"/>
    <cellStyle name="20% - Accent2 3 2 3 2 2" xfId="1919" xr:uid="{00000000-0005-0000-0000-0000A7070000}"/>
    <cellStyle name="20% - Accent2 3 2 3 3" xfId="1456" xr:uid="{00000000-0005-0000-0000-0000D8050000}"/>
    <cellStyle name="20% - Accent2 3 2 4" xfId="824" xr:uid="{00000000-0005-0000-0000-000060030000}"/>
    <cellStyle name="20% - Accent2 3 2 4 2" xfId="1754" xr:uid="{00000000-0005-0000-0000-000002070000}"/>
    <cellStyle name="20% - Accent2 3 2 5" xfId="1291" xr:uid="{00000000-0005-0000-0000-000033050000}"/>
    <cellStyle name="20% - Accent2 3 3" xfId="169" xr:uid="{00000000-0005-0000-0000-0000A9000000}"/>
    <cellStyle name="20% - Accent2 3 3 2" xfId="418" xr:uid="{00000000-0005-0000-0000-0000CA010000}"/>
    <cellStyle name="20% - Accent2 3 3 2 2" xfId="990" xr:uid="{00000000-0005-0000-0000-000006040000}"/>
    <cellStyle name="20% - Accent2 3 3 2 2 2" xfId="1920" xr:uid="{00000000-0005-0000-0000-0000A8070000}"/>
    <cellStyle name="20% - Accent2 3 3 2 3" xfId="1457" xr:uid="{00000000-0005-0000-0000-0000D9050000}"/>
    <cellStyle name="20% - Accent2 3 3 3" xfId="765" xr:uid="{00000000-0005-0000-0000-000025030000}"/>
    <cellStyle name="20% - Accent2 3 3 3 2" xfId="1695" xr:uid="{00000000-0005-0000-0000-0000C7060000}"/>
    <cellStyle name="20% - Accent2 3 3 4" xfId="1232" xr:uid="{00000000-0005-0000-0000-0000F8040000}"/>
    <cellStyle name="20% - Accent2 3 4" xfId="308" xr:uid="{00000000-0005-0000-0000-000034010000}"/>
    <cellStyle name="20% - Accent2 3 4 2" xfId="873" xr:uid="{00000000-0005-0000-0000-000091030000}"/>
    <cellStyle name="20% - Accent2 3 4 2 2" xfId="1803" xr:uid="{00000000-0005-0000-0000-000033070000}"/>
    <cellStyle name="20% - Accent2 3 4 3" xfId="1340" xr:uid="{00000000-0005-0000-0000-000064050000}"/>
    <cellStyle name="20% - Accent2 3 5" xfId="416" xr:uid="{00000000-0005-0000-0000-0000C8010000}"/>
    <cellStyle name="20% - Accent2 3 6" xfId="725" xr:uid="{00000000-0005-0000-0000-0000FD020000}"/>
    <cellStyle name="20% - Accent2 3 6 2" xfId="1655" xr:uid="{00000000-0005-0000-0000-00009F060000}"/>
    <cellStyle name="20% - Accent2 3 7" xfId="1192" xr:uid="{00000000-0005-0000-0000-0000D0040000}"/>
    <cellStyle name="20% - Accent2 4" xfId="26" xr:uid="{00000000-0005-0000-0000-00001A000000}"/>
    <cellStyle name="20% - Accent2 4 2" xfId="419" xr:uid="{00000000-0005-0000-0000-0000CB010000}"/>
    <cellStyle name="20% - Accent2 4 2 2" xfId="991" xr:uid="{00000000-0005-0000-0000-000007040000}"/>
    <cellStyle name="20% - Accent2 4 2 2 2" xfId="1921" xr:uid="{00000000-0005-0000-0000-0000A9070000}"/>
    <cellStyle name="20% - Accent2 4 2 3" xfId="1458" xr:uid="{00000000-0005-0000-0000-0000DA050000}"/>
    <cellStyle name="20% - Accent2 5" xfId="205" xr:uid="{00000000-0005-0000-0000-0000CD000000}"/>
    <cellStyle name="20% - Accent2 5 2" xfId="335" xr:uid="{00000000-0005-0000-0000-00004F010000}"/>
    <cellStyle name="20% - Accent2 5 2 2" xfId="900" xr:uid="{00000000-0005-0000-0000-0000AC030000}"/>
    <cellStyle name="20% - Accent2 5 2 2 2" xfId="1830" xr:uid="{00000000-0005-0000-0000-00004E070000}"/>
    <cellStyle name="20% - Accent2 5 2 3" xfId="1367" xr:uid="{00000000-0005-0000-0000-00007F050000}"/>
    <cellStyle name="20% - Accent2 5 3" xfId="420" xr:uid="{00000000-0005-0000-0000-0000CC010000}"/>
    <cellStyle name="20% - Accent2 5 3 2" xfId="992" xr:uid="{00000000-0005-0000-0000-000008040000}"/>
    <cellStyle name="20% - Accent2 5 3 2 2" xfId="1922" xr:uid="{00000000-0005-0000-0000-0000AA070000}"/>
    <cellStyle name="20% - Accent2 5 3 3" xfId="1459" xr:uid="{00000000-0005-0000-0000-0000DB050000}"/>
    <cellStyle name="20% - Accent2 5 4" xfId="792" xr:uid="{00000000-0005-0000-0000-000040030000}"/>
    <cellStyle name="20% - Accent2 5 4 2" xfId="1722" xr:uid="{00000000-0005-0000-0000-0000E2060000}"/>
    <cellStyle name="20% - Accent2 5 5" xfId="1259" xr:uid="{00000000-0005-0000-0000-000013050000}"/>
    <cellStyle name="20% - Accent2 6" xfId="421" xr:uid="{00000000-0005-0000-0000-0000CD010000}"/>
    <cellStyle name="20% - Accent2 6 2" xfId="993" xr:uid="{00000000-0005-0000-0000-000009040000}"/>
    <cellStyle name="20% - Accent2 6 2 2" xfId="1923" xr:uid="{00000000-0005-0000-0000-0000AB070000}"/>
    <cellStyle name="20% - Accent2 6 3" xfId="1460" xr:uid="{00000000-0005-0000-0000-0000DC050000}"/>
    <cellStyle name="20% - Accent2 7" xfId="422" xr:uid="{00000000-0005-0000-0000-0000CE010000}"/>
    <cellStyle name="20% - Accent2 7 2" xfId="994" xr:uid="{00000000-0005-0000-0000-00000A040000}"/>
    <cellStyle name="20% - Accent2 7 2 2" xfId="1924" xr:uid="{00000000-0005-0000-0000-0000AC070000}"/>
    <cellStyle name="20% - Accent2 7 3" xfId="1461" xr:uid="{00000000-0005-0000-0000-0000DD050000}"/>
    <cellStyle name="20% - Accent2 8" xfId="423" xr:uid="{00000000-0005-0000-0000-0000CF010000}"/>
    <cellStyle name="20% - Accent2 8 2" xfId="995" xr:uid="{00000000-0005-0000-0000-00000B040000}"/>
    <cellStyle name="20% - Accent2 8 2 2" xfId="1925" xr:uid="{00000000-0005-0000-0000-0000AD070000}"/>
    <cellStyle name="20% - Accent2 8 3" xfId="1462" xr:uid="{00000000-0005-0000-0000-0000DE050000}"/>
    <cellStyle name="20% - Accent2 9" xfId="424" xr:uid="{00000000-0005-0000-0000-0000D0010000}"/>
    <cellStyle name="20% - Accent2 9 2" xfId="996" xr:uid="{00000000-0005-0000-0000-00000C040000}"/>
    <cellStyle name="20% - Accent2 9 2 2" xfId="1926" xr:uid="{00000000-0005-0000-0000-0000AE070000}"/>
    <cellStyle name="20% - Accent2 9 3" xfId="1463" xr:uid="{00000000-0005-0000-0000-0000DF050000}"/>
    <cellStyle name="20% - Accent3 10" xfId="425" xr:uid="{00000000-0005-0000-0000-0000D1010000}"/>
    <cellStyle name="20% - Accent3 10 2" xfId="997" xr:uid="{00000000-0005-0000-0000-00000D040000}"/>
    <cellStyle name="20% - Accent3 10 2 2" xfId="1927" xr:uid="{00000000-0005-0000-0000-0000AF070000}"/>
    <cellStyle name="20% - Accent3 10 3" xfId="1464" xr:uid="{00000000-0005-0000-0000-0000E0050000}"/>
    <cellStyle name="20% - Accent3 11" xfId="426" xr:uid="{00000000-0005-0000-0000-0000D2010000}"/>
    <cellStyle name="20% - Accent3 12" xfId="963" xr:uid="{00000000-0005-0000-0000-0000EB030000}"/>
    <cellStyle name="20% - Accent3 12 2" xfId="1893" xr:uid="{00000000-0005-0000-0000-00008D070000}"/>
    <cellStyle name="20% - Accent3 13" xfId="1430" xr:uid="{00000000-0005-0000-0000-0000BE050000}"/>
    <cellStyle name="20% - Accent3 2" xfId="76" xr:uid="{00000000-0005-0000-0000-00004C000000}"/>
    <cellStyle name="20% - Accent3 2 2" xfId="225" xr:uid="{00000000-0005-0000-0000-0000E1000000}"/>
    <cellStyle name="20% - Accent3 2 2 2" xfId="354" xr:uid="{00000000-0005-0000-0000-000062010000}"/>
    <cellStyle name="20% - Accent3 2 2 2 2" xfId="919" xr:uid="{00000000-0005-0000-0000-0000BF030000}"/>
    <cellStyle name="20% - Accent3 2 2 2 2 2" xfId="1849" xr:uid="{00000000-0005-0000-0000-000061070000}"/>
    <cellStyle name="20% - Accent3 2 2 2 3" xfId="1386" xr:uid="{00000000-0005-0000-0000-000092050000}"/>
    <cellStyle name="20% - Accent3 2 2 3" xfId="428" xr:uid="{00000000-0005-0000-0000-0000D4010000}"/>
    <cellStyle name="20% - Accent3 2 2 3 2" xfId="999" xr:uid="{00000000-0005-0000-0000-00000F040000}"/>
    <cellStyle name="20% - Accent3 2 2 3 2 2" xfId="1929" xr:uid="{00000000-0005-0000-0000-0000B1070000}"/>
    <cellStyle name="20% - Accent3 2 2 3 3" xfId="1466" xr:uid="{00000000-0005-0000-0000-0000E2050000}"/>
    <cellStyle name="20% - Accent3 2 2 4" xfId="811" xr:uid="{00000000-0005-0000-0000-000053030000}"/>
    <cellStyle name="20% - Accent3 2 2 4 2" xfId="1741" xr:uid="{00000000-0005-0000-0000-0000F5060000}"/>
    <cellStyle name="20% - Accent3 2 2 5" xfId="1278" xr:uid="{00000000-0005-0000-0000-000026050000}"/>
    <cellStyle name="20% - Accent3 2 3" xfId="156" xr:uid="{00000000-0005-0000-0000-00009C000000}"/>
    <cellStyle name="20% - Accent3 2 3 2" xfId="429" xr:uid="{00000000-0005-0000-0000-0000D5010000}"/>
    <cellStyle name="20% - Accent3 2 3 2 2" xfId="1000" xr:uid="{00000000-0005-0000-0000-000010040000}"/>
    <cellStyle name="20% - Accent3 2 3 2 2 2" xfId="1930" xr:uid="{00000000-0005-0000-0000-0000B2070000}"/>
    <cellStyle name="20% - Accent3 2 3 2 3" xfId="1467" xr:uid="{00000000-0005-0000-0000-0000E3050000}"/>
    <cellStyle name="20% - Accent3 2 3 3" xfId="752" xr:uid="{00000000-0005-0000-0000-000018030000}"/>
    <cellStyle name="20% - Accent3 2 3 3 2" xfId="1682" xr:uid="{00000000-0005-0000-0000-0000BA060000}"/>
    <cellStyle name="20% - Accent3 2 3 4" xfId="1219" xr:uid="{00000000-0005-0000-0000-0000EB040000}"/>
    <cellStyle name="20% - Accent3 2 4" xfId="295" xr:uid="{00000000-0005-0000-0000-000027010000}"/>
    <cellStyle name="20% - Accent3 2 4 2" xfId="860" xr:uid="{00000000-0005-0000-0000-000084030000}"/>
    <cellStyle name="20% - Accent3 2 4 2 2" xfId="1790" xr:uid="{00000000-0005-0000-0000-000026070000}"/>
    <cellStyle name="20% - Accent3 2 4 3" xfId="1327" xr:uid="{00000000-0005-0000-0000-000057050000}"/>
    <cellStyle name="20% - Accent3 2 5" xfId="427" xr:uid="{00000000-0005-0000-0000-0000D3010000}"/>
    <cellStyle name="20% - Accent3 2 5 2" xfId="998" xr:uid="{00000000-0005-0000-0000-00000E040000}"/>
    <cellStyle name="20% - Accent3 2 5 2 2" xfId="1928" xr:uid="{00000000-0005-0000-0000-0000B0070000}"/>
    <cellStyle name="20% - Accent3 2 5 3" xfId="1465" xr:uid="{00000000-0005-0000-0000-0000E1050000}"/>
    <cellStyle name="20% - Accent3 2 6" xfId="712" xr:uid="{00000000-0005-0000-0000-0000F0020000}"/>
    <cellStyle name="20% - Accent3 2 6 2" xfId="1642" xr:uid="{00000000-0005-0000-0000-000092060000}"/>
    <cellStyle name="20% - Accent3 2 7" xfId="1179" xr:uid="{00000000-0005-0000-0000-0000C3040000}"/>
    <cellStyle name="20% - Accent3 3" xfId="119" xr:uid="{00000000-0005-0000-0000-000077000000}"/>
    <cellStyle name="20% - Accent3 3 2" xfId="240" xr:uid="{00000000-0005-0000-0000-0000F0000000}"/>
    <cellStyle name="20% - Accent3 3 2 2" xfId="369" xr:uid="{00000000-0005-0000-0000-000071010000}"/>
    <cellStyle name="20% - Accent3 3 2 2 2" xfId="934" xr:uid="{00000000-0005-0000-0000-0000CE030000}"/>
    <cellStyle name="20% - Accent3 3 2 2 2 2" xfId="1864" xr:uid="{00000000-0005-0000-0000-000070070000}"/>
    <cellStyle name="20% - Accent3 3 2 2 3" xfId="1401" xr:uid="{00000000-0005-0000-0000-0000A1050000}"/>
    <cellStyle name="20% - Accent3 3 2 3" xfId="431" xr:uid="{00000000-0005-0000-0000-0000D7010000}"/>
    <cellStyle name="20% - Accent3 3 2 3 2" xfId="1001" xr:uid="{00000000-0005-0000-0000-000011040000}"/>
    <cellStyle name="20% - Accent3 3 2 3 2 2" xfId="1931" xr:uid="{00000000-0005-0000-0000-0000B3070000}"/>
    <cellStyle name="20% - Accent3 3 2 3 3" xfId="1468" xr:uid="{00000000-0005-0000-0000-0000E4050000}"/>
    <cellStyle name="20% - Accent3 3 2 4" xfId="826" xr:uid="{00000000-0005-0000-0000-000062030000}"/>
    <cellStyle name="20% - Accent3 3 2 4 2" xfId="1756" xr:uid="{00000000-0005-0000-0000-000004070000}"/>
    <cellStyle name="20% - Accent3 3 2 5" xfId="1293" xr:uid="{00000000-0005-0000-0000-000035050000}"/>
    <cellStyle name="20% - Accent3 3 3" xfId="171" xr:uid="{00000000-0005-0000-0000-0000AB000000}"/>
    <cellStyle name="20% - Accent3 3 3 2" xfId="432" xr:uid="{00000000-0005-0000-0000-0000D8010000}"/>
    <cellStyle name="20% - Accent3 3 3 2 2" xfId="1002" xr:uid="{00000000-0005-0000-0000-000012040000}"/>
    <cellStyle name="20% - Accent3 3 3 2 2 2" xfId="1932" xr:uid="{00000000-0005-0000-0000-0000B4070000}"/>
    <cellStyle name="20% - Accent3 3 3 2 3" xfId="1469" xr:uid="{00000000-0005-0000-0000-0000E5050000}"/>
    <cellStyle name="20% - Accent3 3 3 3" xfId="767" xr:uid="{00000000-0005-0000-0000-000027030000}"/>
    <cellStyle name="20% - Accent3 3 3 3 2" xfId="1697" xr:uid="{00000000-0005-0000-0000-0000C9060000}"/>
    <cellStyle name="20% - Accent3 3 3 4" xfId="1234" xr:uid="{00000000-0005-0000-0000-0000FA040000}"/>
    <cellStyle name="20% - Accent3 3 4" xfId="310" xr:uid="{00000000-0005-0000-0000-000036010000}"/>
    <cellStyle name="20% - Accent3 3 4 2" xfId="875" xr:uid="{00000000-0005-0000-0000-000093030000}"/>
    <cellStyle name="20% - Accent3 3 4 2 2" xfId="1805" xr:uid="{00000000-0005-0000-0000-000035070000}"/>
    <cellStyle name="20% - Accent3 3 4 3" xfId="1342" xr:uid="{00000000-0005-0000-0000-000066050000}"/>
    <cellStyle name="20% - Accent3 3 5" xfId="430" xr:uid="{00000000-0005-0000-0000-0000D6010000}"/>
    <cellStyle name="20% - Accent3 3 6" xfId="727" xr:uid="{00000000-0005-0000-0000-0000FF020000}"/>
    <cellStyle name="20% - Accent3 3 6 2" xfId="1657" xr:uid="{00000000-0005-0000-0000-0000A1060000}"/>
    <cellStyle name="20% - Accent3 3 7" xfId="1194" xr:uid="{00000000-0005-0000-0000-0000D2040000}"/>
    <cellStyle name="20% - Accent3 4" xfId="30" xr:uid="{00000000-0005-0000-0000-00001E000000}"/>
    <cellStyle name="20% - Accent3 4 2" xfId="433" xr:uid="{00000000-0005-0000-0000-0000D9010000}"/>
    <cellStyle name="20% - Accent3 4 2 2" xfId="1003" xr:uid="{00000000-0005-0000-0000-000013040000}"/>
    <cellStyle name="20% - Accent3 4 2 2 2" xfId="1933" xr:uid="{00000000-0005-0000-0000-0000B5070000}"/>
    <cellStyle name="20% - Accent3 4 2 3" xfId="1470" xr:uid="{00000000-0005-0000-0000-0000E6050000}"/>
    <cellStyle name="20% - Accent3 5" xfId="207" xr:uid="{00000000-0005-0000-0000-0000CF000000}"/>
    <cellStyle name="20% - Accent3 5 2" xfId="337" xr:uid="{00000000-0005-0000-0000-000051010000}"/>
    <cellStyle name="20% - Accent3 5 2 2" xfId="902" xr:uid="{00000000-0005-0000-0000-0000AE030000}"/>
    <cellStyle name="20% - Accent3 5 2 2 2" xfId="1832" xr:uid="{00000000-0005-0000-0000-000050070000}"/>
    <cellStyle name="20% - Accent3 5 2 3" xfId="1369" xr:uid="{00000000-0005-0000-0000-000081050000}"/>
    <cellStyle name="20% - Accent3 5 3" xfId="434" xr:uid="{00000000-0005-0000-0000-0000DA010000}"/>
    <cellStyle name="20% - Accent3 5 3 2" xfId="1004" xr:uid="{00000000-0005-0000-0000-000014040000}"/>
    <cellStyle name="20% - Accent3 5 3 2 2" xfId="1934" xr:uid="{00000000-0005-0000-0000-0000B6070000}"/>
    <cellStyle name="20% - Accent3 5 3 3" xfId="1471" xr:uid="{00000000-0005-0000-0000-0000E7050000}"/>
    <cellStyle name="20% - Accent3 5 4" xfId="794" xr:uid="{00000000-0005-0000-0000-000042030000}"/>
    <cellStyle name="20% - Accent3 5 4 2" xfId="1724" xr:uid="{00000000-0005-0000-0000-0000E4060000}"/>
    <cellStyle name="20% - Accent3 5 5" xfId="1261" xr:uid="{00000000-0005-0000-0000-000015050000}"/>
    <cellStyle name="20% - Accent3 6" xfId="435" xr:uid="{00000000-0005-0000-0000-0000DB010000}"/>
    <cellStyle name="20% - Accent3 6 2" xfId="1005" xr:uid="{00000000-0005-0000-0000-000015040000}"/>
    <cellStyle name="20% - Accent3 6 2 2" xfId="1935" xr:uid="{00000000-0005-0000-0000-0000B7070000}"/>
    <cellStyle name="20% - Accent3 6 3" xfId="1472" xr:uid="{00000000-0005-0000-0000-0000E8050000}"/>
    <cellStyle name="20% - Accent3 7" xfId="436" xr:uid="{00000000-0005-0000-0000-0000DC010000}"/>
    <cellStyle name="20% - Accent3 7 2" xfId="1006" xr:uid="{00000000-0005-0000-0000-000016040000}"/>
    <cellStyle name="20% - Accent3 7 2 2" xfId="1936" xr:uid="{00000000-0005-0000-0000-0000B8070000}"/>
    <cellStyle name="20% - Accent3 7 3" xfId="1473" xr:uid="{00000000-0005-0000-0000-0000E9050000}"/>
    <cellStyle name="20% - Accent3 8" xfId="437" xr:uid="{00000000-0005-0000-0000-0000DD010000}"/>
    <cellStyle name="20% - Accent3 8 2" xfId="1007" xr:uid="{00000000-0005-0000-0000-000017040000}"/>
    <cellStyle name="20% - Accent3 8 2 2" xfId="1937" xr:uid="{00000000-0005-0000-0000-0000B9070000}"/>
    <cellStyle name="20% - Accent3 8 3" xfId="1474" xr:uid="{00000000-0005-0000-0000-0000EA050000}"/>
    <cellStyle name="20% - Accent3 9" xfId="438" xr:uid="{00000000-0005-0000-0000-0000DE010000}"/>
    <cellStyle name="20% - Accent3 9 2" xfId="1008" xr:uid="{00000000-0005-0000-0000-000018040000}"/>
    <cellStyle name="20% - Accent3 9 2 2" xfId="1938" xr:uid="{00000000-0005-0000-0000-0000BA070000}"/>
    <cellStyle name="20% - Accent3 9 3" xfId="1475" xr:uid="{00000000-0005-0000-0000-0000EB050000}"/>
    <cellStyle name="20% - Accent4 10" xfId="439" xr:uid="{00000000-0005-0000-0000-0000DF010000}"/>
    <cellStyle name="20% - Accent4 10 2" xfId="1009" xr:uid="{00000000-0005-0000-0000-000019040000}"/>
    <cellStyle name="20% - Accent4 10 2 2" xfId="1939" xr:uid="{00000000-0005-0000-0000-0000BB070000}"/>
    <cellStyle name="20% - Accent4 10 3" xfId="1476" xr:uid="{00000000-0005-0000-0000-0000EC050000}"/>
    <cellStyle name="20% - Accent4 11" xfId="440" xr:uid="{00000000-0005-0000-0000-0000E0010000}"/>
    <cellStyle name="20% - Accent4 12" xfId="965" xr:uid="{00000000-0005-0000-0000-0000ED030000}"/>
    <cellStyle name="20% - Accent4 12 2" xfId="1895" xr:uid="{00000000-0005-0000-0000-00008F070000}"/>
    <cellStyle name="20% - Accent4 13" xfId="1432" xr:uid="{00000000-0005-0000-0000-0000C0050000}"/>
    <cellStyle name="20% - Accent4 2" xfId="80" xr:uid="{00000000-0005-0000-0000-000050000000}"/>
    <cellStyle name="20% - Accent4 2 2" xfId="227" xr:uid="{00000000-0005-0000-0000-0000E3000000}"/>
    <cellStyle name="20% - Accent4 2 2 2" xfId="356" xr:uid="{00000000-0005-0000-0000-000064010000}"/>
    <cellStyle name="20% - Accent4 2 2 2 2" xfId="921" xr:uid="{00000000-0005-0000-0000-0000C1030000}"/>
    <cellStyle name="20% - Accent4 2 2 2 2 2" xfId="1851" xr:uid="{00000000-0005-0000-0000-000063070000}"/>
    <cellStyle name="20% - Accent4 2 2 2 3" xfId="1388" xr:uid="{00000000-0005-0000-0000-000094050000}"/>
    <cellStyle name="20% - Accent4 2 2 3" xfId="442" xr:uid="{00000000-0005-0000-0000-0000E2010000}"/>
    <cellStyle name="20% - Accent4 2 2 3 2" xfId="1011" xr:uid="{00000000-0005-0000-0000-00001B040000}"/>
    <cellStyle name="20% - Accent4 2 2 3 2 2" xfId="1941" xr:uid="{00000000-0005-0000-0000-0000BD070000}"/>
    <cellStyle name="20% - Accent4 2 2 3 3" xfId="1478" xr:uid="{00000000-0005-0000-0000-0000EE050000}"/>
    <cellStyle name="20% - Accent4 2 2 4" xfId="813" xr:uid="{00000000-0005-0000-0000-000055030000}"/>
    <cellStyle name="20% - Accent4 2 2 4 2" xfId="1743" xr:uid="{00000000-0005-0000-0000-0000F7060000}"/>
    <cellStyle name="20% - Accent4 2 2 5" xfId="1280" xr:uid="{00000000-0005-0000-0000-000028050000}"/>
    <cellStyle name="20% - Accent4 2 3" xfId="158" xr:uid="{00000000-0005-0000-0000-00009E000000}"/>
    <cellStyle name="20% - Accent4 2 3 2" xfId="443" xr:uid="{00000000-0005-0000-0000-0000E3010000}"/>
    <cellStyle name="20% - Accent4 2 3 2 2" xfId="1012" xr:uid="{00000000-0005-0000-0000-00001C040000}"/>
    <cellStyle name="20% - Accent4 2 3 2 2 2" xfId="1942" xr:uid="{00000000-0005-0000-0000-0000BE070000}"/>
    <cellStyle name="20% - Accent4 2 3 2 3" xfId="1479" xr:uid="{00000000-0005-0000-0000-0000EF050000}"/>
    <cellStyle name="20% - Accent4 2 3 3" xfId="754" xr:uid="{00000000-0005-0000-0000-00001A030000}"/>
    <cellStyle name="20% - Accent4 2 3 3 2" xfId="1684" xr:uid="{00000000-0005-0000-0000-0000BC060000}"/>
    <cellStyle name="20% - Accent4 2 3 4" xfId="1221" xr:uid="{00000000-0005-0000-0000-0000ED040000}"/>
    <cellStyle name="20% - Accent4 2 4" xfId="297" xr:uid="{00000000-0005-0000-0000-000029010000}"/>
    <cellStyle name="20% - Accent4 2 4 2" xfId="862" xr:uid="{00000000-0005-0000-0000-000086030000}"/>
    <cellStyle name="20% - Accent4 2 4 2 2" xfId="1792" xr:uid="{00000000-0005-0000-0000-000028070000}"/>
    <cellStyle name="20% - Accent4 2 4 3" xfId="1329" xr:uid="{00000000-0005-0000-0000-000059050000}"/>
    <cellStyle name="20% - Accent4 2 5" xfId="441" xr:uid="{00000000-0005-0000-0000-0000E1010000}"/>
    <cellStyle name="20% - Accent4 2 5 2" xfId="1010" xr:uid="{00000000-0005-0000-0000-00001A040000}"/>
    <cellStyle name="20% - Accent4 2 5 2 2" xfId="1940" xr:uid="{00000000-0005-0000-0000-0000BC070000}"/>
    <cellStyle name="20% - Accent4 2 5 3" xfId="1477" xr:uid="{00000000-0005-0000-0000-0000ED050000}"/>
    <cellStyle name="20% - Accent4 2 6" xfId="714" xr:uid="{00000000-0005-0000-0000-0000F2020000}"/>
    <cellStyle name="20% - Accent4 2 6 2" xfId="1644" xr:uid="{00000000-0005-0000-0000-000094060000}"/>
    <cellStyle name="20% - Accent4 2 7" xfId="1181" xr:uid="{00000000-0005-0000-0000-0000C5040000}"/>
    <cellStyle name="20% - Accent4 3" xfId="123" xr:uid="{00000000-0005-0000-0000-00007B000000}"/>
    <cellStyle name="20% - Accent4 3 2" xfId="242" xr:uid="{00000000-0005-0000-0000-0000F2000000}"/>
    <cellStyle name="20% - Accent4 3 2 2" xfId="371" xr:uid="{00000000-0005-0000-0000-000073010000}"/>
    <cellStyle name="20% - Accent4 3 2 2 2" xfId="936" xr:uid="{00000000-0005-0000-0000-0000D0030000}"/>
    <cellStyle name="20% - Accent4 3 2 2 2 2" xfId="1866" xr:uid="{00000000-0005-0000-0000-000072070000}"/>
    <cellStyle name="20% - Accent4 3 2 2 3" xfId="1403" xr:uid="{00000000-0005-0000-0000-0000A3050000}"/>
    <cellStyle name="20% - Accent4 3 2 3" xfId="445" xr:uid="{00000000-0005-0000-0000-0000E5010000}"/>
    <cellStyle name="20% - Accent4 3 2 3 2" xfId="1013" xr:uid="{00000000-0005-0000-0000-00001D040000}"/>
    <cellStyle name="20% - Accent4 3 2 3 2 2" xfId="1943" xr:uid="{00000000-0005-0000-0000-0000BF070000}"/>
    <cellStyle name="20% - Accent4 3 2 3 3" xfId="1480" xr:uid="{00000000-0005-0000-0000-0000F0050000}"/>
    <cellStyle name="20% - Accent4 3 2 4" xfId="828" xr:uid="{00000000-0005-0000-0000-000064030000}"/>
    <cellStyle name="20% - Accent4 3 2 4 2" xfId="1758" xr:uid="{00000000-0005-0000-0000-000006070000}"/>
    <cellStyle name="20% - Accent4 3 2 5" xfId="1295" xr:uid="{00000000-0005-0000-0000-000037050000}"/>
    <cellStyle name="20% - Accent4 3 3" xfId="173" xr:uid="{00000000-0005-0000-0000-0000AD000000}"/>
    <cellStyle name="20% - Accent4 3 3 2" xfId="446" xr:uid="{00000000-0005-0000-0000-0000E6010000}"/>
    <cellStyle name="20% - Accent4 3 3 2 2" xfId="1014" xr:uid="{00000000-0005-0000-0000-00001E040000}"/>
    <cellStyle name="20% - Accent4 3 3 2 2 2" xfId="1944" xr:uid="{00000000-0005-0000-0000-0000C0070000}"/>
    <cellStyle name="20% - Accent4 3 3 2 3" xfId="1481" xr:uid="{00000000-0005-0000-0000-0000F1050000}"/>
    <cellStyle name="20% - Accent4 3 3 3" xfId="769" xr:uid="{00000000-0005-0000-0000-000029030000}"/>
    <cellStyle name="20% - Accent4 3 3 3 2" xfId="1699" xr:uid="{00000000-0005-0000-0000-0000CB060000}"/>
    <cellStyle name="20% - Accent4 3 3 4" xfId="1236" xr:uid="{00000000-0005-0000-0000-0000FC040000}"/>
    <cellStyle name="20% - Accent4 3 4" xfId="312" xr:uid="{00000000-0005-0000-0000-000038010000}"/>
    <cellStyle name="20% - Accent4 3 4 2" xfId="877" xr:uid="{00000000-0005-0000-0000-000095030000}"/>
    <cellStyle name="20% - Accent4 3 4 2 2" xfId="1807" xr:uid="{00000000-0005-0000-0000-000037070000}"/>
    <cellStyle name="20% - Accent4 3 4 3" xfId="1344" xr:uid="{00000000-0005-0000-0000-000068050000}"/>
    <cellStyle name="20% - Accent4 3 5" xfId="444" xr:uid="{00000000-0005-0000-0000-0000E4010000}"/>
    <cellStyle name="20% - Accent4 3 6" xfId="729" xr:uid="{00000000-0005-0000-0000-000001030000}"/>
    <cellStyle name="20% - Accent4 3 6 2" xfId="1659" xr:uid="{00000000-0005-0000-0000-0000A3060000}"/>
    <cellStyle name="20% - Accent4 3 7" xfId="1196" xr:uid="{00000000-0005-0000-0000-0000D4040000}"/>
    <cellStyle name="20% - Accent4 4" xfId="34" xr:uid="{00000000-0005-0000-0000-000022000000}"/>
    <cellStyle name="20% - Accent4 4 2" xfId="447" xr:uid="{00000000-0005-0000-0000-0000E7010000}"/>
    <cellStyle name="20% - Accent4 4 2 2" xfId="1015" xr:uid="{00000000-0005-0000-0000-00001F040000}"/>
    <cellStyle name="20% - Accent4 4 2 2 2" xfId="1945" xr:uid="{00000000-0005-0000-0000-0000C1070000}"/>
    <cellStyle name="20% - Accent4 4 2 3" xfId="1482" xr:uid="{00000000-0005-0000-0000-0000F2050000}"/>
    <cellStyle name="20% - Accent4 5" xfId="209" xr:uid="{00000000-0005-0000-0000-0000D1000000}"/>
    <cellStyle name="20% - Accent4 5 2" xfId="339" xr:uid="{00000000-0005-0000-0000-000053010000}"/>
    <cellStyle name="20% - Accent4 5 2 2" xfId="904" xr:uid="{00000000-0005-0000-0000-0000B0030000}"/>
    <cellStyle name="20% - Accent4 5 2 2 2" xfId="1834" xr:uid="{00000000-0005-0000-0000-000052070000}"/>
    <cellStyle name="20% - Accent4 5 2 3" xfId="1371" xr:uid="{00000000-0005-0000-0000-000083050000}"/>
    <cellStyle name="20% - Accent4 5 3" xfId="448" xr:uid="{00000000-0005-0000-0000-0000E8010000}"/>
    <cellStyle name="20% - Accent4 5 3 2" xfId="1016" xr:uid="{00000000-0005-0000-0000-000020040000}"/>
    <cellStyle name="20% - Accent4 5 3 2 2" xfId="1946" xr:uid="{00000000-0005-0000-0000-0000C2070000}"/>
    <cellStyle name="20% - Accent4 5 3 3" xfId="1483" xr:uid="{00000000-0005-0000-0000-0000F3050000}"/>
    <cellStyle name="20% - Accent4 5 4" xfId="796" xr:uid="{00000000-0005-0000-0000-000044030000}"/>
    <cellStyle name="20% - Accent4 5 4 2" xfId="1726" xr:uid="{00000000-0005-0000-0000-0000E6060000}"/>
    <cellStyle name="20% - Accent4 5 5" xfId="1263" xr:uid="{00000000-0005-0000-0000-000017050000}"/>
    <cellStyle name="20% - Accent4 6" xfId="449" xr:uid="{00000000-0005-0000-0000-0000E9010000}"/>
    <cellStyle name="20% - Accent4 6 2" xfId="1017" xr:uid="{00000000-0005-0000-0000-000021040000}"/>
    <cellStyle name="20% - Accent4 6 2 2" xfId="1947" xr:uid="{00000000-0005-0000-0000-0000C3070000}"/>
    <cellStyle name="20% - Accent4 6 3" xfId="1484" xr:uid="{00000000-0005-0000-0000-0000F4050000}"/>
    <cellStyle name="20% - Accent4 7" xfId="450" xr:uid="{00000000-0005-0000-0000-0000EA010000}"/>
    <cellStyle name="20% - Accent4 7 2" xfId="1018" xr:uid="{00000000-0005-0000-0000-000022040000}"/>
    <cellStyle name="20% - Accent4 7 2 2" xfId="1948" xr:uid="{00000000-0005-0000-0000-0000C4070000}"/>
    <cellStyle name="20% - Accent4 7 3" xfId="1485" xr:uid="{00000000-0005-0000-0000-0000F5050000}"/>
    <cellStyle name="20% - Accent4 8" xfId="451" xr:uid="{00000000-0005-0000-0000-0000EB010000}"/>
    <cellStyle name="20% - Accent4 8 2" xfId="1019" xr:uid="{00000000-0005-0000-0000-000023040000}"/>
    <cellStyle name="20% - Accent4 8 2 2" xfId="1949" xr:uid="{00000000-0005-0000-0000-0000C5070000}"/>
    <cellStyle name="20% - Accent4 8 3" xfId="1486" xr:uid="{00000000-0005-0000-0000-0000F6050000}"/>
    <cellStyle name="20% - Accent4 9" xfId="452" xr:uid="{00000000-0005-0000-0000-0000EC010000}"/>
    <cellStyle name="20% - Accent4 9 2" xfId="1020" xr:uid="{00000000-0005-0000-0000-000024040000}"/>
    <cellStyle name="20% - Accent4 9 2 2" xfId="1950" xr:uid="{00000000-0005-0000-0000-0000C6070000}"/>
    <cellStyle name="20% - Accent4 9 3" xfId="1487" xr:uid="{00000000-0005-0000-0000-0000F7050000}"/>
    <cellStyle name="20% - Accent5 10" xfId="453" xr:uid="{00000000-0005-0000-0000-0000ED010000}"/>
    <cellStyle name="20% - Accent5 10 2" xfId="1021" xr:uid="{00000000-0005-0000-0000-000025040000}"/>
    <cellStyle name="20% - Accent5 10 2 2" xfId="1951" xr:uid="{00000000-0005-0000-0000-0000C7070000}"/>
    <cellStyle name="20% - Accent5 10 3" xfId="1488" xr:uid="{00000000-0005-0000-0000-0000F8050000}"/>
    <cellStyle name="20% - Accent5 11" xfId="454" xr:uid="{00000000-0005-0000-0000-0000EE010000}"/>
    <cellStyle name="20% - Accent5 12" xfId="967" xr:uid="{00000000-0005-0000-0000-0000EF030000}"/>
    <cellStyle name="20% - Accent5 12 2" xfId="1897" xr:uid="{00000000-0005-0000-0000-000091070000}"/>
    <cellStyle name="20% - Accent5 13" xfId="1434" xr:uid="{00000000-0005-0000-0000-0000C2050000}"/>
    <cellStyle name="20% - Accent5 2" xfId="84" xr:uid="{00000000-0005-0000-0000-000054000000}"/>
    <cellStyle name="20% - Accent5 2 2" xfId="229" xr:uid="{00000000-0005-0000-0000-0000E5000000}"/>
    <cellStyle name="20% - Accent5 2 2 2" xfId="358" xr:uid="{00000000-0005-0000-0000-000066010000}"/>
    <cellStyle name="20% - Accent5 2 2 2 2" xfId="923" xr:uid="{00000000-0005-0000-0000-0000C3030000}"/>
    <cellStyle name="20% - Accent5 2 2 2 2 2" xfId="1853" xr:uid="{00000000-0005-0000-0000-000065070000}"/>
    <cellStyle name="20% - Accent5 2 2 2 3" xfId="1390" xr:uid="{00000000-0005-0000-0000-000096050000}"/>
    <cellStyle name="20% - Accent5 2 2 3" xfId="456" xr:uid="{00000000-0005-0000-0000-0000F0010000}"/>
    <cellStyle name="20% - Accent5 2 2 3 2" xfId="1023" xr:uid="{00000000-0005-0000-0000-000027040000}"/>
    <cellStyle name="20% - Accent5 2 2 3 2 2" xfId="1953" xr:uid="{00000000-0005-0000-0000-0000C9070000}"/>
    <cellStyle name="20% - Accent5 2 2 3 3" xfId="1490" xr:uid="{00000000-0005-0000-0000-0000FA050000}"/>
    <cellStyle name="20% - Accent5 2 2 4" xfId="815" xr:uid="{00000000-0005-0000-0000-000057030000}"/>
    <cellStyle name="20% - Accent5 2 2 4 2" xfId="1745" xr:uid="{00000000-0005-0000-0000-0000F9060000}"/>
    <cellStyle name="20% - Accent5 2 2 5" xfId="1282" xr:uid="{00000000-0005-0000-0000-00002A050000}"/>
    <cellStyle name="20% - Accent5 2 3" xfId="160" xr:uid="{00000000-0005-0000-0000-0000A0000000}"/>
    <cellStyle name="20% - Accent5 2 3 2" xfId="457" xr:uid="{00000000-0005-0000-0000-0000F1010000}"/>
    <cellStyle name="20% - Accent5 2 3 2 2" xfId="1024" xr:uid="{00000000-0005-0000-0000-000028040000}"/>
    <cellStyle name="20% - Accent5 2 3 2 2 2" xfId="1954" xr:uid="{00000000-0005-0000-0000-0000CA070000}"/>
    <cellStyle name="20% - Accent5 2 3 2 3" xfId="1491" xr:uid="{00000000-0005-0000-0000-0000FB050000}"/>
    <cellStyle name="20% - Accent5 2 3 3" xfId="756" xr:uid="{00000000-0005-0000-0000-00001C030000}"/>
    <cellStyle name="20% - Accent5 2 3 3 2" xfId="1686" xr:uid="{00000000-0005-0000-0000-0000BE060000}"/>
    <cellStyle name="20% - Accent5 2 3 4" xfId="1223" xr:uid="{00000000-0005-0000-0000-0000EF040000}"/>
    <cellStyle name="20% - Accent5 2 4" xfId="299" xr:uid="{00000000-0005-0000-0000-00002B010000}"/>
    <cellStyle name="20% - Accent5 2 4 2" xfId="864" xr:uid="{00000000-0005-0000-0000-000088030000}"/>
    <cellStyle name="20% - Accent5 2 4 2 2" xfId="1794" xr:uid="{00000000-0005-0000-0000-00002A070000}"/>
    <cellStyle name="20% - Accent5 2 4 3" xfId="1331" xr:uid="{00000000-0005-0000-0000-00005B050000}"/>
    <cellStyle name="20% - Accent5 2 5" xfId="455" xr:uid="{00000000-0005-0000-0000-0000EF010000}"/>
    <cellStyle name="20% - Accent5 2 5 2" xfId="1022" xr:uid="{00000000-0005-0000-0000-000026040000}"/>
    <cellStyle name="20% - Accent5 2 5 2 2" xfId="1952" xr:uid="{00000000-0005-0000-0000-0000C8070000}"/>
    <cellStyle name="20% - Accent5 2 5 3" xfId="1489" xr:uid="{00000000-0005-0000-0000-0000F9050000}"/>
    <cellStyle name="20% - Accent5 2 6" xfId="716" xr:uid="{00000000-0005-0000-0000-0000F4020000}"/>
    <cellStyle name="20% - Accent5 2 6 2" xfId="1646" xr:uid="{00000000-0005-0000-0000-000096060000}"/>
    <cellStyle name="20% - Accent5 2 7" xfId="1183" xr:uid="{00000000-0005-0000-0000-0000C7040000}"/>
    <cellStyle name="20% - Accent5 3" xfId="127" xr:uid="{00000000-0005-0000-0000-00007F000000}"/>
    <cellStyle name="20% - Accent5 3 2" xfId="244" xr:uid="{00000000-0005-0000-0000-0000F4000000}"/>
    <cellStyle name="20% - Accent5 3 2 2" xfId="373" xr:uid="{00000000-0005-0000-0000-000075010000}"/>
    <cellStyle name="20% - Accent5 3 2 2 2" xfId="938" xr:uid="{00000000-0005-0000-0000-0000D2030000}"/>
    <cellStyle name="20% - Accent5 3 2 2 2 2" xfId="1868" xr:uid="{00000000-0005-0000-0000-000074070000}"/>
    <cellStyle name="20% - Accent5 3 2 2 3" xfId="1405" xr:uid="{00000000-0005-0000-0000-0000A5050000}"/>
    <cellStyle name="20% - Accent5 3 2 3" xfId="459" xr:uid="{00000000-0005-0000-0000-0000F3010000}"/>
    <cellStyle name="20% - Accent5 3 2 3 2" xfId="1025" xr:uid="{00000000-0005-0000-0000-000029040000}"/>
    <cellStyle name="20% - Accent5 3 2 3 2 2" xfId="1955" xr:uid="{00000000-0005-0000-0000-0000CB070000}"/>
    <cellStyle name="20% - Accent5 3 2 3 3" xfId="1492" xr:uid="{00000000-0005-0000-0000-0000FC050000}"/>
    <cellStyle name="20% - Accent5 3 2 4" xfId="830" xr:uid="{00000000-0005-0000-0000-000066030000}"/>
    <cellStyle name="20% - Accent5 3 2 4 2" xfId="1760" xr:uid="{00000000-0005-0000-0000-000008070000}"/>
    <cellStyle name="20% - Accent5 3 2 5" xfId="1297" xr:uid="{00000000-0005-0000-0000-000039050000}"/>
    <cellStyle name="20% - Accent5 3 3" xfId="175" xr:uid="{00000000-0005-0000-0000-0000AF000000}"/>
    <cellStyle name="20% - Accent5 3 3 2" xfId="460" xr:uid="{00000000-0005-0000-0000-0000F4010000}"/>
    <cellStyle name="20% - Accent5 3 3 2 2" xfId="1026" xr:uid="{00000000-0005-0000-0000-00002A040000}"/>
    <cellStyle name="20% - Accent5 3 3 2 2 2" xfId="1956" xr:uid="{00000000-0005-0000-0000-0000CC070000}"/>
    <cellStyle name="20% - Accent5 3 3 2 3" xfId="1493" xr:uid="{00000000-0005-0000-0000-0000FD050000}"/>
    <cellStyle name="20% - Accent5 3 3 3" xfId="771" xr:uid="{00000000-0005-0000-0000-00002B030000}"/>
    <cellStyle name="20% - Accent5 3 3 3 2" xfId="1701" xr:uid="{00000000-0005-0000-0000-0000CD060000}"/>
    <cellStyle name="20% - Accent5 3 3 4" xfId="1238" xr:uid="{00000000-0005-0000-0000-0000FE040000}"/>
    <cellStyle name="20% - Accent5 3 4" xfId="314" xr:uid="{00000000-0005-0000-0000-00003A010000}"/>
    <cellStyle name="20% - Accent5 3 4 2" xfId="879" xr:uid="{00000000-0005-0000-0000-000097030000}"/>
    <cellStyle name="20% - Accent5 3 4 2 2" xfId="1809" xr:uid="{00000000-0005-0000-0000-000039070000}"/>
    <cellStyle name="20% - Accent5 3 4 3" xfId="1346" xr:uid="{00000000-0005-0000-0000-00006A050000}"/>
    <cellStyle name="20% - Accent5 3 5" xfId="458" xr:uid="{00000000-0005-0000-0000-0000F2010000}"/>
    <cellStyle name="20% - Accent5 3 6" xfId="731" xr:uid="{00000000-0005-0000-0000-000003030000}"/>
    <cellStyle name="20% - Accent5 3 6 2" xfId="1661" xr:uid="{00000000-0005-0000-0000-0000A5060000}"/>
    <cellStyle name="20% - Accent5 3 7" xfId="1198" xr:uid="{00000000-0005-0000-0000-0000D6040000}"/>
    <cellStyle name="20% - Accent5 4" xfId="38" xr:uid="{00000000-0005-0000-0000-000026000000}"/>
    <cellStyle name="20% - Accent5 4 2" xfId="461" xr:uid="{00000000-0005-0000-0000-0000F5010000}"/>
    <cellStyle name="20% - Accent5 4 2 2" xfId="1027" xr:uid="{00000000-0005-0000-0000-00002B040000}"/>
    <cellStyle name="20% - Accent5 4 2 2 2" xfId="1957" xr:uid="{00000000-0005-0000-0000-0000CD070000}"/>
    <cellStyle name="20% - Accent5 4 2 3" xfId="1494" xr:uid="{00000000-0005-0000-0000-0000FE050000}"/>
    <cellStyle name="20% - Accent5 5" xfId="211" xr:uid="{00000000-0005-0000-0000-0000D3000000}"/>
    <cellStyle name="20% - Accent5 5 2" xfId="341" xr:uid="{00000000-0005-0000-0000-000055010000}"/>
    <cellStyle name="20% - Accent5 5 2 2" xfId="906" xr:uid="{00000000-0005-0000-0000-0000B2030000}"/>
    <cellStyle name="20% - Accent5 5 2 2 2" xfId="1836" xr:uid="{00000000-0005-0000-0000-000054070000}"/>
    <cellStyle name="20% - Accent5 5 2 3" xfId="1373" xr:uid="{00000000-0005-0000-0000-000085050000}"/>
    <cellStyle name="20% - Accent5 5 3" xfId="462" xr:uid="{00000000-0005-0000-0000-0000F6010000}"/>
    <cellStyle name="20% - Accent5 5 3 2" xfId="1028" xr:uid="{00000000-0005-0000-0000-00002C040000}"/>
    <cellStyle name="20% - Accent5 5 3 2 2" xfId="1958" xr:uid="{00000000-0005-0000-0000-0000CE070000}"/>
    <cellStyle name="20% - Accent5 5 3 3" xfId="1495" xr:uid="{00000000-0005-0000-0000-0000FF050000}"/>
    <cellStyle name="20% - Accent5 5 4" xfId="798" xr:uid="{00000000-0005-0000-0000-000046030000}"/>
    <cellStyle name="20% - Accent5 5 4 2" xfId="1728" xr:uid="{00000000-0005-0000-0000-0000E8060000}"/>
    <cellStyle name="20% - Accent5 5 5" xfId="1265" xr:uid="{00000000-0005-0000-0000-000019050000}"/>
    <cellStyle name="20% - Accent5 6" xfId="463" xr:uid="{00000000-0005-0000-0000-0000F7010000}"/>
    <cellStyle name="20% - Accent5 6 2" xfId="1029" xr:uid="{00000000-0005-0000-0000-00002D040000}"/>
    <cellStyle name="20% - Accent5 6 2 2" xfId="1959" xr:uid="{00000000-0005-0000-0000-0000CF070000}"/>
    <cellStyle name="20% - Accent5 6 3" xfId="1496" xr:uid="{00000000-0005-0000-0000-000000060000}"/>
    <cellStyle name="20% - Accent5 7" xfId="464" xr:uid="{00000000-0005-0000-0000-0000F8010000}"/>
    <cellStyle name="20% - Accent5 7 2" xfId="1030" xr:uid="{00000000-0005-0000-0000-00002E040000}"/>
    <cellStyle name="20% - Accent5 7 2 2" xfId="1960" xr:uid="{00000000-0005-0000-0000-0000D0070000}"/>
    <cellStyle name="20% - Accent5 7 3" xfId="1497" xr:uid="{00000000-0005-0000-0000-000001060000}"/>
    <cellStyle name="20% - Accent5 8" xfId="465" xr:uid="{00000000-0005-0000-0000-0000F9010000}"/>
    <cellStyle name="20% - Accent5 8 2" xfId="1031" xr:uid="{00000000-0005-0000-0000-00002F040000}"/>
    <cellStyle name="20% - Accent5 8 2 2" xfId="1961" xr:uid="{00000000-0005-0000-0000-0000D1070000}"/>
    <cellStyle name="20% - Accent5 8 3" xfId="1498" xr:uid="{00000000-0005-0000-0000-000002060000}"/>
    <cellStyle name="20% - Accent5 9" xfId="466" xr:uid="{00000000-0005-0000-0000-0000FA010000}"/>
    <cellStyle name="20% - Accent5 9 2" xfId="1032" xr:uid="{00000000-0005-0000-0000-000030040000}"/>
    <cellStyle name="20% - Accent5 9 2 2" xfId="1962" xr:uid="{00000000-0005-0000-0000-0000D2070000}"/>
    <cellStyle name="20% - Accent5 9 3" xfId="1499" xr:uid="{00000000-0005-0000-0000-000003060000}"/>
    <cellStyle name="20% - Accent6 10" xfId="467" xr:uid="{00000000-0005-0000-0000-0000FB010000}"/>
    <cellStyle name="20% - Accent6 10 2" xfId="1033" xr:uid="{00000000-0005-0000-0000-000031040000}"/>
    <cellStyle name="20% - Accent6 10 2 2" xfId="1963" xr:uid="{00000000-0005-0000-0000-0000D3070000}"/>
    <cellStyle name="20% - Accent6 10 3" xfId="1500" xr:uid="{00000000-0005-0000-0000-000004060000}"/>
    <cellStyle name="20% - Accent6 11" xfId="468" xr:uid="{00000000-0005-0000-0000-0000FC010000}"/>
    <cellStyle name="20% - Accent6 12" xfId="969" xr:uid="{00000000-0005-0000-0000-0000F1030000}"/>
    <cellStyle name="20% - Accent6 12 2" xfId="1899" xr:uid="{00000000-0005-0000-0000-000093070000}"/>
    <cellStyle name="20% - Accent6 13" xfId="1436" xr:uid="{00000000-0005-0000-0000-0000C4050000}"/>
    <cellStyle name="20% - Accent6 2" xfId="88" xr:uid="{00000000-0005-0000-0000-000058000000}"/>
    <cellStyle name="20% - Accent6 2 2" xfId="231" xr:uid="{00000000-0005-0000-0000-0000E7000000}"/>
    <cellStyle name="20% - Accent6 2 2 2" xfId="360" xr:uid="{00000000-0005-0000-0000-000068010000}"/>
    <cellStyle name="20% - Accent6 2 2 2 2" xfId="925" xr:uid="{00000000-0005-0000-0000-0000C5030000}"/>
    <cellStyle name="20% - Accent6 2 2 2 2 2" xfId="1855" xr:uid="{00000000-0005-0000-0000-000067070000}"/>
    <cellStyle name="20% - Accent6 2 2 2 3" xfId="1392" xr:uid="{00000000-0005-0000-0000-000098050000}"/>
    <cellStyle name="20% - Accent6 2 2 3" xfId="470" xr:uid="{00000000-0005-0000-0000-0000FE010000}"/>
    <cellStyle name="20% - Accent6 2 2 3 2" xfId="1035" xr:uid="{00000000-0005-0000-0000-000033040000}"/>
    <cellStyle name="20% - Accent6 2 2 3 2 2" xfId="1965" xr:uid="{00000000-0005-0000-0000-0000D5070000}"/>
    <cellStyle name="20% - Accent6 2 2 3 3" xfId="1502" xr:uid="{00000000-0005-0000-0000-000006060000}"/>
    <cellStyle name="20% - Accent6 2 2 4" xfId="817" xr:uid="{00000000-0005-0000-0000-000059030000}"/>
    <cellStyle name="20% - Accent6 2 2 4 2" xfId="1747" xr:uid="{00000000-0005-0000-0000-0000FB060000}"/>
    <cellStyle name="20% - Accent6 2 2 5" xfId="1284" xr:uid="{00000000-0005-0000-0000-00002C050000}"/>
    <cellStyle name="20% - Accent6 2 3" xfId="162" xr:uid="{00000000-0005-0000-0000-0000A2000000}"/>
    <cellStyle name="20% - Accent6 2 3 2" xfId="471" xr:uid="{00000000-0005-0000-0000-0000FF010000}"/>
    <cellStyle name="20% - Accent6 2 3 2 2" xfId="1036" xr:uid="{00000000-0005-0000-0000-000034040000}"/>
    <cellStyle name="20% - Accent6 2 3 2 2 2" xfId="1966" xr:uid="{00000000-0005-0000-0000-0000D6070000}"/>
    <cellStyle name="20% - Accent6 2 3 2 3" xfId="1503" xr:uid="{00000000-0005-0000-0000-000007060000}"/>
    <cellStyle name="20% - Accent6 2 3 3" xfId="758" xr:uid="{00000000-0005-0000-0000-00001E030000}"/>
    <cellStyle name="20% - Accent6 2 3 3 2" xfId="1688" xr:uid="{00000000-0005-0000-0000-0000C0060000}"/>
    <cellStyle name="20% - Accent6 2 3 4" xfId="1225" xr:uid="{00000000-0005-0000-0000-0000F1040000}"/>
    <cellStyle name="20% - Accent6 2 4" xfId="301" xr:uid="{00000000-0005-0000-0000-00002D010000}"/>
    <cellStyle name="20% - Accent6 2 4 2" xfId="866" xr:uid="{00000000-0005-0000-0000-00008A030000}"/>
    <cellStyle name="20% - Accent6 2 4 2 2" xfId="1796" xr:uid="{00000000-0005-0000-0000-00002C070000}"/>
    <cellStyle name="20% - Accent6 2 4 3" xfId="1333" xr:uid="{00000000-0005-0000-0000-00005D050000}"/>
    <cellStyle name="20% - Accent6 2 5" xfId="469" xr:uid="{00000000-0005-0000-0000-0000FD010000}"/>
    <cellStyle name="20% - Accent6 2 5 2" xfId="1034" xr:uid="{00000000-0005-0000-0000-000032040000}"/>
    <cellStyle name="20% - Accent6 2 5 2 2" xfId="1964" xr:uid="{00000000-0005-0000-0000-0000D4070000}"/>
    <cellStyle name="20% - Accent6 2 5 3" xfId="1501" xr:uid="{00000000-0005-0000-0000-000005060000}"/>
    <cellStyle name="20% - Accent6 2 6" xfId="718" xr:uid="{00000000-0005-0000-0000-0000F6020000}"/>
    <cellStyle name="20% - Accent6 2 6 2" xfId="1648" xr:uid="{00000000-0005-0000-0000-000098060000}"/>
    <cellStyle name="20% - Accent6 2 7" xfId="1185" xr:uid="{00000000-0005-0000-0000-0000C9040000}"/>
    <cellStyle name="20% - Accent6 3" xfId="131" xr:uid="{00000000-0005-0000-0000-000083000000}"/>
    <cellStyle name="20% - Accent6 3 2" xfId="246" xr:uid="{00000000-0005-0000-0000-0000F6000000}"/>
    <cellStyle name="20% - Accent6 3 2 2" xfId="375" xr:uid="{00000000-0005-0000-0000-000077010000}"/>
    <cellStyle name="20% - Accent6 3 2 2 2" xfId="940" xr:uid="{00000000-0005-0000-0000-0000D4030000}"/>
    <cellStyle name="20% - Accent6 3 2 2 2 2" xfId="1870" xr:uid="{00000000-0005-0000-0000-000076070000}"/>
    <cellStyle name="20% - Accent6 3 2 2 3" xfId="1407" xr:uid="{00000000-0005-0000-0000-0000A7050000}"/>
    <cellStyle name="20% - Accent6 3 2 3" xfId="473" xr:uid="{00000000-0005-0000-0000-000001020000}"/>
    <cellStyle name="20% - Accent6 3 2 3 2" xfId="1037" xr:uid="{00000000-0005-0000-0000-000035040000}"/>
    <cellStyle name="20% - Accent6 3 2 3 2 2" xfId="1967" xr:uid="{00000000-0005-0000-0000-0000D7070000}"/>
    <cellStyle name="20% - Accent6 3 2 3 3" xfId="1504" xr:uid="{00000000-0005-0000-0000-000008060000}"/>
    <cellStyle name="20% - Accent6 3 2 4" xfId="832" xr:uid="{00000000-0005-0000-0000-000068030000}"/>
    <cellStyle name="20% - Accent6 3 2 4 2" xfId="1762" xr:uid="{00000000-0005-0000-0000-00000A070000}"/>
    <cellStyle name="20% - Accent6 3 2 5" xfId="1299" xr:uid="{00000000-0005-0000-0000-00003B050000}"/>
    <cellStyle name="20% - Accent6 3 3" xfId="177" xr:uid="{00000000-0005-0000-0000-0000B1000000}"/>
    <cellStyle name="20% - Accent6 3 3 2" xfId="474" xr:uid="{00000000-0005-0000-0000-000002020000}"/>
    <cellStyle name="20% - Accent6 3 3 2 2" xfId="1038" xr:uid="{00000000-0005-0000-0000-000036040000}"/>
    <cellStyle name="20% - Accent6 3 3 2 2 2" xfId="1968" xr:uid="{00000000-0005-0000-0000-0000D8070000}"/>
    <cellStyle name="20% - Accent6 3 3 2 3" xfId="1505" xr:uid="{00000000-0005-0000-0000-000009060000}"/>
    <cellStyle name="20% - Accent6 3 3 3" xfId="773" xr:uid="{00000000-0005-0000-0000-00002D030000}"/>
    <cellStyle name="20% - Accent6 3 3 3 2" xfId="1703" xr:uid="{00000000-0005-0000-0000-0000CF060000}"/>
    <cellStyle name="20% - Accent6 3 3 4" xfId="1240" xr:uid="{00000000-0005-0000-0000-000000050000}"/>
    <cellStyle name="20% - Accent6 3 4" xfId="316" xr:uid="{00000000-0005-0000-0000-00003C010000}"/>
    <cellStyle name="20% - Accent6 3 4 2" xfId="881" xr:uid="{00000000-0005-0000-0000-000099030000}"/>
    <cellStyle name="20% - Accent6 3 4 2 2" xfId="1811" xr:uid="{00000000-0005-0000-0000-00003B070000}"/>
    <cellStyle name="20% - Accent6 3 4 3" xfId="1348" xr:uid="{00000000-0005-0000-0000-00006C050000}"/>
    <cellStyle name="20% - Accent6 3 5" xfId="472" xr:uid="{00000000-0005-0000-0000-000000020000}"/>
    <cellStyle name="20% - Accent6 3 6" xfId="733" xr:uid="{00000000-0005-0000-0000-000005030000}"/>
    <cellStyle name="20% - Accent6 3 6 2" xfId="1663" xr:uid="{00000000-0005-0000-0000-0000A7060000}"/>
    <cellStyle name="20% - Accent6 3 7" xfId="1200" xr:uid="{00000000-0005-0000-0000-0000D8040000}"/>
    <cellStyle name="20% - Accent6 4" xfId="42" xr:uid="{00000000-0005-0000-0000-00002A000000}"/>
    <cellStyle name="20% - Accent6 4 2" xfId="475" xr:uid="{00000000-0005-0000-0000-000003020000}"/>
    <cellStyle name="20% - Accent6 4 2 2" xfId="1039" xr:uid="{00000000-0005-0000-0000-000037040000}"/>
    <cellStyle name="20% - Accent6 4 2 2 2" xfId="1969" xr:uid="{00000000-0005-0000-0000-0000D9070000}"/>
    <cellStyle name="20% - Accent6 4 2 3" xfId="1506" xr:uid="{00000000-0005-0000-0000-00000A060000}"/>
    <cellStyle name="20% - Accent6 5" xfId="213" xr:uid="{00000000-0005-0000-0000-0000D5000000}"/>
    <cellStyle name="20% - Accent6 5 2" xfId="343" xr:uid="{00000000-0005-0000-0000-000057010000}"/>
    <cellStyle name="20% - Accent6 5 2 2" xfId="908" xr:uid="{00000000-0005-0000-0000-0000B4030000}"/>
    <cellStyle name="20% - Accent6 5 2 2 2" xfId="1838" xr:uid="{00000000-0005-0000-0000-000056070000}"/>
    <cellStyle name="20% - Accent6 5 2 3" xfId="1375" xr:uid="{00000000-0005-0000-0000-000087050000}"/>
    <cellStyle name="20% - Accent6 5 3" xfId="476" xr:uid="{00000000-0005-0000-0000-000004020000}"/>
    <cellStyle name="20% - Accent6 5 3 2" xfId="1040" xr:uid="{00000000-0005-0000-0000-000038040000}"/>
    <cellStyle name="20% - Accent6 5 3 2 2" xfId="1970" xr:uid="{00000000-0005-0000-0000-0000DA070000}"/>
    <cellStyle name="20% - Accent6 5 3 3" xfId="1507" xr:uid="{00000000-0005-0000-0000-00000B060000}"/>
    <cellStyle name="20% - Accent6 5 4" xfId="800" xr:uid="{00000000-0005-0000-0000-000048030000}"/>
    <cellStyle name="20% - Accent6 5 4 2" xfId="1730" xr:uid="{00000000-0005-0000-0000-0000EA060000}"/>
    <cellStyle name="20% - Accent6 5 5" xfId="1267" xr:uid="{00000000-0005-0000-0000-00001B050000}"/>
    <cellStyle name="20% - Accent6 6" xfId="477" xr:uid="{00000000-0005-0000-0000-000005020000}"/>
    <cellStyle name="20% - Accent6 6 2" xfId="1041" xr:uid="{00000000-0005-0000-0000-000039040000}"/>
    <cellStyle name="20% - Accent6 6 2 2" xfId="1971" xr:uid="{00000000-0005-0000-0000-0000DB070000}"/>
    <cellStyle name="20% - Accent6 6 3" xfId="1508" xr:uid="{00000000-0005-0000-0000-00000C060000}"/>
    <cellStyle name="20% - Accent6 7" xfId="478" xr:uid="{00000000-0005-0000-0000-000006020000}"/>
    <cellStyle name="20% - Accent6 7 2" xfId="1042" xr:uid="{00000000-0005-0000-0000-00003A040000}"/>
    <cellStyle name="20% - Accent6 7 2 2" xfId="1972" xr:uid="{00000000-0005-0000-0000-0000DC070000}"/>
    <cellStyle name="20% - Accent6 7 3" xfId="1509" xr:uid="{00000000-0005-0000-0000-00000D060000}"/>
    <cellStyle name="20% - Accent6 8" xfId="479" xr:uid="{00000000-0005-0000-0000-000007020000}"/>
    <cellStyle name="20% - Accent6 8 2" xfId="1043" xr:uid="{00000000-0005-0000-0000-00003B040000}"/>
    <cellStyle name="20% - Accent6 8 2 2" xfId="1973" xr:uid="{00000000-0005-0000-0000-0000DD070000}"/>
    <cellStyle name="20% - Accent6 8 3" xfId="1510" xr:uid="{00000000-0005-0000-0000-00000E060000}"/>
    <cellStyle name="20% - Accent6 9" xfId="480" xr:uid="{00000000-0005-0000-0000-000008020000}"/>
    <cellStyle name="20% - Accent6 9 2" xfId="1044" xr:uid="{00000000-0005-0000-0000-00003C040000}"/>
    <cellStyle name="20% - Accent6 9 2 2" xfId="1974" xr:uid="{00000000-0005-0000-0000-0000DE070000}"/>
    <cellStyle name="20% - Accent6 9 3" xfId="1511" xr:uid="{00000000-0005-0000-0000-00000F060000}"/>
    <cellStyle name="40% - Accent1 10" xfId="481" xr:uid="{00000000-0005-0000-0000-000009020000}"/>
    <cellStyle name="40% - Accent1 10 2" xfId="1045" xr:uid="{00000000-0005-0000-0000-00003D040000}"/>
    <cellStyle name="40% - Accent1 10 2 2" xfId="1975" xr:uid="{00000000-0005-0000-0000-0000DF070000}"/>
    <cellStyle name="40% - Accent1 10 3" xfId="1512" xr:uid="{00000000-0005-0000-0000-000010060000}"/>
    <cellStyle name="40% - Accent1 11" xfId="482" xr:uid="{00000000-0005-0000-0000-00000A020000}"/>
    <cellStyle name="40% - Accent1 12" xfId="960" xr:uid="{00000000-0005-0000-0000-0000E8030000}"/>
    <cellStyle name="40% - Accent1 12 2" xfId="1890" xr:uid="{00000000-0005-0000-0000-00008A070000}"/>
    <cellStyle name="40% - Accent1 13" xfId="1427" xr:uid="{00000000-0005-0000-0000-0000BB050000}"/>
    <cellStyle name="40% - Accent1 2" xfId="69" xr:uid="{00000000-0005-0000-0000-000045000000}"/>
    <cellStyle name="40% - Accent1 2 2" xfId="222" xr:uid="{00000000-0005-0000-0000-0000DE000000}"/>
    <cellStyle name="40% - Accent1 2 2 2" xfId="351" xr:uid="{00000000-0005-0000-0000-00005F010000}"/>
    <cellStyle name="40% - Accent1 2 2 2 2" xfId="916" xr:uid="{00000000-0005-0000-0000-0000BC030000}"/>
    <cellStyle name="40% - Accent1 2 2 2 2 2" xfId="1846" xr:uid="{00000000-0005-0000-0000-00005E070000}"/>
    <cellStyle name="40% - Accent1 2 2 2 3" xfId="1383" xr:uid="{00000000-0005-0000-0000-00008F050000}"/>
    <cellStyle name="40% - Accent1 2 2 3" xfId="484" xr:uid="{00000000-0005-0000-0000-00000C020000}"/>
    <cellStyle name="40% - Accent1 2 2 3 2" xfId="1047" xr:uid="{00000000-0005-0000-0000-00003F040000}"/>
    <cellStyle name="40% - Accent1 2 2 3 2 2" xfId="1977" xr:uid="{00000000-0005-0000-0000-0000E1070000}"/>
    <cellStyle name="40% - Accent1 2 2 3 3" xfId="1514" xr:uid="{00000000-0005-0000-0000-000012060000}"/>
    <cellStyle name="40% - Accent1 2 2 4" xfId="808" xr:uid="{00000000-0005-0000-0000-000050030000}"/>
    <cellStyle name="40% - Accent1 2 2 4 2" xfId="1738" xr:uid="{00000000-0005-0000-0000-0000F2060000}"/>
    <cellStyle name="40% - Accent1 2 2 5" xfId="1275" xr:uid="{00000000-0005-0000-0000-000023050000}"/>
    <cellStyle name="40% - Accent1 2 3" xfId="153" xr:uid="{00000000-0005-0000-0000-000099000000}"/>
    <cellStyle name="40% - Accent1 2 3 2" xfId="485" xr:uid="{00000000-0005-0000-0000-00000D020000}"/>
    <cellStyle name="40% - Accent1 2 3 2 2" xfId="1048" xr:uid="{00000000-0005-0000-0000-000040040000}"/>
    <cellStyle name="40% - Accent1 2 3 2 2 2" xfId="1978" xr:uid="{00000000-0005-0000-0000-0000E2070000}"/>
    <cellStyle name="40% - Accent1 2 3 2 3" xfId="1515" xr:uid="{00000000-0005-0000-0000-000013060000}"/>
    <cellStyle name="40% - Accent1 2 3 3" xfId="749" xr:uid="{00000000-0005-0000-0000-000015030000}"/>
    <cellStyle name="40% - Accent1 2 3 3 2" xfId="1679" xr:uid="{00000000-0005-0000-0000-0000B7060000}"/>
    <cellStyle name="40% - Accent1 2 3 4" xfId="1216" xr:uid="{00000000-0005-0000-0000-0000E8040000}"/>
    <cellStyle name="40% - Accent1 2 4" xfId="292" xr:uid="{00000000-0005-0000-0000-000024010000}"/>
    <cellStyle name="40% - Accent1 2 4 2" xfId="857" xr:uid="{00000000-0005-0000-0000-000081030000}"/>
    <cellStyle name="40% - Accent1 2 4 2 2" xfId="1787" xr:uid="{00000000-0005-0000-0000-000023070000}"/>
    <cellStyle name="40% - Accent1 2 4 3" xfId="1324" xr:uid="{00000000-0005-0000-0000-000054050000}"/>
    <cellStyle name="40% - Accent1 2 5" xfId="483" xr:uid="{00000000-0005-0000-0000-00000B020000}"/>
    <cellStyle name="40% - Accent1 2 5 2" xfId="1046" xr:uid="{00000000-0005-0000-0000-00003E040000}"/>
    <cellStyle name="40% - Accent1 2 5 2 2" xfId="1976" xr:uid="{00000000-0005-0000-0000-0000E0070000}"/>
    <cellStyle name="40% - Accent1 2 5 3" xfId="1513" xr:uid="{00000000-0005-0000-0000-000011060000}"/>
    <cellStyle name="40% - Accent1 2 6" xfId="709" xr:uid="{00000000-0005-0000-0000-0000ED020000}"/>
    <cellStyle name="40% - Accent1 2 6 2" xfId="1639" xr:uid="{00000000-0005-0000-0000-00008F060000}"/>
    <cellStyle name="40% - Accent1 2 7" xfId="1176" xr:uid="{00000000-0005-0000-0000-0000C0040000}"/>
    <cellStyle name="40% - Accent1 3" xfId="112" xr:uid="{00000000-0005-0000-0000-000070000000}"/>
    <cellStyle name="40% - Accent1 3 2" xfId="237" xr:uid="{00000000-0005-0000-0000-0000ED000000}"/>
    <cellStyle name="40% - Accent1 3 2 2" xfId="366" xr:uid="{00000000-0005-0000-0000-00006E010000}"/>
    <cellStyle name="40% - Accent1 3 2 2 2" xfId="931" xr:uid="{00000000-0005-0000-0000-0000CB030000}"/>
    <cellStyle name="40% - Accent1 3 2 2 2 2" xfId="1861" xr:uid="{00000000-0005-0000-0000-00006D070000}"/>
    <cellStyle name="40% - Accent1 3 2 2 3" xfId="1398" xr:uid="{00000000-0005-0000-0000-00009E050000}"/>
    <cellStyle name="40% - Accent1 3 2 3" xfId="487" xr:uid="{00000000-0005-0000-0000-00000F020000}"/>
    <cellStyle name="40% - Accent1 3 2 3 2" xfId="1049" xr:uid="{00000000-0005-0000-0000-000041040000}"/>
    <cellStyle name="40% - Accent1 3 2 3 2 2" xfId="1979" xr:uid="{00000000-0005-0000-0000-0000E3070000}"/>
    <cellStyle name="40% - Accent1 3 2 3 3" xfId="1516" xr:uid="{00000000-0005-0000-0000-000014060000}"/>
    <cellStyle name="40% - Accent1 3 2 4" xfId="823" xr:uid="{00000000-0005-0000-0000-00005F030000}"/>
    <cellStyle name="40% - Accent1 3 2 4 2" xfId="1753" xr:uid="{00000000-0005-0000-0000-000001070000}"/>
    <cellStyle name="40% - Accent1 3 2 5" xfId="1290" xr:uid="{00000000-0005-0000-0000-000032050000}"/>
    <cellStyle name="40% - Accent1 3 3" xfId="168" xr:uid="{00000000-0005-0000-0000-0000A8000000}"/>
    <cellStyle name="40% - Accent1 3 3 2" xfId="488" xr:uid="{00000000-0005-0000-0000-000010020000}"/>
    <cellStyle name="40% - Accent1 3 3 2 2" xfId="1050" xr:uid="{00000000-0005-0000-0000-000042040000}"/>
    <cellStyle name="40% - Accent1 3 3 2 2 2" xfId="1980" xr:uid="{00000000-0005-0000-0000-0000E4070000}"/>
    <cellStyle name="40% - Accent1 3 3 2 3" xfId="1517" xr:uid="{00000000-0005-0000-0000-000015060000}"/>
    <cellStyle name="40% - Accent1 3 3 3" xfId="764" xr:uid="{00000000-0005-0000-0000-000024030000}"/>
    <cellStyle name="40% - Accent1 3 3 3 2" xfId="1694" xr:uid="{00000000-0005-0000-0000-0000C6060000}"/>
    <cellStyle name="40% - Accent1 3 3 4" xfId="1231" xr:uid="{00000000-0005-0000-0000-0000F7040000}"/>
    <cellStyle name="40% - Accent1 3 4" xfId="307" xr:uid="{00000000-0005-0000-0000-000033010000}"/>
    <cellStyle name="40% - Accent1 3 4 2" xfId="872" xr:uid="{00000000-0005-0000-0000-000090030000}"/>
    <cellStyle name="40% - Accent1 3 4 2 2" xfId="1802" xr:uid="{00000000-0005-0000-0000-000032070000}"/>
    <cellStyle name="40% - Accent1 3 4 3" xfId="1339" xr:uid="{00000000-0005-0000-0000-000063050000}"/>
    <cellStyle name="40% - Accent1 3 5" xfId="486" xr:uid="{00000000-0005-0000-0000-00000E020000}"/>
    <cellStyle name="40% - Accent1 3 6" xfId="724" xr:uid="{00000000-0005-0000-0000-0000FC020000}"/>
    <cellStyle name="40% - Accent1 3 6 2" xfId="1654" xr:uid="{00000000-0005-0000-0000-00009E060000}"/>
    <cellStyle name="40% - Accent1 3 7" xfId="1191" xr:uid="{00000000-0005-0000-0000-0000CF040000}"/>
    <cellStyle name="40% - Accent1 4" xfId="23" xr:uid="{00000000-0005-0000-0000-000017000000}"/>
    <cellStyle name="40% - Accent1 4 2" xfId="489" xr:uid="{00000000-0005-0000-0000-000011020000}"/>
    <cellStyle name="40% - Accent1 4 2 2" xfId="1051" xr:uid="{00000000-0005-0000-0000-000043040000}"/>
    <cellStyle name="40% - Accent1 4 2 2 2" xfId="1981" xr:uid="{00000000-0005-0000-0000-0000E5070000}"/>
    <cellStyle name="40% - Accent1 4 2 3" xfId="1518" xr:uid="{00000000-0005-0000-0000-000016060000}"/>
    <cellStyle name="40% - Accent1 5" xfId="204" xr:uid="{00000000-0005-0000-0000-0000CC000000}"/>
    <cellStyle name="40% - Accent1 5 2" xfId="334" xr:uid="{00000000-0005-0000-0000-00004E010000}"/>
    <cellStyle name="40% - Accent1 5 2 2" xfId="899" xr:uid="{00000000-0005-0000-0000-0000AB030000}"/>
    <cellStyle name="40% - Accent1 5 2 2 2" xfId="1829" xr:uid="{00000000-0005-0000-0000-00004D070000}"/>
    <cellStyle name="40% - Accent1 5 2 3" xfId="1366" xr:uid="{00000000-0005-0000-0000-00007E050000}"/>
    <cellStyle name="40% - Accent1 5 3" xfId="490" xr:uid="{00000000-0005-0000-0000-000012020000}"/>
    <cellStyle name="40% - Accent1 5 3 2" xfId="1052" xr:uid="{00000000-0005-0000-0000-000044040000}"/>
    <cellStyle name="40% - Accent1 5 3 2 2" xfId="1982" xr:uid="{00000000-0005-0000-0000-0000E6070000}"/>
    <cellStyle name="40% - Accent1 5 3 3" xfId="1519" xr:uid="{00000000-0005-0000-0000-000017060000}"/>
    <cellStyle name="40% - Accent1 5 4" xfId="791" xr:uid="{00000000-0005-0000-0000-00003F030000}"/>
    <cellStyle name="40% - Accent1 5 4 2" xfId="1721" xr:uid="{00000000-0005-0000-0000-0000E1060000}"/>
    <cellStyle name="40% - Accent1 5 5" xfId="1258" xr:uid="{00000000-0005-0000-0000-000012050000}"/>
    <cellStyle name="40% - Accent1 6" xfId="491" xr:uid="{00000000-0005-0000-0000-000013020000}"/>
    <cellStyle name="40% - Accent1 6 2" xfId="1053" xr:uid="{00000000-0005-0000-0000-000045040000}"/>
    <cellStyle name="40% - Accent1 6 2 2" xfId="1983" xr:uid="{00000000-0005-0000-0000-0000E7070000}"/>
    <cellStyle name="40% - Accent1 6 3" xfId="1520" xr:uid="{00000000-0005-0000-0000-000018060000}"/>
    <cellStyle name="40% - Accent1 7" xfId="492" xr:uid="{00000000-0005-0000-0000-000014020000}"/>
    <cellStyle name="40% - Accent1 7 2" xfId="1054" xr:uid="{00000000-0005-0000-0000-000046040000}"/>
    <cellStyle name="40% - Accent1 7 2 2" xfId="1984" xr:uid="{00000000-0005-0000-0000-0000E8070000}"/>
    <cellStyle name="40% - Accent1 7 3" xfId="1521" xr:uid="{00000000-0005-0000-0000-000019060000}"/>
    <cellStyle name="40% - Accent1 8" xfId="493" xr:uid="{00000000-0005-0000-0000-000015020000}"/>
    <cellStyle name="40% - Accent1 8 2" xfId="1055" xr:uid="{00000000-0005-0000-0000-000047040000}"/>
    <cellStyle name="40% - Accent1 8 2 2" xfId="1985" xr:uid="{00000000-0005-0000-0000-0000E9070000}"/>
    <cellStyle name="40% - Accent1 8 3" xfId="1522" xr:uid="{00000000-0005-0000-0000-00001A060000}"/>
    <cellStyle name="40% - Accent1 9" xfId="494" xr:uid="{00000000-0005-0000-0000-000016020000}"/>
    <cellStyle name="40% - Accent1 9 2" xfId="1056" xr:uid="{00000000-0005-0000-0000-000048040000}"/>
    <cellStyle name="40% - Accent1 9 2 2" xfId="1986" xr:uid="{00000000-0005-0000-0000-0000EA070000}"/>
    <cellStyle name="40% - Accent1 9 3" xfId="1523" xr:uid="{00000000-0005-0000-0000-00001B060000}"/>
    <cellStyle name="40% - Accent2 10" xfId="495" xr:uid="{00000000-0005-0000-0000-000017020000}"/>
    <cellStyle name="40% - Accent2 10 2" xfId="1057" xr:uid="{00000000-0005-0000-0000-000049040000}"/>
    <cellStyle name="40% - Accent2 10 2 2" xfId="1987" xr:uid="{00000000-0005-0000-0000-0000EB070000}"/>
    <cellStyle name="40% - Accent2 10 3" xfId="1524" xr:uid="{00000000-0005-0000-0000-00001C060000}"/>
    <cellStyle name="40% - Accent2 11" xfId="496" xr:uid="{00000000-0005-0000-0000-000018020000}"/>
    <cellStyle name="40% - Accent2 12" xfId="962" xr:uid="{00000000-0005-0000-0000-0000EA030000}"/>
    <cellStyle name="40% - Accent2 12 2" xfId="1892" xr:uid="{00000000-0005-0000-0000-00008C070000}"/>
    <cellStyle name="40% - Accent2 13" xfId="1429" xr:uid="{00000000-0005-0000-0000-0000BD050000}"/>
    <cellStyle name="40% - Accent2 2" xfId="73" xr:uid="{00000000-0005-0000-0000-000049000000}"/>
    <cellStyle name="40% - Accent2 2 2" xfId="224" xr:uid="{00000000-0005-0000-0000-0000E0000000}"/>
    <cellStyle name="40% - Accent2 2 2 2" xfId="353" xr:uid="{00000000-0005-0000-0000-000061010000}"/>
    <cellStyle name="40% - Accent2 2 2 2 2" xfId="918" xr:uid="{00000000-0005-0000-0000-0000BE030000}"/>
    <cellStyle name="40% - Accent2 2 2 2 2 2" xfId="1848" xr:uid="{00000000-0005-0000-0000-000060070000}"/>
    <cellStyle name="40% - Accent2 2 2 2 3" xfId="1385" xr:uid="{00000000-0005-0000-0000-000091050000}"/>
    <cellStyle name="40% - Accent2 2 2 3" xfId="498" xr:uid="{00000000-0005-0000-0000-00001A020000}"/>
    <cellStyle name="40% - Accent2 2 2 3 2" xfId="1059" xr:uid="{00000000-0005-0000-0000-00004B040000}"/>
    <cellStyle name="40% - Accent2 2 2 3 2 2" xfId="1989" xr:uid="{00000000-0005-0000-0000-0000ED070000}"/>
    <cellStyle name="40% - Accent2 2 2 3 3" xfId="1526" xr:uid="{00000000-0005-0000-0000-00001E060000}"/>
    <cellStyle name="40% - Accent2 2 2 4" xfId="810" xr:uid="{00000000-0005-0000-0000-000052030000}"/>
    <cellStyle name="40% - Accent2 2 2 4 2" xfId="1740" xr:uid="{00000000-0005-0000-0000-0000F4060000}"/>
    <cellStyle name="40% - Accent2 2 2 5" xfId="1277" xr:uid="{00000000-0005-0000-0000-000025050000}"/>
    <cellStyle name="40% - Accent2 2 3" xfId="155" xr:uid="{00000000-0005-0000-0000-00009B000000}"/>
    <cellStyle name="40% - Accent2 2 3 2" xfId="499" xr:uid="{00000000-0005-0000-0000-00001B020000}"/>
    <cellStyle name="40% - Accent2 2 3 2 2" xfId="1060" xr:uid="{00000000-0005-0000-0000-00004C040000}"/>
    <cellStyle name="40% - Accent2 2 3 2 2 2" xfId="1990" xr:uid="{00000000-0005-0000-0000-0000EE070000}"/>
    <cellStyle name="40% - Accent2 2 3 2 3" xfId="1527" xr:uid="{00000000-0005-0000-0000-00001F060000}"/>
    <cellStyle name="40% - Accent2 2 3 3" xfId="751" xr:uid="{00000000-0005-0000-0000-000017030000}"/>
    <cellStyle name="40% - Accent2 2 3 3 2" xfId="1681" xr:uid="{00000000-0005-0000-0000-0000B9060000}"/>
    <cellStyle name="40% - Accent2 2 3 4" xfId="1218" xr:uid="{00000000-0005-0000-0000-0000EA040000}"/>
    <cellStyle name="40% - Accent2 2 4" xfId="294" xr:uid="{00000000-0005-0000-0000-000026010000}"/>
    <cellStyle name="40% - Accent2 2 4 2" xfId="859" xr:uid="{00000000-0005-0000-0000-000083030000}"/>
    <cellStyle name="40% - Accent2 2 4 2 2" xfId="1789" xr:uid="{00000000-0005-0000-0000-000025070000}"/>
    <cellStyle name="40% - Accent2 2 4 3" xfId="1326" xr:uid="{00000000-0005-0000-0000-000056050000}"/>
    <cellStyle name="40% - Accent2 2 5" xfId="497" xr:uid="{00000000-0005-0000-0000-000019020000}"/>
    <cellStyle name="40% - Accent2 2 5 2" xfId="1058" xr:uid="{00000000-0005-0000-0000-00004A040000}"/>
    <cellStyle name="40% - Accent2 2 5 2 2" xfId="1988" xr:uid="{00000000-0005-0000-0000-0000EC070000}"/>
    <cellStyle name="40% - Accent2 2 5 3" xfId="1525" xr:uid="{00000000-0005-0000-0000-00001D060000}"/>
    <cellStyle name="40% - Accent2 2 6" xfId="711" xr:uid="{00000000-0005-0000-0000-0000EF020000}"/>
    <cellStyle name="40% - Accent2 2 6 2" xfId="1641" xr:uid="{00000000-0005-0000-0000-000091060000}"/>
    <cellStyle name="40% - Accent2 2 7" xfId="1178" xr:uid="{00000000-0005-0000-0000-0000C2040000}"/>
    <cellStyle name="40% - Accent2 3" xfId="116" xr:uid="{00000000-0005-0000-0000-000074000000}"/>
    <cellStyle name="40% - Accent2 3 2" xfId="239" xr:uid="{00000000-0005-0000-0000-0000EF000000}"/>
    <cellStyle name="40% - Accent2 3 2 2" xfId="368" xr:uid="{00000000-0005-0000-0000-000070010000}"/>
    <cellStyle name="40% - Accent2 3 2 2 2" xfId="933" xr:uid="{00000000-0005-0000-0000-0000CD030000}"/>
    <cellStyle name="40% - Accent2 3 2 2 2 2" xfId="1863" xr:uid="{00000000-0005-0000-0000-00006F070000}"/>
    <cellStyle name="40% - Accent2 3 2 2 3" xfId="1400" xr:uid="{00000000-0005-0000-0000-0000A0050000}"/>
    <cellStyle name="40% - Accent2 3 2 3" xfId="501" xr:uid="{00000000-0005-0000-0000-00001D020000}"/>
    <cellStyle name="40% - Accent2 3 2 3 2" xfId="1061" xr:uid="{00000000-0005-0000-0000-00004D040000}"/>
    <cellStyle name="40% - Accent2 3 2 3 2 2" xfId="1991" xr:uid="{00000000-0005-0000-0000-0000EF070000}"/>
    <cellStyle name="40% - Accent2 3 2 3 3" xfId="1528" xr:uid="{00000000-0005-0000-0000-000020060000}"/>
    <cellStyle name="40% - Accent2 3 2 4" xfId="825" xr:uid="{00000000-0005-0000-0000-000061030000}"/>
    <cellStyle name="40% - Accent2 3 2 4 2" xfId="1755" xr:uid="{00000000-0005-0000-0000-000003070000}"/>
    <cellStyle name="40% - Accent2 3 2 5" xfId="1292" xr:uid="{00000000-0005-0000-0000-000034050000}"/>
    <cellStyle name="40% - Accent2 3 3" xfId="170" xr:uid="{00000000-0005-0000-0000-0000AA000000}"/>
    <cellStyle name="40% - Accent2 3 3 2" xfId="502" xr:uid="{00000000-0005-0000-0000-00001E020000}"/>
    <cellStyle name="40% - Accent2 3 3 2 2" xfId="1062" xr:uid="{00000000-0005-0000-0000-00004E040000}"/>
    <cellStyle name="40% - Accent2 3 3 2 2 2" xfId="1992" xr:uid="{00000000-0005-0000-0000-0000F0070000}"/>
    <cellStyle name="40% - Accent2 3 3 2 3" xfId="1529" xr:uid="{00000000-0005-0000-0000-000021060000}"/>
    <cellStyle name="40% - Accent2 3 3 3" xfId="766" xr:uid="{00000000-0005-0000-0000-000026030000}"/>
    <cellStyle name="40% - Accent2 3 3 3 2" xfId="1696" xr:uid="{00000000-0005-0000-0000-0000C8060000}"/>
    <cellStyle name="40% - Accent2 3 3 4" xfId="1233" xr:uid="{00000000-0005-0000-0000-0000F9040000}"/>
    <cellStyle name="40% - Accent2 3 4" xfId="309" xr:uid="{00000000-0005-0000-0000-000035010000}"/>
    <cellStyle name="40% - Accent2 3 4 2" xfId="874" xr:uid="{00000000-0005-0000-0000-000092030000}"/>
    <cellStyle name="40% - Accent2 3 4 2 2" xfId="1804" xr:uid="{00000000-0005-0000-0000-000034070000}"/>
    <cellStyle name="40% - Accent2 3 4 3" xfId="1341" xr:uid="{00000000-0005-0000-0000-000065050000}"/>
    <cellStyle name="40% - Accent2 3 5" xfId="500" xr:uid="{00000000-0005-0000-0000-00001C020000}"/>
    <cellStyle name="40% - Accent2 3 6" xfId="726" xr:uid="{00000000-0005-0000-0000-0000FE020000}"/>
    <cellStyle name="40% - Accent2 3 6 2" xfId="1656" xr:uid="{00000000-0005-0000-0000-0000A0060000}"/>
    <cellStyle name="40% - Accent2 3 7" xfId="1193" xr:uid="{00000000-0005-0000-0000-0000D1040000}"/>
    <cellStyle name="40% - Accent2 4" xfId="27" xr:uid="{00000000-0005-0000-0000-00001B000000}"/>
    <cellStyle name="40% - Accent2 4 2" xfId="503" xr:uid="{00000000-0005-0000-0000-00001F020000}"/>
    <cellStyle name="40% - Accent2 4 2 2" xfId="1063" xr:uid="{00000000-0005-0000-0000-00004F040000}"/>
    <cellStyle name="40% - Accent2 4 2 2 2" xfId="1993" xr:uid="{00000000-0005-0000-0000-0000F1070000}"/>
    <cellStyle name="40% - Accent2 4 2 3" xfId="1530" xr:uid="{00000000-0005-0000-0000-000022060000}"/>
    <cellStyle name="40% - Accent2 5" xfId="206" xr:uid="{00000000-0005-0000-0000-0000CE000000}"/>
    <cellStyle name="40% - Accent2 5 2" xfId="336" xr:uid="{00000000-0005-0000-0000-000050010000}"/>
    <cellStyle name="40% - Accent2 5 2 2" xfId="901" xr:uid="{00000000-0005-0000-0000-0000AD030000}"/>
    <cellStyle name="40% - Accent2 5 2 2 2" xfId="1831" xr:uid="{00000000-0005-0000-0000-00004F070000}"/>
    <cellStyle name="40% - Accent2 5 2 3" xfId="1368" xr:uid="{00000000-0005-0000-0000-000080050000}"/>
    <cellStyle name="40% - Accent2 5 3" xfId="504" xr:uid="{00000000-0005-0000-0000-000020020000}"/>
    <cellStyle name="40% - Accent2 5 3 2" xfId="1064" xr:uid="{00000000-0005-0000-0000-000050040000}"/>
    <cellStyle name="40% - Accent2 5 3 2 2" xfId="1994" xr:uid="{00000000-0005-0000-0000-0000F2070000}"/>
    <cellStyle name="40% - Accent2 5 3 3" xfId="1531" xr:uid="{00000000-0005-0000-0000-000023060000}"/>
    <cellStyle name="40% - Accent2 5 4" xfId="793" xr:uid="{00000000-0005-0000-0000-000041030000}"/>
    <cellStyle name="40% - Accent2 5 4 2" xfId="1723" xr:uid="{00000000-0005-0000-0000-0000E3060000}"/>
    <cellStyle name="40% - Accent2 5 5" xfId="1260" xr:uid="{00000000-0005-0000-0000-000014050000}"/>
    <cellStyle name="40% - Accent2 6" xfId="505" xr:uid="{00000000-0005-0000-0000-000021020000}"/>
    <cellStyle name="40% - Accent2 6 2" xfId="1065" xr:uid="{00000000-0005-0000-0000-000051040000}"/>
    <cellStyle name="40% - Accent2 6 2 2" xfId="1995" xr:uid="{00000000-0005-0000-0000-0000F3070000}"/>
    <cellStyle name="40% - Accent2 6 3" xfId="1532" xr:uid="{00000000-0005-0000-0000-000024060000}"/>
    <cellStyle name="40% - Accent2 7" xfId="506" xr:uid="{00000000-0005-0000-0000-000022020000}"/>
    <cellStyle name="40% - Accent2 7 2" xfId="1066" xr:uid="{00000000-0005-0000-0000-000052040000}"/>
    <cellStyle name="40% - Accent2 7 2 2" xfId="1996" xr:uid="{00000000-0005-0000-0000-0000F4070000}"/>
    <cellStyle name="40% - Accent2 7 3" xfId="1533" xr:uid="{00000000-0005-0000-0000-000025060000}"/>
    <cellStyle name="40% - Accent2 8" xfId="507" xr:uid="{00000000-0005-0000-0000-000023020000}"/>
    <cellStyle name="40% - Accent2 8 2" xfId="1067" xr:uid="{00000000-0005-0000-0000-000053040000}"/>
    <cellStyle name="40% - Accent2 8 2 2" xfId="1997" xr:uid="{00000000-0005-0000-0000-0000F5070000}"/>
    <cellStyle name="40% - Accent2 8 3" xfId="1534" xr:uid="{00000000-0005-0000-0000-000026060000}"/>
    <cellStyle name="40% - Accent2 9" xfId="508" xr:uid="{00000000-0005-0000-0000-000024020000}"/>
    <cellStyle name="40% - Accent2 9 2" xfId="1068" xr:uid="{00000000-0005-0000-0000-000054040000}"/>
    <cellStyle name="40% - Accent2 9 2 2" xfId="1998" xr:uid="{00000000-0005-0000-0000-0000F6070000}"/>
    <cellStyle name="40% - Accent2 9 3" xfId="1535" xr:uid="{00000000-0005-0000-0000-000027060000}"/>
    <cellStyle name="40% - Accent3 10" xfId="509" xr:uid="{00000000-0005-0000-0000-000025020000}"/>
    <cellStyle name="40% - Accent3 10 2" xfId="1069" xr:uid="{00000000-0005-0000-0000-000055040000}"/>
    <cellStyle name="40% - Accent3 10 2 2" xfId="1999" xr:uid="{00000000-0005-0000-0000-0000F7070000}"/>
    <cellStyle name="40% - Accent3 10 3" xfId="1536" xr:uid="{00000000-0005-0000-0000-000028060000}"/>
    <cellStyle name="40% - Accent3 11" xfId="510" xr:uid="{00000000-0005-0000-0000-000026020000}"/>
    <cellStyle name="40% - Accent3 12" xfId="964" xr:uid="{00000000-0005-0000-0000-0000EC030000}"/>
    <cellStyle name="40% - Accent3 12 2" xfId="1894" xr:uid="{00000000-0005-0000-0000-00008E070000}"/>
    <cellStyle name="40% - Accent3 13" xfId="1431" xr:uid="{00000000-0005-0000-0000-0000BF050000}"/>
    <cellStyle name="40% - Accent3 2" xfId="77" xr:uid="{00000000-0005-0000-0000-00004D000000}"/>
    <cellStyle name="40% - Accent3 2 2" xfId="226" xr:uid="{00000000-0005-0000-0000-0000E2000000}"/>
    <cellStyle name="40% - Accent3 2 2 2" xfId="355" xr:uid="{00000000-0005-0000-0000-000063010000}"/>
    <cellStyle name="40% - Accent3 2 2 2 2" xfId="920" xr:uid="{00000000-0005-0000-0000-0000C0030000}"/>
    <cellStyle name="40% - Accent3 2 2 2 2 2" xfId="1850" xr:uid="{00000000-0005-0000-0000-000062070000}"/>
    <cellStyle name="40% - Accent3 2 2 2 3" xfId="1387" xr:uid="{00000000-0005-0000-0000-000093050000}"/>
    <cellStyle name="40% - Accent3 2 2 3" xfId="512" xr:uid="{00000000-0005-0000-0000-000028020000}"/>
    <cellStyle name="40% - Accent3 2 2 3 2" xfId="1071" xr:uid="{00000000-0005-0000-0000-000057040000}"/>
    <cellStyle name="40% - Accent3 2 2 3 2 2" xfId="2001" xr:uid="{00000000-0005-0000-0000-0000F9070000}"/>
    <cellStyle name="40% - Accent3 2 2 3 3" xfId="1538" xr:uid="{00000000-0005-0000-0000-00002A060000}"/>
    <cellStyle name="40% - Accent3 2 2 4" xfId="812" xr:uid="{00000000-0005-0000-0000-000054030000}"/>
    <cellStyle name="40% - Accent3 2 2 4 2" xfId="1742" xr:uid="{00000000-0005-0000-0000-0000F6060000}"/>
    <cellStyle name="40% - Accent3 2 2 5" xfId="1279" xr:uid="{00000000-0005-0000-0000-000027050000}"/>
    <cellStyle name="40% - Accent3 2 3" xfId="157" xr:uid="{00000000-0005-0000-0000-00009D000000}"/>
    <cellStyle name="40% - Accent3 2 3 2" xfId="513" xr:uid="{00000000-0005-0000-0000-000029020000}"/>
    <cellStyle name="40% - Accent3 2 3 2 2" xfId="1072" xr:uid="{00000000-0005-0000-0000-000058040000}"/>
    <cellStyle name="40% - Accent3 2 3 2 2 2" xfId="2002" xr:uid="{00000000-0005-0000-0000-0000FA070000}"/>
    <cellStyle name="40% - Accent3 2 3 2 3" xfId="1539" xr:uid="{00000000-0005-0000-0000-00002B060000}"/>
    <cellStyle name="40% - Accent3 2 3 3" xfId="753" xr:uid="{00000000-0005-0000-0000-000019030000}"/>
    <cellStyle name="40% - Accent3 2 3 3 2" xfId="1683" xr:uid="{00000000-0005-0000-0000-0000BB060000}"/>
    <cellStyle name="40% - Accent3 2 3 4" xfId="1220" xr:uid="{00000000-0005-0000-0000-0000EC040000}"/>
    <cellStyle name="40% - Accent3 2 4" xfId="296" xr:uid="{00000000-0005-0000-0000-000028010000}"/>
    <cellStyle name="40% - Accent3 2 4 2" xfId="861" xr:uid="{00000000-0005-0000-0000-000085030000}"/>
    <cellStyle name="40% - Accent3 2 4 2 2" xfId="1791" xr:uid="{00000000-0005-0000-0000-000027070000}"/>
    <cellStyle name="40% - Accent3 2 4 3" xfId="1328" xr:uid="{00000000-0005-0000-0000-000058050000}"/>
    <cellStyle name="40% - Accent3 2 5" xfId="511" xr:uid="{00000000-0005-0000-0000-000027020000}"/>
    <cellStyle name="40% - Accent3 2 5 2" xfId="1070" xr:uid="{00000000-0005-0000-0000-000056040000}"/>
    <cellStyle name="40% - Accent3 2 5 2 2" xfId="2000" xr:uid="{00000000-0005-0000-0000-0000F8070000}"/>
    <cellStyle name="40% - Accent3 2 5 3" xfId="1537" xr:uid="{00000000-0005-0000-0000-000029060000}"/>
    <cellStyle name="40% - Accent3 2 6" xfId="713" xr:uid="{00000000-0005-0000-0000-0000F1020000}"/>
    <cellStyle name="40% - Accent3 2 6 2" xfId="1643" xr:uid="{00000000-0005-0000-0000-000093060000}"/>
    <cellStyle name="40% - Accent3 2 7" xfId="1180" xr:uid="{00000000-0005-0000-0000-0000C4040000}"/>
    <cellStyle name="40% - Accent3 3" xfId="120" xr:uid="{00000000-0005-0000-0000-000078000000}"/>
    <cellStyle name="40% - Accent3 3 2" xfId="241" xr:uid="{00000000-0005-0000-0000-0000F1000000}"/>
    <cellStyle name="40% - Accent3 3 2 2" xfId="370" xr:uid="{00000000-0005-0000-0000-000072010000}"/>
    <cellStyle name="40% - Accent3 3 2 2 2" xfId="935" xr:uid="{00000000-0005-0000-0000-0000CF030000}"/>
    <cellStyle name="40% - Accent3 3 2 2 2 2" xfId="1865" xr:uid="{00000000-0005-0000-0000-000071070000}"/>
    <cellStyle name="40% - Accent3 3 2 2 3" xfId="1402" xr:uid="{00000000-0005-0000-0000-0000A2050000}"/>
    <cellStyle name="40% - Accent3 3 2 3" xfId="515" xr:uid="{00000000-0005-0000-0000-00002B020000}"/>
    <cellStyle name="40% - Accent3 3 2 3 2" xfId="1073" xr:uid="{00000000-0005-0000-0000-000059040000}"/>
    <cellStyle name="40% - Accent3 3 2 3 2 2" xfId="2003" xr:uid="{00000000-0005-0000-0000-0000FB070000}"/>
    <cellStyle name="40% - Accent3 3 2 3 3" xfId="1540" xr:uid="{00000000-0005-0000-0000-00002C060000}"/>
    <cellStyle name="40% - Accent3 3 2 4" xfId="827" xr:uid="{00000000-0005-0000-0000-000063030000}"/>
    <cellStyle name="40% - Accent3 3 2 4 2" xfId="1757" xr:uid="{00000000-0005-0000-0000-000005070000}"/>
    <cellStyle name="40% - Accent3 3 2 5" xfId="1294" xr:uid="{00000000-0005-0000-0000-000036050000}"/>
    <cellStyle name="40% - Accent3 3 3" xfId="172" xr:uid="{00000000-0005-0000-0000-0000AC000000}"/>
    <cellStyle name="40% - Accent3 3 3 2" xfId="516" xr:uid="{00000000-0005-0000-0000-00002C020000}"/>
    <cellStyle name="40% - Accent3 3 3 2 2" xfId="1074" xr:uid="{00000000-0005-0000-0000-00005A040000}"/>
    <cellStyle name="40% - Accent3 3 3 2 2 2" xfId="2004" xr:uid="{00000000-0005-0000-0000-0000FC070000}"/>
    <cellStyle name="40% - Accent3 3 3 2 3" xfId="1541" xr:uid="{00000000-0005-0000-0000-00002D060000}"/>
    <cellStyle name="40% - Accent3 3 3 3" xfId="768" xr:uid="{00000000-0005-0000-0000-000028030000}"/>
    <cellStyle name="40% - Accent3 3 3 3 2" xfId="1698" xr:uid="{00000000-0005-0000-0000-0000CA060000}"/>
    <cellStyle name="40% - Accent3 3 3 4" xfId="1235" xr:uid="{00000000-0005-0000-0000-0000FB040000}"/>
    <cellStyle name="40% - Accent3 3 4" xfId="311" xr:uid="{00000000-0005-0000-0000-000037010000}"/>
    <cellStyle name="40% - Accent3 3 4 2" xfId="876" xr:uid="{00000000-0005-0000-0000-000094030000}"/>
    <cellStyle name="40% - Accent3 3 4 2 2" xfId="1806" xr:uid="{00000000-0005-0000-0000-000036070000}"/>
    <cellStyle name="40% - Accent3 3 4 3" xfId="1343" xr:uid="{00000000-0005-0000-0000-000067050000}"/>
    <cellStyle name="40% - Accent3 3 5" xfId="514" xr:uid="{00000000-0005-0000-0000-00002A020000}"/>
    <cellStyle name="40% - Accent3 3 6" xfId="728" xr:uid="{00000000-0005-0000-0000-000000030000}"/>
    <cellStyle name="40% - Accent3 3 6 2" xfId="1658" xr:uid="{00000000-0005-0000-0000-0000A2060000}"/>
    <cellStyle name="40% - Accent3 3 7" xfId="1195" xr:uid="{00000000-0005-0000-0000-0000D3040000}"/>
    <cellStyle name="40% - Accent3 4" xfId="31" xr:uid="{00000000-0005-0000-0000-00001F000000}"/>
    <cellStyle name="40% - Accent3 4 2" xfId="517" xr:uid="{00000000-0005-0000-0000-00002D020000}"/>
    <cellStyle name="40% - Accent3 4 2 2" xfId="1075" xr:uid="{00000000-0005-0000-0000-00005B040000}"/>
    <cellStyle name="40% - Accent3 4 2 2 2" xfId="2005" xr:uid="{00000000-0005-0000-0000-0000FD070000}"/>
    <cellStyle name="40% - Accent3 4 2 3" xfId="1542" xr:uid="{00000000-0005-0000-0000-00002E060000}"/>
    <cellStyle name="40% - Accent3 5" xfId="208" xr:uid="{00000000-0005-0000-0000-0000D0000000}"/>
    <cellStyle name="40% - Accent3 5 2" xfId="338" xr:uid="{00000000-0005-0000-0000-000052010000}"/>
    <cellStyle name="40% - Accent3 5 2 2" xfId="903" xr:uid="{00000000-0005-0000-0000-0000AF030000}"/>
    <cellStyle name="40% - Accent3 5 2 2 2" xfId="1833" xr:uid="{00000000-0005-0000-0000-000051070000}"/>
    <cellStyle name="40% - Accent3 5 2 3" xfId="1370" xr:uid="{00000000-0005-0000-0000-000082050000}"/>
    <cellStyle name="40% - Accent3 5 3" xfId="518" xr:uid="{00000000-0005-0000-0000-00002E020000}"/>
    <cellStyle name="40% - Accent3 5 3 2" xfId="1076" xr:uid="{00000000-0005-0000-0000-00005C040000}"/>
    <cellStyle name="40% - Accent3 5 3 2 2" xfId="2006" xr:uid="{00000000-0005-0000-0000-0000FE070000}"/>
    <cellStyle name="40% - Accent3 5 3 3" xfId="1543" xr:uid="{00000000-0005-0000-0000-00002F060000}"/>
    <cellStyle name="40% - Accent3 5 4" xfId="795" xr:uid="{00000000-0005-0000-0000-000043030000}"/>
    <cellStyle name="40% - Accent3 5 4 2" xfId="1725" xr:uid="{00000000-0005-0000-0000-0000E5060000}"/>
    <cellStyle name="40% - Accent3 5 5" xfId="1262" xr:uid="{00000000-0005-0000-0000-000016050000}"/>
    <cellStyle name="40% - Accent3 6" xfId="519" xr:uid="{00000000-0005-0000-0000-00002F020000}"/>
    <cellStyle name="40% - Accent3 6 2" xfId="1077" xr:uid="{00000000-0005-0000-0000-00005D040000}"/>
    <cellStyle name="40% - Accent3 6 2 2" xfId="2007" xr:uid="{00000000-0005-0000-0000-0000FF070000}"/>
    <cellStyle name="40% - Accent3 6 3" xfId="1544" xr:uid="{00000000-0005-0000-0000-000030060000}"/>
    <cellStyle name="40% - Accent3 7" xfId="520" xr:uid="{00000000-0005-0000-0000-000030020000}"/>
    <cellStyle name="40% - Accent3 7 2" xfId="1078" xr:uid="{00000000-0005-0000-0000-00005E040000}"/>
    <cellStyle name="40% - Accent3 7 2 2" xfId="2008" xr:uid="{00000000-0005-0000-0000-000000080000}"/>
    <cellStyle name="40% - Accent3 7 3" xfId="1545" xr:uid="{00000000-0005-0000-0000-000031060000}"/>
    <cellStyle name="40% - Accent3 8" xfId="521" xr:uid="{00000000-0005-0000-0000-000031020000}"/>
    <cellStyle name="40% - Accent3 8 2" xfId="1079" xr:uid="{00000000-0005-0000-0000-00005F040000}"/>
    <cellStyle name="40% - Accent3 8 2 2" xfId="2009" xr:uid="{00000000-0005-0000-0000-000001080000}"/>
    <cellStyle name="40% - Accent3 8 3" xfId="1546" xr:uid="{00000000-0005-0000-0000-000032060000}"/>
    <cellStyle name="40% - Accent3 9" xfId="522" xr:uid="{00000000-0005-0000-0000-000032020000}"/>
    <cellStyle name="40% - Accent3 9 2" xfId="1080" xr:uid="{00000000-0005-0000-0000-000060040000}"/>
    <cellStyle name="40% - Accent3 9 2 2" xfId="2010" xr:uid="{00000000-0005-0000-0000-000002080000}"/>
    <cellStyle name="40% - Accent3 9 3" xfId="1547" xr:uid="{00000000-0005-0000-0000-000033060000}"/>
    <cellStyle name="40% - Accent4 10" xfId="523" xr:uid="{00000000-0005-0000-0000-000033020000}"/>
    <cellStyle name="40% - Accent4 10 2" xfId="1081" xr:uid="{00000000-0005-0000-0000-000061040000}"/>
    <cellStyle name="40% - Accent4 10 2 2" xfId="2011" xr:uid="{00000000-0005-0000-0000-000003080000}"/>
    <cellStyle name="40% - Accent4 10 3" xfId="1548" xr:uid="{00000000-0005-0000-0000-000034060000}"/>
    <cellStyle name="40% - Accent4 11" xfId="524" xr:uid="{00000000-0005-0000-0000-000034020000}"/>
    <cellStyle name="40% - Accent4 12" xfId="966" xr:uid="{00000000-0005-0000-0000-0000EE030000}"/>
    <cellStyle name="40% - Accent4 12 2" xfId="1896" xr:uid="{00000000-0005-0000-0000-000090070000}"/>
    <cellStyle name="40% - Accent4 13" xfId="1433" xr:uid="{00000000-0005-0000-0000-0000C1050000}"/>
    <cellStyle name="40% - Accent4 2" xfId="81" xr:uid="{00000000-0005-0000-0000-000051000000}"/>
    <cellStyle name="40% - Accent4 2 2" xfId="228" xr:uid="{00000000-0005-0000-0000-0000E4000000}"/>
    <cellStyle name="40% - Accent4 2 2 2" xfId="357" xr:uid="{00000000-0005-0000-0000-000065010000}"/>
    <cellStyle name="40% - Accent4 2 2 2 2" xfId="922" xr:uid="{00000000-0005-0000-0000-0000C2030000}"/>
    <cellStyle name="40% - Accent4 2 2 2 2 2" xfId="1852" xr:uid="{00000000-0005-0000-0000-000064070000}"/>
    <cellStyle name="40% - Accent4 2 2 2 3" xfId="1389" xr:uid="{00000000-0005-0000-0000-000095050000}"/>
    <cellStyle name="40% - Accent4 2 2 3" xfId="526" xr:uid="{00000000-0005-0000-0000-000036020000}"/>
    <cellStyle name="40% - Accent4 2 2 3 2" xfId="1083" xr:uid="{00000000-0005-0000-0000-000063040000}"/>
    <cellStyle name="40% - Accent4 2 2 3 2 2" xfId="2013" xr:uid="{00000000-0005-0000-0000-000005080000}"/>
    <cellStyle name="40% - Accent4 2 2 3 3" xfId="1550" xr:uid="{00000000-0005-0000-0000-000036060000}"/>
    <cellStyle name="40% - Accent4 2 2 4" xfId="814" xr:uid="{00000000-0005-0000-0000-000056030000}"/>
    <cellStyle name="40% - Accent4 2 2 4 2" xfId="1744" xr:uid="{00000000-0005-0000-0000-0000F8060000}"/>
    <cellStyle name="40% - Accent4 2 2 5" xfId="1281" xr:uid="{00000000-0005-0000-0000-000029050000}"/>
    <cellStyle name="40% - Accent4 2 3" xfId="159" xr:uid="{00000000-0005-0000-0000-00009F000000}"/>
    <cellStyle name="40% - Accent4 2 3 2" xfId="527" xr:uid="{00000000-0005-0000-0000-000037020000}"/>
    <cellStyle name="40% - Accent4 2 3 2 2" xfId="1084" xr:uid="{00000000-0005-0000-0000-000064040000}"/>
    <cellStyle name="40% - Accent4 2 3 2 2 2" xfId="2014" xr:uid="{00000000-0005-0000-0000-000006080000}"/>
    <cellStyle name="40% - Accent4 2 3 2 3" xfId="1551" xr:uid="{00000000-0005-0000-0000-000037060000}"/>
    <cellStyle name="40% - Accent4 2 3 3" xfId="755" xr:uid="{00000000-0005-0000-0000-00001B030000}"/>
    <cellStyle name="40% - Accent4 2 3 3 2" xfId="1685" xr:uid="{00000000-0005-0000-0000-0000BD060000}"/>
    <cellStyle name="40% - Accent4 2 3 4" xfId="1222" xr:uid="{00000000-0005-0000-0000-0000EE040000}"/>
    <cellStyle name="40% - Accent4 2 4" xfId="298" xr:uid="{00000000-0005-0000-0000-00002A010000}"/>
    <cellStyle name="40% - Accent4 2 4 2" xfId="863" xr:uid="{00000000-0005-0000-0000-000087030000}"/>
    <cellStyle name="40% - Accent4 2 4 2 2" xfId="1793" xr:uid="{00000000-0005-0000-0000-000029070000}"/>
    <cellStyle name="40% - Accent4 2 4 3" xfId="1330" xr:uid="{00000000-0005-0000-0000-00005A050000}"/>
    <cellStyle name="40% - Accent4 2 5" xfId="525" xr:uid="{00000000-0005-0000-0000-000035020000}"/>
    <cellStyle name="40% - Accent4 2 5 2" xfId="1082" xr:uid="{00000000-0005-0000-0000-000062040000}"/>
    <cellStyle name="40% - Accent4 2 5 2 2" xfId="2012" xr:uid="{00000000-0005-0000-0000-000004080000}"/>
    <cellStyle name="40% - Accent4 2 5 3" xfId="1549" xr:uid="{00000000-0005-0000-0000-000035060000}"/>
    <cellStyle name="40% - Accent4 2 6" xfId="715" xr:uid="{00000000-0005-0000-0000-0000F3020000}"/>
    <cellStyle name="40% - Accent4 2 6 2" xfId="1645" xr:uid="{00000000-0005-0000-0000-000095060000}"/>
    <cellStyle name="40% - Accent4 2 7" xfId="1182" xr:uid="{00000000-0005-0000-0000-0000C6040000}"/>
    <cellStyle name="40% - Accent4 3" xfId="124" xr:uid="{00000000-0005-0000-0000-00007C000000}"/>
    <cellStyle name="40% - Accent4 3 2" xfId="243" xr:uid="{00000000-0005-0000-0000-0000F3000000}"/>
    <cellStyle name="40% - Accent4 3 2 2" xfId="372" xr:uid="{00000000-0005-0000-0000-000074010000}"/>
    <cellStyle name="40% - Accent4 3 2 2 2" xfId="937" xr:uid="{00000000-0005-0000-0000-0000D1030000}"/>
    <cellStyle name="40% - Accent4 3 2 2 2 2" xfId="1867" xr:uid="{00000000-0005-0000-0000-000073070000}"/>
    <cellStyle name="40% - Accent4 3 2 2 3" xfId="1404" xr:uid="{00000000-0005-0000-0000-0000A4050000}"/>
    <cellStyle name="40% - Accent4 3 2 3" xfId="529" xr:uid="{00000000-0005-0000-0000-000039020000}"/>
    <cellStyle name="40% - Accent4 3 2 3 2" xfId="1085" xr:uid="{00000000-0005-0000-0000-000065040000}"/>
    <cellStyle name="40% - Accent4 3 2 3 2 2" xfId="2015" xr:uid="{00000000-0005-0000-0000-000007080000}"/>
    <cellStyle name="40% - Accent4 3 2 3 3" xfId="1552" xr:uid="{00000000-0005-0000-0000-000038060000}"/>
    <cellStyle name="40% - Accent4 3 2 4" xfId="829" xr:uid="{00000000-0005-0000-0000-000065030000}"/>
    <cellStyle name="40% - Accent4 3 2 4 2" xfId="1759" xr:uid="{00000000-0005-0000-0000-000007070000}"/>
    <cellStyle name="40% - Accent4 3 2 5" xfId="1296" xr:uid="{00000000-0005-0000-0000-000038050000}"/>
    <cellStyle name="40% - Accent4 3 3" xfId="174" xr:uid="{00000000-0005-0000-0000-0000AE000000}"/>
    <cellStyle name="40% - Accent4 3 3 2" xfId="530" xr:uid="{00000000-0005-0000-0000-00003A020000}"/>
    <cellStyle name="40% - Accent4 3 3 2 2" xfId="1086" xr:uid="{00000000-0005-0000-0000-000066040000}"/>
    <cellStyle name="40% - Accent4 3 3 2 2 2" xfId="2016" xr:uid="{00000000-0005-0000-0000-000008080000}"/>
    <cellStyle name="40% - Accent4 3 3 2 3" xfId="1553" xr:uid="{00000000-0005-0000-0000-000039060000}"/>
    <cellStyle name="40% - Accent4 3 3 3" xfId="770" xr:uid="{00000000-0005-0000-0000-00002A030000}"/>
    <cellStyle name="40% - Accent4 3 3 3 2" xfId="1700" xr:uid="{00000000-0005-0000-0000-0000CC060000}"/>
    <cellStyle name="40% - Accent4 3 3 4" xfId="1237" xr:uid="{00000000-0005-0000-0000-0000FD040000}"/>
    <cellStyle name="40% - Accent4 3 4" xfId="313" xr:uid="{00000000-0005-0000-0000-000039010000}"/>
    <cellStyle name="40% - Accent4 3 4 2" xfId="878" xr:uid="{00000000-0005-0000-0000-000096030000}"/>
    <cellStyle name="40% - Accent4 3 4 2 2" xfId="1808" xr:uid="{00000000-0005-0000-0000-000038070000}"/>
    <cellStyle name="40% - Accent4 3 4 3" xfId="1345" xr:uid="{00000000-0005-0000-0000-000069050000}"/>
    <cellStyle name="40% - Accent4 3 5" xfId="528" xr:uid="{00000000-0005-0000-0000-000038020000}"/>
    <cellStyle name="40% - Accent4 3 6" xfId="730" xr:uid="{00000000-0005-0000-0000-000002030000}"/>
    <cellStyle name="40% - Accent4 3 6 2" xfId="1660" xr:uid="{00000000-0005-0000-0000-0000A4060000}"/>
    <cellStyle name="40% - Accent4 3 7" xfId="1197" xr:uid="{00000000-0005-0000-0000-0000D5040000}"/>
    <cellStyle name="40% - Accent4 4" xfId="35" xr:uid="{00000000-0005-0000-0000-000023000000}"/>
    <cellStyle name="40% - Accent4 4 2" xfId="531" xr:uid="{00000000-0005-0000-0000-00003B020000}"/>
    <cellStyle name="40% - Accent4 4 2 2" xfId="1087" xr:uid="{00000000-0005-0000-0000-000067040000}"/>
    <cellStyle name="40% - Accent4 4 2 2 2" xfId="2017" xr:uid="{00000000-0005-0000-0000-000009080000}"/>
    <cellStyle name="40% - Accent4 4 2 3" xfId="1554" xr:uid="{00000000-0005-0000-0000-00003A060000}"/>
    <cellStyle name="40% - Accent4 5" xfId="210" xr:uid="{00000000-0005-0000-0000-0000D2000000}"/>
    <cellStyle name="40% - Accent4 5 2" xfId="340" xr:uid="{00000000-0005-0000-0000-000054010000}"/>
    <cellStyle name="40% - Accent4 5 2 2" xfId="905" xr:uid="{00000000-0005-0000-0000-0000B1030000}"/>
    <cellStyle name="40% - Accent4 5 2 2 2" xfId="1835" xr:uid="{00000000-0005-0000-0000-000053070000}"/>
    <cellStyle name="40% - Accent4 5 2 3" xfId="1372" xr:uid="{00000000-0005-0000-0000-000084050000}"/>
    <cellStyle name="40% - Accent4 5 3" xfId="532" xr:uid="{00000000-0005-0000-0000-00003C020000}"/>
    <cellStyle name="40% - Accent4 5 3 2" xfId="1088" xr:uid="{00000000-0005-0000-0000-000068040000}"/>
    <cellStyle name="40% - Accent4 5 3 2 2" xfId="2018" xr:uid="{00000000-0005-0000-0000-00000A080000}"/>
    <cellStyle name="40% - Accent4 5 3 3" xfId="1555" xr:uid="{00000000-0005-0000-0000-00003B060000}"/>
    <cellStyle name="40% - Accent4 5 4" xfId="797" xr:uid="{00000000-0005-0000-0000-000045030000}"/>
    <cellStyle name="40% - Accent4 5 4 2" xfId="1727" xr:uid="{00000000-0005-0000-0000-0000E7060000}"/>
    <cellStyle name="40% - Accent4 5 5" xfId="1264" xr:uid="{00000000-0005-0000-0000-000018050000}"/>
    <cellStyle name="40% - Accent4 6" xfId="533" xr:uid="{00000000-0005-0000-0000-00003D020000}"/>
    <cellStyle name="40% - Accent4 6 2" xfId="1089" xr:uid="{00000000-0005-0000-0000-000069040000}"/>
    <cellStyle name="40% - Accent4 6 2 2" xfId="2019" xr:uid="{00000000-0005-0000-0000-00000B080000}"/>
    <cellStyle name="40% - Accent4 6 3" xfId="1556" xr:uid="{00000000-0005-0000-0000-00003C060000}"/>
    <cellStyle name="40% - Accent4 7" xfId="534" xr:uid="{00000000-0005-0000-0000-00003E020000}"/>
    <cellStyle name="40% - Accent4 7 2" xfId="1090" xr:uid="{00000000-0005-0000-0000-00006A040000}"/>
    <cellStyle name="40% - Accent4 7 2 2" xfId="2020" xr:uid="{00000000-0005-0000-0000-00000C080000}"/>
    <cellStyle name="40% - Accent4 7 3" xfId="1557" xr:uid="{00000000-0005-0000-0000-00003D060000}"/>
    <cellStyle name="40% - Accent4 8" xfId="535" xr:uid="{00000000-0005-0000-0000-00003F020000}"/>
    <cellStyle name="40% - Accent4 8 2" xfId="1091" xr:uid="{00000000-0005-0000-0000-00006B040000}"/>
    <cellStyle name="40% - Accent4 8 2 2" xfId="2021" xr:uid="{00000000-0005-0000-0000-00000D080000}"/>
    <cellStyle name="40% - Accent4 8 3" xfId="1558" xr:uid="{00000000-0005-0000-0000-00003E060000}"/>
    <cellStyle name="40% - Accent4 9" xfId="536" xr:uid="{00000000-0005-0000-0000-000040020000}"/>
    <cellStyle name="40% - Accent4 9 2" xfId="1092" xr:uid="{00000000-0005-0000-0000-00006C040000}"/>
    <cellStyle name="40% - Accent4 9 2 2" xfId="2022" xr:uid="{00000000-0005-0000-0000-00000E080000}"/>
    <cellStyle name="40% - Accent4 9 3" xfId="1559" xr:uid="{00000000-0005-0000-0000-00003F060000}"/>
    <cellStyle name="40% - Accent5 10" xfId="537" xr:uid="{00000000-0005-0000-0000-000041020000}"/>
    <cellStyle name="40% - Accent5 10 2" xfId="1093" xr:uid="{00000000-0005-0000-0000-00006D040000}"/>
    <cellStyle name="40% - Accent5 10 2 2" xfId="2023" xr:uid="{00000000-0005-0000-0000-00000F080000}"/>
    <cellStyle name="40% - Accent5 10 3" xfId="1560" xr:uid="{00000000-0005-0000-0000-000040060000}"/>
    <cellStyle name="40% - Accent5 11" xfId="538" xr:uid="{00000000-0005-0000-0000-000042020000}"/>
    <cellStyle name="40% - Accent5 12" xfId="968" xr:uid="{00000000-0005-0000-0000-0000F0030000}"/>
    <cellStyle name="40% - Accent5 12 2" xfId="1898" xr:uid="{00000000-0005-0000-0000-000092070000}"/>
    <cellStyle name="40% - Accent5 13" xfId="1435" xr:uid="{00000000-0005-0000-0000-0000C3050000}"/>
    <cellStyle name="40% - Accent5 2" xfId="85" xr:uid="{00000000-0005-0000-0000-000055000000}"/>
    <cellStyle name="40% - Accent5 2 2" xfId="230" xr:uid="{00000000-0005-0000-0000-0000E6000000}"/>
    <cellStyle name="40% - Accent5 2 2 2" xfId="359" xr:uid="{00000000-0005-0000-0000-000067010000}"/>
    <cellStyle name="40% - Accent5 2 2 2 2" xfId="924" xr:uid="{00000000-0005-0000-0000-0000C4030000}"/>
    <cellStyle name="40% - Accent5 2 2 2 2 2" xfId="1854" xr:uid="{00000000-0005-0000-0000-000066070000}"/>
    <cellStyle name="40% - Accent5 2 2 2 3" xfId="1391" xr:uid="{00000000-0005-0000-0000-000097050000}"/>
    <cellStyle name="40% - Accent5 2 2 3" xfId="540" xr:uid="{00000000-0005-0000-0000-000044020000}"/>
    <cellStyle name="40% - Accent5 2 2 3 2" xfId="1095" xr:uid="{00000000-0005-0000-0000-00006F040000}"/>
    <cellStyle name="40% - Accent5 2 2 3 2 2" xfId="2025" xr:uid="{00000000-0005-0000-0000-000011080000}"/>
    <cellStyle name="40% - Accent5 2 2 3 3" xfId="1562" xr:uid="{00000000-0005-0000-0000-000042060000}"/>
    <cellStyle name="40% - Accent5 2 2 4" xfId="816" xr:uid="{00000000-0005-0000-0000-000058030000}"/>
    <cellStyle name="40% - Accent5 2 2 4 2" xfId="1746" xr:uid="{00000000-0005-0000-0000-0000FA060000}"/>
    <cellStyle name="40% - Accent5 2 2 5" xfId="1283" xr:uid="{00000000-0005-0000-0000-00002B050000}"/>
    <cellStyle name="40% - Accent5 2 3" xfId="161" xr:uid="{00000000-0005-0000-0000-0000A1000000}"/>
    <cellStyle name="40% - Accent5 2 3 2" xfId="541" xr:uid="{00000000-0005-0000-0000-000045020000}"/>
    <cellStyle name="40% - Accent5 2 3 2 2" xfId="1096" xr:uid="{00000000-0005-0000-0000-000070040000}"/>
    <cellStyle name="40% - Accent5 2 3 2 2 2" xfId="2026" xr:uid="{00000000-0005-0000-0000-000012080000}"/>
    <cellStyle name="40% - Accent5 2 3 2 3" xfId="1563" xr:uid="{00000000-0005-0000-0000-000043060000}"/>
    <cellStyle name="40% - Accent5 2 3 3" xfId="757" xr:uid="{00000000-0005-0000-0000-00001D030000}"/>
    <cellStyle name="40% - Accent5 2 3 3 2" xfId="1687" xr:uid="{00000000-0005-0000-0000-0000BF060000}"/>
    <cellStyle name="40% - Accent5 2 3 4" xfId="1224" xr:uid="{00000000-0005-0000-0000-0000F0040000}"/>
    <cellStyle name="40% - Accent5 2 4" xfId="300" xr:uid="{00000000-0005-0000-0000-00002C010000}"/>
    <cellStyle name="40% - Accent5 2 4 2" xfId="865" xr:uid="{00000000-0005-0000-0000-000089030000}"/>
    <cellStyle name="40% - Accent5 2 4 2 2" xfId="1795" xr:uid="{00000000-0005-0000-0000-00002B070000}"/>
    <cellStyle name="40% - Accent5 2 4 3" xfId="1332" xr:uid="{00000000-0005-0000-0000-00005C050000}"/>
    <cellStyle name="40% - Accent5 2 5" xfId="539" xr:uid="{00000000-0005-0000-0000-000043020000}"/>
    <cellStyle name="40% - Accent5 2 5 2" xfId="1094" xr:uid="{00000000-0005-0000-0000-00006E040000}"/>
    <cellStyle name="40% - Accent5 2 5 2 2" xfId="2024" xr:uid="{00000000-0005-0000-0000-000010080000}"/>
    <cellStyle name="40% - Accent5 2 5 3" xfId="1561" xr:uid="{00000000-0005-0000-0000-000041060000}"/>
    <cellStyle name="40% - Accent5 2 6" xfId="717" xr:uid="{00000000-0005-0000-0000-0000F5020000}"/>
    <cellStyle name="40% - Accent5 2 6 2" xfId="1647" xr:uid="{00000000-0005-0000-0000-000097060000}"/>
    <cellStyle name="40% - Accent5 2 7" xfId="1184" xr:uid="{00000000-0005-0000-0000-0000C8040000}"/>
    <cellStyle name="40% - Accent5 3" xfId="128" xr:uid="{00000000-0005-0000-0000-000080000000}"/>
    <cellStyle name="40% - Accent5 3 2" xfId="245" xr:uid="{00000000-0005-0000-0000-0000F5000000}"/>
    <cellStyle name="40% - Accent5 3 2 2" xfId="374" xr:uid="{00000000-0005-0000-0000-000076010000}"/>
    <cellStyle name="40% - Accent5 3 2 2 2" xfId="939" xr:uid="{00000000-0005-0000-0000-0000D3030000}"/>
    <cellStyle name="40% - Accent5 3 2 2 2 2" xfId="1869" xr:uid="{00000000-0005-0000-0000-000075070000}"/>
    <cellStyle name="40% - Accent5 3 2 2 3" xfId="1406" xr:uid="{00000000-0005-0000-0000-0000A6050000}"/>
    <cellStyle name="40% - Accent5 3 2 3" xfId="543" xr:uid="{00000000-0005-0000-0000-000047020000}"/>
    <cellStyle name="40% - Accent5 3 2 3 2" xfId="1097" xr:uid="{00000000-0005-0000-0000-000071040000}"/>
    <cellStyle name="40% - Accent5 3 2 3 2 2" xfId="2027" xr:uid="{00000000-0005-0000-0000-000013080000}"/>
    <cellStyle name="40% - Accent5 3 2 3 3" xfId="1564" xr:uid="{00000000-0005-0000-0000-000044060000}"/>
    <cellStyle name="40% - Accent5 3 2 4" xfId="831" xr:uid="{00000000-0005-0000-0000-000067030000}"/>
    <cellStyle name="40% - Accent5 3 2 4 2" xfId="1761" xr:uid="{00000000-0005-0000-0000-000009070000}"/>
    <cellStyle name="40% - Accent5 3 2 5" xfId="1298" xr:uid="{00000000-0005-0000-0000-00003A050000}"/>
    <cellStyle name="40% - Accent5 3 3" xfId="176" xr:uid="{00000000-0005-0000-0000-0000B0000000}"/>
    <cellStyle name="40% - Accent5 3 3 2" xfId="544" xr:uid="{00000000-0005-0000-0000-000048020000}"/>
    <cellStyle name="40% - Accent5 3 3 2 2" xfId="1098" xr:uid="{00000000-0005-0000-0000-000072040000}"/>
    <cellStyle name="40% - Accent5 3 3 2 2 2" xfId="2028" xr:uid="{00000000-0005-0000-0000-000014080000}"/>
    <cellStyle name="40% - Accent5 3 3 2 3" xfId="1565" xr:uid="{00000000-0005-0000-0000-000045060000}"/>
    <cellStyle name="40% - Accent5 3 3 3" xfId="772" xr:uid="{00000000-0005-0000-0000-00002C030000}"/>
    <cellStyle name="40% - Accent5 3 3 3 2" xfId="1702" xr:uid="{00000000-0005-0000-0000-0000CE060000}"/>
    <cellStyle name="40% - Accent5 3 3 4" xfId="1239" xr:uid="{00000000-0005-0000-0000-0000FF040000}"/>
    <cellStyle name="40% - Accent5 3 4" xfId="315" xr:uid="{00000000-0005-0000-0000-00003B010000}"/>
    <cellStyle name="40% - Accent5 3 4 2" xfId="880" xr:uid="{00000000-0005-0000-0000-000098030000}"/>
    <cellStyle name="40% - Accent5 3 4 2 2" xfId="1810" xr:uid="{00000000-0005-0000-0000-00003A070000}"/>
    <cellStyle name="40% - Accent5 3 4 3" xfId="1347" xr:uid="{00000000-0005-0000-0000-00006B050000}"/>
    <cellStyle name="40% - Accent5 3 5" xfId="542" xr:uid="{00000000-0005-0000-0000-000046020000}"/>
    <cellStyle name="40% - Accent5 3 6" xfId="732" xr:uid="{00000000-0005-0000-0000-000004030000}"/>
    <cellStyle name="40% - Accent5 3 6 2" xfId="1662" xr:uid="{00000000-0005-0000-0000-0000A6060000}"/>
    <cellStyle name="40% - Accent5 3 7" xfId="1199" xr:uid="{00000000-0005-0000-0000-0000D7040000}"/>
    <cellStyle name="40% - Accent5 4" xfId="39" xr:uid="{00000000-0005-0000-0000-000027000000}"/>
    <cellStyle name="40% - Accent5 4 2" xfId="545" xr:uid="{00000000-0005-0000-0000-000049020000}"/>
    <cellStyle name="40% - Accent5 4 2 2" xfId="1099" xr:uid="{00000000-0005-0000-0000-000073040000}"/>
    <cellStyle name="40% - Accent5 4 2 2 2" xfId="2029" xr:uid="{00000000-0005-0000-0000-000015080000}"/>
    <cellStyle name="40% - Accent5 4 2 3" xfId="1566" xr:uid="{00000000-0005-0000-0000-000046060000}"/>
    <cellStyle name="40% - Accent5 5" xfId="212" xr:uid="{00000000-0005-0000-0000-0000D4000000}"/>
    <cellStyle name="40% - Accent5 5 2" xfId="342" xr:uid="{00000000-0005-0000-0000-000056010000}"/>
    <cellStyle name="40% - Accent5 5 2 2" xfId="907" xr:uid="{00000000-0005-0000-0000-0000B3030000}"/>
    <cellStyle name="40% - Accent5 5 2 2 2" xfId="1837" xr:uid="{00000000-0005-0000-0000-000055070000}"/>
    <cellStyle name="40% - Accent5 5 2 3" xfId="1374" xr:uid="{00000000-0005-0000-0000-000086050000}"/>
    <cellStyle name="40% - Accent5 5 3" xfId="546" xr:uid="{00000000-0005-0000-0000-00004A020000}"/>
    <cellStyle name="40% - Accent5 5 3 2" xfId="1100" xr:uid="{00000000-0005-0000-0000-000074040000}"/>
    <cellStyle name="40% - Accent5 5 3 2 2" xfId="2030" xr:uid="{00000000-0005-0000-0000-000016080000}"/>
    <cellStyle name="40% - Accent5 5 3 3" xfId="1567" xr:uid="{00000000-0005-0000-0000-000047060000}"/>
    <cellStyle name="40% - Accent5 5 4" xfId="799" xr:uid="{00000000-0005-0000-0000-000047030000}"/>
    <cellStyle name="40% - Accent5 5 4 2" xfId="1729" xr:uid="{00000000-0005-0000-0000-0000E9060000}"/>
    <cellStyle name="40% - Accent5 5 5" xfId="1266" xr:uid="{00000000-0005-0000-0000-00001A050000}"/>
    <cellStyle name="40% - Accent5 6" xfId="547" xr:uid="{00000000-0005-0000-0000-00004B020000}"/>
    <cellStyle name="40% - Accent5 6 2" xfId="1101" xr:uid="{00000000-0005-0000-0000-000075040000}"/>
    <cellStyle name="40% - Accent5 6 2 2" xfId="2031" xr:uid="{00000000-0005-0000-0000-000017080000}"/>
    <cellStyle name="40% - Accent5 6 3" xfId="1568" xr:uid="{00000000-0005-0000-0000-000048060000}"/>
    <cellStyle name="40% - Accent5 7" xfId="548" xr:uid="{00000000-0005-0000-0000-00004C020000}"/>
    <cellStyle name="40% - Accent5 7 2" xfId="1102" xr:uid="{00000000-0005-0000-0000-000076040000}"/>
    <cellStyle name="40% - Accent5 7 2 2" xfId="2032" xr:uid="{00000000-0005-0000-0000-000018080000}"/>
    <cellStyle name="40% - Accent5 7 3" xfId="1569" xr:uid="{00000000-0005-0000-0000-000049060000}"/>
    <cellStyle name="40% - Accent5 8" xfId="549" xr:uid="{00000000-0005-0000-0000-00004D020000}"/>
    <cellStyle name="40% - Accent5 8 2" xfId="1103" xr:uid="{00000000-0005-0000-0000-000077040000}"/>
    <cellStyle name="40% - Accent5 8 2 2" xfId="2033" xr:uid="{00000000-0005-0000-0000-000019080000}"/>
    <cellStyle name="40% - Accent5 8 3" xfId="1570" xr:uid="{00000000-0005-0000-0000-00004A060000}"/>
    <cellStyle name="40% - Accent5 9" xfId="550" xr:uid="{00000000-0005-0000-0000-00004E020000}"/>
    <cellStyle name="40% - Accent5 9 2" xfId="1104" xr:uid="{00000000-0005-0000-0000-000078040000}"/>
    <cellStyle name="40% - Accent5 9 2 2" xfId="2034" xr:uid="{00000000-0005-0000-0000-00001A080000}"/>
    <cellStyle name="40% - Accent5 9 3" xfId="1571" xr:uid="{00000000-0005-0000-0000-00004B060000}"/>
    <cellStyle name="40% - Accent6 10" xfId="551" xr:uid="{00000000-0005-0000-0000-00004F020000}"/>
    <cellStyle name="40% - Accent6 10 2" xfId="1105" xr:uid="{00000000-0005-0000-0000-000079040000}"/>
    <cellStyle name="40% - Accent6 10 2 2" xfId="2035" xr:uid="{00000000-0005-0000-0000-00001B080000}"/>
    <cellStyle name="40% - Accent6 10 3" xfId="1572" xr:uid="{00000000-0005-0000-0000-00004C060000}"/>
    <cellStyle name="40% - Accent6 11" xfId="552" xr:uid="{00000000-0005-0000-0000-000050020000}"/>
    <cellStyle name="40% - Accent6 12" xfId="970" xr:uid="{00000000-0005-0000-0000-0000F2030000}"/>
    <cellStyle name="40% - Accent6 12 2" xfId="1900" xr:uid="{00000000-0005-0000-0000-000094070000}"/>
    <cellStyle name="40% - Accent6 13" xfId="1437" xr:uid="{00000000-0005-0000-0000-0000C5050000}"/>
    <cellStyle name="40% - Accent6 2" xfId="89" xr:uid="{00000000-0005-0000-0000-000059000000}"/>
    <cellStyle name="40% - Accent6 2 2" xfId="232" xr:uid="{00000000-0005-0000-0000-0000E8000000}"/>
    <cellStyle name="40% - Accent6 2 2 2" xfId="361" xr:uid="{00000000-0005-0000-0000-000069010000}"/>
    <cellStyle name="40% - Accent6 2 2 2 2" xfId="926" xr:uid="{00000000-0005-0000-0000-0000C6030000}"/>
    <cellStyle name="40% - Accent6 2 2 2 2 2" xfId="1856" xr:uid="{00000000-0005-0000-0000-000068070000}"/>
    <cellStyle name="40% - Accent6 2 2 2 3" xfId="1393" xr:uid="{00000000-0005-0000-0000-000099050000}"/>
    <cellStyle name="40% - Accent6 2 2 3" xfId="554" xr:uid="{00000000-0005-0000-0000-000052020000}"/>
    <cellStyle name="40% - Accent6 2 2 3 2" xfId="1107" xr:uid="{00000000-0005-0000-0000-00007B040000}"/>
    <cellStyle name="40% - Accent6 2 2 3 2 2" xfId="2037" xr:uid="{00000000-0005-0000-0000-00001D080000}"/>
    <cellStyle name="40% - Accent6 2 2 3 3" xfId="1574" xr:uid="{00000000-0005-0000-0000-00004E060000}"/>
    <cellStyle name="40% - Accent6 2 2 4" xfId="818" xr:uid="{00000000-0005-0000-0000-00005A030000}"/>
    <cellStyle name="40% - Accent6 2 2 4 2" xfId="1748" xr:uid="{00000000-0005-0000-0000-0000FC060000}"/>
    <cellStyle name="40% - Accent6 2 2 5" xfId="1285" xr:uid="{00000000-0005-0000-0000-00002D050000}"/>
    <cellStyle name="40% - Accent6 2 3" xfId="163" xr:uid="{00000000-0005-0000-0000-0000A3000000}"/>
    <cellStyle name="40% - Accent6 2 3 2" xfId="555" xr:uid="{00000000-0005-0000-0000-000053020000}"/>
    <cellStyle name="40% - Accent6 2 3 2 2" xfId="1108" xr:uid="{00000000-0005-0000-0000-00007C040000}"/>
    <cellStyle name="40% - Accent6 2 3 2 2 2" xfId="2038" xr:uid="{00000000-0005-0000-0000-00001E080000}"/>
    <cellStyle name="40% - Accent6 2 3 2 3" xfId="1575" xr:uid="{00000000-0005-0000-0000-00004F060000}"/>
    <cellStyle name="40% - Accent6 2 3 3" xfId="759" xr:uid="{00000000-0005-0000-0000-00001F030000}"/>
    <cellStyle name="40% - Accent6 2 3 3 2" xfId="1689" xr:uid="{00000000-0005-0000-0000-0000C1060000}"/>
    <cellStyle name="40% - Accent6 2 3 4" xfId="1226" xr:uid="{00000000-0005-0000-0000-0000F2040000}"/>
    <cellStyle name="40% - Accent6 2 4" xfId="302" xr:uid="{00000000-0005-0000-0000-00002E010000}"/>
    <cellStyle name="40% - Accent6 2 4 2" xfId="867" xr:uid="{00000000-0005-0000-0000-00008B030000}"/>
    <cellStyle name="40% - Accent6 2 4 2 2" xfId="1797" xr:uid="{00000000-0005-0000-0000-00002D070000}"/>
    <cellStyle name="40% - Accent6 2 4 3" xfId="1334" xr:uid="{00000000-0005-0000-0000-00005E050000}"/>
    <cellStyle name="40% - Accent6 2 5" xfId="553" xr:uid="{00000000-0005-0000-0000-000051020000}"/>
    <cellStyle name="40% - Accent6 2 5 2" xfId="1106" xr:uid="{00000000-0005-0000-0000-00007A040000}"/>
    <cellStyle name="40% - Accent6 2 5 2 2" xfId="2036" xr:uid="{00000000-0005-0000-0000-00001C080000}"/>
    <cellStyle name="40% - Accent6 2 5 3" xfId="1573" xr:uid="{00000000-0005-0000-0000-00004D060000}"/>
    <cellStyle name="40% - Accent6 2 6" xfId="719" xr:uid="{00000000-0005-0000-0000-0000F7020000}"/>
    <cellStyle name="40% - Accent6 2 6 2" xfId="1649" xr:uid="{00000000-0005-0000-0000-000099060000}"/>
    <cellStyle name="40% - Accent6 2 7" xfId="1186" xr:uid="{00000000-0005-0000-0000-0000CA040000}"/>
    <cellStyle name="40% - Accent6 3" xfId="132" xr:uid="{00000000-0005-0000-0000-000084000000}"/>
    <cellStyle name="40% - Accent6 3 2" xfId="247" xr:uid="{00000000-0005-0000-0000-0000F7000000}"/>
    <cellStyle name="40% - Accent6 3 2 2" xfId="376" xr:uid="{00000000-0005-0000-0000-000078010000}"/>
    <cellStyle name="40% - Accent6 3 2 2 2" xfId="941" xr:uid="{00000000-0005-0000-0000-0000D5030000}"/>
    <cellStyle name="40% - Accent6 3 2 2 2 2" xfId="1871" xr:uid="{00000000-0005-0000-0000-000077070000}"/>
    <cellStyle name="40% - Accent6 3 2 2 3" xfId="1408" xr:uid="{00000000-0005-0000-0000-0000A8050000}"/>
    <cellStyle name="40% - Accent6 3 2 3" xfId="557" xr:uid="{00000000-0005-0000-0000-000055020000}"/>
    <cellStyle name="40% - Accent6 3 2 3 2" xfId="1109" xr:uid="{00000000-0005-0000-0000-00007D040000}"/>
    <cellStyle name="40% - Accent6 3 2 3 2 2" xfId="2039" xr:uid="{00000000-0005-0000-0000-00001F080000}"/>
    <cellStyle name="40% - Accent6 3 2 3 3" xfId="1576" xr:uid="{00000000-0005-0000-0000-000050060000}"/>
    <cellStyle name="40% - Accent6 3 2 4" xfId="833" xr:uid="{00000000-0005-0000-0000-000069030000}"/>
    <cellStyle name="40% - Accent6 3 2 4 2" xfId="1763" xr:uid="{00000000-0005-0000-0000-00000B070000}"/>
    <cellStyle name="40% - Accent6 3 2 5" xfId="1300" xr:uid="{00000000-0005-0000-0000-00003C050000}"/>
    <cellStyle name="40% - Accent6 3 3" xfId="178" xr:uid="{00000000-0005-0000-0000-0000B2000000}"/>
    <cellStyle name="40% - Accent6 3 3 2" xfId="558" xr:uid="{00000000-0005-0000-0000-000056020000}"/>
    <cellStyle name="40% - Accent6 3 3 2 2" xfId="1110" xr:uid="{00000000-0005-0000-0000-00007E040000}"/>
    <cellStyle name="40% - Accent6 3 3 2 2 2" xfId="2040" xr:uid="{00000000-0005-0000-0000-000020080000}"/>
    <cellStyle name="40% - Accent6 3 3 2 3" xfId="1577" xr:uid="{00000000-0005-0000-0000-000051060000}"/>
    <cellStyle name="40% - Accent6 3 3 3" xfId="774" xr:uid="{00000000-0005-0000-0000-00002E030000}"/>
    <cellStyle name="40% - Accent6 3 3 3 2" xfId="1704" xr:uid="{00000000-0005-0000-0000-0000D0060000}"/>
    <cellStyle name="40% - Accent6 3 3 4" xfId="1241" xr:uid="{00000000-0005-0000-0000-000001050000}"/>
    <cellStyle name="40% - Accent6 3 4" xfId="317" xr:uid="{00000000-0005-0000-0000-00003D010000}"/>
    <cellStyle name="40% - Accent6 3 4 2" xfId="882" xr:uid="{00000000-0005-0000-0000-00009A030000}"/>
    <cellStyle name="40% - Accent6 3 4 2 2" xfId="1812" xr:uid="{00000000-0005-0000-0000-00003C070000}"/>
    <cellStyle name="40% - Accent6 3 4 3" xfId="1349" xr:uid="{00000000-0005-0000-0000-00006D050000}"/>
    <cellStyle name="40% - Accent6 3 5" xfId="556" xr:uid="{00000000-0005-0000-0000-000054020000}"/>
    <cellStyle name="40% - Accent6 3 6" xfId="734" xr:uid="{00000000-0005-0000-0000-000006030000}"/>
    <cellStyle name="40% - Accent6 3 6 2" xfId="1664" xr:uid="{00000000-0005-0000-0000-0000A8060000}"/>
    <cellStyle name="40% - Accent6 3 7" xfId="1201" xr:uid="{00000000-0005-0000-0000-0000D9040000}"/>
    <cellStyle name="40% - Accent6 4" xfId="43" xr:uid="{00000000-0005-0000-0000-00002B000000}"/>
    <cellStyle name="40% - Accent6 4 2" xfId="559" xr:uid="{00000000-0005-0000-0000-000057020000}"/>
    <cellStyle name="40% - Accent6 4 2 2" xfId="1111" xr:uid="{00000000-0005-0000-0000-00007F040000}"/>
    <cellStyle name="40% - Accent6 4 2 2 2" xfId="2041" xr:uid="{00000000-0005-0000-0000-000021080000}"/>
    <cellStyle name="40% - Accent6 4 2 3" xfId="1578" xr:uid="{00000000-0005-0000-0000-000052060000}"/>
    <cellStyle name="40% - Accent6 5" xfId="214" xr:uid="{00000000-0005-0000-0000-0000D6000000}"/>
    <cellStyle name="40% - Accent6 5 2" xfId="344" xr:uid="{00000000-0005-0000-0000-000058010000}"/>
    <cellStyle name="40% - Accent6 5 2 2" xfId="909" xr:uid="{00000000-0005-0000-0000-0000B5030000}"/>
    <cellStyle name="40% - Accent6 5 2 2 2" xfId="1839" xr:uid="{00000000-0005-0000-0000-000057070000}"/>
    <cellStyle name="40% - Accent6 5 2 3" xfId="1376" xr:uid="{00000000-0005-0000-0000-000088050000}"/>
    <cellStyle name="40% - Accent6 5 3" xfId="560" xr:uid="{00000000-0005-0000-0000-000058020000}"/>
    <cellStyle name="40% - Accent6 5 3 2" xfId="1112" xr:uid="{00000000-0005-0000-0000-000080040000}"/>
    <cellStyle name="40% - Accent6 5 3 2 2" xfId="2042" xr:uid="{00000000-0005-0000-0000-000022080000}"/>
    <cellStyle name="40% - Accent6 5 3 3" xfId="1579" xr:uid="{00000000-0005-0000-0000-000053060000}"/>
    <cellStyle name="40% - Accent6 5 4" xfId="801" xr:uid="{00000000-0005-0000-0000-000049030000}"/>
    <cellStyle name="40% - Accent6 5 4 2" xfId="1731" xr:uid="{00000000-0005-0000-0000-0000EB060000}"/>
    <cellStyle name="40% - Accent6 5 5" xfId="1268" xr:uid="{00000000-0005-0000-0000-00001C050000}"/>
    <cellStyle name="40% - Accent6 6" xfId="561" xr:uid="{00000000-0005-0000-0000-000059020000}"/>
    <cellStyle name="40% - Accent6 6 2" xfId="1113" xr:uid="{00000000-0005-0000-0000-000081040000}"/>
    <cellStyle name="40% - Accent6 6 2 2" xfId="2043" xr:uid="{00000000-0005-0000-0000-000023080000}"/>
    <cellStyle name="40% - Accent6 6 3" xfId="1580" xr:uid="{00000000-0005-0000-0000-000054060000}"/>
    <cellStyle name="40% - Accent6 7" xfId="562" xr:uid="{00000000-0005-0000-0000-00005A020000}"/>
    <cellStyle name="40% - Accent6 7 2" xfId="1114" xr:uid="{00000000-0005-0000-0000-000082040000}"/>
    <cellStyle name="40% - Accent6 7 2 2" xfId="2044" xr:uid="{00000000-0005-0000-0000-000024080000}"/>
    <cellStyle name="40% - Accent6 7 3" xfId="1581" xr:uid="{00000000-0005-0000-0000-000055060000}"/>
    <cellStyle name="40% - Accent6 8" xfId="563" xr:uid="{00000000-0005-0000-0000-00005B020000}"/>
    <cellStyle name="40% - Accent6 8 2" xfId="1115" xr:uid="{00000000-0005-0000-0000-000083040000}"/>
    <cellStyle name="40% - Accent6 8 2 2" xfId="2045" xr:uid="{00000000-0005-0000-0000-000025080000}"/>
    <cellStyle name="40% - Accent6 8 3" xfId="1582" xr:uid="{00000000-0005-0000-0000-000056060000}"/>
    <cellStyle name="40% - Accent6 9" xfId="564" xr:uid="{00000000-0005-0000-0000-00005C020000}"/>
    <cellStyle name="40% - Accent6 9 2" xfId="1116" xr:uid="{00000000-0005-0000-0000-000084040000}"/>
    <cellStyle name="40% - Accent6 9 2 2" xfId="2046" xr:uid="{00000000-0005-0000-0000-000026080000}"/>
    <cellStyle name="40% - Accent6 9 3" xfId="1583" xr:uid="{00000000-0005-0000-0000-000057060000}"/>
    <cellStyle name="60% - Accent1 2" xfId="70" xr:uid="{00000000-0005-0000-0000-000046000000}"/>
    <cellStyle name="60% - Accent1 2 2" xfId="565" xr:uid="{00000000-0005-0000-0000-00005D020000}"/>
    <cellStyle name="60% - Accent1 3" xfId="113" xr:uid="{00000000-0005-0000-0000-000071000000}"/>
    <cellStyle name="60% - Accent1 3 2" xfId="567" xr:uid="{00000000-0005-0000-0000-00005F020000}"/>
    <cellStyle name="60% - Accent1 3 3" xfId="566" xr:uid="{00000000-0005-0000-0000-00005E020000}"/>
    <cellStyle name="60% - Accent1 4" xfId="24" xr:uid="{00000000-0005-0000-0000-000018000000}"/>
    <cellStyle name="60% - Accent2 2" xfId="74" xr:uid="{00000000-0005-0000-0000-00004A000000}"/>
    <cellStyle name="60% - Accent2 2 2" xfId="568" xr:uid="{00000000-0005-0000-0000-000060020000}"/>
    <cellStyle name="60% - Accent2 3" xfId="117" xr:uid="{00000000-0005-0000-0000-000075000000}"/>
    <cellStyle name="60% - Accent2 3 2" xfId="570" xr:uid="{00000000-0005-0000-0000-000062020000}"/>
    <cellStyle name="60% - Accent2 3 3" xfId="569" xr:uid="{00000000-0005-0000-0000-000061020000}"/>
    <cellStyle name="60% - Accent2 4" xfId="28" xr:uid="{00000000-0005-0000-0000-00001C000000}"/>
    <cellStyle name="60% - Accent3 2" xfId="78" xr:uid="{00000000-0005-0000-0000-00004E000000}"/>
    <cellStyle name="60% - Accent3 2 2" xfId="571" xr:uid="{00000000-0005-0000-0000-000063020000}"/>
    <cellStyle name="60% - Accent3 3" xfId="121" xr:uid="{00000000-0005-0000-0000-000079000000}"/>
    <cellStyle name="60% - Accent3 3 2" xfId="573" xr:uid="{00000000-0005-0000-0000-000065020000}"/>
    <cellStyle name="60% - Accent3 3 3" xfId="572" xr:uid="{00000000-0005-0000-0000-000064020000}"/>
    <cellStyle name="60% - Accent3 4" xfId="32" xr:uid="{00000000-0005-0000-0000-000020000000}"/>
    <cellStyle name="60% - Accent4 2" xfId="82" xr:uid="{00000000-0005-0000-0000-000052000000}"/>
    <cellStyle name="60% - Accent4 2 2" xfId="574" xr:uid="{00000000-0005-0000-0000-000066020000}"/>
    <cellStyle name="60% - Accent4 3" xfId="125" xr:uid="{00000000-0005-0000-0000-00007D000000}"/>
    <cellStyle name="60% - Accent4 3 2" xfId="576" xr:uid="{00000000-0005-0000-0000-000068020000}"/>
    <cellStyle name="60% - Accent4 3 3" xfId="575" xr:uid="{00000000-0005-0000-0000-000067020000}"/>
    <cellStyle name="60% - Accent4 4" xfId="36" xr:uid="{00000000-0005-0000-0000-000024000000}"/>
    <cellStyle name="60% - Accent5 2" xfId="86" xr:uid="{00000000-0005-0000-0000-000056000000}"/>
    <cellStyle name="60% - Accent5 2 2" xfId="577" xr:uid="{00000000-0005-0000-0000-000069020000}"/>
    <cellStyle name="60% - Accent5 3" xfId="129" xr:uid="{00000000-0005-0000-0000-000081000000}"/>
    <cellStyle name="60% - Accent5 3 2" xfId="579" xr:uid="{00000000-0005-0000-0000-00006B020000}"/>
    <cellStyle name="60% - Accent5 3 3" xfId="578" xr:uid="{00000000-0005-0000-0000-00006A020000}"/>
    <cellStyle name="60% - Accent5 4" xfId="40" xr:uid="{00000000-0005-0000-0000-000028000000}"/>
    <cellStyle name="60% - Accent6 2" xfId="90" xr:uid="{00000000-0005-0000-0000-00005A000000}"/>
    <cellStyle name="60% - Accent6 2 2" xfId="580" xr:uid="{00000000-0005-0000-0000-00006C020000}"/>
    <cellStyle name="60% - Accent6 3" xfId="133" xr:uid="{00000000-0005-0000-0000-000085000000}"/>
    <cellStyle name="60% - Accent6 3 2" xfId="582" xr:uid="{00000000-0005-0000-0000-00006E020000}"/>
    <cellStyle name="60% - Accent6 3 3" xfId="581" xr:uid="{00000000-0005-0000-0000-00006D020000}"/>
    <cellStyle name="60% - Accent6 4" xfId="44" xr:uid="{00000000-0005-0000-0000-00002C000000}"/>
    <cellStyle name="Accent1 2" xfId="67" xr:uid="{00000000-0005-0000-0000-000043000000}"/>
    <cellStyle name="Accent1 2 2" xfId="583" xr:uid="{00000000-0005-0000-0000-00006F020000}"/>
    <cellStyle name="Accent1 3" xfId="110" xr:uid="{00000000-0005-0000-0000-00006E000000}"/>
    <cellStyle name="Accent1 3 2" xfId="585" xr:uid="{00000000-0005-0000-0000-000071020000}"/>
    <cellStyle name="Accent1 3 3" xfId="584" xr:uid="{00000000-0005-0000-0000-000070020000}"/>
    <cellStyle name="Accent1 4" xfId="21" xr:uid="{00000000-0005-0000-0000-000015000000}"/>
    <cellStyle name="Accent2 2" xfId="71" xr:uid="{00000000-0005-0000-0000-000047000000}"/>
    <cellStyle name="Accent2 2 2" xfId="586" xr:uid="{00000000-0005-0000-0000-000072020000}"/>
    <cellStyle name="Accent2 3" xfId="114" xr:uid="{00000000-0005-0000-0000-000072000000}"/>
    <cellStyle name="Accent2 3 2" xfId="588" xr:uid="{00000000-0005-0000-0000-000074020000}"/>
    <cellStyle name="Accent2 3 3" xfId="587" xr:uid="{00000000-0005-0000-0000-000073020000}"/>
    <cellStyle name="Accent2 4" xfId="25" xr:uid="{00000000-0005-0000-0000-000019000000}"/>
    <cellStyle name="Accent3 2" xfId="75" xr:uid="{00000000-0005-0000-0000-00004B000000}"/>
    <cellStyle name="Accent3 2 2" xfId="589" xr:uid="{00000000-0005-0000-0000-000075020000}"/>
    <cellStyle name="Accent3 3" xfId="118" xr:uid="{00000000-0005-0000-0000-000076000000}"/>
    <cellStyle name="Accent3 3 2" xfId="591" xr:uid="{00000000-0005-0000-0000-000077020000}"/>
    <cellStyle name="Accent3 3 3" xfId="590" xr:uid="{00000000-0005-0000-0000-000076020000}"/>
    <cellStyle name="Accent3 4" xfId="29" xr:uid="{00000000-0005-0000-0000-00001D000000}"/>
    <cellStyle name="Accent4 2" xfId="79" xr:uid="{00000000-0005-0000-0000-00004F000000}"/>
    <cellStyle name="Accent4 2 2" xfId="592" xr:uid="{00000000-0005-0000-0000-000078020000}"/>
    <cellStyle name="Accent4 3" xfId="122" xr:uid="{00000000-0005-0000-0000-00007A000000}"/>
    <cellStyle name="Accent4 3 2" xfId="594" xr:uid="{00000000-0005-0000-0000-00007A020000}"/>
    <cellStyle name="Accent4 3 3" xfId="593" xr:uid="{00000000-0005-0000-0000-000079020000}"/>
    <cellStyle name="Accent4 4" xfId="33" xr:uid="{00000000-0005-0000-0000-000021000000}"/>
    <cellStyle name="Accent5 2" xfId="83" xr:uid="{00000000-0005-0000-0000-000053000000}"/>
    <cellStyle name="Accent5 2 2" xfId="595" xr:uid="{00000000-0005-0000-0000-00007B020000}"/>
    <cellStyle name="Accent5 3" xfId="126" xr:uid="{00000000-0005-0000-0000-00007E000000}"/>
    <cellStyle name="Accent5 3 2" xfId="597" xr:uid="{00000000-0005-0000-0000-00007D020000}"/>
    <cellStyle name="Accent5 3 3" xfId="596" xr:uid="{00000000-0005-0000-0000-00007C020000}"/>
    <cellStyle name="Accent5 4" xfId="37" xr:uid="{00000000-0005-0000-0000-000025000000}"/>
    <cellStyle name="Accent6 2" xfId="87" xr:uid="{00000000-0005-0000-0000-000057000000}"/>
    <cellStyle name="Accent6 2 2" xfId="598" xr:uid="{00000000-0005-0000-0000-00007E020000}"/>
    <cellStyle name="Accent6 3" xfId="130" xr:uid="{00000000-0005-0000-0000-000082000000}"/>
    <cellStyle name="Accent6 3 2" xfId="600" xr:uid="{00000000-0005-0000-0000-000080020000}"/>
    <cellStyle name="Accent6 3 3" xfId="599" xr:uid="{00000000-0005-0000-0000-00007F020000}"/>
    <cellStyle name="Accent6 4" xfId="41" xr:uid="{00000000-0005-0000-0000-000029000000}"/>
    <cellStyle name="Bad 2" xfId="56" xr:uid="{00000000-0005-0000-0000-000038000000}"/>
    <cellStyle name="Bad 2 2" xfId="601" xr:uid="{00000000-0005-0000-0000-000081020000}"/>
    <cellStyle name="Bad 3" xfId="99" xr:uid="{00000000-0005-0000-0000-000063000000}"/>
    <cellStyle name="Bad 3 2" xfId="603" xr:uid="{00000000-0005-0000-0000-000083020000}"/>
    <cellStyle name="Bad 3 3" xfId="602" xr:uid="{00000000-0005-0000-0000-000082020000}"/>
    <cellStyle name="Bad 4" xfId="10" xr:uid="{00000000-0005-0000-0000-00000A000000}"/>
    <cellStyle name="Calculation 2" xfId="60" xr:uid="{00000000-0005-0000-0000-00003C000000}"/>
    <cellStyle name="Calculation 2 2" xfId="604" xr:uid="{00000000-0005-0000-0000-000084020000}"/>
    <cellStyle name="Calculation 3" xfId="103" xr:uid="{00000000-0005-0000-0000-000067000000}"/>
    <cellStyle name="Calculation 3 2" xfId="606" xr:uid="{00000000-0005-0000-0000-000086020000}"/>
    <cellStyle name="Calculation 3 3" xfId="605" xr:uid="{00000000-0005-0000-0000-000085020000}"/>
    <cellStyle name="Calculation 4" xfId="14" xr:uid="{00000000-0005-0000-0000-00000E000000}"/>
    <cellStyle name="Check Cell 2" xfId="62" xr:uid="{00000000-0005-0000-0000-00003E000000}"/>
    <cellStyle name="Check Cell 2 2" xfId="607" xr:uid="{00000000-0005-0000-0000-000087020000}"/>
    <cellStyle name="Check Cell 3" xfId="105" xr:uid="{00000000-0005-0000-0000-000069000000}"/>
    <cellStyle name="Check Cell 3 2" xfId="609" xr:uid="{00000000-0005-0000-0000-000089020000}"/>
    <cellStyle name="Check Cell 3 3" xfId="608" xr:uid="{00000000-0005-0000-0000-000088020000}"/>
    <cellStyle name="Check Cell 4" xfId="16" xr:uid="{00000000-0005-0000-0000-000010000000}"/>
    <cellStyle name="Comma 10" xfId="610" xr:uid="{00000000-0005-0000-0000-00008A020000}"/>
    <cellStyle name="Comma 10 2" xfId="1117" xr:uid="{00000000-0005-0000-0000-000085040000}"/>
    <cellStyle name="Comma 10 2 2" xfId="2047" xr:uid="{00000000-0005-0000-0000-000027080000}"/>
    <cellStyle name="Comma 10 2 2 2 2" xfId="2100" xr:uid="{00000000-0005-0000-0000-00005E080000}"/>
    <cellStyle name="Comma 10 3" xfId="1584" xr:uid="{00000000-0005-0000-0000-000058060000}"/>
    <cellStyle name="Comma 2" xfId="48" xr:uid="{00000000-0005-0000-0000-000030000000}"/>
    <cellStyle name="Comma 2 2" xfId="218" xr:uid="{00000000-0005-0000-0000-0000DA000000}"/>
    <cellStyle name="Comma 2 2 2" xfId="347" xr:uid="{00000000-0005-0000-0000-00005B010000}"/>
    <cellStyle name="Comma 2 2 2 2" xfId="912" xr:uid="{00000000-0005-0000-0000-0000B8030000}"/>
    <cellStyle name="Comma 2 2 2 2 2" xfId="1842" xr:uid="{00000000-0005-0000-0000-00005A070000}"/>
    <cellStyle name="Comma 2 2 2 3" xfId="1379" xr:uid="{00000000-0005-0000-0000-00008B050000}"/>
    <cellStyle name="Comma 2 2 3" xfId="612" xr:uid="{00000000-0005-0000-0000-00008C020000}"/>
    <cellStyle name="Comma 2 2 3 2" xfId="1119" xr:uid="{00000000-0005-0000-0000-000087040000}"/>
    <cellStyle name="Comma 2 2 3 2 2" xfId="2049" xr:uid="{00000000-0005-0000-0000-000029080000}"/>
    <cellStyle name="Comma 2 2 3 3" xfId="1586" xr:uid="{00000000-0005-0000-0000-00005A060000}"/>
    <cellStyle name="Comma 2 2 4" xfId="804" xr:uid="{00000000-0005-0000-0000-00004C030000}"/>
    <cellStyle name="Comma 2 2 4 2" xfId="1734" xr:uid="{00000000-0005-0000-0000-0000EE060000}"/>
    <cellStyle name="Comma 2 2 5" xfId="1271" xr:uid="{00000000-0005-0000-0000-00001F050000}"/>
    <cellStyle name="Comma 2 3" xfId="149" xr:uid="{00000000-0005-0000-0000-000095000000}"/>
    <cellStyle name="Comma 2 3 2" xfId="613" xr:uid="{00000000-0005-0000-0000-00008D020000}"/>
    <cellStyle name="Comma 2 3 2 2" xfId="1120" xr:uid="{00000000-0005-0000-0000-000088040000}"/>
    <cellStyle name="Comma 2 3 2 2 2" xfId="2050" xr:uid="{00000000-0005-0000-0000-00002A080000}"/>
    <cellStyle name="Comma 2 3 2 3" xfId="1587" xr:uid="{00000000-0005-0000-0000-00005B060000}"/>
    <cellStyle name="Comma 2 3 3" xfId="745" xr:uid="{00000000-0005-0000-0000-000011030000}"/>
    <cellStyle name="Comma 2 3 3 2" xfId="1675" xr:uid="{00000000-0005-0000-0000-0000B3060000}"/>
    <cellStyle name="Comma 2 3 4" xfId="1212" xr:uid="{00000000-0005-0000-0000-0000E4040000}"/>
    <cellStyle name="Comma 2 4" xfId="288" xr:uid="{00000000-0005-0000-0000-000020010000}"/>
    <cellStyle name="Comma 2 4 2" xfId="853" xr:uid="{00000000-0005-0000-0000-00007D030000}"/>
    <cellStyle name="Comma 2 4 2 2" xfId="1783" xr:uid="{00000000-0005-0000-0000-00001F070000}"/>
    <cellStyle name="Comma 2 4 3" xfId="1320" xr:uid="{00000000-0005-0000-0000-000050050000}"/>
    <cellStyle name="Comma 2 5" xfId="611" xr:uid="{00000000-0005-0000-0000-00008B020000}"/>
    <cellStyle name="Comma 2 5 2" xfId="1118" xr:uid="{00000000-0005-0000-0000-000086040000}"/>
    <cellStyle name="Comma 2 5 2 2" xfId="2048" xr:uid="{00000000-0005-0000-0000-000028080000}"/>
    <cellStyle name="Comma 2 5 3" xfId="1585" xr:uid="{00000000-0005-0000-0000-000059060000}"/>
    <cellStyle name="Comma 2 6" xfId="705" xr:uid="{00000000-0005-0000-0000-0000E9020000}"/>
    <cellStyle name="Comma 2 6 2" xfId="1635" xr:uid="{00000000-0005-0000-0000-00008B060000}"/>
    <cellStyle name="Comma 2 7" xfId="1172" xr:uid="{00000000-0005-0000-0000-0000BC040000}"/>
    <cellStyle name="Comma 3" xfId="91" xr:uid="{00000000-0005-0000-0000-00005B000000}"/>
    <cellStyle name="Comma 3 2" xfId="233" xr:uid="{00000000-0005-0000-0000-0000E9000000}"/>
    <cellStyle name="Comma 3 2 2" xfId="362" xr:uid="{00000000-0005-0000-0000-00006A010000}"/>
    <cellStyle name="Comma 3 2 2 2" xfId="927" xr:uid="{00000000-0005-0000-0000-0000C7030000}"/>
    <cellStyle name="Comma 3 2 2 2 2" xfId="1857" xr:uid="{00000000-0005-0000-0000-000069070000}"/>
    <cellStyle name="Comma 3 2 2 3" xfId="1394" xr:uid="{00000000-0005-0000-0000-00009A050000}"/>
    <cellStyle name="Comma 3 2 3" xfId="615" xr:uid="{00000000-0005-0000-0000-00008F020000}"/>
    <cellStyle name="Comma 3 2 3 2" xfId="1122" xr:uid="{00000000-0005-0000-0000-00008A040000}"/>
    <cellStyle name="Comma 3 2 3 2 2" xfId="2052" xr:uid="{00000000-0005-0000-0000-00002C080000}"/>
    <cellStyle name="Comma 3 2 3 3" xfId="1589" xr:uid="{00000000-0005-0000-0000-00005D060000}"/>
    <cellStyle name="Comma 3 2 4" xfId="819" xr:uid="{00000000-0005-0000-0000-00005B030000}"/>
    <cellStyle name="Comma 3 2 4 2" xfId="1749" xr:uid="{00000000-0005-0000-0000-0000FD060000}"/>
    <cellStyle name="Comma 3 2 5" xfId="1286" xr:uid="{00000000-0005-0000-0000-00002E050000}"/>
    <cellStyle name="Comma 3 3" xfId="164" xr:uid="{00000000-0005-0000-0000-0000A4000000}"/>
    <cellStyle name="Comma 3 3 2" xfId="616" xr:uid="{00000000-0005-0000-0000-000090020000}"/>
    <cellStyle name="Comma 3 3 2 2" xfId="1123" xr:uid="{00000000-0005-0000-0000-00008B040000}"/>
    <cellStyle name="Comma 3 3 2 2 2" xfId="2053" xr:uid="{00000000-0005-0000-0000-00002D080000}"/>
    <cellStyle name="Comma 3 3 2 3" xfId="1590" xr:uid="{00000000-0005-0000-0000-00005E060000}"/>
    <cellStyle name="Comma 3 3 3" xfId="760" xr:uid="{00000000-0005-0000-0000-000020030000}"/>
    <cellStyle name="Comma 3 3 3 2" xfId="1690" xr:uid="{00000000-0005-0000-0000-0000C2060000}"/>
    <cellStyle name="Comma 3 3 4" xfId="1227" xr:uid="{00000000-0005-0000-0000-0000F3040000}"/>
    <cellStyle name="Comma 3 4" xfId="303" xr:uid="{00000000-0005-0000-0000-00002F010000}"/>
    <cellStyle name="Comma 3 4 2" xfId="868" xr:uid="{00000000-0005-0000-0000-00008C030000}"/>
    <cellStyle name="Comma 3 4 2 2" xfId="1798" xr:uid="{00000000-0005-0000-0000-00002E070000}"/>
    <cellStyle name="Comma 3 4 3" xfId="1335" xr:uid="{00000000-0005-0000-0000-00005F050000}"/>
    <cellStyle name="Comma 3 5" xfId="614" xr:uid="{00000000-0005-0000-0000-00008E020000}"/>
    <cellStyle name="Comma 3 5 2" xfId="1121" xr:uid="{00000000-0005-0000-0000-000089040000}"/>
    <cellStyle name="Comma 3 5 2 2" xfId="2051" xr:uid="{00000000-0005-0000-0000-00002B080000}"/>
    <cellStyle name="Comma 3 5 3" xfId="1588" xr:uid="{00000000-0005-0000-0000-00005C060000}"/>
    <cellStyle name="Comma 3 6" xfId="720" xr:uid="{00000000-0005-0000-0000-0000F8020000}"/>
    <cellStyle name="Comma 3 6 2" xfId="1650" xr:uid="{00000000-0005-0000-0000-00009A060000}"/>
    <cellStyle name="Comma 3 7" xfId="1187" xr:uid="{00000000-0005-0000-0000-0000CB040000}"/>
    <cellStyle name="Comma 4" xfId="262" xr:uid="{00000000-0005-0000-0000-000006010000}"/>
    <cellStyle name="Comma 4 2" xfId="617" xr:uid="{00000000-0005-0000-0000-000091020000}"/>
    <cellStyle name="Comma 4 2 2" xfId="1124" xr:uid="{00000000-0005-0000-0000-00008C040000}"/>
    <cellStyle name="Comma 4 2 2 2" xfId="2054" xr:uid="{00000000-0005-0000-0000-00002E080000}"/>
    <cellStyle name="Comma 4 2 3" xfId="1591" xr:uid="{00000000-0005-0000-0000-00005F060000}"/>
    <cellStyle name="Comma 5" xfId="187" xr:uid="{00000000-0005-0000-0000-0000BB000000}"/>
    <cellStyle name="Comma 5 2" xfId="618" xr:uid="{00000000-0005-0000-0000-000092020000}"/>
    <cellStyle name="Comma 5 2 2" xfId="1125" xr:uid="{00000000-0005-0000-0000-00008D040000}"/>
    <cellStyle name="Comma 5 2 2 2" xfId="2055" xr:uid="{00000000-0005-0000-0000-00002F080000}"/>
    <cellStyle name="Comma 5 2 3" xfId="1592" xr:uid="{00000000-0005-0000-0000-000060060000}"/>
    <cellStyle name="Comma 6" xfId="619" xr:uid="{00000000-0005-0000-0000-000093020000}"/>
    <cellStyle name="Comma 6 2" xfId="1126" xr:uid="{00000000-0005-0000-0000-00008E040000}"/>
    <cellStyle name="Comma 6 2 2" xfId="2056" xr:uid="{00000000-0005-0000-0000-000030080000}"/>
    <cellStyle name="Comma 6 3" xfId="1593" xr:uid="{00000000-0005-0000-0000-000061060000}"/>
    <cellStyle name="Comma 7" xfId="620" xr:uid="{00000000-0005-0000-0000-000094020000}"/>
    <cellStyle name="Comma 7 2" xfId="1127" xr:uid="{00000000-0005-0000-0000-00008F040000}"/>
    <cellStyle name="Comma 7 2 2" xfId="2057" xr:uid="{00000000-0005-0000-0000-000031080000}"/>
    <cellStyle name="Comma 7 3" xfId="1594" xr:uid="{00000000-0005-0000-0000-000062060000}"/>
    <cellStyle name="Comma 8" xfId="621" xr:uid="{00000000-0005-0000-0000-000095020000}"/>
    <cellStyle name="Comma 8 2" xfId="1128" xr:uid="{00000000-0005-0000-0000-000090040000}"/>
    <cellStyle name="Comma 8 2 2" xfId="2058" xr:uid="{00000000-0005-0000-0000-000032080000}"/>
    <cellStyle name="Comma 8 3" xfId="1595" xr:uid="{00000000-0005-0000-0000-000063060000}"/>
    <cellStyle name="Comma 9" xfId="622" xr:uid="{00000000-0005-0000-0000-000096020000}"/>
    <cellStyle name="Comma 9 2" xfId="1129" xr:uid="{00000000-0005-0000-0000-000091040000}"/>
    <cellStyle name="Comma 9 2 2" xfId="2059" xr:uid="{00000000-0005-0000-0000-000033080000}"/>
    <cellStyle name="Comma 9 3" xfId="1596" xr:uid="{00000000-0005-0000-0000-000064060000}"/>
    <cellStyle name="Currency 2" xfId="47" xr:uid="{00000000-0005-0000-0000-00002F000000}"/>
    <cellStyle name="Explanatory Text 2" xfId="65" xr:uid="{00000000-0005-0000-0000-000041000000}"/>
    <cellStyle name="Explanatory Text 2 2" xfId="623" xr:uid="{00000000-0005-0000-0000-000097020000}"/>
    <cellStyle name="Explanatory Text 3" xfId="108" xr:uid="{00000000-0005-0000-0000-00006C000000}"/>
    <cellStyle name="Explanatory Text 3 2" xfId="625" xr:uid="{00000000-0005-0000-0000-000099020000}"/>
    <cellStyle name="Explanatory Text 3 3" xfId="624" xr:uid="{00000000-0005-0000-0000-000098020000}"/>
    <cellStyle name="Explanatory Text 4" xfId="19" xr:uid="{00000000-0005-0000-0000-000013000000}"/>
    <cellStyle name="Followed Hyperlink" xfId="49" builtinId="9" hidden="1"/>
    <cellStyle name="Good 2" xfId="55" xr:uid="{00000000-0005-0000-0000-000037000000}"/>
    <cellStyle name="Good 2 2" xfId="626" xr:uid="{00000000-0005-0000-0000-00009A020000}"/>
    <cellStyle name="Good 3" xfId="98" xr:uid="{00000000-0005-0000-0000-000062000000}"/>
    <cellStyle name="Good 3 2" xfId="628" xr:uid="{00000000-0005-0000-0000-00009C020000}"/>
    <cellStyle name="Good 3 3" xfId="627" xr:uid="{00000000-0005-0000-0000-00009B020000}"/>
    <cellStyle name="Good 4" xfId="9" xr:uid="{00000000-0005-0000-0000-000009000000}"/>
    <cellStyle name="Heading 1 2" xfId="51" xr:uid="{00000000-0005-0000-0000-000033000000}"/>
    <cellStyle name="Heading 1 2 2" xfId="629" xr:uid="{00000000-0005-0000-0000-00009D020000}"/>
    <cellStyle name="Heading 1 3" xfId="94" xr:uid="{00000000-0005-0000-0000-00005E000000}"/>
    <cellStyle name="Heading 1 3 2" xfId="631" xr:uid="{00000000-0005-0000-0000-00009F020000}"/>
    <cellStyle name="Heading 1 3 3" xfId="630" xr:uid="{00000000-0005-0000-0000-00009E020000}"/>
    <cellStyle name="Heading 1 4" xfId="5" xr:uid="{00000000-0005-0000-0000-000005000000}"/>
    <cellStyle name="Heading 2 2" xfId="52" xr:uid="{00000000-0005-0000-0000-000034000000}"/>
    <cellStyle name="Heading 2 2 2" xfId="632" xr:uid="{00000000-0005-0000-0000-0000A0020000}"/>
    <cellStyle name="Heading 2 3" xfId="95" xr:uid="{00000000-0005-0000-0000-00005F000000}"/>
    <cellStyle name="Heading 2 3 2" xfId="634" xr:uid="{00000000-0005-0000-0000-0000A2020000}"/>
    <cellStyle name="Heading 2 3 3" xfId="633" xr:uid="{00000000-0005-0000-0000-0000A1020000}"/>
    <cellStyle name="Heading 2 4" xfId="6" xr:uid="{00000000-0005-0000-0000-000006000000}"/>
    <cellStyle name="Heading 3 2" xfId="53" xr:uid="{00000000-0005-0000-0000-000035000000}"/>
    <cellStyle name="Heading 3 2 2" xfId="635" xr:uid="{00000000-0005-0000-0000-0000A3020000}"/>
    <cellStyle name="Heading 3 3" xfId="96" xr:uid="{00000000-0005-0000-0000-000060000000}"/>
    <cellStyle name="Heading 3 3 2" xfId="637" xr:uid="{00000000-0005-0000-0000-0000A5020000}"/>
    <cellStyle name="Heading 3 3 3" xfId="636" xr:uid="{00000000-0005-0000-0000-0000A4020000}"/>
    <cellStyle name="Heading 3 4" xfId="7" xr:uid="{00000000-0005-0000-0000-000007000000}"/>
    <cellStyle name="Heading 4 2" xfId="54" xr:uid="{00000000-0005-0000-0000-000036000000}"/>
    <cellStyle name="Heading 4 2 2" xfId="638" xr:uid="{00000000-0005-0000-0000-0000A6020000}"/>
    <cellStyle name="Heading 4 3" xfId="97" xr:uid="{00000000-0005-0000-0000-000061000000}"/>
    <cellStyle name="Heading 4 3 2" xfId="640" xr:uid="{00000000-0005-0000-0000-0000A8020000}"/>
    <cellStyle name="Heading 4 3 3" xfId="639" xr:uid="{00000000-0005-0000-0000-0000A7020000}"/>
    <cellStyle name="Heading 4 4" xfId="8" xr:uid="{00000000-0005-0000-0000-000008000000}"/>
    <cellStyle name="Hyperlink" xfId="1" builtinId="8"/>
    <cellStyle name="Hyperlink 10" xfId="191" hidden="1" xr:uid="{00000000-0005-0000-0000-0000BF000000}"/>
    <cellStyle name="Hyperlink 11" xfId="192" hidden="1" xr:uid="{00000000-0005-0000-0000-0000C0000000}"/>
    <cellStyle name="Hyperlink 12" xfId="193" hidden="1" xr:uid="{00000000-0005-0000-0000-0000C1000000}"/>
    <cellStyle name="Hyperlink 13" xfId="194" hidden="1" xr:uid="{00000000-0005-0000-0000-0000C2000000}"/>
    <cellStyle name="Hyperlink 14" xfId="195" hidden="1" xr:uid="{00000000-0005-0000-0000-0000C3000000}"/>
    <cellStyle name="Hyperlink 15" xfId="254" hidden="1" xr:uid="{00000000-0005-0000-0000-0000FE000000}"/>
    <cellStyle name="Hyperlink 16" xfId="255" hidden="1" xr:uid="{00000000-0005-0000-0000-0000FF000000}"/>
    <cellStyle name="Hyperlink 17" xfId="256" hidden="1" xr:uid="{00000000-0005-0000-0000-000000010000}"/>
    <cellStyle name="Hyperlink 18" xfId="259" hidden="1" xr:uid="{00000000-0005-0000-0000-000003010000}"/>
    <cellStyle name="Hyperlink 19" xfId="260" hidden="1" xr:uid="{00000000-0005-0000-0000-000004010000}"/>
    <cellStyle name="Hyperlink 2" xfId="140" hidden="1" xr:uid="{00000000-0005-0000-0000-00008C000000}"/>
    <cellStyle name="Hyperlink 20" xfId="261" hidden="1" xr:uid="{00000000-0005-0000-0000-000005010000}"/>
    <cellStyle name="Hyperlink 21" xfId="263" hidden="1" xr:uid="{00000000-0005-0000-0000-000007010000}"/>
    <cellStyle name="Hyperlink 22" xfId="264" hidden="1" xr:uid="{00000000-0005-0000-0000-000008010000}"/>
    <cellStyle name="Hyperlink 23" xfId="265" hidden="1" xr:uid="{00000000-0005-0000-0000-000009010000}"/>
    <cellStyle name="Hyperlink 24" xfId="266" hidden="1" xr:uid="{00000000-0005-0000-0000-00000A010000}"/>
    <cellStyle name="Hyperlink 25" xfId="267" hidden="1" xr:uid="{00000000-0005-0000-0000-00000B010000}"/>
    <cellStyle name="Hyperlink 26" xfId="268" hidden="1" xr:uid="{00000000-0005-0000-0000-00000C010000}"/>
    <cellStyle name="Hyperlink 27" xfId="269" hidden="1" xr:uid="{00000000-0005-0000-0000-00000D010000}"/>
    <cellStyle name="Hyperlink 28" xfId="270" hidden="1" xr:uid="{00000000-0005-0000-0000-00000E010000}"/>
    <cellStyle name="Hyperlink 29" xfId="271" hidden="1" xr:uid="{00000000-0005-0000-0000-00000F010000}"/>
    <cellStyle name="Hyperlink 3" xfId="141" hidden="1" xr:uid="{00000000-0005-0000-0000-00008D000000}"/>
    <cellStyle name="Hyperlink 30" xfId="272" hidden="1" xr:uid="{00000000-0005-0000-0000-000010010000}"/>
    <cellStyle name="Hyperlink 31" xfId="273" hidden="1" xr:uid="{00000000-0005-0000-0000-000011010000}"/>
    <cellStyle name="Hyperlink 32" xfId="274" hidden="1" xr:uid="{00000000-0005-0000-0000-000012010000}"/>
    <cellStyle name="Hyperlink 33" xfId="282" hidden="1" xr:uid="{00000000-0005-0000-0000-00001A010000}"/>
    <cellStyle name="Hyperlink 34" xfId="283" hidden="1" xr:uid="{00000000-0005-0000-0000-00001B010000}"/>
    <cellStyle name="Hyperlink 35" xfId="688" xr:uid="{00000000-0005-0000-0000-0000D8020000}"/>
    <cellStyle name="Hyperlink 4" xfId="142" hidden="1" xr:uid="{00000000-0005-0000-0000-00008E000000}"/>
    <cellStyle name="Hyperlink 5" xfId="145" hidden="1" xr:uid="{00000000-0005-0000-0000-000091000000}"/>
    <cellStyle name="Hyperlink 6" xfId="146" hidden="1" xr:uid="{00000000-0005-0000-0000-000092000000}"/>
    <cellStyle name="Hyperlink 7" xfId="188" hidden="1" xr:uid="{00000000-0005-0000-0000-0000BC000000}"/>
    <cellStyle name="Hyperlink 8" xfId="189" hidden="1" xr:uid="{00000000-0005-0000-0000-0000BD000000}"/>
    <cellStyle name="Hyperlink 9" xfId="190" hidden="1" xr:uid="{00000000-0005-0000-0000-0000BE000000}"/>
    <cellStyle name="Input 2" xfId="58" xr:uid="{00000000-0005-0000-0000-00003A000000}"/>
    <cellStyle name="Input 2 2" xfId="641" xr:uid="{00000000-0005-0000-0000-0000A9020000}"/>
    <cellStyle name="Input 3" xfId="101" xr:uid="{00000000-0005-0000-0000-000065000000}"/>
    <cellStyle name="Input 3 2" xfId="643" xr:uid="{00000000-0005-0000-0000-0000AB020000}"/>
    <cellStyle name="Input 3 3" xfId="642" xr:uid="{00000000-0005-0000-0000-0000AA020000}"/>
    <cellStyle name="Input 4" xfId="12" xr:uid="{00000000-0005-0000-0000-00000C000000}"/>
    <cellStyle name="Linked Cell 2" xfId="61" xr:uid="{00000000-0005-0000-0000-00003D000000}"/>
    <cellStyle name="Linked Cell 2 2" xfId="644" xr:uid="{00000000-0005-0000-0000-0000AC020000}"/>
    <cellStyle name="Linked Cell 3" xfId="104" xr:uid="{00000000-0005-0000-0000-000068000000}"/>
    <cellStyle name="Linked Cell 3 2" xfId="646" xr:uid="{00000000-0005-0000-0000-0000AE020000}"/>
    <cellStyle name="Linked Cell 3 3" xfId="645" xr:uid="{00000000-0005-0000-0000-0000AD020000}"/>
    <cellStyle name="Linked Cell 4" xfId="15" xr:uid="{00000000-0005-0000-0000-00000F000000}"/>
    <cellStyle name="Neutral 2" xfId="57" xr:uid="{00000000-0005-0000-0000-000039000000}"/>
    <cellStyle name="Neutral 2 2" xfId="647" xr:uid="{00000000-0005-0000-0000-0000AF020000}"/>
    <cellStyle name="Neutral 3" xfId="100" xr:uid="{00000000-0005-0000-0000-000064000000}"/>
    <cellStyle name="Neutral 3 2" xfId="649" xr:uid="{00000000-0005-0000-0000-0000B1020000}"/>
    <cellStyle name="Neutral 3 3" xfId="648" xr:uid="{00000000-0005-0000-0000-0000B0020000}"/>
    <cellStyle name="Neutral 4" xfId="11" xr:uid="{00000000-0005-0000-0000-00000B000000}"/>
    <cellStyle name="Normal" xfId="0" builtinId="0"/>
    <cellStyle name="Normal 10" xfId="138" xr:uid="{00000000-0005-0000-0000-00008A000000}"/>
    <cellStyle name="Normal 10 2" xfId="252" xr:uid="{00000000-0005-0000-0000-0000FC000000}"/>
    <cellStyle name="Normal 10 2 2" xfId="381" xr:uid="{00000000-0005-0000-0000-00007D010000}"/>
    <cellStyle name="Normal 10 2 2 2" xfId="946" xr:uid="{00000000-0005-0000-0000-0000DA030000}"/>
    <cellStyle name="Normal 10 2 2 2 2" xfId="1876" xr:uid="{00000000-0005-0000-0000-00007C070000}"/>
    <cellStyle name="Normal 10 2 2 3" xfId="1413" xr:uid="{00000000-0005-0000-0000-0000AD050000}"/>
    <cellStyle name="Normal 10 2 3" xfId="838" xr:uid="{00000000-0005-0000-0000-00006E030000}"/>
    <cellStyle name="Normal 10 2 3 2" xfId="1768" xr:uid="{00000000-0005-0000-0000-000010070000}"/>
    <cellStyle name="Normal 10 2 4" xfId="1305" xr:uid="{00000000-0005-0000-0000-000041050000}"/>
    <cellStyle name="Normal 10 3" xfId="183" xr:uid="{00000000-0005-0000-0000-0000B7000000}"/>
    <cellStyle name="Normal 10 3 2" xfId="779" xr:uid="{00000000-0005-0000-0000-000033030000}"/>
    <cellStyle name="Normal 10 3 2 2" xfId="1709" xr:uid="{00000000-0005-0000-0000-0000D5060000}"/>
    <cellStyle name="Normal 10 3 3" xfId="1246" xr:uid="{00000000-0005-0000-0000-000006050000}"/>
    <cellStyle name="Normal 10 4" xfId="322" xr:uid="{00000000-0005-0000-0000-000042010000}"/>
    <cellStyle name="Normal 10 4 2" xfId="887" xr:uid="{00000000-0005-0000-0000-00009F030000}"/>
    <cellStyle name="Normal 10 4 2 2" xfId="1817" xr:uid="{00000000-0005-0000-0000-000041070000}"/>
    <cellStyle name="Normal 10 4 3" xfId="1354" xr:uid="{00000000-0005-0000-0000-000072050000}"/>
    <cellStyle name="Normal 10 5" xfId="650" xr:uid="{00000000-0005-0000-0000-0000B2020000}"/>
    <cellStyle name="Normal 10 5 2" xfId="1130" xr:uid="{00000000-0005-0000-0000-000092040000}"/>
    <cellStyle name="Normal 10 5 2 2" xfId="2060" xr:uid="{00000000-0005-0000-0000-000034080000}"/>
    <cellStyle name="Normal 10 5 3" xfId="1597" xr:uid="{00000000-0005-0000-0000-000065060000}"/>
    <cellStyle name="Normal 10 6" xfId="739" xr:uid="{00000000-0005-0000-0000-00000B030000}"/>
    <cellStyle name="Normal 10 6 2" xfId="1669" xr:uid="{00000000-0005-0000-0000-0000AD060000}"/>
    <cellStyle name="Normal 10 7" xfId="1206" xr:uid="{00000000-0005-0000-0000-0000DE040000}"/>
    <cellStyle name="Normal 11" xfId="139" xr:uid="{00000000-0005-0000-0000-00008B000000}"/>
    <cellStyle name="Normal 11 2" xfId="253" xr:uid="{00000000-0005-0000-0000-0000FD000000}"/>
    <cellStyle name="Normal 11 2 2" xfId="382" xr:uid="{00000000-0005-0000-0000-00007E010000}"/>
    <cellStyle name="Normal 11 2 2 2" xfId="947" xr:uid="{00000000-0005-0000-0000-0000DB030000}"/>
    <cellStyle name="Normal 11 2 2 2 2" xfId="1877" xr:uid="{00000000-0005-0000-0000-00007D070000}"/>
    <cellStyle name="Normal 11 2 2 3" xfId="1414" xr:uid="{00000000-0005-0000-0000-0000AE050000}"/>
    <cellStyle name="Normal 11 2 3" xfId="839" xr:uid="{00000000-0005-0000-0000-00006F030000}"/>
    <cellStyle name="Normal 11 2 3 2" xfId="1769" xr:uid="{00000000-0005-0000-0000-000011070000}"/>
    <cellStyle name="Normal 11 2 4" xfId="1306" xr:uid="{00000000-0005-0000-0000-000042050000}"/>
    <cellStyle name="Normal 11 3" xfId="184" xr:uid="{00000000-0005-0000-0000-0000B8000000}"/>
    <cellStyle name="Normal 11 3 2" xfId="780" xr:uid="{00000000-0005-0000-0000-000034030000}"/>
    <cellStyle name="Normal 11 3 2 2" xfId="1710" xr:uid="{00000000-0005-0000-0000-0000D6060000}"/>
    <cellStyle name="Normal 11 3 3" xfId="1247" xr:uid="{00000000-0005-0000-0000-000007050000}"/>
    <cellStyle name="Normal 11 4" xfId="323" xr:uid="{00000000-0005-0000-0000-000043010000}"/>
    <cellStyle name="Normal 11 4 2" xfId="888" xr:uid="{00000000-0005-0000-0000-0000A0030000}"/>
    <cellStyle name="Normal 11 4 2 2" xfId="1818" xr:uid="{00000000-0005-0000-0000-000042070000}"/>
    <cellStyle name="Normal 11 4 3" xfId="1355" xr:uid="{00000000-0005-0000-0000-000073050000}"/>
    <cellStyle name="Normal 11 5" xfId="651" xr:uid="{00000000-0005-0000-0000-0000B3020000}"/>
    <cellStyle name="Normal 11 5 2" xfId="1131" xr:uid="{00000000-0005-0000-0000-000093040000}"/>
    <cellStyle name="Normal 11 5 2 2" xfId="2061" xr:uid="{00000000-0005-0000-0000-000035080000}"/>
    <cellStyle name="Normal 11 5 3" xfId="1598" xr:uid="{00000000-0005-0000-0000-000066060000}"/>
    <cellStyle name="Normal 11 6" xfId="740" xr:uid="{00000000-0005-0000-0000-00000C030000}"/>
    <cellStyle name="Normal 11 6 2" xfId="1670" xr:uid="{00000000-0005-0000-0000-0000AE060000}"/>
    <cellStyle name="Normal 11 7" xfId="1207" xr:uid="{00000000-0005-0000-0000-0000DF040000}"/>
    <cellStyle name="Normal 12" xfId="143" xr:uid="{00000000-0005-0000-0000-00008F000000}"/>
    <cellStyle name="Normal 12 2" xfId="257" xr:uid="{00000000-0005-0000-0000-000001010000}"/>
    <cellStyle name="Normal 12 2 2" xfId="383" xr:uid="{00000000-0005-0000-0000-00007F010000}"/>
    <cellStyle name="Normal 12 2 2 2" xfId="948" xr:uid="{00000000-0005-0000-0000-0000DC030000}"/>
    <cellStyle name="Normal 12 2 2 2 2" xfId="1878" xr:uid="{00000000-0005-0000-0000-00007E070000}"/>
    <cellStyle name="Normal 12 2 2 3" xfId="1415" xr:uid="{00000000-0005-0000-0000-0000AF050000}"/>
    <cellStyle name="Normal 12 2 3" xfId="840" xr:uid="{00000000-0005-0000-0000-000070030000}"/>
    <cellStyle name="Normal 12 2 3 2" xfId="1770" xr:uid="{00000000-0005-0000-0000-000012070000}"/>
    <cellStyle name="Normal 12 2 4" xfId="1307" xr:uid="{00000000-0005-0000-0000-000043050000}"/>
    <cellStyle name="Normal 12 3" xfId="185" xr:uid="{00000000-0005-0000-0000-0000B9000000}"/>
    <cellStyle name="Normal 12 3 2" xfId="781" xr:uid="{00000000-0005-0000-0000-000035030000}"/>
    <cellStyle name="Normal 12 3 2 2" xfId="1711" xr:uid="{00000000-0005-0000-0000-0000D7060000}"/>
    <cellStyle name="Normal 12 3 3" xfId="1248" xr:uid="{00000000-0005-0000-0000-000008050000}"/>
    <cellStyle name="Normal 12 4" xfId="324" xr:uid="{00000000-0005-0000-0000-000044010000}"/>
    <cellStyle name="Normal 12 4 2" xfId="889" xr:uid="{00000000-0005-0000-0000-0000A1030000}"/>
    <cellStyle name="Normal 12 4 2 2" xfId="1819" xr:uid="{00000000-0005-0000-0000-000043070000}"/>
    <cellStyle name="Normal 12 4 3" xfId="1356" xr:uid="{00000000-0005-0000-0000-000074050000}"/>
    <cellStyle name="Normal 12 5" xfId="652" xr:uid="{00000000-0005-0000-0000-0000B4020000}"/>
    <cellStyle name="Normal 12 6" xfId="741" xr:uid="{00000000-0005-0000-0000-00000D030000}"/>
    <cellStyle name="Normal 12 6 2" xfId="1671" xr:uid="{00000000-0005-0000-0000-0000AF060000}"/>
    <cellStyle name="Normal 12 7" xfId="1208" xr:uid="{00000000-0005-0000-0000-0000E0040000}"/>
    <cellStyle name="Normal 13" xfId="144" xr:uid="{00000000-0005-0000-0000-000090000000}"/>
    <cellStyle name="Normal 13 2" xfId="258" xr:uid="{00000000-0005-0000-0000-000002010000}"/>
    <cellStyle name="Normal 13 2 2" xfId="384" xr:uid="{00000000-0005-0000-0000-000080010000}"/>
    <cellStyle name="Normal 13 2 2 2" xfId="949" xr:uid="{00000000-0005-0000-0000-0000DD030000}"/>
    <cellStyle name="Normal 13 2 2 2 2" xfId="1879" xr:uid="{00000000-0005-0000-0000-00007F070000}"/>
    <cellStyle name="Normal 13 2 2 3" xfId="1416" xr:uid="{00000000-0005-0000-0000-0000B0050000}"/>
    <cellStyle name="Normal 13 2 3" xfId="841" xr:uid="{00000000-0005-0000-0000-000071030000}"/>
    <cellStyle name="Normal 13 2 3 2" xfId="1771" xr:uid="{00000000-0005-0000-0000-000013070000}"/>
    <cellStyle name="Normal 13 2 4" xfId="1308" xr:uid="{00000000-0005-0000-0000-000044050000}"/>
    <cellStyle name="Normal 13 3" xfId="186" xr:uid="{00000000-0005-0000-0000-0000BA000000}"/>
    <cellStyle name="Normal 13 3 2" xfId="782" xr:uid="{00000000-0005-0000-0000-000036030000}"/>
    <cellStyle name="Normal 13 3 2 2" xfId="1712" xr:uid="{00000000-0005-0000-0000-0000D8060000}"/>
    <cellStyle name="Normal 13 3 3" xfId="1249" xr:uid="{00000000-0005-0000-0000-000009050000}"/>
    <cellStyle name="Normal 13 4" xfId="325" xr:uid="{00000000-0005-0000-0000-000045010000}"/>
    <cellStyle name="Normal 13 4 2" xfId="890" xr:uid="{00000000-0005-0000-0000-0000A2030000}"/>
    <cellStyle name="Normal 13 4 2 2" xfId="1820" xr:uid="{00000000-0005-0000-0000-000044070000}"/>
    <cellStyle name="Normal 13 4 3" xfId="1357" xr:uid="{00000000-0005-0000-0000-000075050000}"/>
    <cellStyle name="Normal 13 5" xfId="696" xr:uid="{00000000-0005-0000-0000-0000E0020000}"/>
    <cellStyle name="Normal 13 5 2" xfId="1159" xr:uid="{00000000-0005-0000-0000-0000AF040000}"/>
    <cellStyle name="Normal 13 5 2 2" xfId="2089" xr:uid="{00000000-0005-0000-0000-000051080000}"/>
    <cellStyle name="Normal 13 5 3" xfId="1626" xr:uid="{00000000-0005-0000-0000-000082060000}"/>
    <cellStyle name="Normal 13 6" xfId="742" xr:uid="{00000000-0005-0000-0000-00000E030000}"/>
    <cellStyle name="Normal 13 6 2" xfId="1672" xr:uid="{00000000-0005-0000-0000-0000B0060000}"/>
    <cellStyle name="Normal 13 7" xfId="1209" xr:uid="{00000000-0005-0000-0000-0000E1040000}"/>
    <cellStyle name="Normal 14" xfId="3" xr:uid="{00000000-0005-0000-0000-000003000000}"/>
    <cellStyle name="Normal 14 2" xfId="275" xr:uid="{00000000-0005-0000-0000-000013010000}"/>
    <cellStyle name="Normal 14 2 2" xfId="385" xr:uid="{00000000-0005-0000-0000-000081010000}"/>
    <cellStyle name="Normal 14 2 2 2" xfId="950" xr:uid="{00000000-0005-0000-0000-0000DE030000}"/>
    <cellStyle name="Normal 14 2 2 2 2" xfId="1880" xr:uid="{00000000-0005-0000-0000-000080070000}"/>
    <cellStyle name="Normal 14 2 2 3" xfId="1417" xr:uid="{00000000-0005-0000-0000-0000B1050000}"/>
    <cellStyle name="Normal 14 2 3" xfId="842" xr:uid="{00000000-0005-0000-0000-000072030000}"/>
    <cellStyle name="Normal 14 2 3 2" xfId="1772" xr:uid="{00000000-0005-0000-0000-000014070000}"/>
    <cellStyle name="Normal 14 2 4" xfId="1309" xr:uid="{00000000-0005-0000-0000-000045050000}"/>
    <cellStyle name="Normal 14 3" xfId="196" xr:uid="{00000000-0005-0000-0000-0000C4000000}"/>
    <cellStyle name="Normal 14 3 2" xfId="783" xr:uid="{00000000-0005-0000-0000-000037030000}"/>
    <cellStyle name="Normal 14 3 2 2" xfId="1713" xr:uid="{00000000-0005-0000-0000-0000D9060000}"/>
    <cellStyle name="Normal 14 3 3" xfId="1250" xr:uid="{00000000-0005-0000-0000-00000A050000}"/>
    <cellStyle name="Normal 14 4" xfId="326" xr:uid="{00000000-0005-0000-0000-000046010000}"/>
    <cellStyle name="Normal 14 4 2" xfId="891" xr:uid="{00000000-0005-0000-0000-0000A3030000}"/>
    <cellStyle name="Normal 14 4 2 2" xfId="1821" xr:uid="{00000000-0005-0000-0000-000045070000}"/>
    <cellStyle name="Normal 14 4 3" xfId="1358" xr:uid="{00000000-0005-0000-0000-000076050000}"/>
    <cellStyle name="Normal 14 5" xfId="697" xr:uid="{00000000-0005-0000-0000-0000E1020000}"/>
    <cellStyle name="Normal 14 5 2" xfId="1160" xr:uid="{00000000-0005-0000-0000-0000B0040000}"/>
    <cellStyle name="Normal 14 5 2 2" xfId="2090" xr:uid="{00000000-0005-0000-0000-000052080000}"/>
    <cellStyle name="Normal 14 5 3" xfId="1627" xr:uid="{00000000-0005-0000-0000-000083060000}"/>
    <cellStyle name="Normal 15" xfId="197" xr:uid="{00000000-0005-0000-0000-0000C5000000}"/>
    <cellStyle name="Normal 15 2" xfId="276" xr:uid="{00000000-0005-0000-0000-000014010000}"/>
    <cellStyle name="Normal 15 2 2" xfId="386" xr:uid="{00000000-0005-0000-0000-000082010000}"/>
    <cellStyle name="Normal 15 2 2 2" xfId="951" xr:uid="{00000000-0005-0000-0000-0000DF030000}"/>
    <cellStyle name="Normal 15 2 2 2 2" xfId="1881" xr:uid="{00000000-0005-0000-0000-000081070000}"/>
    <cellStyle name="Normal 15 2 2 3" xfId="1418" xr:uid="{00000000-0005-0000-0000-0000B2050000}"/>
    <cellStyle name="Normal 15 2 3" xfId="843" xr:uid="{00000000-0005-0000-0000-000073030000}"/>
    <cellStyle name="Normal 15 2 3 2" xfId="1773" xr:uid="{00000000-0005-0000-0000-000015070000}"/>
    <cellStyle name="Normal 15 2 4" xfId="1310" xr:uid="{00000000-0005-0000-0000-000046050000}"/>
    <cellStyle name="Normal 15 3" xfId="327" xr:uid="{00000000-0005-0000-0000-000047010000}"/>
    <cellStyle name="Normal 15 3 2" xfId="892" xr:uid="{00000000-0005-0000-0000-0000A4030000}"/>
    <cellStyle name="Normal 15 3 2 2" xfId="1822" xr:uid="{00000000-0005-0000-0000-000046070000}"/>
    <cellStyle name="Normal 15 3 3" xfId="1359" xr:uid="{00000000-0005-0000-0000-000077050000}"/>
    <cellStyle name="Normal 15 4" xfId="395" xr:uid="{00000000-0005-0000-0000-0000B3010000}"/>
    <cellStyle name="Normal 15 4 2" xfId="972" xr:uid="{00000000-0005-0000-0000-0000F4030000}"/>
    <cellStyle name="Normal 15 4 2 2" xfId="1902" xr:uid="{00000000-0005-0000-0000-000096070000}"/>
    <cellStyle name="Normal 15 4 3" xfId="1439" xr:uid="{00000000-0005-0000-0000-0000C7050000}"/>
    <cellStyle name="Normal 15 5" xfId="784" xr:uid="{00000000-0005-0000-0000-000038030000}"/>
    <cellStyle name="Normal 15 5 2" xfId="1714" xr:uid="{00000000-0005-0000-0000-0000DA060000}"/>
    <cellStyle name="Normal 15 6" xfId="1251" xr:uid="{00000000-0005-0000-0000-00000B050000}"/>
    <cellStyle name="Normal 16" xfId="198" xr:uid="{00000000-0005-0000-0000-0000C6000000}"/>
    <cellStyle name="Normal 16 2" xfId="215" xr:uid="{00000000-0005-0000-0000-0000D7000000}"/>
    <cellStyle name="Normal 16 3" xfId="328" xr:uid="{00000000-0005-0000-0000-000048010000}"/>
    <cellStyle name="Normal 16 3 2" xfId="893" xr:uid="{00000000-0005-0000-0000-0000A5030000}"/>
    <cellStyle name="Normal 16 3 2 2" xfId="1823" xr:uid="{00000000-0005-0000-0000-000047070000}"/>
    <cellStyle name="Normal 16 3 3" xfId="1360" xr:uid="{00000000-0005-0000-0000-000078050000}"/>
    <cellStyle name="Normal 16 4" xfId="698" xr:uid="{00000000-0005-0000-0000-0000E2020000}"/>
    <cellStyle name="Normal 16 4 2" xfId="1161" xr:uid="{00000000-0005-0000-0000-0000B1040000}"/>
    <cellStyle name="Normal 16 4 2 2" xfId="2091" xr:uid="{00000000-0005-0000-0000-000053080000}"/>
    <cellStyle name="Normal 16 4 3" xfId="1628" xr:uid="{00000000-0005-0000-0000-000084060000}"/>
    <cellStyle name="Normal 16 5" xfId="785" xr:uid="{00000000-0005-0000-0000-000039030000}"/>
    <cellStyle name="Normal 16 5 2" xfId="1715" xr:uid="{00000000-0005-0000-0000-0000DB060000}"/>
    <cellStyle name="Normal 16 6" xfId="1252" xr:uid="{00000000-0005-0000-0000-00000C050000}"/>
    <cellStyle name="Normal 17" xfId="199" xr:uid="{00000000-0005-0000-0000-0000C7000000}"/>
    <cellStyle name="Normal 17 2" xfId="329" xr:uid="{00000000-0005-0000-0000-000049010000}"/>
    <cellStyle name="Normal 17 2 2" xfId="894" xr:uid="{00000000-0005-0000-0000-0000A6030000}"/>
    <cellStyle name="Normal 17 2 2 2" xfId="1824" xr:uid="{00000000-0005-0000-0000-000048070000}"/>
    <cellStyle name="Normal 17 2 3" xfId="1361" xr:uid="{00000000-0005-0000-0000-000079050000}"/>
    <cellStyle name="Normal 17 3" xfId="699" xr:uid="{00000000-0005-0000-0000-0000E3020000}"/>
    <cellStyle name="Normal 17 3 2" xfId="1162" xr:uid="{00000000-0005-0000-0000-0000B2040000}"/>
    <cellStyle name="Normal 17 3 2 2" xfId="2092" xr:uid="{00000000-0005-0000-0000-000054080000}"/>
    <cellStyle name="Normal 17 3 3" xfId="1629" xr:uid="{00000000-0005-0000-0000-000085060000}"/>
    <cellStyle name="Normal 17 4" xfId="786" xr:uid="{00000000-0005-0000-0000-00003A030000}"/>
    <cellStyle name="Normal 17 4 2" xfId="1716" xr:uid="{00000000-0005-0000-0000-0000DC060000}"/>
    <cellStyle name="Normal 17 5" xfId="1253" xr:uid="{00000000-0005-0000-0000-00000D050000}"/>
    <cellStyle name="Normal 18" xfId="200" xr:uid="{00000000-0005-0000-0000-0000C8000000}"/>
    <cellStyle name="Normal 18 2" xfId="330" xr:uid="{00000000-0005-0000-0000-00004A010000}"/>
    <cellStyle name="Normal 18 2 2" xfId="895" xr:uid="{00000000-0005-0000-0000-0000A7030000}"/>
    <cellStyle name="Normal 18 2 2 2" xfId="1825" xr:uid="{00000000-0005-0000-0000-000049070000}"/>
    <cellStyle name="Normal 18 2 3" xfId="1362" xr:uid="{00000000-0005-0000-0000-00007A050000}"/>
    <cellStyle name="Normal 18 3" xfId="787" xr:uid="{00000000-0005-0000-0000-00003B030000}"/>
    <cellStyle name="Normal 18 3 2" xfId="1717" xr:uid="{00000000-0005-0000-0000-0000DD060000}"/>
    <cellStyle name="Normal 18 4" xfId="1254" xr:uid="{00000000-0005-0000-0000-00000E050000}"/>
    <cellStyle name="Normal 19" xfId="277" xr:uid="{00000000-0005-0000-0000-000015010000}"/>
    <cellStyle name="Normal 19 2" xfId="387" xr:uid="{00000000-0005-0000-0000-000083010000}"/>
    <cellStyle name="Normal 19 2 2" xfId="952" xr:uid="{00000000-0005-0000-0000-0000E0030000}"/>
    <cellStyle name="Normal 19 2 2 2" xfId="1882" xr:uid="{00000000-0005-0000-0000-000082070000}"/>
    <cellStyle name="Normal 19 2 3" xfId="1419" xr:uid="{00000000-0005-0000-0000-0000B3050000}"/>
    <cellStyle name="Normal 19 3" xfId="844" xr:uid="{00000000-0005-0000-0000-000074030000}"/>
    <cellStyle name="Normal 19 3 2" xfId="1774" xr:uid="{00000000-0005-0000-0000-000016070000}"/>
    <cellStyle name="Normal 19 4" xfId="1311" xr:uid="{00000000-0005-0000-0000-000047050000}"/>
    <cellStyle name="Normal 2" xfId="2" xr:uid="{00000000-0005-0000-0000-000002000000}"/>
    <cellStyle name="Normal 2 10" xfId="2099" xr:uid="{00000000-0005-0000-0000-00005D080000}"/>
    <cellStyle name="Normal 2 2" xfId="46" xr:uid="{00000000-0005-0000-0000-00002E000000}"/>
    <cellStyle name="Normal 2 3" xfId="216" xr:uid="{00000000-0005-0000-0000-0000D8000000}"/>
    <cellStyle name="Normal 2 3 2" xfId="345" xr:uid="{00000000-0005-0000-0000-000059010000}"/>
    <cellStyle name="Normal 2 3 2 2" xfId="910" xr:uid="{00000000-0005-0000-0000-0000B6030000}"/>
    <cellStyle name="Normal 2 3 2 2 2" xfId="1840" xr:uid="{00000000-0005-0000-0000-000058070000}"/>
    <cellStyle name="Normal 2 3 2 3" xfId="1377" xr:uid="{00000000-0005-0000-0000-000089050000}"/>
    <cellStyle name="Normal 2 3 3" xfId="653" xr:uid="{00000000-0005-0000-0000-0000B5020000}"/>
    <cellStyle name="Normal 2 3 3 2" xfId="1132" xr:uid="{00000000-0005-0000-0000-000094040000}"/>
    <cellStyle name="Normal 2 3 3 2 2" xfId="2062" xr:uid="{00000000-0005-0000-0000-000036080000}"/>
    <cellStyle name="Normal 2 3 3 3" xfId="1599" xr:uid="{00000000-0005-0000-0000-000067060000}"/>
    <cellStyle name="Normal 2 3 4" xfId="802" xr:uid="{00000000-0005-0000-0000-00004A030000}"/>
    <cellStyle name="Normal 2 3 4 2" xfId="1732" xr:uid="{00000000-0005-0000-0000-0000EC060000}"/>
    <cellStyle name="Normal 2 3 5" xfId="1269" xr:uid="{00000000-0005-0000-0000-00001D050000}"/>
    <cellStyle name="Normal 2 4" xfId="147" xr:uid="{00000000-0005-0000-0000-000093000000}"/>
    <cellStyle name="Normal 2 4 2" xfId="654" xr:uid="{00000000-0005-0000-0000-0000B6020000}"/>
    <cellStyle name="Normal 2 4 2 2" xfId="1133" xr:uid="{00000000-0005-0000-0000-000095040000}"/>
    <cellStyle name="Normal 2 4 2 2 2" xfId="2063" xr:uid="{00000000-0005-0000-0000-000037080000}"/>
    <cellStyle name="Normal 2 4 2 3" xfId="1600" xr:uid="{00000000-0005-0000-0000-000068060000}"/>
    <cellStyle name="Normal 2 4 3" xfId="743" xr:uid="{00000000-0005-0000-0000-00000F030000}"/>
    <cellStyle name="Normal 2 4 3 2" xfId="1673" xr:uid="{00000000-0005-0000-0000-0000B1060000}"/>
    <cellStyle name="Normal 2 4 4" xfId="1210" xr:uid="{00000000-0005-0000-0000-0000E2040000}"/>
    <cellStyle name="Normal 2 5" xfId="286" xr:uid="{00000000-0005-0000-0000-00001E010000}"/>
    <cellStyle name="Normal 2 5 2" xfId="655" xr:uid="{00000000-0005-0000-0000-0000B7020000}"/>
    <cellStyle name="Normal 2 5 2 2" xfId="1134" xr:uid="{00000000-0005-0000-0000-000096040000}"/>
    <cellStyle name="Normal 2 5 2 2 2" xfId="2064" xr:uid="{00000000-0005-0000-0000-000038080000}"/>
    <cellStyle name="Normal 2 5 2 3" xfId="1601" xr:uid="{00000000-0005-0000-0000-000069060000}"/>
    <cellStyle name="Normal 2 5 3" xfId="851" xr:uid="{00000000-0005-0000-0000-00007B030000}"/>
    <cellStyle name="Normal 2 5 3 2" xfId="1781" xr:uid="{00000000-0005-0000-0000-00001D070000}"/>
    <cellStyle name="Normal 2 5 4" xfId="1318" xr:uid="{00000000-0005-0000-0000-00004E050000}"/>
    <cellStyle name="Normal 2 6" xfId="396" xr:uid="{00000000-0005-0000-0000-0000B4010000}"/>
    <cellStyle name="Normal 2 7" xfId="692" xr:uid="{00000000-0005-0000-0000-0000DC020000}"/>
    <cellStyle name="Normal 2 8" xfId="703" xr:uid="{00000000-0005-0000-0000-0000E7020000}"/>
    <cellStyle name="Normal 2 8 2" xfId="1633" xr:uid="{00000000-0005-0000-0000-000089060000}"/>
    <cellStyle name="Normal 2 9" xfId="1170" xr:uid="{00000000-0005-0000-0000-0000BA040000}"/>
    <cellStyle name="Normal 2 9 2" xfId="2101" xr:uid="{00000000-0005-0000-0000-00005F080000}"/>
    <cellStyle name="Normal 20" xfId="278" xr:uid="{00000000-0005-0000-0000-000016010000}"/>
    <cellStyle name="Normal 20 2" xfId="388" xr:uid="{00000000-0005-0000-0000-000084010000}"/>
    <cellStyle name="Normal 20 2 2" xfId="953" xr:uid="{00000000-0005-0000-0000-0000E1030000}"/>
    <cellStyle name="Normal 20 2 2 2" xfId="1883" xr:uid="{00000000-0005-0000-0000-000083070000}"/>
    <cellStyle name="Normal 20 2 3" xfId="1420" xr:uid="{00000000-0005-0000-0000-0000B4050000}"/>
    <cellStyle name="Normal 20 3" xfId="845" xr:uid="{00000000-0005-0000-0000-000075030000}"/>
    <cellStyle name="Normal 20 3 2" xfId="1775" xr:uid="{00000000-0005-0000-0000-000017070000}"/>
    <cellStyle name="Normal 20 4" xfId="1312" xr:uid="{00000000-0005-0000-0000-000048050000}"/>
    <cellStyle name="Normal 21" xfId="279" xr:uid="{00000000-0005-0000-0000-000017010000}"/>
    <cellStyle name="Normal 21 2" xfId="389" xr:uid="{00000000-0005-0000-0000-000085010000}"/>
    <cellStyle name="Normal 21 2 2" xfId="954" xr:uid="{00000000-0005-0000-0000-0000E2030000}"/>
    <cellStyle name="Normal 21 2 2 2" xfId="1884" xr:uid="{00000000-0005-0000-0000-000084070000}"/>
    <cellStyle name="Normal 21 2 3" xfId="1421" xr:uid="{00000000-0005-0000-0000-0000B5050000}"/>
    <cellStyle name="Normal 21 3" xfId="846" xr:uid="{00000000-0005-0000-0000-000076030000}"/>
    <cellStyle name="Normal 21 3 2" xfId="1776" xr:uid="{00000000-0005-0000-0000-000018070000}"/>
    <cellStyle name="Normal 21 4" xfId="1313" xr:uid="{00000000-0005-0000-0000-000049050000}"/>
    <cellStyle name="Normal 22" xfId="280" xr:uid="{00000000-0005-0000-0000-000018010000}"/>
    <cellStyle name="Normal 22 2" xfId="390" xr:uid="{00000000-0005-0000-0000-000086010000}"/>
    <cellStyle name="Normal 22 2 2" xfId="955" xr:uid="{00000000-0005-0000-0000-0000E3030000}"/>
    <cellStyle name="Normal 22 2 2 2" xfId="1885" xr:uid="{00000000-0005-0000-0000-000085070000}"/>
    <cellStyle name="Normal 22 2 3" xfId="1422" xr:uid="{00000000-0005-0000-0000-0000B6050000}"/>
    <cellStyle name="Normal 22 3" xfId="847" xr:uid="{00000000-0005-0000-0000-000077030000}"/>
    <cellStyle name="Normal 22 3 2" xfId="1777" xr:uid="{00000000-0005-0000-0000-000019070000}"/>
    <cellStyle name="Normal 22 4" xfId="1314" xr:uid="{00000000-0005-0000-0000-00004A050000}"/>
    <cellStyle name="Normal 23" xfId="281" xr:uid="{00000000-0005-0000-0000-000019010000}"/>
    <cellStyle name="Normal 23 2" xfId="391" xr:uid="{00000000-0005-0000-0000-000087010000}"/>
    <cellStyle name="Normal 23 2 2" xfId="956" xr:uid="{00000000-0005-0000-0000-0000E4030000}"/>
    <cellStyle name="Normal 23 2 2 2" xfId="1886" xr:uid="{00000000-0005-0000-0000-000086070000}"/>
    <cellStyle name="Normal 23 2 3" xfId="1423" xr:uid="{00000000-0005-0000-0000-0000B7050000}"/>
    <cellStyle name="Normal 23 3" xfId="848" xr:uid="{00000000-0005-0000-0000-000078030000}"/>
    <cellStyle name="Normal 23 3 2" xfId="1778" xr:uid="{00000000-0005-0000-0000-00001A070000}"/>
    <cellStyle name="Normal 23 4" xfId="1315" xr:uid="{00000000-0005-0000-0000-00004B050000}"/>
    <cellStyle name="Normal 24" xfId="284" xr:uid="{00000000-0005-0000-0000-00001C010000}"/>
    <cellStyle name="Normal 24 2" xfId="392" xr:uid="{00000000-0005-0000-0000-000088010000}"/>
    <cellStyle name="Normal 24 2 2" xfId="957" xr:uid="{00000000-0005-0000-0000-0000E5030000}"/>
    <cellStyle name="Normal 24 2 2 2" xfId="1887" xr:uid="{00000000-0005-0000-0000-000087070000}"/>
    <cellStyle name="Normal 24 2 3" xfId="1424" xr:uid="{00000000-0005-0000-0000-0000B8050000}"/>
    <cellStyle name="Normal 24 3" xfId="849" xr:uid="{00000000-0005-0000-0000-000079030000}"/>
    <cellStyle name="Normal 24 3 2" xfId="1779" xr:uid="{00000000-0005-0000-0000-00001B070000}"/>
    <cellStyle name="Normal 24 4" xfId="1316" xr:uid="{00000000-0005-0000-0000-00004C050000}"/>
    <cellStyle name="Normal 25" xfId="285" xr:uid="{00000000-0005-0000-0000-00001D010000}"/>
    <cellStyle name="Normal 25 2" xfId="393" xr:uid="{00000000-0005-0000-0000-000089010000}"/>
    <cellStyle name="Normal 25 2 2" xfId="958" xr:uid="{00000000-0005-0000-0000-0000E6030000}"/>
    <cellStyle name="Normal 25 2 2 2" xfId="1888" xr:uid="{00000000-0005-0000-0000-000088070000}"/>
    <cellStyle name="Normal 25 2 3" xfId="1425" xr:uid="{00000000-0005-0000-0000-0000B9050000}"/>
    <cellStyle name="Normal 25 3" xfId="850" xr:uid="{00000000-0005-0000-0000-00007A030000}"/>
    <cellStyle name="Normal 25 3 2" xfId="1780" xr:uid="{00000000-0005-0000-0000-00001C070000}"/>
    <cellStyle name="Normal 25 4" xfId="1317" xr:uid="{00000000-0005-0000-0000-00004D050000}"/>
    <cellStyle name="Normal 26" xfId="394" xr:uid="{00000000-0005-0000-0000-0000B2010000}"/>
    <cellStyle name="Normal 26 2" xfId="971" xr:uid="{00000000-0005-0000-0000-0000F3030000}"/>
    <cellStyle name="Normal 26 2 2" xfId="1901" xr:uid="{00000000-0005-0000-0000-000095070000}"/>
    <cellStyle name="Normal 26 3" xfId="1438" xr:uid="{00000000-0005-0000-0000-0000C6050000}"/>
    <cellStyle name="Normal 27" xfId="702" xr:uid="{00000000-0005-0000-0000-0000E6020000}"/>
    <cellStyle name="Normal 27 2" xfId="1165" xr:uid="{00000000-0005-0000-0000-0000B5040000}"/>
    <cellStyle name="Normal 27 2 2" xfId="2095" xr:uid="{00000000-0005-0000-0000-000057080000}"/>
    <cellStyle name="Normal 27 3" xfId="1632" xr:uid="{00000000-0005-0000-0000-000088060000}"/>
    <cellStyle name="Normal 28" xfId="1166" xr:uid="{00000000-0005-0000-0000-0000B6040000}"/>
    <cellStyle name="Normal 28 2" xfId="2096" xr:uid="{00000000-0005-0000-0000-000058080000}"/>
    <cellStyle name="Normal 29" xfId="1167" xr:uid="{00000000-0005-0000-0000-0000B7040000}"/>
    <cellStyle name="Normal 29 2" xfId="2097" xr:uid="{00000000-0005-0000-0000-000059080000}"/>
    <cellStyle name="Normal 3" xfId="45" xr:uid="{00000000-0005-0000-0000-00002D000000}"/>
    <cellStyle name="Normal 3 2" xfId="217" xr:uid="{00000000-0005-0000-0000-0000D9000000}"/>
    <cellStyle name="Normal 3 2 2" xfId="346" xr:uid="{00000000-0005-0000-0000-00005A010000}"/>
    <cellStyle name="Normal 3 2 2 2" xfId="911" xr:uid="{00000000-0005-0000-0000-0000B7030000}"/>
    <cellStyle name="Normal 3 2 2 2 2" xfId="1841" xr:uid="{00000000-0005-0000-0000-000059070000}"/>
    <cellStyle name="Normal 3 2 2 3" xfId="1378" xr:uid="{00000000-0005-0000-0000-00008A050000}"/>
    <cellStyle name="Normal 3 2 3" xfId="657" xr:uid="{00000000-0005-0000-0000-0000B9020000}"/>
    <cellStyle name="Normal 3 2 3 2" xfId="1136" xr:uid="{00000000-0005-0000-0000-000098040000}"/>
    <cellStyle name="Normal 3 2 3 2 2" xfId="2066" xr:uid="{00000000-0005-0000-0000-00003A080000}"/>
    <cellStyle name="Normal 3 2 3 3" xfId="1603" xr:uid="{00000000-0005-0000-0000-00006B060000}"/>
    <cellStyle name="Normal 3 2 4" xfId="803" xr:uid="{00000000-0005-0000-0000-00004B030000}"/>
    <cellStyle name="Normal 3 2 4 2" xfId="1733" xr:uid="{00000000-0005-0000-0000-0000ED060000}"/>
    <cellStyle name="Normal 3 2 5" xfId="1270" xr:uid="{00000000-0005-0000-0000-00001E050000}"/>
    <cellStyle name="Normal 3 3" xfId="148" xr:uid="{00000000-0005-0000-0000-000094000000}"/>
    <cellStyle name="Normal 3 3 2" xfId="658" xr:uid="{00000000-0005-0000-0000-0000BA020000}"/>
    <cellStyle name="Normal 3 3 2 2" xfId="1137" xr:uid="{00000000-0005-0000-0000-000099040000}"/>
    <cellStyle name="Normal 3 3 2 2 2" xfId="2067" xr:uid="{00000000-0005-0000-0000-00003B080000}"/>
    <cellStyle name="Normal 3 3 2 3" xfId="1604" xr:uid="{00000000-0005-0000-0000-00006C060000}"/>
    <cellStyle name="Normal 3 3 3" xfId="744" xr:uid="{00000000-0005-0000-0000-000010030000}"/>
    <cellStyle name="Normal 3 3 3 2" xfId="1674" xr:uid="{00000000-0005-0000-0000-0000B2060000}"/>
    <cellStyle name="Normal 3 3 4" xfId="1211" xr:uid="{00000000-0005-0000-0000-0000E3040000}"/>
    <cellStyle name="Normal 3 4" xfId="287" xr:uid="{00000000-0005-0000-0000-00001F010000}"/>
    <cellStyle name="Normal 3 4 2" xfId="852" xr:uid="{00000000-0005-0000-0000-00007C030000}"/>
    <cellStyle name="Normal 3 4 2 2" xfId="1782" xr:uid="{00000000-0005-0000-0000-00001E070000}"/>
    <cellStyle name="Normal 3 4 3" xfId="1319" xr:uid="{00000000-0005-0000-0000-00004F050000}"/>
    <cellStyle name="Normal 3 5" xfId="656" xr:uid="{00000000-0005-0000-0000-0000B8020000}"/>
    <cellStyle name="Normal 3 5 2" xfId="1135" xr:uid="{00000000-0005-0000-0000-000097040000}"/>
    <cellStyle name="Normal 3 5 2 2" xfId="2065" xr:uid="{00000000-0005-0000-0000-000039080000}"/>
    <cellStyle name="Normal 3 5 3" xfId="1602" xr:uid="{00000000-0005-0000-0000-00006A060000}"/>
    <cellStyle name="Normal 3 6" xfId="704" xr:uid="{00000000-0005-0000-0000-0000E8020000}"/>
    <cellStyle name="Normal 3 6 2" xfId="1634" xr:uid="{00000000-0005-0000-0000-00008A060000}"/>
    <cellStyle name="Normal 3 7" xfId="1171" xr:uid="{00000000-0005-0000-0000-0000BB040000}"/>
    <cellStyle name="Normal 30" xfId="1169" xr:uid="{00000000-0005-0000-0000-0000B9040000}"/>
    <cellStyle name="Normal 31" xfId="1168" xr:uid="{00000000-0005-0000-0000-0000B8040000}"/>
    <cellStyle name="Normal 32" xfId="2098" xr:uid="{00000000-0005-0000-0000-00005A080000}"/>
    <cellStyle name="Normal 4" xfId="50" xr:uid="{00000000-0005-0000-0000-000032000000}"/>
    <cellStyle name="Normal 4 2" xfId="219" xr:uid="{00000000-0005-0000-0000-0000DB000000}"/>
    <cellStyle name="Normal 4 2 2" xfId="348" xr:uid="{00000000-0005-0000-0000-00005C010000}"/>
    <cellStyle name="Normal 4 2 2 2" xfId="913" xr:uid="{00000000-0005-0000-0000-0000B9030000}"/>
    <cellStyle name="Normal 4 2 2 2 2" xfId="1843" xr:uid="{00000000-0005-0000-0000-00005B070000}"/>
    <cellStyle name="Normal 4 2 2 3" xfId="1380" xr:uid="{00000000-0005-0000-0000-00008C050000}"/>
    <cellStyle name="Normal 4 2 3" xfId="660" xr:uid="{00000000-0005-0000-0000-0000BC020000}"/>
    <cellStyle name="Normal 4 2 3 2" xfId="1139" xr:uid="{00000000-0005-0000-0000-00009B040000}"/>
    <cellStyle name="Normal 4 2 3 2 2" xfId="2069" xr:uid="{00000000-0005-0000-0000-00003D080000}"/>
    <cellStyle name="Normal 4 2 3 3" xfId="1606" xr:uid="{00000000-0005-0000-0000-00006E060000}"/>
    <cellStyle name="Normal 4 2 4" xfId="805" xr:uid="{00000000-0005-0000-0000-00004D030000}"/>
    <cellStyle name="Normal 4 2 4 2" xfId="1735" xr:uid="{00000000-0005-0000-0000-0000EF060000}"/>
    <cellStyle name="Normal 4 2 5" xfId="1272" xr:uid="{00000000-0005-0000-0000-000020050000}"/>
    <cellStyle name="Normal 4 3" xfId="150" xr:uid="{00000000-0005-0000-0000-000096000000}"/>
    <cellStyle name="Normal 4 3 2" xfId="661" xr:uid="{00000000-0005-0000-0000-0000BD020000}"/>
    <cellStyle name="Normal 4 3 2 2" xfId="1140" xr:uid="{00000000-0005-0000-0000-00009C040000}"/>
    <cellStyle name="Normal 4 3 2 2 2" xfId="2070" xr:uid="{00000000-0005-0000-0000-00003E080000}"/>
    <cellStyle name="Normal 4 3 2 3" xfId="1607" xr:uid="{00000000-0005-0000-0000-00006F060000}"/>
    <cellStyle name="Normal 4 3 3" xfId="746" xr:uid="{00000000-0005-0000-0000-000012030000}"/>
    <cellStyle name="Normal 4 3 3 2" xfId="1676" xr:uid="{00000000-0005-0000-0000-0000B4060000}"/>
    <cellStyle name="Normal 4 3 4" xfId="1213" xr:uid="{00000000-0005-0000-0000-0000E5040000}"/>
    <cellStyle name="Normal 4 4" xfId="289" xr:uid="{00000000-0005-0000-0000-000021010000}"/>
    <cellStyle name="Normal 4 4 2" xfId="854" xr:uid="{00000000-0005-0000-0000-00007E030000}"/>
    <cellStyle name="Normal 4 4 2 2" xfId="1784" xr:uid="{00000000-0005-0000-0000-000020070000}"/>
    <cellStyle name="Normal 4 4 3" xfId="1321" xr:uid="{00000000-0005-0000-0000-000051050000}"/>
    <cellStyle name="Normal 4 5" xfId="659" xr:uid="{00000000-0005-0000-0000-0000BB020000}"/>
    <cellStyle name="Normal 4 5 2" xfId="1138" xr:uid="{00000000-0005-0000-0000-00009A040000}"/>
    <cellStyle name="Normal 4 5 2 2" xfId="2068" xr:uid="{00000000-0005-0000-0000-00003C080000}"/>
    <cellStyle name="Normal 4 5 3" xfId="1605" xr:uid="{00000000-0005-0000-0000-00006D060000}"/>
    <cellStyle name="Normal 4 6" xfId="706" xr:uid="{00000000-0005-0000-0000-0000EA020000}"/>
    <cellStyle name="Normal 4 6 2" xfId="1636" xr:uid="{00000000-0005-0000-0000-00008C060000}"/>
    <cellStyle name="Normal 4 7" xfId="1173" xr:uid="{00000000-0005-0000-0000-0000BD040000}"/>
    <cellStyle name="Normal 5" xfId="92" xr:uid="{00000000-0005-0000-0000-00005C000000}"/>
    <cellStyle name="Normal 5 2" xfId="234" xr:uid="{00000000-0005-0000-0000-0000EA000000}"/>
    <cellStyle name="Normal 5 2 2" xfId="363" xr:uid="{00000000-0005-0000-0000-00006B010000}"/>
    <cellStyle name="Normal 5 2 2 2" xfId="928" xr:uid="{00000000-0005-0000-0000-0000C8030000}"/>
    <cellStyle name="Normal 5 2 2 2 2" xfId="1858" xr:uid="{00000000-0005-0000-0000-00006A070000}"/>
    <cellStyle name="Normal 5 2 2 3" xfId="1395" xr:uid="{00000000-0005-0000-0000-00009B050000}"/>
    <cellStyle name="Normal 5 2 3" xfId="663" xr:uid="{00000000-0005-0000-0000-0000BF020000}"/>
    <cellStyle name="Normal 5 2 3 2" xfId="1141" xr:uid="{00000000-0005-0000-0000-00009D040000}"/>
    <cellStyle name="Normal 5 2 3 2 2" xfId="2071" xr:uid="{00000000-0005-0000-0000-00003F080000}"/>
    <cellStyle name="Normal 5 2 3 3" xfId="1608" xr:uid="{00000000-0005-0000-0000-000070060000}"/>
    <cellStyle name="Normal 5 2 4" xfId="820" xr:uid="{00000000-0005-0000-0000-00005C030000}"/>
    <cellStyle name="Normal 5 2 4 2" xfId="1750" xr:uid="{00000000-0005-0000-0000-0000FE060000}"/>
    <cellStyle name="Normal 5 2 5" xfId="1287" xr:uid="{00000000-0005-0000-0000-00002F050000}"/>
    <cellStyle name="Normal 5 3" xfId="165" xr:uid="{00000000-0005-0000-0000-0000A5000000}"/>
    <cellStyle name="Normal 5 3 2" xfId="664" xr:uid="{00000000-0005-0000-0000-0000C0020000}"/>
    <cellStyle name="Normal 5 3 2 2" xfId="1142" xr:uid="{00000000-0005-0000-0000-00009E040000}"/>
    <cellStyle name="Normal 5 3 2 2 2" xfId="2072" xr:uid="{00000000-0005-0000-0000-000040080000}"/>
    <cellStyle name="Normal 5 3 2 3" xfId="1609" xr:uid="{00000000-0005-0000-0000-000071060000}"/>
    <cellStyle name="Normal 5 3 3" xfId="761" xr:uid="{00000000-0005-0000-0000-000021030000}"/>
    <cellStyle name="Normal 5 3 3 2" xfId="1691" xr:uid="{00000000-0005-0000-0000-0000C3060000}"/>
    <cellStyle name="Normal 5 3 4" xfId="1228" xr:uid="{00000000-0005-0000-0000-0000F4040000}"/>
    <cellStyle name="Normal 5 4" xfId="304" xr:uid="{00000000-0005-0000-0000-000030010000}"/>
    <cellStyle name="Normal 5 4 2" xfId="869" xr:uid="{00000000-0005-0000-0000-00008D030000}"/>
    <cellStyle name="Normal 5 4 2 2" xfId="1799" xr:uid="{00000000-0005-0000-0000-00002F070000}"/>
    <cellStyle name="Normal 5 4 3" xfId="1336" xr:uid="{00000000-0005-0000-0000-000060050000}"/>
    <cellStyle name="Normal 5 5" xfId="662" xr:uid="{00000000-0005-0000-0000-0000BE020000}"/>
    <cellStyle name="Normal 5 6" xfId="721" xr:uid="{00000000-0005-0000-0000-0000F9020000}"/>
    <cellStyle name="Normal 5 6 2" xfId="1651" xr:uid="{00000000-0005-0000-0000-00009B060000}"/>
    <cellStyle name="Normal 5 7" xfId="1188" xr:uid="{00000000-0005-0000-0000-0000CC040000}"/>
    <cellStyle name="Normal 6" xfId="134" xr:uid="{00000000-0005-0000-0000-000086000000}"/>
    <cellStyle name="Normal 6 2" xfId="248" xr:uid="{00000000-0005-0000-0000-0000F8000000}"/>
    <cellStyle name="Normal 6 2 2" xfId="377" xr:uid="{00000000-0005-0000-0000-000079010000}"/>
    <cellStyle name="Normal 6 2 2 2" xfId="942" xr:uid="{00000000-0005-0000-0000-0000D6030000}"/>
    <cellStyle name="Normal 6 2 2 2 2" xfId="1872" xr:uid="{00000000-0005-0000-0000-000078070000}"/>
    <cellStyle name="Normal 6 2 2 3" xfId="1409" xr:uid="{00000000-0005-0000-0000-0000A9050000}"/>
    <cellStyle name="Normal 6 2 3" xfId="834" xr:uid="{00000000-0005-0000-0000-00006A030000}"/>
    <cellStyle name="Normal 6 2 3 2" xfId="1764" xr:uid="{00000000-0005-0000-0000-00000C070000}"/>
    <cellStyle name="Normal 6 2 4" xfId="1301" xr:uid="{00000000-0005-0000-0000-00003D050000}"/>
    <cellStyle name="Normal 6 3" xfId="179" xr:uid="{00000000-0005-0000-0000-0000B3000000}"/>
    <cellStyle name="Normal 6 3 2" xfId="775" xr:uid="{00000000-0005-0000-0000-00002F030000}"/>
    <cellStyle name="Normal 6 3 2 2" xfId="1705" xr:uid="{00000000-0005-0000-0000-0000D1060000}"/>
    <cellStyle name="Normal 6 3 3" xfId="1242" xr:uid="{00000000-0005-0000-0000-000002050000}"/>
    <cellStyle name="Normal 6 4" xfId="318" xr:uid="{00000000-0005-0000-0000-00003E010000}"/>
    <cellStyle name="Normal 6 4 2" xfId="883" xr:uid="{00000000-0005-0000-0000-00009B030000}"/>
    <cellStyle name="Normal 6 4 2 2" xfId="1813" xr:uid="{00000000-0005-0000-0000-00003D070000}"/>
    <cellStyle name="Normal 6 4 3" xfId="1350" xr:uid="{00000000-0005-0000-0000-00006E050000}"/>
    <cellStyle name="Normal 6 5" xfId="665" xr:uid="{00000000-0005-0000-0000-0000C1020000}"/>
    <cellStyle name="Normal 6 5 2" xfId="1143" xr:uid="{00000000-0005-0000-0000-00009F040000}"/>
    <cellStyle name="Normal 6 5 2 2" xfId="2073" xr:uid="{00000000-0005-0000-0000-000041080000}"/>
    <cellStyle name="Normal 6 5 3" xfId="1610" xr:uid="{00000000-0005-0000-0000-000072060000}"/>
    <cellStyle name="Normal 6 6" xfId="735" xr:uid="{00000000-0005-0000-0000-000007030000}"/>
    <cellStyle name="Normal 6 6 2" xfId="1665" xr:uid="{00000000-0005-0000-0000-0000A9060000}"/>
    <cellStyle name="Normal 6 7" xfId="1202" xr:uid="{00000000-0005-0000-0000-0000DA040000}"/>
    <cellStyle name="Normal 7" xfId="135" xr:uid="{00000000-0005-0000-0000-000087000000}"/>
    <cellStyle name="Normal 7 2" xfId="249" xr:uid="{00000000-0005-0000-0000-0000F9000000}"/>
    <cellStyle name="Normal 7 2 2" xfId="378" xr:uid="{00000000-0005-0000-0000-00007A010000}"/>
    <cellStyle name="Normal 7 2 2 2" xfId="943" xr:uid="{00000000-0005-0000-0000-0000D7030000}"/>
    <cellStyle name="Normal 7 2 2 2 2" xfId="1873" xr:uid="{00000000-0005-0000-0000-000079070000}"/>
    <cellStyle name="Normal 7 2 2 3" xfId="1410" xr:uid="{00000000-0005-0000-0000-0000AA050000}"/>
    <cellStyle name="Normal 7 2 3" xfId="835" xr:uid="{00000000-0005-0000-0000-00006B030000}"/>
    <cellStyle name="Normal 7 2 3 2" xfId="1765" xr:uid="{00000000-0005-0000-0000-00000D070000}"/>
    <cellStyle name="Normal 7 2 4" xfId="1302" xr:uid="{00000000-0005-0000-0000-00003E050000}"/>
    <cellStyle name="Normal 7 3" xfId="180" xr:uid="{00000000-0005-0000-0000-0000B4000000}"/>
    <cellStyle name="Normal 7 3 2" xfId="776" xr:uid="{00000000-0005-0000-0000-000030030000}"/>
    <cellStyle name="Normal 7 3 2 2" xfId="1706" xr:uid="{00000000-0005-0000-0000-0000D2060000}"/>
    <cellStyle name="Normal 7 3 3" xfId="1243" xr:uid="{00000000-0005-0000-0000-000003050000}"/>
    <cellStyle name="Normal 7 4" xfId="319" xr:uid="{00000000-0005-0000-0000-00003F010000}"/>
    <cellStyle name="Normal 7 4 2" xfId="884" xr:uid="{00000000-0005-0000-0000-00009C030000}"/>
    <cellStyle name="Normal 7 4 2 2" xfId="1814" xr:uid="{00000000-0005-0000-0000-00003E070000}"/>
    <cellStyle name="Normal 7 4 3" xfId="1351" xr:uid="{00000000-0005-0000-0000-00006F050000}"/>
    <cellStyle name="Normal 7 5" xfId="666" xr:uid="{00000000-0005-0000-0000-0000C2020000}"/>
    <cellStyle name="Normal 7 5 2" xfId="1144" xr:uid="{00000000-0005-0000-0000-0000A0040000}"/>
    <cellStyle name="Normal 7 5 2 2" xfId="2074" xr:uid="{00000000-0005-0000-0000-000042080000}"/>
    <cellStyle name="Normal 7 5 3" xfId="1611" xr:uid="{00000000-0005-0000-0000-000073060000}"/>
    <cellStyle name="Normal 7 6" xfId="736" xr:uid="{00000000-0005-0000-0000-000008030000}"/>
    <cellStyle name="Normal 7 6 2" xfId="1666" xr:uid="{00000000-0005-0000-0000-0000AA060000}"/>
    <cellStyle name="Normal 7 7" xfId="1203" xr:uid="{00000000-0005-0000-0000-0000DB040000}"/>
    <cellStyle name="Normal 8" xfId="136" xr:uid="{00000000-0005-0000-0000-000088000000}"/>
    <cellStyle name="Normal 8 2" xfId="250" xr:uid="{00000000-0005-0000-0000-0000FA000000}"/>
    <cellStyle name="Normal 8 2 2" xfId="379" xr:uid="{00000000-0005-0000-0000-00007B010000}"/>
    <cellStyle name="Normal 8 2 2 2" xfId="944" xr:uid="{00000000-0005-0000-0000-0000D8030000}"/>
    <cellStyle name="Normal 8 2 2 2 2" xfId="1874" xr:uid="{00000000-0005-0000-0000-00007A070000}"/>
    <cellStyle name="Normal 8 2 2 3" xfId="1411" xr:uid="{00000000-0005-0000-0000-0000AB050000}"/>
    <cellStyle name="Normal 8 2 3" xfId="836" xr:uid="{00000000-0005-0000-0000-00006C030000}"/>
    <cellStyle name="Normal 8 2 3 2" xfId="1766" xr:uid="{00000000-0005-0000-0000-00000E070000}"/>
    <cellStyle name="Normal 8 2 4" xfId="1303" xr:uid="{00000000-0005-0000-0000-00003F050000}"/>
    <cellStyle name="Normal 8 3" xfId="181" xr:uid="{00000000-0005-0000-0000-0000B5000000}"/>
    <cellStyle name="Normal 8 3 2" xfId="777" xr:uid="{00000000-0005-0000-0000-000031030000}"/>
    <cellStyle name="Normal 8 3 2 2" xfId="1707" xr:uid="{00000000-0005-0000-0000-0000D3060000}"/>
    <cellStyle name="Normal 8 3 3" xfId="1244" xr:uid="{00000000-0005-0000-0000-000004050000}"/>
    <cellStyle name="Normal 8 4" xfId="320" xr:uid="{00000000-0005-0000-0000-000040010000}"/>
    <cellStyle name="Normal 8 4 2" xfId="885" xr:uid="{00000000-0005-0000-0000-00009D030000}"/>
    <cellStyle name="Normal 8 4 2 2" xfId="1815" xr:uid="{00000000-0005-0000-0000-00003F070000}"/>
    <cellStyle name="Normal 8 4 3" xfId="1352" xr:uid="{00000000-0005-0000-0000-000070050000}"/>
    <cellStyle name="Normal 8 5" xfId="667" xr:uid="{00000000-0005-0000-0000-0000C3020000}"/>
    <cellStyle name="Normal 8 5 2" xfId="1145" xr:uid="{00000000-0005-0000-0000-0000A1040000}"/>
    <cellStyle name="Normal 8 5 2 2" xfId="2075" xr:uid="{00000000-0005-0000-0000-000043080000}"/>
    <cellStyle name="Normal 8 5 3" xfId="1612" xr:uid="{00000000-0005-0000-0000-000074060000}"/>
    <cellStyle name="Normal 8 6" xfId="737" xr:uid="{00000000-0005-0000-0000-000009030000}"/>
    <cellStyle name="Normal 8 6 2" xfId="1667" xr:uid="{00000000-0005-0000-0000-0000AB060000}"/>
    <cellStyle name="Normal 8 7" xfId="1204" xr:uid="{00000000-0005-0000-0000-0000DC040000}"/>
    <cellStyle name="Normal 9" xfId="137" xr:uid="{00000000-0005-0000-0000-000089000000}"/>
    <cellStyle name="Normal 9 2" xfId="251" xr:uid="{00000000-0005-0000-0000-0000FB000000}"/>
    <cellStyle name="Normal 9 2 2" xfId="380" xr:uid="{00000000-0005-0000-0000-00007C010000}"/>
    <cellStyle name="Normal 9 2 2 2" xfId="945" xr:uid="{00000000-0005-0000-0000-0000D9030000}"/>
    <cellStyle name="Normal 9 2 2 2 2" xfId="1875" xr:uid="{00000000-0005-0000-0000-00007B070000}"/>
    <cellStyle name="Normal 9 2 2 3" xfId="1412" xr:uid="{00000000-0005-0000-0000-0000AC050000}"/>
    <cellStyle name="Normal 9 2 3" xfId="837" xr:uid="{00000000-0005-0000-0000-00006D030000}"/>
    <cellStyle name="Normal 9 2 3 2" xfId="1767" xr:uid="{00000000-0005-0000-0000-00000F070000}"/>
    <cellStyle name="Normal 9 2 4" xfId="1304" xr:uid="{00000000-0005-0000-0000-000040050000}"/>
    <cellStyle name="Normal 9 3" xfId="182" xr:uid="{00000000-0005-0000-0000-0000B6000000}"/>
    <cellStyle name="Normal 9 3 2" xfId="778" xr:uid="{00000000-0005-0000-0000-000032030000}"/>
    <cellStyle name="Normal 9 3 2 2" xfId="1708" xr:uid="{00000000-0005-0000-0000-0000D4060000}"/>
    <cellStyle name="Normal 9 3 3" xfId="1245" xr:uid="{00000000-0005-0000-0000-000005050000}"/>
    <cellStyle name="Normal 9 4" xfId="321" xr:uid="{00000000-0005-0000-0000-000041010000}"/>
    <cellStyle name="Normal 9 4 2" xfId="886" xr:uid="{00000000-0005-0000-0000-00009E030000}"/>
    <cellStyle name="Normal 9 4 2 2" xfId="1816" xr:uid="{00000000-0005-0000-0000-000040070000}"/>
    <cellStyle name="Normal 9 4 3" xfId="1353" xr:uid="{00000000-0005-0000-0000-000071050000}"/>
    <cellStyle name="Normal 9 5" xfId="668" xr:uid="{00000000-0005-0000-0000-0000C4020000}"/>
    <cellStyle name="Normal 9 5 2" xfId="1146" xr:uid="{00000000-0005-0000-0000-0000A2040000}"/>
    <cellStyle name="Normal 9 5 2 2" xfId="2076" xr:uid="{00000000-0005-0000-0000-000044080000}"/>
    <cellStyle name="Normal 9 5 3" xfId="1613" xr:uid="{00000000-0005-0000-0000-000075060000}"/>
    <cellStyle name="Normal 9 6" xfId="738" xr:uid="{00000000-0005-0000-0000-00000A030000}"/>
    <cellStyle name="Normal 9 6 2" xfId="1668" xr:uid="{00000000-0005-0000-0000-0000AC060000}"/>
    <cellStyle name="Normal 9 7" xfId="1205" xr:uid="{00000000-0005-0000-0000-0000DD040000}"/>
    <cellStyle name="Note 10" xfId="669" xr:uid="{00000000-0005-0000-0000-0000C5020000}"/>
    <cellStyle name="Note 10 2" xfId="1147" xr:uid="{00000000-0005-0000-0000-0000A3040000}"/>
    <cellStyle name="Note 10 2 2" xfId="2077" xr:uid="{00000000-0005-0000-0000-000045080000}"/>
    <cellStyle name="Note 10 3" xfId="1614" xr:uid="{00000000-0005-0000-0000-000076060000}"/>
    <cellStyle name="Note 11" xfId="670" xr:uid="{00000000-0005-0000-0000-0000C6020000}"/>
    <cellStyle name="Note 12" xfId="700" xr:uid="{00000000-0005-0000-0000-0000E4020000}"/>
    <cellStyle name="Note 12 2" xfId="1163" xr:uid="{00000000-0005-0000-0000-0000B3040000}"/>
    <cellStyle name="Note 12 2 2" xfId="2093" xr:uid="{00000000-0005-0000-0000-000055080000}"/>
    <cellStyle name="Note 12 3" xfId="1630" xr:uid="{00000000-0005-0000-0000-000086060000}"/>
    <cellStyle name="Note 2" xfId="64" xr:uid="{00000000-0005-0000-0000-000040000000}"/>
    <cellStyle name="Note 2 2" xfId="220" xr:uid="{00000000-0005-0000-0000-0000DC000000}"/>
    <cellStyle name="Note 2 2 2" xfId="349" xr:uid="{00000000-0005-0000-0000-00005D010000}"/>
    <cellStyle name="Note 2 2 2 2" xfId="914" xr:uid="{00000000-0005-0000-0000-0000BA030000}"/>
    <cellStyle name="Note 2 2 2 2 2" xfId="1844" xr:uid="{00000000-0005-0000-0000-00005C070000}"/>
    <cellStyle name="Note 2 2 2 3" xfId="1381" xr:uid="{00000000-0005-0000-0000-00008D050000}"/>
    <cellStyle name="Note 2 2 3" xfId="672" xr:uid="{00000000-0005-0000-0000-0000C8020000}"/>
    <cellStyle name="Note 2 2 3 2" xfId="1149" xr:uid="{00000000-0005-0000-0000-0000A5040000}"/>
    <cellStyle name="Note 2 2 3 2 2" xfId="2079" xr:uid="{00000000-0005-0000-0000-000047080000}"/>
    <cellStyle name="Note 2 2 3 3" xfId="1616" xr:uid="{00000000-0005-0000-0000-000078060000}"/>
    <cellStyle name="Note 2 2 4" xfId="806" xr:uid="{00000000-0005-0000-0000-00004E030000}"/>
    <cellStyle name="Note 2 2 4 2" xfId="1736" xr:uid="{00000000-0005-0000-0000-0000F0060000}"/>
    <cellStyle name="Note 2 2 5" xfId="1273" xr:uid="{00000000-0005-0000-0000-000021050000}"/>
    <cellStyle name="Note 2 3" xfId="151" xr:uid="{00000000-0005-0000-0000-000097000000}"/>
    <cellStyle name="Note 2 3 2" xfId="673" xr:uid="{00000000-0005-0000-0000-0000C9020000}"/>
    <cellStyle name="Note 2 3 2 2" xfId="1150" xr:uid="{00000000-0005-0000-0000-0000A6040000}"/>
    <cellStyle name="Note 2 3 2 2 2" xfId="2080" xr:uid="{00000000-0005-0000-0000-000048080000}"/>
    <cellStyle name="Note 2 3 2 3" xfId="1617" xr:uid="{00000000-0005-0000-0000-000079060000}"/>
    <cellStyle name="Note 2 3 3" xfId="747" xr:uid="{00000000-0005-0000-0000-000013030000}"/>
    <cellStyle name="Note 2 3 3 2" xfId="1677" xr:uid="{00000000-0005-0000-0000-0000B5060000}"/>
    <cellStyle name="Note 2 3 4" xfId="1214" xr:uid="{00000000-0005-0000-0000-0000E6040000}"/>
    <cellStyle name="Note 2 4" xfId="290" xr:uid="{00000000-0005-0000-0000-000022010000}"/>
    <cellStyle name="Note 2 4 2" xfId="855" xr:uid="{00000000-0005-0000-0000-00007F030000}"/>
    <cellStyle name="Note 2 4 2 2" xfId="1785" xr:uid="{00000000-0005-0000-0000-000021070000}"/>
    <cellStyle name="Note 2 4 3" xfId="1322" xr:uid="{00000000-0005-0000-0000-000052050000}"/>
    <cellStyle name="Note 2 5" xfId="671" xr:uid="{00000000-0005-0000-0000-0000C7020000}"/>
    <cellStyle name="Note 2 5 2" xfId="1148" xr:uid="{00000000-0005-0000-0000-0000A4040000}"/>
    <cellStyle name="Note 2 5 2 2" xfId="2078" xr:uid="{00000000-0005-0000-0000-000046080000}"/>
    <cellStyle name="Note 2 5 3" xfId="1615" xr:uid="{00000000-0005-0000-0000-000077060000}"/>
    <cellStyle name="Note 2 6" xfId="707" xr:uid="{00000000-0005-0000-0000-0000EB020000}"/>
    <cellStyle name="Note 2 6 2" xfId="1637" xr:uid="{00000000-0005-0000-0000-00008D060000}"/>
    <cellStyle name="Note 2 7" xfId="1174" xr:uid="{00000000-0005-0000-0000-0000BE040000}"/>
    <cellStyle name="Note 3" xfId="107" xr:uid="{00000000-0005-0000-0000-00006B000000}"/>
    <cellStyle name="Note 3 2" xfId="235" xr:uid="{00000000-0005-0000-0000-0000EB000000}"/>
    <cellStyle name="Note 3 2 2" xfId="364" xr:uid="{00000000-0005-0000-0000-00006C010000}"/>
    <cellStyle name="Note 3 2 2 2" xfId="929" xr:uid="{00000000-0005-0000-0000-0000C9030000}"/>
    <cellStyle name="Note 3 2 2 2 2" xfId="1859" xr:uid="{00000000-0005-0000-0000-00006B070000}"/>
    <cellStyle name="Note 3 2 2 3" xfId="1396" xr:uid="{00000000-0005-0000-0000-00009C050000}"/>
    <cellStyle name="Note 3 2 3" xfId="675" xr:uid="{00000000-0005-0000-0000-0000CB020000}"/>
    <cellStyle name="Note 3 2 3 2" xfId="1151" xr:uid="{00000000-0005-0000-0000-0000A7040000}"/>
    <cellStyle name="Note 3 2 3 2 2" xfId="2081" xr:uid="{00000000-0005-0000-0000-000049080000}"/>
    <cellStyle name="Note 3 2 3 3" xfId="1618" xr:uid="{00000000-0005-0000-0000-00007A060000}"/>
    <cellStyle name="Note 3 2 4" xfId="821" xr:uid="{00000000-0005-0000-0000-00005D030000}"/>
    <cellStyle name="Note 3 2 4 2" xfId="1751" xr:uid="{00000000-0005-0000-0000-0000FF060000}"/>
    <cellStyle name="Note 3 2 5" xfId="1288" xr:uid="{00000000-0005-0000-0000-000030050000}"/>
    <cellStyle name="Note 3 3" xfId="166" xr:uid="{00000000-0005-0000-0000-0000A6000000}"/>
    <cellStyle name="Note 3 3 2" xfId="676" xr:uid="{00000000-0005-0000-0000-0000CC020000}"/>
    <cellStyle name="Note 3 3 2 2" xfId="1152" xr:uid="{00000000-0005-0000-0000-0000A8040000}"/>
    <cellStyle name="Note 3 3 2 2 2" xfId="2082" xr:uid="{00000000-0005-0000-0000-00004A080000}"/>
    <cellStyle name="Note 3 3 2 3" xfId="1619" xr:uid="{00000000-0005-0000-0000-00007B060000}"/>
    <cellStyle name="Note 3 3 3" xfId="762" xr:uid="{00000000-0005-0000-0000-000022030000}"/>
    <cellStyle name="Note 3 3 3 2" xfId="1692" xr:uid="{00000000-0005-0000-0000-0000C4060000}"/>
    <cellStyle name="Note 3 3 4" xfId="1229" xr:uid="{00000000-0005-0000-0000-0000F5040000}"/>
    <cellStyle name="Note 3 4" xfId="305" xr:uid="{00000000-0005-0000-0000-000031010000}"/>
    <cellStyle name="Note 3 4 2" xfId="870" xr:uid="{00000000-0005-0000-0000-00008E030000}"/>
    <cellStyle name="Note 3 4 2 2" xfId="1800" xr:uid="{00000000-0005-0000-0000-000030070000}"/>
    <cellStyle name="Note 3 4 3" xfId="1337" xr:uid="{00000000-0005-0000-0000-000061050000}"/>
    <cellStyle name="Note 3 5" xfId="674" xr:uid="{00000000-0005-0000-0000-0000CA020000}"/>
    <cellStyle name="Note 3 6" xfId="722" xr:uid="{00000000-0005-0000-0000-0000FA020000}"/>
    <cellStyle name="Note 3 6 2" xfId="1652" xr:uid="{00000000-0005-0000-0000-00009C060000}"/>
    <cellStyle name="Note 3 7" xfId="1189" xr:uid="{00000000-0005-0000-0000-0000CD040000}"/>
    <cellStyle name="Note 4" xfId="18" xr:uid="{00000000-0005-0000-0000-000012000000}"/>
    <cellStyle name="Note 4 2" xfId="677" xr:uid="{00000000-0005-0000-0000-0000CD020000}"/>
    <cellStyle name="Note 4 2 2" xfId="1153" xr:uid="{00000000-0005-0000-0000-0000A9040000}"/>
    <cellStyle name="Note 4 2 2 2" xfId="2083" xr:uid="{00000000-0005-0000-0000-00004B080000}"/>
    <cellStyle name="Note 4 2 3" xfId="1620" xr:uid="{00000000-0005-0000-0000-00007C060000}"/>
    <cellStyle name="Note 5" xfId="202" xr:uid="{00000000-0005-0000-0000-0000CA000000}"/>
    <cellStyle name="Note 5 2" xfId="332" xr:uid="{00000000-0005-0000-0000-00004C010000}"/>
    <cellStyle name="Note 5 2 2" xfId="897" xr:uid="{00000000-0005-0000-0000-0000A9030000}"/>
    <cellStyle name="Note 5 2 2 2" xfId="1827" xr:uid="{00000000-0005-0000-0000-00004B070000}"/>
    <cellStyle name="Note 5 2 3" xfId="1364" xr:uid="{00000000-0005-0000-0000-00007C050000}"/>
    <cellStyle name="Note 5 3" xfId="678" xr:uid="{00000000-0005-0000-0000-0000CE020000}"/>
    <cellStyle name="Note 5 3 2" xfId="1154" xr:uid="{00000000-0005-0000-0000-0000AA040000}"/>
    <cellStyle name="Note 5 3 2 2" xfId="2084" xr:uid="{00000000-0005-0000-0000-00004C080000}"/>
    <cellStyle name="Note 5 3 3" xfId="1621" xr:uid="{00000000-0005-0000-0000-00007D060000}"/>
    <cellStyle name="Note 5 4" xfId="789" xr:uid="{00000000-0005-0000-0000-00003D030000}"/>
    <cellStyle name="Note 5 4 2" xfId="1719" xr:uid="{00000000-0005-0000-0000-0000DF060000}"/>
    <cellStyle name="Note 5 5" xfId="1256" xr:uid="{00000000-0005-0000-0000-000010050000}"/>
    <cellStyle name="Note 6" xfId="679" xr:uid="{00000000-0005-0000-0000-0000CF020000}"/>
    <cellStyle name="Note 6 2" xfId="1155" xr:uid="{00000000-0005-0000-0000-0000AB040000}"/>
    <cellStyle name="Note 6 2 2" xfId="2085" xr:uid="{00000000-0005-0000-0000-00004D080000}"/>
    <cellStyle name="Note 6 3" xfId="1622" xr:uid="{00000000-0005-0000-0000-00007E060000}"/>
    <cellStyle name="Note 7" xfId="680" xr:uid="{00000000-0005-0000-0000-0000D0020000}"/>
    <cellStyle name="Note 7 2" xfId="1156" xr:uid="{00000000-0005-0000-0000-0000AC040000}"/>
    <cellStyle name="Note 7 2 2" xfId="2086" xr:uid="{00000000-0005-0000-0000-00004E080000}"/>
    <cellStyle name="Note 7 3" xfId="1623" xr:uid="{00000000-0005-0000-0000-00007F060000}"/>
    <cellStyle name="Note 8" xfId="681" xr:uid="{00000000-0005-0000-0000-0000D1020000}"/>
    <cellStyle name="Note 8 2" xfId="1157" xr:uid="{00000000-0005-0000-0000-0000AD040000}"/>
    <cellStyle name="Note 8 2 2" xfId="2087" xr:uid="{00000000-0005-0000-0000-00004F080000}"/>
    <cellStyle name="Note 8 3" xfId="1624" xr:uid="{00000000-0005-0000-0000-000080060000}"/>
    <cellStyle name="Note 9" xfId="682" xr:uid="{00000000-0005-0000-0000-0000D2020000}"/>
    <cellStyle name="Note 9 2" xfId="1158" xr:uid="{00000000-0005-0000-0000-0000AE040000}"/>
    <cellStyle name="Note 9 2 2" xfId="2088" xr:uid="{00000000-0005-0000-0000-000050080000}"/>
    <cellStyle name="Note 9 3" xfId="1625" xr:uid="{00000000-0005-0000-0000-000081060000}"/>
    <cellStyle name="Output 2" xfId="59" xr:uid="{00000000-0005-0000-0000-00003B000000}"/>
    <cellStyle name="Output 2 2" xfId="683" xr:uid="{00000000-0005-0000-0000-0000D3020000}"/>
    <cellStyle name="Output 3" xfId="102" xr:uid="{00000000-0005-0000-0000-000066000000}"/>
    <cellStyle name="Output 3 2" xfId="685" xr:uid="{00000000-0005-0000-0000-0000D5020000}"/>
    <cellStyle name="Output 3 3" xfId="684" xr:uid="{00000000-0005-0000-0000-0000D4020000}"/>
    <cellStyle name="Output 4" xfId="13" xr:uid="{00000000-0005-0000-0000-00000D000000}"/>
    <cellStyle name="Percent 2" xfId="201" xr:uid="{00000000-0005-0000-0000-0000C9000000}"/>
    <cellStyle name="Percent 2 2" xfId="331" xr:uid="{00000000-0005-0000-0000-00004B010000}"/>
    <cellStyle name="Percent 2 2 2" xfId="896" xr:uid="{00000000-0005-0000-0000-0000A8030000}"/>
    <cellStyle name="Percent 2 2 2 2" xfId="1826" xr:uid="{00000000-0005-0000-0000-00004A070000}"/>
    <cellStyle name="Percent 2 2 3" xfId="1363" xr:uid="{00000000-0005-0000-0000-00007B050000}"/>
    <cellStyle name="Percent 2 3" xfId="788" xr:uid="{00000000-0005-0000-0000-00003C030000}"/>
    <cellStyle name="Percent 2 3 2" xfId="1718" xr:uid="{00000000-0005-0000-0000-0000DE060000}"/>
    <cellStyle name="Percent 2 4" xfId="1255" xr:uid="{00000000-0005-0000-0000-00000F050000}"/>
    <cellStyle name="Percent 3" xfId="701" xr:uid="{00000000-0005-0000-0000-0000E5020000}"/>
    <cellStyle name="Percent 3 2" xfId="1164" xr:uid="{00000000-0005-0000-0000-0000B4040000}"/>
    <cellStyle name="Percent 3 2 2" xfId="2094" xr:uid="{00000000-0005-0000-0000-000056080000}"/>
    <cellStyle name="Percent 3 3" xfId="1631" xr:uid="{00000000-0005-0000-0000-000087060000}"/>
    <cellStyle name="Title 2" xfId="93" xr:uid="{00000000-0005-0000-0000-00005D000000}"/>
    <cellStyle name="Title 2 2" xfId="687" xr:uid="{00000000-0005-0000-0000-0000D7020000}"/>
    <cellStyle name="Title 2 3" xfId="686" xr:uid="{00000000-0005-0000-0000-0000D6020000}"/>
    <cellStyle name="Title 3" xfId="4" xr:uid="{00000000-0005-0000-0000-000004000000}"/>
    <cellStyle name="Total 2" xfId="66" xr:uid="{00000000-0005-0000-0000-000042000000}"/>
    <cellStyle name="Total 2 2" xfId="689" xr:uid="{00000000-0005-0000-0000-0000D9020000}"/>
    <cellStyle name="Total 3" xfId="109" xr:uid="{00000000-0005-0000-0000-00006D000000}"/>
    <cellStyle name="Total 3 2" xfId="691" xr:uid="{00000000-0005-0000-0000-0000DB020000}"/>
    <cellStyle name="Total 3 3" xfId="690" xr:uid="{00000000-0005-0000-0000-0000DA020000}"/>
    <cellStyle name="Total 4" xfId="20" xr:uid="{00000000-0005-0000-0000-000014000000}"/>
    <cellStyle name="Warning Text 2" xfId="63" xr:uid="{00000000-0005-0000-0000-00003F000000}"/>
    <cellStyle name="Warning Text 2 2" xfId="693" xr:uid="{00000000-0005-0000-0000-0000DD020000}"/>
    <cellStyle name="Warning Text 3" xfId="106" xr:uid="{00000000-0005-0000-0000-00006A000000}"/>
    <cellStyle name="Warning Text 3 2" xfId="695" xr:uid="{00000000-0005-0000-0000-0000DF020000}"/>
    <cellStyle name="Warning Text 3 3" xfId="694" xr:uid="{00000000-0005-0000-0000-0000DE020000}"/>
    <cellStyle name="Warning Text 4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Lee.Barstow@aenetworks.com" TargetMode="External"/><Relationship Id="rId26" Type="http://schemas.openxmlformats.org/officeDocument/2006/relationships/hyperlink" Target="mailto:Lee.Barstow@ae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Lee.Barstow@ae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Lee.Barstow@aenetworks.com" TargetMode="External"/><Relationship Id="rId16" Type="http://schemas.openxmlformats.org/officeDocument/2006/relationships/hyperlink" Target="mailto:Lee.Barstow@aenetworks.com" TargetMode="External"/><Relationship Id="rId20" Type="http://schemas.openxmlformats.org/officeDocument/2006/relationships/hyperlink" Target="mailto:Lee.Barstow@ae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Lee.Barstow@ae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Lee.Barstow@aenetworks.com" TargetMode="External"/><Relationship Id="rId32" Type="http://schemas.openxmlformats.org/officeDocument/2006/relationships/hyperlink" Target="mailto:Lee.Barstow@ae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Lee.Barstow@ae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Lee.Barstow@aenetworks.com" TargetMode="External"/><Relationship Id="rId36" Type="http://schemas.openxmlformats.org/officeDocument/2006/relationships/hyperlink" Target="mailto:Lee.Barstow@aenetworks.com" TargetMode="External"/><Relationship Id="rId10" Type="http://schemas.openxmlformats.org/officeDocument/2006/relationships/hyperlink" Target="mailto:Lee.Barstow@ae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Lee.Barstow@ae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Lee.Barstow@aenetworks.com" TargetMode="External"/><Relationship Id="rId22" Type="http://schemas.openxmlformats.org/officeDocument/2006/relationships/hyperlink" Target="mailto:Lee.Barstow@ae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Lee.Barstow@ae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Lee.Barstow@ae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Lee.Barstow@ae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Lee.Barstow@aenetworks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levy@kabillion.com" TargetMode="External"/><Relationship Id="rId26" Type="http://schemas.openxmlformats.org/officeDocument/2006/relationships/hyperlink" Target="mailto:slevy@kabillion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levy@kabillion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levy@kabillion.com" TargetMode="External"/><Relationship Id="rId16" Type="http://schemas.openxmlformats.org/officeDocument/2006/relationships/hyperlink" Target="mailto:slevy@kabillion.com" TargetMode="External"/><Relationship Id="rId20" Type="http://schemas.openxmlformats.org/officeDocument/2006/relationships/hyperlink" Target="mailto:slevy@kabillion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levy@kabillion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levy@kabillion.com" TargetMode="External"/><Relationship Id="rId32" Type="http://schemas.openxmlformats.org/officeDocument/2006/relationships/hyperlink" Target="mailto:slevy@kabillion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levy@kabillion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levy@kabillion.com" TargetMode="External"/><Relationship Id="rId36" Type="http://schemas.openxmlformats.org/officeDocument/2006/relationships/hyperlink" Target="mailto:slevy@kabillion.com" TargetMode="External"/><Relationship Id="rId10" Type="http://schemas.openxmlformats.org/officeDocument/2006/relationships/hyperlink" Target="mailto:slevy@kabillion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levy@kabillion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levy@kabillion.com" TargetMode="External"/><Relationship Id="rId22" Type="http://schemas.openxmlformats.org/officeDocument/2006/relationships/hyperlink" Target="mailto:slevy@kabillion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levy@kabillion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levy@kabillion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levy@kabillion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levy@kabillion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mmedlock@gnusbrands.com" TargetMode="External"/><Relationship Id="rId26" Type="http://schemas.openxmlformats.org/officeDocument/2006/relationships/hyperlink" Target="mailto:mmedlock@gnusbrand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mmedlock@gnusbrand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mmedlock@gnusbrands.com" TargetMode="External"/><Relationship Id="rId16" Type="http://schemas.openxmlformats.org/officeDocument/2006/relationships/hyperlink" Target="mailto:mmedlock@gnusbrands.com" TargetMode="External"/><Relationship Id="rId20" Type="http://schemas.openxmlformats.org/officeDocument/2006/relationships/hyperlink" Target="mailto:mmedlock@gnusbrand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1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mmedlock@gnusbrand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mmedlock@gnusbrands.com" TargetMode="External"/><Relationship Id="rId32" Type="http://schemas.openxmlformats.org/officeDocument/2006/relationships/hyperlink" Target="mailto:mmedlock@gnusbrand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mmedlock@gnusbrand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mmedlock@gnusbrands.com" TargetMode="External"/><Relationship Id="rId36" Type="http://schemas.openxmlformats.org/officeDocument/2006/relationships/hyperlink" Target="mailto:mmedlock@gnusbrands.com" TargetMode="External"/><Relationship Id="rId10" Type="http://schemas.openxmlformats.org/officeDocument/2006/relationships/hyperlink" Target="mailto:mmedlock@gnusbrand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mmedlock@gnusbrand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mmedlock@gnusbrands.com" TargetMode="External"/><Relationship Id="rId22" Type="http://schemas.openxmlformats.org/officeDocument/2006/relationships/hyperlink" Target="mailto:mmedlock@gnusbrand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mmedlock@gnusbrand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mmedlock@gnusbrand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mmedlock@gnusbrand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mmedlock@gnusbrands.com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soper@musicchoice.com" TargetMode="External"/><Relationship Id="rId26" Type="http://schemas.openxmlformats.org/officeDocument/2006/relationships/hyperlink" Target="mailto:tsoper@musicchoic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soper@musicchoic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soper@musicchoice.com" TargetMode="External"/><Relationship Id="rId16" Type="http://schemas.openxmlformats.org/officeDocument/2006/relationships/hyperlink" Target="mailto:tsoper@musicchoice.com" TargetMode="External"/><Relationship Id="rId20" Type="http://schemas.openxmlformats.org/officeDocument/2006/relationships/hyperlink" Target="mailto:tsoper@musicchoic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soper@musicchoic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soper@musicchoice.com" TargetMode="External"/><Relationship Id="rId32" Type="http://schemas.openxmlformats.org/officeDocument/2006/relationships/hyperlink" Target="mailto:tsoper@musicchoic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soper@musicchoic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soper@musicchoice.com" TargetMode="External"/><Relationship Id="rId36" Type="http://schemas.openxmlformats.org/officeDocument/2006/relationships/hyperlink" Target="mailto:tsoper@musicchoice.com" TargetMode="External"/><Relationship Id="rId10" Type="http://schemas.openxmlformats.org/officeDocument/2006/relationships/hyperlink" Target="mailto:tsoper@musicchoic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soper@musicchoic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soper@musicchoice.com" TargetMode="External"/><Relationship Id="rId22" Type="http://schemas.openxmlformats.org/officeDocument/2006/relationships/hyperlink" Target="mailto:tsoper@musicchoic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soper@musicchoic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soper@musicchoic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soper@musicchoic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soper@musicchoice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ilvestro.Accettullo@nbcuni.com" TargetMode="External"/><Relationship Id="rId26" Type="http://schemas.openxmlformats.org/officeDocument/2006/relationships/hyperlink" Target="mailto:Silvestro.Accettullo@nbcuni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ilvestro.Accettullo@nbcuni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ilvestro.Accettullo@nbcuni.com" TargetMode="External"/><Relationship Id="rId16" Type="http://schemas.openxmlformats.org/officeDocument/2006/relationships/hyperlink" Target="mailto:Silvestro.Accettullo@nbcuni.com" TargetMode="External"/><Relationship Id="rId20" Type="http://schemas.openxmlformats.org/officeDocument/2006/relationships/hyperlink" Target="mailto:Silvestro.Accettullo@nbcuni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ilvestro.Accettullo@nbcuni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ilvestro.Accettullo@nbcuni.com" TargetMode="External"/><Relationship Id="rId32" Type="http://schemas.openxmlformats.org/officeDocument/2006/relationships/hyperlink" Target="mailto:Silvestro.Accettullo@nbcuni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ilvestro.Accettullo@nbcuni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ilvestro.Accettullo@nbcuni.com" TargetMode="External"/><Relationship Id="rId36" Type="http://schemas.openxmlformats.org/officeDocument/2006/relationships/hyperlink" Target="mailto:Silvestro.Accettullo@nbcuni.com" TargetMode="External"/><Relationship Id="rId10" Type="http://schemas.openxmlformats.org/officeDocument/2006/relationships/hyperlink" Target="mailto:Silvestro.Accettullo@nbcuni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ilvestro.Accettullo@nbcuni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ilvestro.Accettullo@nbcuni.com" TargetMode="External"/><Relationship Id="rId22" Type="http://schemas.openxmlformats.org/officeDocument/2006/relationships/hyperlink" Target="mailto:Silvestro.Accettullo@nbcuni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ilvestro.Accettullo@nbcuni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ilvestro.Accettullo@nbcuni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ilvestro.Accettullo@nbcuni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ilvestro.Accettullo@nbcuni.co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georgakakis@reelz.com" TargetMode="External"/><Relationship Id="rId26" Type="http://schemas.openxmlformats.org/officeDocument/2006/relationships/hyperlink" Target="mailto:AccountsPayable@reelzchannel.com" TargetMode="External"/><Relationship Id="rId39" Type="http://schemas.openxmlformats.org/officeDocument/2006/relationships/hyperlink" Target="mailto:Cgeorgakakis@reelz.com" TargetMode="External"/><Relationship Id="rId21" Type="http://schemas.openxmlformats.org/officeDocument/2006/relationships/hyperlink" Target="mailto:Cgeorgakakis@reelz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Cgeorgakakis@reelz.com" TargetMode="External"/><Relationship Id="rId47" Type="http://schemas.openxmlformats.org/officeDocument/2006/relationships/hyperlink" Target="mailto:AccountsPayable@reelzchannel.com" TargetMode="External"/><Relationship Id="rId50" Type="http://schemas.openxmlformats.org/officeDocument/2006/relationships/hyperlink" Target="mailto:AccountsPayable@reelzchannel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AccountsPayable@reelzchannel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AccountsPayable@reelzchannel.com" TargetMode="External"/><Relationship Id="rId11" Type="http://schemas.openxmlformats.org/officeDocument/2006/relationships/hyperlink" Target="mailto:AccountsPayable@reelzchannel.com" TargetMode="External"/><Relationship Id="rId24" Type="http://schemas.openxmlformats.org/officeDocument/2006/relationships/hyperlink" Target="mailto:Cgeorgakakis@reelz.com" TargetMode="External"/><Relationship Id="rId32" Type="http://schemas.openxmlformats.org/officeDocument/2006/relationships/hyperlink" Target="mailto:AccountsPayable@reelzchannel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Cgeorgakakis@reelz.com" TargetMode="External"/><Relationship Id="rId53" Type="http://schemas.openxmlformats.org/officeDocument/2006/relationships/hyperlink" Target="mailto:AccountsPayable@reelzchannel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AccountsPayable@reelzchannel.com" TargetMode="External"/><Relationship Id="rId61" Type="http://schemas.openxmlformats.org/officeDocument/2006/relationships/drawing" Target="../drawings/drawing14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AccountsPayable@reelzchannel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Cgeorgakakis@reelz.com" TargetMode="External"/><Relationship Id="rId30" Type="http://schemas.openxmlformats.org/officeDocument/2006/relationships/hyperlink" Target="mailto:Cgeorgakakis@reelz.com" TargetMode="External"/><Relationship Id="rId35" Type="http://schemas.openxmlformats.org/officeDocument/2006/relationships/hyperlink" Target="mailto:AccountsPayable@reelzchannel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Cgeorgakakis@reelz.com" TargetMode="External"/><Relationship Id="rId56" Type="http://schemas.openxmlformats.org/officeDocument/2006/relationships/hyperlink" Target="mailto:AccountsPayable@reelzchannel.com" TargetMode="External"/><Relationship Id="rId8" Type="http://schemas.openxmlformats.org/officeDocument/2006/relationships/hyperlink" Target="mailto:AccountsPayable@reelzchannel.com" TargetMode="External"/><Relationship Id="rId51" Type="http://schemas.openxmlformats.org/officeDocument/2006/relationships/hyperlink" Target="mailto:Cgeorgakakis@reelz.com" TargetMode="External"/><Relationship Id="rId3" Type="http://schemas.openxmlformats.org/officeDocument/2006/relationships/hyperlink" Target="mailto:Cgeorgakakis@reelz.com" TargetMode="External"/><Relationship Id="rId12" Type="http://schemas.openxmlformats.org/officeDocument/2006/relationships/hyperlink" Target="mailto:Cgeorgakakis@reelz.com" TargetMode="External"/><Relationship Id="rId17" Type="http://schemas.openxmlformats.org/officeDocument/2006/relationships/hyperlink" Target="mailto:AccountsPayable@reelzchannel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Cgeorgakakis@reelz.com" TargetMode="External"/><Relationship Id="rId38" Type="http://schemas.openxmlformats.org/officeDocument/2006/relationships/hyperlink" Target="mailto:AccountsPayable@reelzchannel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AccountsPayable@reelzchannel.com" TargetMode="External"/><Relationship Id="rId20" Type="http://schemas.openxmlformats.org/officeDocument/2006/relationships/hyperlink" Target="mailto:AccountsPayable@reelzchannel.com" TargetMode="External"/><Relationship Id="rId41" Type="http://schemas.openxmlformats.org/officeDocument/2006/relationships/hyperlink" Target="mailto:AccountsPayable@reelzchannel.com" TargetMode="External"/><Relationship Id="rId54" Type="http://schemas.openxmlformats.org/officeDocument/2006/relationships/hyperlink" Target="mailto:Cgeorgakakis@reelz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georgakakis@reelz.com" TargetMode="External"/><Relationship Id="rId15" Type="http://schemas.openxmlformats.org/officeDocument/2006/relationships/hyperlink" Target="mailto:Cgeorgakakis@reelz.com" TargetMode="External"/><Relationship Id="rId23" Type="http://schemas.openxmlformats.org/officeDocument/2006/relationships/hyperlink" Target="mailto:AccountsPayable@reelzchannel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Cgeorgakakis@reelz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Cgeorgakakis@reelz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AccountsPayable@reelzchannel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Cgeorgakakis@reelz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Cgeorgakakis@reelz.com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christofer_frey@spe.sony.com" TargetMode="External"/><Relationship Id="rId26" Type="http://schemas.openxmlformats.org/officeDocument/2006/relationships/hyperlink" Target="mailto:christofer_frey@spe.son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christofer_frey@spe.son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christofer_frey@spe.sony.com" TargetMode="External"/><Relationship Id="rId16" Type="http://schemas.openxmlformats.org/officeDocument/2006/relationships/hyperlink" Target="mailto:christofer_frey@spe.sony.com" TargetMode="External"/><Relationship Id="rId20" Type="http://schemas.openxmlformats.org/officeDocument/2006/relationships/hyperlink" Target="mailto:christofer_frey@spe.son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christofer_frey@spe.son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christofer_frey@spe.sony.com" TargetMode="External"/><Relationship Id="rId32" Type="http://schemas.openxmlformats.org/officeDocument/2006/relationships/hyperlink" Target="mailto:christofer_frey@spe.son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christofer_frey@spe.son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christofer_frey@spe.sony.com" TargetMode="External"/><Relationship Id="rId36" Type="http://schemas.openxmlformats.org/officeDocument/2006/relationships/hyperlink" Target="mailto:christofer_frey@spe.sony.com" TargetMode="External"/><Relationship Id="rId10" Type="http://schemas.openxmlformats.org/officeDocument/2006/relationships/hyperlink" Target="mailto:christofer_frey@spe.son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christofer_frey@spe.son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christofer_frey@spe.sony.com" TargetMode="External"/><Relationship Id="rId22" Type="http://schemas.openxmlformats.org/officeDocument/2006/relationships/hyperlink" Target="mailto:christofer_frey@spe.son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christofer_frey@spe.son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christofer_frey@spe.son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christofer_frey@spe.son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christofer_frey@spe.sony.com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Stephen.Montgomery@starz.com" TargetMode="External"/><Relationship Id="rId26" Type="http://schemas.openxmlformats.org/officeDocument/2006/relationships/hyperlink" Target="mailto:Stephen.Montgomery@starz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Stephen.Montgomery@starz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Stephen.Montgomery@starz.com" TargetMode="External"/><Relationship Id="rId16" Type="http://schemas.openxmlformats.org/officeDocument/2006/relationships/hyperlink" Target="mailto:Stephen.Montgomery@starz.com" TargetMode="External"/><Relationship Id="rId20" Type="http://schemas.openxmlformats.org/officeDocument/2006/relationships/hyperlink" Target="mailto:Stephen.Montgomery@starz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Stephen.Montgomery@starz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Stephen.Montgomery@starz.com" TargetMode="External"/><Relationship Id="rId32" Type="http://schemas.openxmlformats.org/officeDocument/2006/relationships/hyperlink" Target="mailto:Stephen.Montgomery@starz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Stephen.Montgomery@starz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Stephen.Montgomery@starz.com" TargetMode="External"/><Relationship Id="rId36" Type="http://schemas.openxmlformats.org/officeDocument/2006/relationships/hyperlink" Target="mailto:Stephen.Montgomery@starz.com" TargetMode="External"/><Relationship Id="rId10" Type="http://schemas.openxmlformats.org/officeDocument/2006/relationships/hyperlink" Target="mailto:Stephen.Montgomery@starz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Stephen.Montgomery@starz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Stephen.Montgomery@starz.com" TargetMode="External"/><Relationship Id="rId22" Type="http://schemas.openxmlformats.org/officeDocument/2006/relationships/hyperlink" Target="mailto:Stephen.Montgomery@starz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Stephen.Montgomery@starz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Stephen.Montgomery@starz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Stephen.Montgomery@starz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Stephen.Montgomery@starz.com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7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invoices@canoeventures.com" TargetMode="External"/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invoices@canoeventures.com" TargetMode="External"/><Relationship Id="rId3" Type="http://schemas.openxmlformats.org/officeDocument/2006/relationships/hyperlink" Target="mailto:invoices@canoeventures.com" TargetMode="External"/><Relationship Id="rId21" Type="http://schemas.openxmlformats.org/officeDocument/2006/relationships/drawing" Target="../drawings/drawing18.xml"/><Relationship Id="rId7" Type="http://schemas.openxmlformats.org/officeDocument/2006/relationships/hyperlink" Target="mailto:invoices@canoeventures.com" TargetMode="External"/><Relationship Id="rId12" Type="http://schemas.openxmlformats.org/officeDocument/2006/relationships/hyperlink" Target="mailto:invoices@canoeventures.com" TargetMode="External"/><Relationship Id="rId17" Type="http://schemas.openxmlformats.org/officeDocument/2006/relationships/hyperlink" Target="mailto:invoices@canoeventures.com" TargetMode="External"/><Relationship Id="rId2" Type="http://schemas.openxmlformats.org/officeDocument/2006/relationships/hyperlink" Target="mailto:invoices@canoeventures.com" TargetMode="External"/><Relationship Id="rId16" Type="http://schemas.openxmlformats.org/officeDocument/2006/relationships/hyperlink" Target="mailto:invoices@canoeventures.com" TargetMode="External"/><Relationship Id="rId20" Type="http://schemas.openxmlformats.org/officeDocument/2006/relationships/hyperlink" Target="mailto:invoices@canoeventures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invoices@canoeventures.com" TargetMode="External"/><Relationship Id="rId11" Type="http://schemas.openxmlformats.org/officeDocument/2006/relationships/hyperlink" Target="mailto:invoices@canoeventure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10" Type="http://schemas.openxmlformats.org/officeDocument/2006/relationships/hyperlink" Target="mailto:invoices@canoeventures.com" TargetMode="External"/><Relationship Id="rId19" Type="http://schemas.openxmlformats.org/officeDocument/2006/relationships/hyperlink" Target="mailto:invoices@canoeventures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fant@tvone.tv" TargetMode="External"/><Relationship Id="rId26" Type="http://schemas.openxmlformats.org/officeDocument/2006/relationships/hyperlink" Target="mailto:jfant@tvone.tv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fant@tvone.tv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fant@tvone.tv" TargetMode="External"/><Relationship Id="rId16" Type="http://schemas.openxmlformats.org/officeDocument/2006/relationships/hyperlink" Target="mailto:jfant@tvone.tv" TargetMode="External"/><Relationship Id="rId20" Type="http://schemas.openxmlformats.org/officeDocument/2006/relationships/hyperlink" Target="mailto:jfant@tvone.tv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19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fant@tvone.tv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fant@tvone.tv" TargetMode="External"/><Relationship Id="rId32" Type="http://schemas.openxmlformats.org/officeDocument/2006/relationships/hyperlink" Target="mailto:jfant@tvone.tv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fant@tvone.tv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fant@tvone.tv" TargetMode="External"/><Relationship Id="rId36" Type="http://schemas.openxmlformats.org/officeDocument/2006/relationships/hyperlink" Target="mailto:jfant@tvone.tv" TargetMode="External"/><Relationship Id="rId10" Type="http://schemas.openxmlformats.org/officeDocument/2006/relationships/hyperlink" Target="mailto:jfant@tvone.tv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fant@tvone.tv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fant@tvone.tv" TargetMode="External"/><Relationship Id="rId22" Type="http://schemas.openxmlformats.org/officeDocument/2006/relationships/hyperlink" Target="mailto:jfant@tvone.tv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fant@tvone.tv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fant@tvone.tv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fant@tvone.tv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fant@tvone.t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arl.Reece@disney.com" TargetMode="External"/><Relationship Id="rId26" Type="http://schemas.openxmlformats.org/officeDocument/2006/relationships/hyperlink" Target="mailto:Karl.Reece@disney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arl.Reece@disney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arl.Reece@disney.com" TargetMode="External"/><Relationship Id="rId16" Type="http://schemas.openxmlformats.org/officeDocument/2006/relationships/hyperlink" Target="mailto:Karl.Reece@disney.com" TargetMode="External"/><Relationship Id="rId20" Type="http://schemas.openxmlformats.org/officeDocument/2006/relationships/hyperlink" Target="mailto:Karl.Reece@disney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arl.Reece@disney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arl.Reece@disney.com" TargetMode="External"/><Relationship Id="rId32" Type="http://schemas.openxmlformats.org/officeDocument/2006/relationships/hyperlink" Target="mailto:Karl.Reece@disne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arl.Reece@disney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arl.Reece@disney.com" TargetMode="External"/><Relationship Id="rId36" Type="http://schemas.openxmlformats.org/officeDocument/2006/relationships/hyperlink" Target="mailto:Karl.Reece@disney.com" TargetMode="External"/><Relationship Id="rId10" Type="http://schemas.openxmlformats.org/officeDocument/2006/relationships/hyperlink" Target="mailto:Karl.Reece@disney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arl.Reece@disney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arl.Reece@disney.com" TargetMode="External"/><Relationship Id="rId22" Type="http://schemas.openxmlformats.org/officeDocument/2006/relationships/hyperlink" Target="mailto:Karl.Reece@disney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arl.Reece@disney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arl.Reece@disney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arl.Reece@disney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arl.Reece@disney.com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kelly.smith@viacom.com" TargetMode="External"/><Relationship Id="rId26" Type="http://schemas.openxmlformats.org/officeDocument/2006/relationships/hyperlink" Target="mailto:kelly.smith@viacom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kelly.smith@viacom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lly.smith@viacom.com" TargetMode="External"/><Relationship Id="rId16" Type="http://schemas.openxmlformats.org/officeDocument/2006/relationships/hyperlink" Target="mailto:kelly.smith@viacom.com" TargetMode="External"/><Relationship Id="rId20" Type="http://schemas.openxmlformats.org/officeDocument/2006/relationships/hyperlink" Target="mailto:kelly.smith@viacom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20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kelly.smith@viacom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kelly.smith@viacom.com" TargetMode="External"/><Relationship Id="rId32" Type="http://schemas.openxmlformats.org/officeDocument/2006/relationships/hyperlink" Target="mailto:kelly.smith@viacom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kelly.smith@viacom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kelly.smith@viacom.com" TargetMode="External"/><Relationship Id="rId36" Type="http://schemas.openxmlformats.org/officeDocument/2006/relationships/hyperlink" Target="mailto:kelly.smith@viacom.com" TargetMode="External"/><Relationship Id="rId10" Type="http://schemas.openxmlformats.org/officeDocument/2006/relationships/hyperlink" Target="mailto:kelly.smith@viacom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kelly.smith@viacom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lly.smith@viacom.com" TargetMode="External"/><Relationship Id="rId22" Type="http://schemas.openxmlformats.org/officeDocument/2006/relationships/hyperlink" Target="mailto:kelly.smith@viacom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kelly.smith@viacom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kelly.smith@viacom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kelly.smith@viacom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kelly.smith@viacom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Joshua.Berger@amcnetworks.com" TargetMode="External"/><Relationship Id="rId26" Type="http://schemas.openxmlformats.org/officeDocument/2006/relationships/hyperlink" Target="mailto:Joshua.Berger@amcnetworks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Joshua.Berger@amcnetwork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Joshua.Berger@amcnetworks.com" TargetMode="External"/><Relationship Id="rId16" Type="http://schemas.openxmlformats.org/officeDocument/2006/relationships/hyperlink" Target="mailto:Joshua.Berger@amcnetworks.com" TargetMode="External"/><Relationship Id="rId20" Type="http://schemas.openxmlformats.org/officeDocument/2006/relationships/hyperlink" Target="mailto:Joshua.Berger@amcnetworks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3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Joshua.Berger@amcnetworks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Joshua.Berger@amcnetworks.com" TargetMode="External"/><Relationship Id="rId32" Type="http://schemas.openxmlformats.org/officeDocument/2006/relationships/hyperlink" Target="mailto:Joshua.Berger@amcnetworks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Joshua.Berger@amcnetworks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Joshua.Berger@amcnetworks.com" TargetMode="External"/><Relationship Id="rId36" Type="http://schemas.openxmlformats.org/officeDocument/2006/relationships/hyperlink" Target="mailto:Joshua.Berger@amcnetworks.com" TargetMode="External"/><Relationship Id="rId10" Type="http://schemas.openxmlformats.org/officeDocument/2006/relationships/hyperlink" Target="mailto:Joshua.Berger@amcnetworks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Joshua.Berger@amcnetworks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Joshua.Berger@amcnetworks.com" TargetMode="External"/><Relationship Id="rId22" Type="http://schemas.openxmlformats.org/officeDocument/2006/relationships/hyperlink" Target="mailto:Joshua.Berger@amcnetworks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Joshua.Berger@amcnetworks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Joshua.Berger@amcnetworks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Joshua.Berger@amcnetworks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Joshua.Berger@amcnetwork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omenico.dimeglio@cbsinteractive.com" TargetMode="External"/><Relationship Id="rId26" Type="http://schemas.openxmlformats.org/officeDocument/2006/relationships/hyperlink" Target="mailto:domenico.dimeglio@cbsinteractive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domenico.dimeglio@cbsinteractive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domenico.dimeglio@cbsinteractive.com" TargetMode="External"/><Relationship Id="rId16" Type="http://schemas.openxmlformats.org/officeDocument/2006/relationships/hyperlink" Target="mailto:domenico.dimeglio@cbsinteractive.com" TargetMode="External"/><Relationship Id="rId20" Type="http://schemas.openxmlformats.org/officeDocument/2006/relationships/hyperlink" Target="mailto:domenico.dimeglio@cbsinteractive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4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omenico.dimeglio@cbsinteractive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domenico.dimeglio@cbsinteractive.com" TargetMode="External"/><Relationship Id="rId32" Type="http://schemas.openxmlformats.org/officeDocument/2006/relationships/hyperlink" Target="mailto:domenico.dimeglio@cbsinteractive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domenico.dimeglio@cbsinteractive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domenico.dimeglio@cbsinteractive.com" TargetMode="External"/><Relationship Id="rId36" Type="http://schemas.openxmlformats.org/officeDocument/2006/relationships/hyperlink" Target="mailto:domenico.dimeglio@cbsinteractive.com" TargetMode="External"/><Relationship Id="rId10" Type="http://schemas.openxmlformats.org/officeDocument/2006/relationships/hyperlink" Target="mailto:domenico.dimeglio@cbsinteractive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domenico.dimeglio@cbsinteractive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domenico.dimeglio@cbsinteractive.com" TargetMode="External"/><Relationship Id="rId22" Type="http://schemas.openxmlformats.org/officeDocument/2006/relationships/hyperlink" Target="mailto:domenico.dimeglio@cbsinteractive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domenico.dimeglio@cbsinteractive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domenico.dimeglio@cbsinteractive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domenico.dimeglio@cbsinteractive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domenico.dimeglio@cbsinteractive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TommyWebber@crownmedia.com" TargetMode="External"/><Relationship Id="rId26" Type="http://schemas.openxmlformats.org/officeDocument/2006/relationships/hyperlink" Target="mailto:TommyWebber@crownmedia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TommyWebber@crownmedia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TommyWebber@crownmedia.com" TargetMode="External"/><Relationship Id="rId16" Type="http://schemas.openxmlformats.org/officeDocument/2006/relationships/hyperlink" Target="mailto:TommyWebber@crownmedia.com" TargetMode="External"/><Relationship Id="rId20" Type="http://schemas.openxmlformats.org/officeDocument/2006/relationships/hyperlink" Target="mailto:TommyWebber@crownmedia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5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TommyWebber@crownmedia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TommyWebber@crownmedia.com" TargetMode="External"/><Relationship Id="rId32" Type="http://schemas.openxmlformats.org/officeDocument/2006/relationships/hyperlink" Target="mailto:TommyWebber@crownmedia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TommyWebber@crownmedia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TommyWebber@crownmedia.com" TargetMode="External"/><Relationship Id="rId36" Type="http://schemas.openxmlformats.org/officeDocument/2006/relationships/hyperlink" Target="mailto:TommyWebber@crownmedia.com" TargetMode="External"/><Relationship Id="rId10" Type="http://schemas.openxmlformats.org/officeDocument/2006/relationships/hyperlink" Target="mailto:TommyWebber@crownmedia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TommyWebber@crownmedia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TommyWebber@crownmedia.com" TargetMode="External"/><Relationship Id="rId22" Type="http://schemas.openxmlformats.org/officeDocument/2006/relationships/hyperlink" Target="mailto:TommyWebber@crownmedia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TommyWebber@crownmedia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TommyWebber@crownmedia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TommyWebber@crownmedia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TommyWebber@crownmedia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Howard.Schneider@cwtv.com" TargetMode="External"/><Relationship Id="rId26" Type="http://schemas.openxmlformats.org/officeDocument/2006/relationships/hyperlink" Target="mailto:Howard.Schneider@cwtv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Howard.Schneider@cwtv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Howard.Schneider@cwtv.com" TargetMode="External"/><Relationship Id="rId16" Type="http://schemas.openxmlformats.org/officeDocument/2006/relationships/hyperlink" Target="mailto:Howard.Schneider@cwtv.com" TargetMode="External"/><Relationship Id="rId20" Type="http://schemas.openxmlformats.org/officeDocument/2006/relationships/hyperlink" Target="mailto:Howard.Schneider@cwtv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Howard.Schneider@cwtv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Howard.Schneider@cwtv.com" TargetMode="External"/><Relationship Id="rId32" Type="http://schemas.openxmlformats.org/officeDocument/2006/relationships/hyperlink" Target="mailto:Howard.Schneider@cwtv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Howard.Schneider@cwtv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Howard.Schneider@cwtv.com" TargetMode="External"/><Relationship Id="rId36" Type="http://schemas.openxmlformats.org/officeDocument/2006/relationships/hyperlink" Target="mailto:Howard.Schneider@cwtv.com" TargetMode="External"/><Relationship Id="rId10" Type="http://schemas.openxmlformats.org/officeDocument/2006/relationships/hyperlink" Target="mailto:Howard.Schneider@cwtv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Howard.Schneider@cwtv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Howard.Schneider@cwtv.com" TargetMode="External"/><Relationship Id="rId22" Type="http://schemas.openxmlformats.org/officeDocument/2006/relationships/hyperlink" Target="mailto:Howard.Schneider@cwtv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Howard.Schneider@cwtv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Howard.Schneider@cwtv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Howard.Schneider@cwtv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Howard.Schneider@cwtv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Discovery_Invoices@discovery.com" TargetMode="External"/><Relationship Id="rId26" Type="http://schemas.openxmlformats.org/officeDocument/2006/relationships/hyperlink" Target="mailto:Kevin_Kroll@discovery.com" TargetMode="External"/><Relationship Id="rId39" Type="http://schemas.openxmlformats.org/officeDocument/2006/relationships/hyperlink" Target="mailto:Discovery_Invoices@discovery.com" TargetMode="External"/><Relationship Id="rId21" Type="http://schemas.openxmlformats.org/officeDocument/2006/relationships/hyperlink" Target="mailto:Discovery_Invoices@discovery.com" TargetMode="External"/><Relationship Id="rId34" Type="http://schemas.openxmlformats.org/officeDocument/2006/relationships/hyperlink" Target="mailto:invoices@canoeventures.com" TargetMode="External"/><Relationship Id="rId42" Type="http://schemas.openxmlformats.org/officeDocument/2006/relationships/hyperlink" Target="mailto:Discovery_Invoices@discovery.com" TargetMode="External"/><Relationship Id="rId47" Type="http://schemas.openxmlformats.org/officeDocument/2006/relationships/hyperlink" Target="mailto:Kevin_Kroll@discovery.com" TargetMode="External"/><Relationship Id="rId50" Type="http://schemas.openxmlformats.org/officeDocument/2006/relationships/hyperlink" Target="mailto:Kevin_Kroll@discovery.com" TargetMode="External"/><Relationship Id="rId55" Type="http://schemas.openxmlformats.org/officeDocument/2006/relationships/hyperlink" Target="mailto:invoices@canoeventures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Kevin_Kroll@discovery.com" TargetMode="External"/><Relationship Id="rId16" Type="http://schemas.openxmlformats.org/officeDocument/2006/relationships/hyperlink" Target="mailto:invoices@canoeventures.com" TargetMode="External"/><Relationship Id="rId29" Type="http://schemas.openxmlformats.org/officeDocument/2006/relationships/hyperlink" Target="mailto:Kevin_Kroll@discovery.com" TargetMode="External"/><Relationship Id="rId11" Type="http://schemas.openxmlformats.org/officeDocument/2006/relationships/hyperlink" Target="mailto:Kevin_Kroll@discovery.com" TargetMode="External"/><Relationship Id="rId24" Type="http://schemas.openxmlformats.org/officeDocument/2006/relationships/hyperlink" Target="mailto:Discovery_Invoices@discovery.com" TargetMode="External"/><Relationship Id="rId32" Type="http://schemas.openxmlformats.org/officeDocument/2006/relationships/hyperlink" Target="mailto:Kevin_Kroll@discovery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invoices@canoeventures.com" TargetMode="External"/><Relationship Id="rId45" Type="http://schemas.openxmlformats.org/officeDocument/2006/relationships/hyperlink" Target="mailto:Discovery_Invoices@discovery.com" TargetMode="External"/><Relationship Id="rId53" Type="http://schemas.openxmlformats.org/officeDocument/2006/relationships/hyperlink" Target="mailto:Kevin_Kroll@discovery.com" TargetMode="External"/><Relationship Id="rId58" Type="http://schemas.openxmlformats.org/officeDocument/2006/relationships/hyperlink" Target="mailto:invoices@canoeventures.com" TargetMode="External"/><Relationship Id="rId5" Type="http://schemas.openxmlformats.org/officeDocument/2006/relationships/hyperlink" Target="mailto:Kevin_Kroll@discovery.com" TargetMode="External"/><Relationship Id="rId61" Type="http://schemas.openxmlformats.org/officeDocument/2006/relationships/drawing" Target="../drawings/drawing7.xml"/><Relationship Id="rId19" Type="http://schemas.openxmlformats.org/officeDocument/2006/relationships/hyperlink" Target="mailto:invoices@canoeventures.com" TargetMode="External"/><Relationship Id="rId14" Type="http://schemas.openxmlformats.org/officeDocument/2006/relationships/hyperlink" Target="mailto:Kevin_Kroll@discovery.com" TargetMode="External"/><Relationship Id="rId22" Type="http://schemas.openxmlformats.org/officeDocument/2006/relationships/hyperlink" Target="mailto:invoices@canoeventures.com" TargetMode="External"/><Relationship Id="rId27" Type="http://schemas.openxmlformats.org/officeDocument/2006/relationships/hyperlink" Target="mailto:Discovery_Invoices@discovery.com" TargetMode="External"/><Relationship Id="rId30" Type="http://schemas.openxmlformats.org/officeDocument/2006/relationships/hyperlink" Target="mailto:Discovery_Invoices@discovery.com" TargetMode="External"/><Relationship Id="rId35" Type="http://schemas.openxmlformats.org/officeDocument/2006/relationships/hyperlink" Target="mailto:Kevin_Kroll@discovery.com" TargetMode="External"/><Relationship Id="rId43" Type="http://schemas.openxmlformats.org/officeDocument/2006/relationships/hyperlink" Target="mailto:invoices@canoeventures.com" TargetMode="External"/><Relationship Id="rId48" Type="http://schemas.openxmlformats.org/officeDocument/2006/relationships/hyperlink" Target="mailto:Discovery_Invoices@discovery.com" TargetMode="External"/><Relationship Id="rId56" Type="http://schemas.openxmlformats.org/officeDocument/2006/relationships/hyperlink" Target="mailto:Kevin_Kroll@discovery.com" TargetMode="External"/><Relationship Id="rId8" Type="http://schemas.openxmlformats.org/officeDocument/2006/relationships/hyperlink" Target="mailto:Kevin_Kroll@discovery.com" TargetMode="External"/><Relationship Id="rId51" Type="http://schemas.openxmlformats.org/officeDocument/2006/relationships/hyperlink" Target="mailto:Discovery_Invoices@discovery.com" TargetMode="External"/><Relationship Id="rId3" Type="http://schemas.openxmlformats.org/officeDocument/2006/relationships/hyperlink" Target="mailto:Discovery_Invoices@discovery.com" TargetMode="External"/><Relationship Id="rId12" Type="http://schemas.openxmlformats.org/officeDocument/2006/relationships/hyperlink" Target="mailto:Discovery_Invoices@discovery.com" TargetMode="External"/><Relationship Id="rId17" Type="http://schemas.openxmlformats.org/officeDocument/2006/relationships/hyperlink" Target="mailto:Kevin_Kroll@discovery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Discovery_Invoices@discovery.com" TargetMode="External"/><Relationship Id="rId38" Type="http://schemas.openxmlformats.org/officeDocument/2006/relationships/hyperlink" Target="mailto:Kevin_Kroll@discovery.com" TargetMode="External"/><Relationship Id="rId46" Type="http://schemas.openxmlformats.org/officeDocument/2006/relationships/hyperlink" Target="mailto:invoices@canoeventures.com" TargetMode="External"/><Relationship Id="rId59" Type="http://schemas.openxmlformats.org/officeDocument/2006/relationships/hyperlink" Target="mailto:Kevin_Kroll@discovery.com" TargetMode="External"/><Relationship Id="rId20" Type="http://schemas.openxmlformats.org/officeDocument/2006/relationships/hyperlink" Target="mailto:Kevin_Kroll@discovery.com" TargetMode="External"/><Relationship Id="rId41" Type="http://schemas.openxmlformats.org/officeDocument/2006/relationships/hyperlink" Target="mailto:Kevin_Kroll@discovery.com" TargetMode="External"/><Relationship Id="rId54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Discovery_Invoices@discovery.com" TargetMode="External"/><Relationship Id="rId15" Type="http://schemas.openxmlformats.org/officeDocument/2006/relationships/hyperlink" Target="mailto:Discovery_Invoices@discovery.com" TargetMode="External"/><Relationship Id="rId23" Type="http://schemas.openxmlformats.org/officeDocument/2006/relationships/hyperlink" Target="mailto:Kevin_Kroll@discovery.com" TargetMode="External"/><Relationship Id="rId28" Type="http://schemas.openxmlformats.org/officeDocument/2006/relationships/hyperlink" Target="mailto:invoices@canoeventures.com" TargetMode="External"/><Relationship Id="rId36" Type="http://schemas.openxmlformats.org/officeDocument/2006/relationships/hyperlink" Target="mailto:Discovery_Invoices@discovery.com" TargetMode="External"/><Relationship Id="rId49" Type="http://schemas.openxmlformats.org/officeDocument/2006/relationships/hyperlink" Target="mailto:invoices@canoeventures.com" TargetMode="External"/><Relationship Id="rId57" Type="http://schemas.openxmlformats.org/officeDocument/2006/relationships/hyperlink" Target="mailto:Discovery_Invoices@discovery.com" TargetMode="External"/><Relationship Id="rId10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4" Type="http://schemas.openxmlformats.org/officeDocument/2006/relationships/hyperlink" Target="mailto:Kevin_Kroll@discovery.com" TargetMode="External"/><Relationship Id="rId52" Type="http://schemas.openxmlformats.org/officeDocument/2006/relationships/hyperlink" Target="mailto:invoices@canoeventures.com" TargetMode="External"/><Relationship Id="rId60" Type="http://schemas.openxmlformats.org/officeDocument/2006/relationships/hyperlink" Target="mailto:Discovery_Invoices@discovery.com" TargetMode="External"/><Relationship Id="rId4" Type="http://schemas.openxmlformats.org/officeDocument/2006/relationships/hyperlink" Target="mailto:invoices@canoeventures.com" TargetMode="External"/><Relationship Id="rId9" Type="http://schemas.openxmlformats.org/officeDocument/2006/relationships/hyperlink" Target="mailto:Discovery_Invoices@discovery.com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Gvarhely@epix.com" TargetMode="External"/><Relationship Id="rId26" Type="http://schemas.openxmlformats.org/officeDocument/2006/relationships/hyperlink" Target="mailto:Gvarhely@epix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Gvarhely@epix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Gvarhely@epix.com" TargetMode="External"/><Relationship Id="rId16" Type="http://schemas.openxmlformats.org/officeDocument/2006/relationships/hyperlink" Target="mailto:Gvarhely@epix.com" TargetMode="External"/><Relationship Id="rId20" Type="http://schemas.openxmlformats.org/officeDocument/2006/relationships/hyperlink" Target="mailto:Gvarhely@epix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8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Gvarhely@epix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Gvarhely@epix.com" TargetMode="External"/><Relationship Id="rId32" Type="http://schemas.openxmlformats.org/officeDocument/2006/relationships/hyperlink" Target="mailto:Gvarhely@epix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Gvarhely@epix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Gvarhely@epix.com" TargetMode="External"/><Relationship Id="rId36" Type="http://schemas.openxmlformats.org/officeDocument/2006/relationships/hyperlink" Target="mailto:Gvarhely@epix.com" TargetMode="External"/><Relationship Id="rId10" Type="http://schemas.openxmlformats.org/officeDocument/2006/relationships/hyperlink" Target="mailto:Gvarhely@epix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Gvarhely@epix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Gvarhely@epix.com" TargetMode="External"/><Relationship Id="rId22" Type="http://schemas.openxmlformats.org/officeDocument/2006/relationships/hyperlink" Target="mailto:Gvarhely@epix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Gvarhely@epix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Gvarhely@epix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Gvarhely@epix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Gvarhely@epix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invoices@canoeventures.com" TargetMode="External"/><Relationship Id="rId18" Type="http://schemas.openxmlformats.org/officeDocument/2006/relationships/hyperlink" Target="mailto:laura.loffredo@fox.com" TargetMode="External"/><Relationship Id="rId26" Type="http://schemas.openxmlformats.org/officeDocument/2006/relationships/hyperlink" Target="mailto:laura.loffredo@fox.com" TargetMode="External"/><Relationship Id="rId39" Type="http://schemas.openxmlformats.org/officeDocument/2006/relationships/hyperlink" Target="mailto:invoices@canoeventures.com" TargetMode="External"/><Relationship Id="rId21" Type="http://schemas.openxmlformats.org/officeDocument/2006/relationships/hyperlink" Target="mailto:invoices@canoeventures.com" TargetMode="External"/><Relationship Id="rId34" Type="http://schemas.openxmlformats.org/officeDocument/2006/relationships/hyperlink" Target="mailto:laura.loffredo@fox.com" TargetMode="External"/><Relationship Id="rId7" Type="http://schemas.openxmlformats.org/officeDocument/2006/relationships/hyperlink" Target="mailto:invoices@canoeventures.com" TargetMode="External"/><Relationship Id="rId2" Type="http://schemas.openxmlformats.org/officeDocument/2006/relationships/hyperlink" Target="mailto:laura.loffredo@fox.com" TargetMode="External"/><Relationship Id="rId16" Type="http://schemas.openxmlformats.org/officeDocument/2006/relationships/hyperlink" Target="mailto:laura.loffredo@fox.com" TargetMode="External"/><Relationship Id="rId20" Type="http://schemas.openxmlformats.org/officeDocument/2006/relationships/hyperlink" Target="mailto:laura.loffredo@fox.com" TargetMode="External"/><Relationship Id="rId29" Type="http://schemas.openxmlformats.org/officeDocument/2006/relationships/hyperlink" Target="mailto:invoices@canoeventures.com" TargetMode="External"/><Relationship Id="rId41" Type="http://schemas.openxmlformats.org/officeDocument/2006/relationships/drawing" Target="../drawings/drawing9.xml"/><Relationship Id="rId1" Type="http://schemas.openxmlformats.org/officeDocument/2006/relationships/hyperlink" Target="mailto:invoices@canoeventures.com" TargetMode="External"/><Relationship Id="rId6" Type="http://schemas.openxmlformats.org/officeDocument/2006/relationships/hyperlink" Target="mailto:laura.loffredo@fox.com" TargetMode="External"/><Relationship Id="rId11" Type="http://schemas.openxmlformats.org/officeDocument/2006/relationships/hyperlink" Target="mailto:invoices@canoeventures.com" TargetMode="External"/><Relationship Id="rId24" Type="http://schemas.openxmlformats.org/officeDocument/2006/relationships/hyperlink" Target="mailto:laura.loffredo@fox.com" TargetMode="External"/><Relationship Id="rId32" Type="http://schemas.openxmlformats.org/officeDocument/2006/relationships/hyperlink" Target="mailto:laura.loffredo@fox.com" TargetMode="External"/><Relationship Id="rId37" Type="http://schemas.openxmlformats.org/officeDocument/2006/relationships/hyperlink" Target="mailto:invoices@canoeventures.com" TargetMode="External"/><Relationship Id="rId40" Type="http://schemas.openxmlformats.org/officeDocument/2006/relationships/hyperlink" Target="mailto:laura.loffredo@fox.com" TargetMode="External"/><Relationship Id="rId5" Type="http://schemas.openxmlformats.org/officeDocument/2006/relationships/hyperlink" Target="mailto:invoices@canoeventures.com" TargetMode="External"/><Relationship Id="rId15" Type="http://schemas.openxmlformats.org/officeDocument/2006/relationships/hyperlink" Target="mailto:invoices@canoeventures.com" TargetMode="External"/><Relationship Id="rId23" Type="http://schemas.openxmlformats.org/officeDocument/2006/relationships/hyperlink" Target="mailto:invoices@canoeventures.com" TargetMode="External"/><Relationship Id="rId28" Type="http://schemas.openxmlformats.org/officeDocument/2006/relationships/hyperlink" Target="mailto:laura.loffredo@fox.com" TargetMode="External"/><Relationship Id="rId36" Type="http://schemas.openxmlformats.org/officeDocument/2006/relationships/hyperlink" Target="mailto:laura.loffredo@fox.com" TargetMode="External"/><Relationship Id="rId10" Type="http://schemas.openxmlformats.org/officeDocument/2006/relationships/hyperlink" Target="mailto:laura.loffredo@fox.com" TargetMode="External"/><Relationship Id="rId19" Type="http://schemas.openxmlformats.org/officeDocument/2006/relationships/hyperlink" Target="mailto:invoices@canoeventures.com" TargetMode="External"/><Relationship Id="rId31" Type="http://schemas.openxmlformats.org/officeDocument/2006/relationships/hyperlink" Target="mailto:invoices@canoeventures.com" TargetMode="External"/><Relationship Id="rId4" Type="http://schemas.openxmlformats.org/officeDocument/2006/relationships/hyperlink" Target="mailto:laura.loffredo@fox.com" TargetMode="External"/><Relationship Id="rId9" Type="http://schemas.openxmlformats.org/officeDocument/2006/relationships/hyperlink" Target="mailto:invoices@canoeventures.com" TargetMode="External"/><Relationship Id="rId14" Type="http://schemas.openxmlformats.org/officeDocument/2006/relationships/hyperlink" Target="mailto:laura.loffredo@fox.com" TargetMode="External"/><Relationship Id="rId22" Type="http://schemas.openxmlformats.org/officeDocument/2006/relationships/hyperlink" Target="mailto:laura.loffredo@fox.com" TargetMode="External"/><Relationship Id="rId27" Type="http://schemas.openxmlformats.org/officeDocument/2006/relationships/hyperlink" Target="mailto:invoices@canoeventures.com" TargetMode="External"/><Relationship Id="rId30" Type="http://schemas.openxmlformats.org/officeDocument/2006/relationships/hyperlink" Target="mailto:laura.loffredo@fox.com" TargetMode="External"/><Relationship Id="rId35" Type="http://schemas.openxmlformats.org/officeDocument/2006/relationships/hyperlink" Target="mailto:invoices@canoeventures.com" TargetMode="External"/><Relationship Id="rId8" Type="http://schemas.openxmlformats.org/officeDocument/2006/relationships/hyperlink" Target="mailto:laura.loffredo@fox.com" TargetMode="External"/><Relationship Id="rId3" Type="http://schemas.openxmlformats.org/officeDocument/2006/relationships/hyperlink" Target="mailto:invoices@canoeventures.com" TargetMode="External"/><Relationship Id="rId12" Type="http://schemas.openxmlformats.org/officeDocument/2006/relationships/hyperlink" Target="mailto:laura.loffredo@fox.com" TargetMode="External"/><Relationship Id="rId17" Type="http://schemas.openxmlformats.org/officeDocument/2006/relationships/hyperlink" Target="mailto:invoices@canoeventures.com" TargetMode="External"/><Relationship Id="rId25" Type="http://schemas.openxmlformats.org/officeDocument/2006/relationships/hyperlink" Target="mailto:invoices@canoeventures.com" TargetMode="External"/><Relationship Id="rId33" Type="http://schemas.openxmlformats.org/officeDocument/2006/relationships/hyperlink" Target="mailto:invoices@canoeventures.com" TargetMode="External"/><Relationship Id="rId38" Type="http://schemas.openxmlformats.org/officeDocument/2006/relationships/hyperlink" Target="mailto:laura.loffredo@fo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313"/>
  <sheetViews>
    <sheetView showGridLines="0" topLeftCell="A7" zoomScale="70" zoomScaleNormal="70" zoomScalePageLayoutView="80" workbookViewId="0">
      <selection activeCell="M38" sqref="M38"/>
    </sheetView>
  </sheetViews>
  <sheetFormatPr defaultColWidth="8.6640625" defaultRowHeight="15.6" x14ac:dyDescent="0.3"/>
  <cols>
    <col min="1" max="1" width="1.6640625" style="155" customWidth="1"/>
    <col min="2" max="2" width="10.109375" style="155" customWidth="1"/>
    <col min="3" max="3" width="16.33203125" style="155" customWidth="1"/>
    <col min="4" max="4" width="94.109375" style="155" customWidth="1"/>
    <col min="5" max="5" width="31" style="155" bestFit="1" customWidth="1"/>
    <col min="6" max="6" width="23.33203125" style="155" customWidth="1"/>
    <col min="7" max="7" width="20" style="155" customWidth="1"/>
    <col min="8" max="8" width="23" style="155" customWidth="1"/>
    <col min="9" max="9" width="18.6640625" style="155" customWidth="1"/>
    <col min="10" max="10" width="23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20.6640625" style="155" bestFit="1" customWidth="1"/>
    <col min="15" max="15" width="10.109375" style="155" bestFit="1" customWidth="1"/>
    <col min="16" max="16" width="13.109375" style="155" bestFit="1" customWidth="1"/>
    <col min="17" max="17" width="18.109375" style="155" bestFit="1" customWidth="1"/>
    <col min="18" max="18" width="12.44140625" style="155" bestFit="1" customWidth="1"/>
    <col min="19" max="19" width="8.6640625" style="155" customWidth="1"/>
    <col min="20" max="16384" width="8.6640625" style="155"/>
  </cols>
  <sheetData>
    <row r="1" spans="1:16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6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8561</v>
      </c>
    </row>
    <row r="3" spans="1:16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6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6" x14ac:dyDescent="0.3">
      <c r="B5" s="59" t="s">
        <v>4</v>
      </c>
      <c r="C5" s="60"/>
      <c r="D5" s="60"/>
      <c r="E5" s="60"/>
      <c r="F5" s="154"/>
      <c r="H5" s="231" t="s">
        <v>5</v>
      </c>
      <c r="I5" s="232"/>
      <c r="J5" s="233"/>
    </row>
    <row r="6" spans="1:16" x14ac:dyDescent="0.3">
      <c r="B6" s="58" t="s">
        <v>6</v>
      </c>
      <c r="C6" s="154"/>
      <c r="D6" s="154"/>
      <c r="E6" s="154"/>
      <c r="F6" s="154"/>
      <c r="H6" s="229" t="s">
        <v>4</v>
      </c>
      <c r="I6" s="230"/>
      <c r="J6" s="230"/>
    </row>
    <row r="7" spans="1:16" x14ac:dyDescent="0.3">
      <c r="B7" s="58" t="s">
        <v>7</v>
      </c>
      <c r="C7" s="154"/>
      <c r="D7" s="154"/>
      <c r="E7" s="154"/>
      <c r="F7" s="154"/>
      <c r="H7" s="244" t="s">
        <v>8</v>
      </c>
      <c r="I7" s="240"/>
      <c r="J7" s="240"/>
    </row>
    <row r="8" spans="1:16" x14ac:dyDescent="0.3">
      <c r="B8" s="1" t="s">
        <v>9</v>
      </c>
      <c r="C8" s="154"/>
      <c r="D8" s="163"/>
      <c r="E8" s="163"/>
      <c r="F8" s="163"/>
      <c r="H8" s="243" t="s">
        <v>6</v>
      </c>
      <c r="I8" s="240"/>
      <c r="J8" s="240"/>
    </row>
    <row r="9" spans="1:16" x14ac:dyDescent="0.3">
      <c r="B9" s="57" t="s">
        <v>10</v>
      </c>
      <c r="C9" s="163"/>
      <c r="D9" s="154"/>
      <c r="E9" s="154"/>
      <c r="F9" s="154"/>
      <c r="H9" s="243" t="s">
        <v>7</v>
      </c>
      <c r="I9" s="240"/>
      <c r="J9" s="240"/>
    </row>
    <row r="10" spans="1:16" x14ac:dyDescent="0.3">
      <c r="C10" s="163"/>
      <c r="D10" s="154"/>
      <c r="E10" s="154"/>
      <c r="F10" s="154"/>
    </row>
    <row r="11" spans="1:16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6" x14ac:dyDescent="0.3">
      <c r="B12" s="49" t="s">
        <v>12</v>
      </c>
      <c r="D12" s="44" t="s">
        <v>13</v>
      </c>
      <c r="E12" s="54"/>
      <c r="F12" s="54"/>
      <c r="H12" s="241" t="s">
        <v>14</v>
      </c>
      <c r="I12" s="240"/>
      <c r="J12" s="240"/>
    </row>
    <row r="13" spans="1:16" x14ac:dyDescent="0.3">
      <c r="C13" s="54"/>
      <c r="D13" s="155" t="s">
        <v>15</v>
      </c>
      <c r="E13" s="54"/>
      <c r="F13" s="54"/>
      <c r="H13" s="239" t="s">
        <v>16</v>
      </c>
      <c r="I13" s="240"/>
      <c r="J13" s="240"/>
    </row>
    <row r="14" spans="1:16" x14ac:dyDescent="0.3">
      <c r="C14" s="54"/>
      <c r="D14" s="155" t="s">
        <v>17</v>
      </c>
      <c r="E14" s="161"/>
      <c r="F14" s="161"/>
      <c r="H14" s="163"/>
      <c r="I14" s="163"/>
      <c r="J14" s="163"/>
      <c r="N14" s="149"/>
    </row>
    <row r="15" spans="1:16" x14ac:dyDescent="0.3">
      <c r="A15" s="155" t="s">
        <v>18</v>
      </c>
      <c r="C15" s="54"/>
      <c r="D15" s="155" t="s">
        <v>19</v>
      </c>
      <c r="E15" s="161"/>
      <c r="F15" s="161"/>
      <c r="H15" s="236" t="s">
        <v>20</v>
      </c>
      <c r="I15" s="237"/>
      <c r="J15" s="238"/>
      <c r="N15" s="170"/>
      <c r="P15" s="171"/>
    </row>
    <row r="16" spans="1:16" x14ac:dyDescent="0.3">
      <c r="C16" s="161"/>
      <c r="D16" s="31" t="s">
        <v>21</v>
      </c>
      <c r="E16" s="161"/>
      <c r="F16" s="161"/>
      <c r="H16" s="156" t="s">
        <v>22</v>
      </c>
      <c r="I16" s="5" t="s">
        <v>23</v>
      </c>
      <c r="J16" s="157" t="s">
        <v>24</v>
      </c>
      <c r="M16" s="149"/>
      <c r="N16" s="170"/>
      <c r="O16" s="149"/>
      <c r="P16" s="172"/>
    </row>
    <row r="17" spans="2:16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M17" s="149"/>
      <c r="P17" s="172"/>
    </row>
    <row r="18" spans="2:16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69"/>
      <c r="L18" s="124"/>
      <c r="M18" s="149"/>
      <c r="N18" s="171"/>
    </row>
    <row r="19" spans="2:16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L19" s="125"/>
      <c r="M19" s="149"/>
    </row>
    <row r="20" spans="2:16" x14ac:dyDescent="0.3">
      <c r="B20" s="49" t="s">
        <v>30</v>
      </c>
      <c r="D20" s="165" t="s">
        <v>31</v>
      </c>
      <c r="E20" s="161"/>
      <c r="F20" s="161"/>
      <c r="G20" s="142"/>
      <c r="H20" s="174" t="s">
        <v>32</v>
      </c>
      <c r="I20" s="175">
        <v>0.85</v>
      </c>
      <c r="J20" s="176">
        <v>790659537</v>
      </c>
      <c r="L20" s="124"/>
      <c r="M20" s="149"/>
      <c r="O20" s="149"/>
      <c r="P20" s="172"/>
    </row>
    <row r="21" spans="2:16" x14ac:dyDescent="0.3">
      <c r="B21" s="49" t="s">
        <v>33</v>
      </c>
      <c r="D21" s="165" t="s">
        <v>34</v>
      </c>
      <c r="E21" s="161"/>
      <c r="F21" s="161"/>
      <c r="G21" s="142"/>
      <c r="H21" s="45" t="s">
        <v>35</v>
      </c>
      <c r="I21" s="173">
        <v>0.71</v>
      </c>
      <c r="J21" s="46"/>
      <c r="M21" s="149"/>
      <c r="N21" s="171"/>
    </row>
    <row r="22" spans="2:16" x14ac:dyDescent="0.3">
      <c r="B22" s="7" t="s">
        <v>36</v>
      </c>
      <c r="D22" s="16">
        <v>676370843</v>
      </c>
      <c r="E22" s="161"/>
      <c r="F22" s="161"/>
      <c r="G22" s="142"/>
      <c r="H22" s="45" t="s">
        <v>37</v>
      </c>
      <c r="I22" s="173">
        <v>0.61</v>
      </c>
      <c r="J22" s="177"/>
      <c r="L22" s="149"/>
      <c r="M22" s="149"/>
      <c r="N22" s="149"/>
    </row>
    <row r="23" spans="2:16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L23" s="149"/>
      <c r="M23" s="149"/>
      <c r="N23" s="172"/>
    </row>
    <row r="24" spans="2:16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L24" s="149"/>
      <c r="M24" s="149"/>
    </row>
    <row r="25" spans="2:16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  <c r="L25" s="149"/>
      <c r="M25" s="149"/>
    </row>
    <row r="26" spans="2:16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32"/>
    </row>
    <row r="27" spans="2:16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6" x14ac:dyDescent="0.3">
      <c r="B28" s="178">
        <v>1</v>
      </c>
      <c r="C28" s="179" t="s">
        <v>49</v>
      </c>
      <c r="D28" s="179" t="s">
        <v>50</v>
      </c>
      <c r="E28" s="179" t="s">
        <v>51</v>
      </c>
      <c r="F28" s="180" t="s">
        <v>52</v>
      </c>
      <c r="G28" s="180" t="s">
        <v>53</v>
      </c>
      <c r="H28" s="181">
        <v>609708</v>
      </c>
      <c r="I28" s="182">
        <v>0.85</v>
      </c>
      <c r="J28" s="182">
        <f t="shared" ref="J28:J59" si="0">ROUND(H28*(I28/1000),2)</f>
        <v>518.25</v>
      </c>
    </row>
    <row r="29" spans="2:16" ht="16.2" customHeight="1" thickBot="1" x14ac:dyDescent="0.35">
      <c r="B29" s="178">
        <v>2</v>
      </c>
      <c r="C29" s="179" t="s">
        <v>54</v>
      </c>
      <c r="D29" s="179" t="s">
        <v>55</v>
      </c>
      <c r="E29" s="179" t="s">
        <v>56</v>
      </c>
      <c r="F29" s="180" t="s">
        <v>57</v>
      </c>
      <c r="G29" s="180" t="s">
        <v>58</v>
      </c>
      <c r="H29" s="181">
        <v>131907</v>
      </c>
      <c r="I29" s="182">
        <v>0.85</v>
      </c>
      <c r="J29" s="182">
        <f t="shared" si="0"/>
        <v>112.12</v>
      </c>
    </row>
    <row r="30" spans="2:16" ht="16.2" customHeight="1" thickTop="1" x14ac:dyDescent="0.3">
      <c r="B30" s="178">
        <v>3</v>
      </c>
      <c r="C30" s="179" t="s">
        <v>54</v>
      </c>
      <c r="D30" s="179" t="s">
        <v>55</v>
      </c>
      <c r="E30" s="179" t="s">
        <v>59</v>
      </c>
      <c r="F30" s="180" t="s">
        <v>57</v>
      </c>
      <c r="G30" s="180" t="s">
        <v>58</v>
      </c>
      <c r="H30" s="181">
        <v>2305</v>
      </c>
      <c r="I30" s="182">
        <v>0.85</v>
      </c>
      <c r="J30" s="182">
        <f t="shared" si="0"/>
        <v>1.96</v>
      </c>
    </row>
    <row r="31" spans="2:16" x14ac:dyDescent="0.3">
      <c r="B31" s="178">
        <v>4</v>
      </c>
      <c r="C31" s="179" t="s">
        <v>54</v>
      </c>
      <c r="D31" s="179" t="s">
        <v>55</v>
      </c>
      <c r="E31" s="179" t="s">
        <v>60</v>
      </c>
      <c r="F31" s="180" t="s">
        <v>57</v>
      </c>
      <c r="G31" s="180" t="s">
        <v>58</v>
      </c>
      <c r="H31" s="181">
        <v>143145</v>
      </c>
      <c r="I31" s="182">
        <v>0.85</v>
      </c>
      <c r="J31" s="182">
        <f t="shared" si="0"/>
        <v>121.67</v>
      </c>
    </row>
    <row r="32" spans="2:16" x14ac:dyDescent="0.3">
      <c r="B32" s="178">
        <v>5</v>
      </c>
      <c r="C32" s="179" t="s">
        <v>54</v>
      </c>
      <c r="D32" s="179" t="s">
        <v>55</v>
      </c>
      <c r="E32" s="179" t="s">
        <v>61</v>
      </c>
      <c r="F32" s="180" t="s">
        <v>57</v>
      </c>
      <c r="G32" s="180" t="s">
        <v>58</v>
      </c>
      <c r="H32" s="181">
        <v>156248</v>
      </c>
      <c r="I32" s="182">
        <v>0.85</v>
      </c>
      <c r="J32" s="182">
        <f t="shared" si="0"/>
        <v>132.81</v>
      </c>
    </row>
    <row r="33" spans="2:10" x14ac:dyDescent="0.3">
      <c r="B33" s="178">
        <v>6</v>
      </c>
      <c r="C33" s="179" t="s">
        <v>54</v>
      </c>
      <c r="D33" s="179" t="s">
        <v>55</v>
      </c>
      <c r="E33" s="179" t="s">
        <v>62</v>
      </c>
      <c r="F33" s="180" t="s">
        <v>57</v>
      </c>
      <c r="G33" s="180" t="s">
        <v>58</v>
      </c>
      <c r="H33" s="181">
        <v>16853</v>
      </c>
      <c r="I33" s="182">
        <v>0.85</v>
      </c>
      <c r="J33" s="182">
        <f t="shared" si="0"/>
        <v>14.33</v>
      </c>
    </row>
    <row r="34" spans="2:10" x14ac:dyDescent="0.3">
      <c r="B34" s="178">
        <v>7</v>
      </c>
      <c r="C34" s="179" t="s">
        <v>63</v>
      </c>
      <c r="D34" s="179" t="s">
        <v>64</v>
      </c>
      <c r="E34" s="179" t="s">
        <v>56</v>
      </c>
      <c r="F34" s="180" t="s">
        <v>65</v>
      </c>
      <c r="G34" s="180" t="s">
        <v>58</v>
      </c>
      <c r="H34" s="181">
        <v>215017</v>
      </c>
      <c r="I34" s="182">
        <v>0.85</v>
      </c>
      <c r="J34" s="182">
        <f t="shared" si="0"/>
        <v>182.76</v>
      </c>
    </row>
    <row r="35" spans="2:10" x14ac:dyDescent="0.3">
      <c r="B35" s="178">
        <v>8</v>
      </c>
      <c r="C35" s="179" t="s">
        <v>63</v>
      </c>
      <c r="D35" s="179" t="s">
        <v>64</v>
      </c>
      <c r="E35" s="179" t="s">
        <v>60</v>
      </c>
      <c r="F35" s="180" t="s">
        <v>65</v>
      </c>
      <c r="G35" s="180" t="s">
        <v>58</v>
      </c>
      <c r="H35" s="181">
        <v>230314</v>
      </c>
      <c r="I35" s="182">
        <v>0.85</v>
      </c>
      <c r="J35" s="182">
        <f t="shared" si="0"/>
        <v>195.77</v>
      </c>
    </row>
    <row r="36" spans="2:10" x14ac:dyDescent="0.3">
      <c r="B36" s="178">
        <v>9</v>
      </c>
      <c r="C36" s="179" t="s">
        <v>63</v>
      </c>
      <c r="D36" s="179" t="s">
        <v>64</v>
      </c>
      <c r="E36" s="179" t="s">
        <v>61</v>
      </c>
      <c r="F36" s="180" t="s">
        <v>65</v>
      </c>
      <c r="G36" s="180" t="s">
        <v>58</v>
      </c>
      <c r="H36" s="181">
        <v>255996</v>
      </c>
      <c r="I36" s="182">
        <v>0.85</v>
      </c>
      <c r="J36" s="182">
        <f t="shared" si="0"/>
        <v>217.6</v>
      </c>
    </row>
    <row r="37" spans="2:10" ht="16.2" customHeight="1" thickBot="1" x14ac:dyDescent="0.35">
      <c r="B37" s="178">
        <v>10</v>
      </c>
      <c r="C37" s="179" t="s">
        <v>63</v>
      </c>
      <c r="D37" s="179" t="s">
        <v>64</v>
      </c>
      <c r="E37" s="179" t="s">
        <v>62</v>
      </c>
      <c r="F37" s="180" t="s">
        <v>65</v>
      </c>
      <c r="G37" s="180" t="s">
        <v>58</v>
      </c>
      <c r="H37" s="181">
        <v>29964</v>
      </c>
      <c r="I37" s="182">
        <v>0.85</v>
      </c>
      <c r="J37" s="182">
        <f t="shared" si="0"/>
        <v>25.47</v>
      </c>
    </row>
    <row r="38" spans="2:10" ht="16.2" customHeight="1" thickTop="1" x14ac:dyDescent="0.3">
      <c r="B38" s="178">
        <v>11</v>
      </c>
      <c r="C38" s="179" t="s">
        <v>66</v>
      </c>
      <c r="D38" s="179" t="s">
        <v>67</v>
      </c>
      <c r="E38" s="179" t="s">
        <v>56</v>
      </c>
      <c r="F38" s="180" t="s">
        <v>68</v>
      </c>
      <c r="G38" s="180" t="s">
        <v>53</v>
      </c>
      <c r="H38" s="181">
        <v>720112</v>
      </c>
      <c r="I38" s="182">
        <v>0.85</v>
      </c>
      <c r="J38" s="182">
        <f t="shared" si="0"/>
        <v>612.1</v>
      </c>
    </row>
    <row r="39" spans="2:10" x14ac:dyDescent="0.3">
      <c r="B39" s="178">
        <v>12</v>
      </c>
      <c r="C39" s="179" t="s">
        <v>66</v>
      </c>
      <c r="D39" s="179" t="s">
        <v>67</v>
      </c>
      <c r="E39" s="179" t="s">
        <v>59</v>
      </c>
      <c r="F39" s="180" t="s">
        <v>68</v>
      </c>
      <c r="G39" s="180" t="s">
        <v>53</v>
      </c>
      <c r="H39" s="181">
        <v>17010</v>
      </c>
      <c r="I39" s="182">
        <v>0.85</v>
      </c>
      <c r="J39" s="182">
        <f t="shared" si="0"/>
        <v>14.46</v>
      </c>
    </row>
    <row r="40" spans="2:10" x14ac:dyDescent="0.3">
      <c r="B40" s="178">
        <v>13</v>
      </c>
      <c r="C40" s="179" t="s">
        <v>66</v>
      </c>
      <c r="D40" s="179" t="s">
        <v>67</v>
      </c>
      <c r="E40" s="179" t="s">
        <v>60</v>
      </c>
      <c r="F40" s="180" t="s">
        <v>68</v>
      </c>
      <c r="G40" s="180" t="s">
        <v>53</v>
      </c>
      <c r="H40" s="181">
        <v>740066</v>
      </c>
      <c r="I40" s="182">
        <v>0.85</v>
      </c>
      <c r="J40" s="182">
        <f t="shared" si="0"/>
        <v>629.05999999999995</v>
      </c>
    </row>
    <row r="41" spans="2:10" x14ac:dyDescent="0.3">
      <c r="B41" s="178">
        <v>14</v>
      </c>
      <c r="C41" s="179" t="s">
        <v>66</v>
      </c>
      <c r="D41" s="179" t="s">
        <v>67</v>
      </c>
      <c r="E41" s="179" t="s">
        <v>61</v>
      </c>
      <c r="F41" s="180" t="s">
        <v>68</v>
      </c>
      <c r="G41" s="180" t="s">
        <v>53</v>
      </c>
      <c r="H41" s="181">
        <v>803918</v>
      </c>
      <c r="I41" s="182">
        <v>0.85</v>
      </c>
      <c r="J41" s="182">
        <f t="shared" si="0"/>
        <v>683.33</v>
      </c>
    </row>
    <row r="42" spans="2:10" x14ac:dyDescent="0.3">
      <c r="B42" s="178">
        <v>15</v>
      </c>
      <c r="C42" s="179" t="s">
        <v>66</v>
      </c>
      <c r="D42" s="179" t="s">
        <v>67</v>
      </c>
      <c r="E42" s="179" t="s">
        <v>62</v>
      </c>
      <c r="F42" s="180" t="s">
        <v>68</v>
      </c>
      <c r="G42" s="180" t="s">
        <v>53</v>
      </c>
      <c r="H42" s="181">
        <v>93445</v>
      </c>
      <c r="I42" s="182">
        <v>0.85</v>
      </c>
      <c r="J42" s="182">
        <f t="shared" si="0"/>
        <v>79.430000000000007</v>
      </c>
    </row>
    <row r="43" spans="2:10" ht="16.2" customHeight="1" thickBot="1" x14ac:dyDescent="0.35">
      <c r="B43" s="178">
        <v>16</v>
      </c>
      <c r="C43" s="179" t="s">
        <v>69</v>
      </c>
      <c r="D43" s="179" t="s">
        <v>70</v>
      </c>
      <c r="E43" s="179" t="s">
        <v>56</v>
      </c>
      <c r="F43" s="180" t="s">
        <v>71</v>
      </c>
      <c r="G43" s="180" t="s">
        <v>72</v>
      </c>
      <c r="H43" s="181">
        <v>302092</v>
      </c>
      <c r="I43" s="182">
        <v>0.85</v>
      </c>
      <c r="J43" s="182">
        <f t="shared" si="0"/>
        <v>256.77999999999997</v>
      </c>
    </row>
    <row r="44" spans="2:10" x14ac:dyDescent="0.3">
      <c r="B44" s="178">
        <v>17</v>
      </c>
      <c r="C44" s="179" t="s">
        <v>73</v>
      </c>
      <c r="D44" s="179" t="s">
        <v>74</v>
      </c>
      <c r="E44" s="179" t="s">
        <v>56</v>
      </c>
      <c r="F44" s="180" t="s">
        <v>52</v>
      </c>
      <c r="G44" s="180" t="s">
        <v>53</v>
      </c>
      <c r="H44" s="181">
        <v>530552</v>
      </c>
      <c r="I44" s="182">
        <v>0.85</v>
      </c>
      <c r="J44" s="182">
        <f t="shared" si="0"/>
        <v>450.97</v>
      </c>
    </row>
    <row r="45" spans="2:10" x14ac:dyDescent="0.3">
      <c r="B45" s="178">
        <v>18</v>
      </c>
      <c r="C45" s="179" t="s">
        <v>73</v>
      </c>
      <c r="D45" s="179" t="s">
        <v>74</v>
      </c>
      <c r="E45" s="179" t="s">
        <v>59</v>
      </c>
      <c r="F45" s="180" t="s">
        <v>52</v>
      </c>
      <c r="G45" s="180" t="s">
        <v>53</v>
      </c>
      <c r="H45" s="181">
        <v>13841</v>
      </c>
      <c r="I45" s="182">
        <v>0.85</v>
      </c>
      <c r="J45" s="182">
        <f t="shared" si="0"/>
        <v>11.76</v>
      </c>
    </row>
    <row r="46" spans="2:10" x14ac:dyDescent="0.3">
      <c r="B46" s="178">
        <v>19</v>
      </c>
      <c r="C46" s="179" t="s">
        <v>73</v>
      </c>
      <c r="D46" s="179" t="s">
        <v>74</v>
      </c>
      <c r="E46" s="179" t="s">
        <v>60</v>
      </c>
      <c r="F46" s="180" t="s">
        <v>52</v>
      </c>
      <c r="G46" s="180" t="s">
        <v>53</v>
      </c>
      <c r="H46" s="181">
        <v>613238</v>
      </c>
      <c r="I46" s="182">
        <v>0.85</v>
      </c>
      <c r="J46" s="182">
        <f t="shared" si="0"/>
        <v>521.25</v>
      </c>
    </row>
    <row r="47" spans="2:10" x14ac:dyDescent="0.3">
      <c r="B47" s="178">
        <v>20</v>
      </c>
      <c r="C47" s="179" t="s">
        <v>73</v>
      </c>
      <c r="D47" s="179" t="s">
        <v>74</v>
      </c>
      <c r="E47" s="179" t="s">
        <v>61</v>
      </c>
      <c r="F47" s="180" t="s">
        <v>52</v>
      </c>
      <c r="G47" s="180" t="s">
        <v>53</v>
      </c>
      <c r="H47" s="181">
        <v>671063</v>
      </c>
      <c r="I47" s="182">
        <v>0.85</v>
      </c>
      <c r="J47" s="182">
        <f t="shared" si="0"/>
        <v>570.4</v>
      </c>
    </row>
    <row r="48" spans="2:10" x14ac:dyDescent="0.3">
      <c r="B48" s="178">
        <v>21</v>
      </c>
      <c r="C48" s="179" t="s">
        <v>73</v>
      </c>
      <c r="D48" s="179" t="s">
        <v>74</v>
      </c>
      <c r="E48" s="179" t="s">
        <v>62</v>
      </c>
      <c r="F48" s="180" t="s">
        <v>52</v>
      </c>
      <c r="G48" s="180" t="s">
        <v>53</v>
      </c>
      <c r="H48" s="181">
        <v>75692</v>
      </c>
      <c r="I48" s="182">
        <v>0.85</v>
      </c>
      <c r="J48" s="182">
        <f t="shared" si="0"/>
        <v>64.34</v>
      </c>
    </row>
    <row r="49" spans="2:10" x14ac:dyDescent="0.3">
      <c r="B49" s="178">
        <v>22</v>
      </c>
      <c r="C49" s="179" t="s">
        <v>75</v>
      </c>
      <c r="D49" s="179" t="s">
        <v>76</v>
      </c>
      <c r="E49" s="179" t="s">
        <v>60</v>
      </c>
      <c r="F49" s="180" t="s">
        <v>77</v>
      </c>
      <c r="G49" s="180" t="s">
        <v>78</v>
      </c>
      <c r="H49" s="181">
        <v>92441</v>
      </c>
      <c r="I49" s="182">
        <v>0.85</v>
      </c>
      <c r="J49" s="182">
        <f t="shared" si="0"/>
        <v>78.569999999999993</v>
      </c>
    </row>
    <row r="50" spans="2:10" x14ac:dyDescent="0.3">
      <c r="B50" s="178">
        <v>23</v>
      </c>
      <c r="C50" s="179" t="s">
        <v>79</v>
      </c>
      <c r="D50" s="179" t="s">
        <v>80</v>
      </c>
      <c r="E50" s="179" t="s">
        <v>56</v>
      </c>
      <c r="F50" s="180" t="s">
        <v>81</v>
      </c>
      <c r="G50" s="180" t="s">
        <v>58</v>
      </c>
      <c r="H50" s="181">
        <v>224924</v>
      </c>
      <c r="I50" s="182">
        <v>0.85</v>
      </c>
      <c r="J50" s="182">
        <f t="shared" si="0"/>
        <v>191.19</v>
      </c>
    </row>
    <row r="51" spans="2:10" ht="16.2" customHeight="1" thickBot="1" x14ac:dyDescent="0.35">
      <c r="B51" s="178">
        <v>24</v>
      </c>
      <c r="C51" s="179" t="s">
        <v>79</v>
      </c>
      <c r="D51" s="179" t="s">
        <v>80</v>
      </c>
      <c r="E51" s="179" t="s">
        <v>59</v>
      </c>
      <c r="F51" s="180" t="s">
        <v>81</v>
      </c>
      <c r="G51" s="180" t="s">
        <v>58</v>
      </c>
      <c r="H51" s="181">
        <v>3979</v>
      </c>
      <c r="I51" s="182">
        <v>0.85</v>
      </c>
      <c r="J51" s="182">
        <f t="shared" si="0"/>
        <v>3.38</v>
      </c>
    </row>
    <row r="52" spans="2:10" ht="16.2" customHeight="1" thickTop="1" x14ac:dyDescent="0.3">
      <c r="B52" s="178">
        <v>25</v>
      </c>
      <c r="C52" s="179" t="s">
        <v>79</v>
      </c>
      <c r="D52" s="179" t="s">
        <v>80</v>
      </c>
      <c r="E52" s="179" t="s">
        <v>60</v>
      </c>
      <c r="F52" s="180" t="s">
        <v>81</v>
      </c>
      <c r="G52" s="180" t="s">
        <v>58</v>
      </c>
      <c r="H52" s="181">
        <v>235921</v>
      </c>
      <c r="I52" s="182">
        <v>0.85</v>
      </c>
      <c r="J52" s="182">
        <f t="shared" si="0"/>
        <v>200.53</v>
      </c>
    </row>
    <row r="53" spans="2:10" x14ac:dyDescent="0.3">
      <c r="B53" s="178">
        <v>26</v>
      </c>
      <c r="C53" s="179" t="s">
        <v>79</v>
      </c>
      <c r="D53" s="179" t="s">
        <v>80</v>
      </c>
      <c r="E53" s="179" t="s">
        <v>61</v>
      </c>
      <c r="F53" s="180" t="s">
        <v>81</v>
      </c>
      <c r="G53" s="180" t="s">
        <v>58</v>
      </c>
      <c r="H53" s="181">
        <v>265892</v>
      </c>
      <c r="I53" s="182">
        <v>0.85</v>
      </c>
      <c r="J53" s="182">
        <f t="shared" si="0"/>
        <v>226.01</v>
      </c>
    </row>
    <row r="54" spans="2:10" x14ac:dyDescent="0.3">
      <c r="B54" s="178">
        <v>27</v>
      </c>
      <c r="C54" s="179" t="s">
        <v>79</v>
      </c>
      <c r="D54" s="179" t="s">
        <v>80</v>
      </c>
      <c r="E54" s="179" t="s">
        <v>62</v>
      </c>
      <c r="F54" s="180" t="s">
        <v>81</v>
      </c>
      <c r="G54" s="180" t="s">
        <v>58</v>
      </c>
      <c r="H54" s="181">
        <v>26488</v>
      </c>
      <c r="I54" s="182">
        <v>0.85</v>
      </c>
      <c r="J54" s="182">
        <f t="shared" si="0"/>
        <v>22.51</v>
      </c>
    </row>
    <row r="55" spans="2:10" x14ac:dyDescent="0.3">
      <c r="B55" s="178">
        <v>28</v>
      </c>
      <c r="C55" s="179" t="s">
        <v>82</v>
      </c>
      <c r="D55" s="179" t="s">
        <v>83</v>
      </c>
      <c r="E55" s="179" t="s">
        <v>61</v>
      </c>
      <c r="F55" s="180" t="s">
        <v>84</v>
      </c>
      <c r="G55" s="180" t="s">
        <v>85</v>
      </c>
      <c r="H55" s="181">
        <v>11832</v>
      </c>
      <c r="I55" s="182">
        <v>0.85</v>
      </c>
      <c r="J55" s="182">
        <f t="shared" si="0"/>
        <v>10.06</v>
      </c>
    </row>
    <row r="56" spans="2:10" x14ac:dyDescent="0.3">
      <c r="B56" s="178">
        <v>29</v>
      </c>
      <c r="C56" s="179" t="s">
        <v>82</v>
      </c>
      <c r="D56" s="179" t="s">
        <v>83</v>
      </c>
      <c r="E56" s="179" t="s">
        <v>62</v>
      </c>
      <c r="F56" s="180" t="s">
        <v>84</v>
      </c>
      <c r="G56" s="180" t="s">
        <v>85</v>
      </c>
      <c r="H56" s="181">
        <v>81</v>
      </c>
      <c r="I56" s="182">
        <v>0.85</v>
      </c>
      <c r="J56" s="182">
        <f t="shared" si="0"/>
        <v>7.0000000000000007E-2</v>
      </c>
    </row>
    <row r="57" spans="2:10" x14ac:dyDescent="0.3">
      <c r="B57" s="178">
        <v>30</v>
      </c>
      <c r="C57" s="179" t="s">
        <v>86</v>
      </c>
      <c r="D57" s="179" t="s">
        <v>87</v>
      </c>
      <c r="E57" s="179" t="s">
        <v>60</v>
      </c>
      <c r="F57" s="180" t="s">
        <v>88</v>
      </c>
      <c r="G57" s="180" t="s">
        <v>58</v>
      </c>
      <c r="H57" s="181">
        <v>2320216</v>
      </c>
      <c r="I57" s="182">
        <v>0.85</v>
      </c>
      <c r="J57" s="182">
        <f t="shared" si="0"/>
        <v>1972.18</v>
      </c>
    </row>
    <row r="58" spans="2:10" x14ac:dyDescent="0.3">
      <c r="B58" s="178">
        <v>31</v>
      </c>
      <c r="C58" s="179" t="s">
        <v>89</v>
      </c>
      <c r="D58" s="179" t="s">
        <v>90</v>
      </c>
      <c r="E58" s="179" t="s">
        <v>60</v>
      </c>
      <c r="F58" s="180" t="s">
        <v>91</v>
      </c>
      <c r="G58" s="180" t="s">
        <v>58</v>
      </c>
      <c r="H58" s="181">
        <v>532215</v>
      </c>
      <c r="I58" s="182">
        <v>0.85</v>
      </c>
      <c r="J58" s="182">
        <f t="shared" si="0"/>
        <v>452.38</v>
      </c>
    </row>
    <row r="59" spans="2:10" x14ac:dyDescent="0.3">
      <c r="B59" s="178">
        <v>32</v>
      </c>
      <c r="C59" s="179" t="s">
        <v>92</v>
      </c>
      <c r="D59" s="179" t="s">
        <v>93</v>
      </c>
      <c r="E59" s="179" t="s">
        <v>56</v>
      </c>
      <c r="F59" s="180" t="s">
        <v>94</v>
      </c>
      <c r="G59" s="180" t="s">
        <v>95</v>
      </c>
      <c r="H59" s="181">
        <v>523837</v>
      </c>
      <c r="I59" s="182">
        <v>0.85</v>
      </c>
      <c r="J59" s="182">
        <f t="shared" si="0"/>
        <v>445.26</v>
      </c>
    </row>
    <row r="60" spans="2:10" x14ac:dyDescent="0.3">
      <c r="B60" s="178">
        <v>33</v>
      </c>
      <c r="C60" s="179" t="s">
        <v>96</v>
      </c>
      <c r="D60" s="179" t="s">
        <v>97</v>
      </c>
      <c r="E60" s="179" t="s">
        <v>56</v>
      </c>
      <c r="F60" s="180" t="s">
        <v>98</v>
      </c>
      <c r="G60" s="180" t="s">
        <v>99</v>
      </c>
      <c r="H60" s="181">
        <v>251063</v>
      </c>
      <c r="I60" s="182">
        <v>0.85</v>
      </c>
      <c r="J60" s="182">
        <f t="shared" ref="J60:J91" si="1">ROUND(H60*(I60/1000),2)</f>
        <v>213.4</v>
      </c>
    </row>
    <row r="61" spans="2:10" x14ac:dyDescent="0.3">
      <c r="B61" s="178">
        <v>34</v>
      </c>
      <c r="C61" s="179" t="s">
        <v>100</v>
      </c>
      <c r="D61" s="179" t="s">
        <v>101</v>
      </c>
      <c r="E61" s="179" t="s">
        <v>56</v>
      </c>
      <c r="F61" s="180" t="s">
        <v>102</v>
      </c>
      <c r="G61" s="180" t="s">
        <v>99</v>
      </c>
      <c r="H61" s="181">
        <v>588875</v>
      </c>
      <c r="I61" s="182">
        <v>0.85</v>
      </c>
      <c r="J61" s="182">
        <f t="shared" si="1"/>
        <v>500.54</v>
      </c>
    </row>
    <row r="62" spans="2:10" x14ac:dyDescent="0.3">
      <c r="B62" s="178">
        <v>35</v>
      </c>
      <c r="C62" s="179" t="s">
        <v>100</v>
      </c>
      <c r="D62" s="179" t="s">
        <v>101</v>
      </c>
      <c r="E62" s="179" t="s">
        <v>59</v>
      </c>
      <c r="F62" s="180" t="s">
        <v>102</v>
      </c>
      <c r="G62" s="180" t="s">
        <v>99</v>
      </c>
      <c r="H62" s="181">
        <v>16632</v>
      </c>
      <c r="I62" s="182">
        <v>0.85</v>
      </c>
      <c r="J62" s="182">
        <f t="shared" si="1"/>
        <v>14.14</v>
      </c>
    </row>
    <row r="63" spans="2:10" x14ac:dyDescent="0.3">
      <c r="B63" s="178">
        <v>36</v>
      </c>
      <c r="C63" s="179" t="s">
        <v>100</v>
      </c>
      <c r="D63" s="179" t="s">
        <v>101</v>
      </c>
      <c r="E63" s="179" t="s">
        <v>60</v>
      </c>
      <c r="F63" s="180" t="s">
        <v>102</v>
      </c>
      <c r="G63" s="180" t="s">
        <v>99</v>
      </c>
      <c r="H63" s="181">
        <v>711748</v>
      </c>
      <c r="I63" s="182">
        <v>0.85</v>
      </c>
      <c r="J63" s="182">
        <f t="shared" si="1"/>
        <v>604.99</v>
      </c>
    </row>
    <row r="64" spans="2:10" x14ac:dyDescent="0.3">
      <c r="B64" s="178">
        <v>37</v>
      </c>
      <c r="C64" s="179" t="s">
        <v>100</v>
      </c>
      <c r="D64" s="179" t="s">
        <v>101</v>
      </c>
      <c r="E64" s="179" t="s">
        <v>61</v>
      </c>
      <c r="F64" s="180" t="s">
        <v>102</v>
      </c>
      <c r="G64" s="180" t="s">
        <v>99</v>
      </c>
      <c r="H64" s="181">
        <v>754359</v>
      </c>
      <c r="I64" s="182">
        <v>0.85</v>
      </c>
      <c r="J64" s="182">
        <f t="shared" si="1"/>
        <v>641.21</v>
      </c>
    </row>
    <row r="65" spans="2:10" x14ac:dyDescent="0.3">
      <c r="B65" s="178">
        <v>38</v>
      </c>
      <c r="C65" s="179" t="s">
        <v>100</v>
      </c>
      <c r="D65" s="179" t="s">
        <v>101</v>
      </c>
      <c r="E65" s="179" t="s">
        <v>62</v>
      </c>
      <c r="F65" s="180" t="s">
        <v>102</v>
      </c>
      <c r="G65" s="180" t="s">
        <v>99</v>
      </c>
      <c r="H65" s="181">
        <v>89890</v>
      </c>
      <c r="I65" s="182">
        <v>0.85</v>
      </c>
      <c r="J65" s="182">
        <f t="shared" si="1"/>
        <v>76.41</v>
      </c>
    </row>
    <row r="66" spans="2:10" x14ac:dyDescent="0.3">
      <c r="B66" s="178">
        <v>39</v>
      </c>
      <c r="C66" s="179" t="s">
        <v>103</v>
      </c>
      <c r="D66" s="179" t="s">
        <v>104</v>
      </c>
      <c r="E66" s="179" t="s">
        <v>56</v>
      </c>
      <c r="F66" s="180" t="s">
        <v>105</v>
      </c>
      <c r="G66" s="180" t="s">
        <v>106</v>
      </c>
      <c r="H66" s="181">
        <v>1855041</v>
      </c>
      <c r="I66" s="182">
        <v>0.85</v>
      </c>
      <c r="J66" s="182">
        <f t="shared" si="1"/>
        <v>1576.78</v>
      </c>
    </row>
    <row r="67" spans="2:10" x14ac:dyDescent="0.3">
      <c r="B67" s="178">
        <v>40</v>
      </c>
      <c r="C67" s="179" t="s">
        <v>103</v>
      </c>
      <c r="D67" s="179" t="s">
        <v>104</v>
      </c>
      <c r="E67" s="179" t="s">
        <v>59</v>
      </c>
      <c r="F67" s="180" t="s">
        <v>105</v>
      </c>
      <c r="G67" s="180" t="s">
        <v>106</v>
      </c>
      <c r="H67" s="181">
        <v>36804</v>
      </c>
      <c r="I67" s="182">
        <v>0.85</v>
      </c>
      <c r="J67" s="182">
        <f t="shared" si="1"/>
        <v>31.28</v>
      </c>
    </row>
    <row r="68" spans="2:10" x14ac:dyDescent="0.3">
      <c r="B68" s="178">
        <v>41</v>
      </c>
      <c r="C68" s="179" t="s">
        <v>103</v>
      </c>
      <c r="D68" s="179" t="s">
        <v>104</v>
      </c>
      <c r="E68" s="179" t="s">
        <v>60</v>
      </c>
      <c r="F68" s="180" t="s">
        <v>105</v>
      </c>
      <c r="G68" s="180" t="s">
        <v>106</v>
      </c>
      <c r="H68" s="181">
        <v>1855318</v>
      </c>
      <c r="I68" s="182">
        <v>0.85</v>
      </c>
      <c r="J68" s="182">
        <f t="shared" si="1"/>
        <v>1577.02</v>
      </c>
    </row>
    <row r="69" spans="2:10" x14ac:dyDescent="0.3">
      <c r="B69" s="178">
        <v>42</v>
      </c>
      <c r="C69" s="179" t="s">
        <v>103</v>
      </c>
      <c r="D69" s="179" t="s">
        <v>104</v>
      </c>
      <c r="E69" s="179" t="s">
        <v>61</v>
      </c>
      <c r="F69" s="180" t="s">
        <v>105</v>
      </c>
      <c r="G69" s="180" t="s">
        <v>106</v>
      </c>
      <c r="H69" s="181">
        <v>2531911</v>
      </c>
      <c r="I69" s="182">
        <v>0.85</v>
      </c>
      <c r="J69" s="182">
        <f t="shared" si="1"/>
        <v>2152.12</v>
      </c>
    </row>
    <row r="70" spans="2:10" x14ac:dyDescent="0.3">
      <c r="B70" s="178">
        <v>43</v>
      </c>
      <c r="C70" s="179" t="s">
        <v>103</v>
      </c>
      <c r="D70" s="179" t="s">
        <v>104</v>
      </c>
      <c r="E70" s="179" t="s">
        <v>62</v>
      </c>
      <c r="F70" s="180" t="s">
        <v>105</v>
      </c>
      <c r="G70" s="180" t="s">
        <v>106</v>
      </c>
      <c r="H70" s="181">
        <v>305478</v>
      </c>
      <c r="I70" s="182">
        <v>0.85</v>
      </c>
      <c r="J70" s="182">
        <f t="shared" si="1"/>
        <v>259.66000000000003</v>
      </c>
    </row>
    <row r="71" spans="2:10" x14ac:dyDescent="0.3">
      <c r="B71" s="178">
        <v>44</v>
      </c>
      <c r="C71" s="179" t="s">
        <v>107</v>
      </c>
      <c r="D71" s="179" t="s">
        <v>108</v>
      </c>
      <c r="E71" s="179" t="s">
        <v>56</v>
      </c>
      <c r="F71" s="180" t="s">
        <v>109</v>
      </c>
      <c r="G71" s="180" t="s">
        <v>110</v>
      </c>
      <c r="H71" s="181">
        <v>150824</v>
      </c>
      <c r="I71" s="182">
        <v>0.85</v>
      </c>
      <c r="J71" s="182">
        <f t="shared" si="1"/>
        <v>128.19999999999999</v>
      </c>
    </row>
    <row r="72" spans="2:10" x14ac:dyDescent="0.3">
      <c r="B72" s="178">
        <v>45</v>
      </c>
      <c r="C72" s="179" t="s">
        <v>107</v>
      </c>
      <c r="D72" s="179" t="s">
        <v>108</v>
      </c>
      <c r="E72" s="179" t="s">
        <v>59</v>
      </c>
      <c r="F72" s="180" t="s">
        <v>109</v>
      </c>
      <c r="G72" s="180" t="s">
        <v>110</v>
      </c>
      <c r="H72" s="181">
        <v>6876</v>
      </c>
      <c r="I72" s="182">
        <v>0.85</v>
      </c>
      <c r="J72" s="182">
        <f t="shared" si="1"/>
        <v>5.84</v>
      </c>
    </row>
    <row r="73" spans="2:10" x14ac:dyDescent="0.3">
      <c r="B73" s="178">
        <v>46</v>
      </c>
      <c r="C73" s="179" t="s">
        <v>107</v>
      </c>
      <c r="D73" s="179" t="s">
        <v>108</v>
      </c>
      <c r="E73" s="179" t="s">
        <v>60</v>
      </c>
      <c r="F73" s="180" t="s">
        <v>109</v>
      </c>
      <c r="G73" s="180" t="s">
        <v>110</v>
      </c>
      <c r="H73" s="181">
        <v>302673</v>
      </c>
      <c r="I73" s="182">
        <v>0.85</v>
      </c>
      <c r="J73" s="182">
        <f t="shared" si="1"/>
        <v>257.27</v>
      </c>
    </row>
    <row r="74" spans="2:10" x14ac:dyDescent="0.3">
      <c r="B74" s="178">
        <v>47</v>
      </c>
      <c r="C74" s="179" t="s">
        <v>111</v>
      </c>
      <c r="D74" s="179" t="s">
        <v>112</v>
      </c>
      <c r="E74" s="179" t="s">
        <v>61</v>
      </c>
      <c r="F74" s="180" t="s">
        <v>113</v>
      </c>
      <c r="G74" s="180" t="s">
        <v>114</v>
      </c>
      <c r="H74" s="181">
        <v>221827</v>
      </c>
      <c r="I74" s="182">
        <v>0.85</v>
      </c>
      <c r="J74" s="182">
        <f t="shared" si="1"/>
        <v>188.55</v>
      </c>
    </row>
    <row r="75" spans="2:10" x14ac:dyDescent="0.3">
      <c r="B75" s="178">
        <v>48</v>
      </c>
      <c r="C75" s="179" t="s">
        <v>111</v>
      </c>
      <c r="D75" s="179" t="s">
        <v>112</v>
      </c>
      <c r="E75" s="179" t="s">
        <v>62</v>
      </c>
      <c r="F75" s="180" t="s">
        <v>113</v>
      </c>
      <c r="G75" s="180" t="s">
        <v>114</v>
      </c>
      <c r="H75" s="181">
        <v>2144</v>
      </c>
      <c r="I75" s="182">
        <v>0.85</v>
      </c>
      <c r="J75" s="182">
        <f t="shared" si="1"/>
        <v>1.82</v>
      </c>
    </row>
    <row r="76" spans="2:10" x14ac:dyDescent="0.3">
      <c r="B76" s="178">
        <v>49</v>
      </c>
      <c r="C76" s="179" t="s">
        <v>115</v>
      </c>
      <c r="D76" s="179" t="s">
        <v>116</v>
      </c>
      <c r="E76" s="179" t="s">
        <v>56</v>
      </c>
      <c r="F76" s="180" t="s">
        <v>52</v>
      </c>
      <c r="G76" s="180" t="s">
        <v>58</v>
      </c>
      <c r="H76" s="181">
        <v>555820</v>
      </c>
      <c r="I76" s="182">
        <v>0.85</v>
      </c>
      <c r="J76" s="182">
        <f t="shared" si="1"/>
        <v>472.45</v>
      </c>
    </row>
    <row r="77" spans="2:10" x14ac:dyDescent="0.3">
      <c r="B77" s="178">
        <v>50</v>
      </c>
      <c r="C77" s="179" t="s">
        <v>115</v>
      </c>
      <c r="D77" s="179" t="s">
        <v>116</v>
      </c>
      <c r="E77" s="179" t="s">
        <v>60</v>
      </c>
      <c r="F77" s="180" t="s">
        <v>52</v>
      </c>
      <c r="G77" s="180" t="s">
        <v>58</v>
      </c>
      <c r="H77" s="181">
        <v>560849</v>
      </c>
      <c r="I77" s="182">
        <v>0.85</v>
      </c>
      <c r="J77" s="182">
        <f t="shared" si="1"/>
        <v>476.72</v>
      </c>
    </row>
    <row r="78" spans="2:10" x14ac:dyDescent="0.3">
      <c r="B78" s="178">
        <v>51</v>
      </c>
      <c r="C78" s="179" t="s">
        <v>117</v>
      </c>
      <c r="D78" s="179" t="s">
        <v>118</v>
      </c>
      <c r="E78" s="179" t="s">
        <v>56</v>
      </c>
      <c r="F78" s="180" t="s">
        <v>119</v>
      </c>
      <c r="G78" s="180" t="s">
        <v>99</v>
      </c>
      <c r="H78" s="181">
        <v>48461</v>
      </c>
      <c r="I78" s="182">
        <v>0.85</v>
      </c>
      <c r="J78" s="182">
        <f t="shared" si="1"/>
        <v>41.19</v>
      </c>
    </row>
    <row r="79" spans="2:10" x14ac:dyDescent="0.3">
      <c r="B79" s="178">
        <v>52</v>
      </c>
      <c r="C79" s="179" t="s">
        <v>117</v>
      </c>
      <c r="D79" s="179" t="s">
        <v>118</v>
      </c>
      <c r="E79" s="179" t="s">
        <v>59</v>
      </c>
      <c r="F79" s="180" t="s">
        <v>119</v>
      </c>
      <c r="G79" s="180" t="s">
        <v>99</v>
      </c>
      <c r="H79" s="181">
        <v>1688</v>
      </c>
      <c r="I79" s="182">
        <v>0.85</v>
      </c>
      <c r="J79" s="182">
        <f t="shared" si="1"/>
        <v>1.43</v>
      </c>
    </row>
    <row r="80" spans="2:10" x14ac:dyDescent="0.3">
      <c r="B80" s="178">
        <v>53</v>
      </c>
      <c r="C80" s="179" t="s">
        <v>117</v>
      </c>
      <c r="D80" s="179" t="s">
        <v>118</v>
      </c>
      <c r="E80" s="179" t="s">
        <v>60</v>
      </c>
      <c r="F80" s="180" t="s">
        <v>119</v>
      </c>
      <c r="G80" s="180" t="s">
        <v>99</v>
      </c>
      <c r="H80" s="181">
        <v>74550</v>
      </c>
      <c r="I80" s="182">
        <v>0.85</v>
      </c>
      <c r="J80" s="182">
        <f t="shared" si="1"/>
        <v>63.37</v>
      </c>
    </row>
    <row r="81" spans="2:10" x14ac:dyDescent="0.3">
      <c r="B81" s="178">
        <v>54</v>
      </c>
      <c r="C81" s="179" t="s">
        <v>117</v>
      </c>
      <c r="D81" s="179" t="s">
        <v>118</v>
      </c>
      <c r="E81" s="179" t="s">
        <v>61</v>
      </c>
      <c r="F81" s="180" t="s">
        <v>119</v>
      </c>
      <c r="G81" s="180" t="s">
        <v>99</v>
      </c>
      <c r="H81" s="181">
        <v>81150</v>
      </c>
      <c r="I81" s="182">
        <v>0.85</v>
      </c>
      <c r="J81" s="182">
        <f t="shared" si="1"/>
        <v>68.98</v>
      </c>
    </row>
    <row r="82" spans="2:10" x14ac:dyDescent="0.3">
      <c r="B82" s="178">
        <v>55</v>
      </c>
      <c r="C82" s="179" t="s">
        <v>117</v>
      </c>
      <c r="D82" s="179" t="s">
        <v>118</v>
      </c>
      <c r="E82" s="179" t="s">
        <v>62</v>
      </c>
      <c r="F82" s="180" t="s">
        <v>119</v>
      </c>
      <c r="G82" s="180" t="s">
        <v>99</v>
      </c>
      <c r="H82" s="181">
        <v>8697</v>
      </c>
      <c r="I82" s="182">
        <v>0.85</v>
      </c>
      <c r="J82" s="182">
        <f t="shared" si="1"/>
        <v>7.39</v>
      </c>
    </row>
    <row r="83" spans="2:10" x14ac:dyDescent="0.3">
      <c r="B83" s="178">
        <v>56</v>
      </c>
      <c r="C83" s="179" t="s">
        <v>120</v>
      </c>
      <c r="D83" s="179" t="s">
        <v>121</v>
      </c>
      <c r="E83" s="179" t="s">
        <v>56</v>
      </c>
      <c r="F83" s="180" t="s">
        <v>122</v>
      </c>
      <c r="G83" s="180" t="s">
        <v>58</v>
      </c>
      <c r="H83" s="181">
        <v>1196965</v>
      </c>
      <c r="I83" s="182">
        <v>0.85</v>
      </c>
      <c r="J83" s="182">
        <f t="shared" si="1"/>
        <v>1017.42</v>
      </c>
    </row>
    <row r="84" spans="2:10" x14ac:dyDescent="0.3">
      <c r="B84" s="178">
        <v>57</v>
      </c>
      <c r="C84" s="179" t="s">
        <v>120</v>
      </c>
      <c r="D84" s="179" t="s">
        <v>121</v>
      </c>
      <c r="E84" s="179" t="s">
        <v>60</v>
      </c>
      <c r="F84" s="180" t="s">
        <v>122</v>
      </c>
      <c r="G84" s="180" t="s">
        <v>58</v>
      </c>
      <c r="H84" s="181">
        <v>1169138</v>
      </c>
      <c r="I84" s="182">
        <v>0.85</v>
      </c>
      <c r="J84" s="182">
        <f t="shared" si="1"/>
        <v>993.77</v>
      </c>
    </row>
    <row r="85" spans="2:10" x14ac:dyDescent="0.3">
      <c r="B85" s="178">
        <v>58</v>
      </c>
      <c r="C85" s="179" t="s">
        <v>120</v>
      </c>
      <c r="D85" s="179" t="s">
        <v>121</v>
      </c>
      <c r="E85" s="179" t="s">
        <v>61</v>
      </c>
      <c r="F85" s="180" t="s">
        <v>122</v>
      </c>
      <c r="G85" s="180" t="s">
        <v>58</v>
      </c>
      <c r="H85" s="181">
        <v>1336067</v>
      </c>
      <c r="I85" s="182">
        <v>0.85</v>
      </c>
      <c r="J85" s="182">
        <f t="shared" si="1"/>
        <v>1135.6600000000001</v>
      </c>
    </row>
    <row r="86" spans="2:10" x14ac:dyDescent="0.3">
      <c r="B86" s="178">
        <v>59</v>
      </c>
      <c r="C86" s="179" t="s">
        <v>120</v>
      </c>
      <c r="D86" s="179" t="s">
        <v>121</v>
      </c>
      <c r="E86" s="179" t="s">
        <v>62</v>
      </c>
      <c r="F86" s="180" t="s">
        <v>122</v>
      </c>
      <c r="G86" s="180" t="s">
        <v>58</v>
      </c>
      <c r="H86" s="181">
        <v>166910</v>
      </c>
      <c r="I86" s="182">
        <v>0.85</v>
      </c>
      <c r="J86" s="182">
        <f t="shared" si="1"/>
        <v>141.87</v>
      </c>
    </row>
    <row r="87" spans="2:10" x14ac:dyDescent="0.3">
      <c r="B87" s="178">
        <v>60</v>
      </c>
      <c r="C87" s="179" t="s">
        <v>123</v>
      </c>
      <c r="D87" s="179" t="s">
        <v>124</v>
      </c>
      <c r="E87" s="179" t="s">
        <v>61</v>
      </c>
      <c r="F87" s="180" t="s">
        <v>109</v>
      </c>
      <c r="G87" s="180" t="s">
        <v>58</v>
      </c>
      <c r="H87" s="181">
        <v>5889710</v>
      </c>
      <c r="I87" s="182">
        <v>0.85</v>
      </c>
      <c r="J87" s="182">
        <f t="shared" si="1"/>
        <v>5006.25</v>
      </c>
    </row>
    <row r="88" spans="2:10" x14ac:dyDescent="0.3">
      <c r="B88" s="178">
        <v>61</v>
      </c>
      <c r="C88" s="179" t="s">
        <v>123</v>
      </c>
      <c r="D88" s="179" t="s">
        <v>124</v>
      </c>
      <c r="E88" s="179" t="s">
        <v>62</v>
      </c>
      <c r="F88" s="180" t="s">
        <v>109</v>
      </c>
      <c r="G88" s="180" t="s">
        <v>58</v>
      </c>
      <c r="H88" s="181">
        <v>772457</v>
      </c>
      <c r="I88" s="182">
        <v>0.85</v>
      </c>
      <c r="J88" s="182">
        <f t="shared" si="1"/>
        <v>656.59</v>
      </c>
    </row>
    <row r="89" spans="2:10" x14ac:dyDescent="0.3">
      <c r="B89" s="178">
        <v>62</v>
      </c>
      <c r="C89" s="179" t="s">
        <v>125</v>
      </c>
      <c r="D89" s="179" t="s">
        <v>126</v>
      </c>
      <c r="E89" s="179" t="s">
        <v>62</v>
      </c>
      <c r="F89" s="180" t="s">
        <v>109</v>
      </c>
      <c r="G89" s="180" t="s">
        <v>58</v>
      </c>
      <c r="H89" s="181">
        <v>796373</v>
      </c>
      <c r="I89" s="182">
        <v>0.85</v>
      </c>
      <c r="J89" s="182">
        <f t="shared" si="1"/>
        <v>676.92</v>
      </c>
    </row>
    <row r="90" spans="2:10" x14ac:dyDescent="0.3">
      <c r="B90" s="178">
        <v>63</v>
      </c>
      <c r="C90" s="179" t="s">
        <v>127</v>
      </c>
      <c r="D90" s="179" t="s">
        <v>128</v>
      </c>
      <c r="E90" s="179" t="s">
        <v>61</v>
      </c>
      <c r="F90" s="180" t="s">
        <v>129</v>
      </c>
      <c r="G90" s="180" t="s">
        <v>106</v>
      </c>
      <c r="H90" s="181">
        <v>404335</v>
      </c>
      <c r="I90" s="182">
        <v>0.85</v>
      </c>
      <c r="J90" s="182">
        <f t="shared" si="1"/>
        <v>343.68</v>
      </c>
    </row>
    <row r="91" spans="2:10" x14ac:dyDescent="0.3">
      <c r="B91" s="178">
        <v>64</v>
      </c>
      <c r="C91" s="179" t="s">
        <v>127</v>
      </c>
      <c r="D91" s="179" t="s">
        <v>128</v>
      </c>
      <c r="E91" s="179" t="s">
        <v>62</v>
      </c>
      <c r="F91" s="180" t="s">
        <v>129</v>
      </c>
      <c r="G91" s="180" t="s">
        <v>106</v>
      </c>
      <c r="H91" s="181">
        <v>1844</v>
      </c>
      <c r="I91" s="182">
        <v>0.85</v>
      </c>
      <c r="J91" s="182">
        <f t="shared" si="1"/>
        <v>1.57</v>
      </c>
    </row>
    <row r="92" spans="2:10" x14ac:dyDescent="0.3">
      <c r="B92" s="178">
        <v>65</v>
      </c>
      <c r="C92" s="179" t="s">
        <v>130</v>
      </c>
      <c r="D92" s="179" t="s">
        <v>131</v>
      </c>
      <c r="E92" s="179" t="s">
        <v>56</v>
      </c>
      <c r="F92" s="180" t="s">
        <v>109</v>
      </c>
      <c r="G92" s="180" t="s">
        <v>58</v>
      </c>
      <c r="H92" s="181">
        <v>5241485</v>
      </c>
      <c r="I92" s="182">
        <v>0.85</v>
      </c>
      <c r="J92" s="182">
        <f t="shared" ref="J92:J123" si="2">ROUND(H92*(I92/1000),2)</f>
        <v>4455.26</v>
      </c>
    </row>
    <row r="93" spans="2:10" x14ac:dyDescent="0.3">
      <c r="B93" s="178">
        <v>66</v>
      </c>
      <c r="C93" s="179" t="s">
        <v>132</v>
      </c>
      <c r="D93" s="179" t="s">
        <v>133</v>
      </c>
      <c r="E93" s="179" t="s">
        <v>60</v>
      </c>
      <c r="F93" s="180" t="s">
        <v>109</v>
      </c>
      <c r="G93" s="180" t="s">
        <v>58</v>
      </c>
      <c r="H93" s="181">
        <v>5640181</v>
      </c>
      <c r="I93" s="182">
        <v>0.85</v>
      </c>
      <c r="J93" s="182">
        <f t="shared" si="2"/>
        <v>4794.1499999999996</v>
      </c>
    </row>
    <row r="94" spans="2:10" x14ac:dyDescent="0.3">
      <c r="B94" s="178">
        <v>67</v>
      </c>
      <c r="C94" s="179" t="s">
        <v>134</v>
      </c>
      <c r="D94" s="179" t="s">
        <v>135</v>
      </c>
      <c r="E94" s="179" t="s">
        <v>56</v>
      </c>
      <c r="F94" s="180" t="s">
        <v>109</v>
      </c>
      <c r="G94" s="180" t="s">
        <v>99</v>
      </c>
      <c r="H94" s="181">
        <v>351838</v>
      </c>
      <c r="I94" s="182">
        <v>0.85</v>
      </c>
      <c r="J94" s="182">
        <f t="shared" si="2"/>
        <v>299.06</v>
      </c>
    </row>
    <row r="95" spans="2:10" x14ac:dyDescent="0.3">
      <c r="B95" s="178">
        <v>68</v>
      </c>
      <c r="C95" s="179" t="s">
        <v>134</v>
      </c>
      <c r="D95" s="179" t="s">
        <v>135</v>
      </c>
      <c r="E95" s="179" t="s">
        <v>59</v>
      </c>
      <c r="F95" s="180" t="s">
        <v>109</v>
      </c>
      <c r="G95" s="180" t="s">
        <v>99</v>
      </c>
      <c r="H95" s="181">
        <v>8371</v>
      </c>
      <c r="I95" s="182">
        <v>0.85</v>
      </c>
      <c r="J95" s="182">
        <f t="shared" si="2"/>
        <v>7.12</v>
      </c>
    </row>
    <row r="96" spans="2:10" x14ac:dyDescent="0.3">
      <c r="B96" s="178">
        <v>69</v>
      </c>
      <c r="C96" s="179" t="s">
        <v>134</v>
      </c>
      <c r="D96" s="179" t="s">
        <v>135</v>
      </c>
      <c r="E96" s="179" t="s">
        <v>60</v>
      </c>
      <c r="F96" s="180" t="s">
        <v>109</v>
      </c>
      <c r="G96" s="180" t="s">
        <v>99</v>
      </c>
      <c r="H96" s="181">
        <v>366733</v>
      </c>
      <c r="I96" s="182">
        <v>0.85</v>
      </c>
      <c r="J96" s="182">
        <f t="shared" si="2"/>
        <v>311.72000000000003</v>
      </c>
    </row>
    <row r="97" spans="2:10" x14ac:dyDescent="0.3">
      <c r="B97" s="178">
        <v>70</v>
      </c>
      <c r="C97" s="179" t="s">
        <v>134</v>
      </c>
      <c r="D97" s="179" t="s">
        <v>135</v>
      </c>
      <c r="E97" s="179" t="s">
        <v>61</v>
      </c>
      <c r="F97" s="180" t="s">
        <v>109</v>
      </c>
      <c r="G97" s="180" t="s">
        <v>99</v>
      </c>
      <c r="H97" s="181">
        <v>409575</v>
      </c>
      <c r="I97" s="182">
        <v>0.85</v>
      </c>
      <c r="J97" s="182">
        <f t="shared" si="2"/>
        <v>348.14</v>
      </c>
    </row>
    <row r="98" spans="2:10" x14ac:dyDescent="0.3">
      <c r="B98" s="178">
        <v>71</v>
      </c>
      <c r="C98" s="179" t="s">
        <v>134</v>
      </c>
      <c r="D98" s="179" t="s">
        <v>135</v>
      </c>
      <c r="E98" s="179" t="s">
        <v>62</v>
      </c>
      <c r="F98" s="180" t="s">
        <v>109</v>
      </c>
      <c r="G98" s="180" t="s">
        <v>99</v>
      </c>
      <c r="H98" s="181">
        <v>45783</v>
      </c>
      <c r="I98" s="182">
        <v>0.85</v>
      </c>
      <c r="J98" s="182">
        <f t="shared" si="2"/>
        <v>38.92</v>
      </c>
    </row>
    <row r="99" spans="2:10" x14ac:dyDescent="0.3">
      <c r="B99" s="178">
        <v>72</v>
      </c>
      <c r="C99" s="179" t="s">
        <v>136</v>
      </c>
      <c r="D99" s="179" t="s">
        <v>137</v>
      </c>
      <c r="E99" s="179" t="s">
        <v>56</v>
      </c>
      <c r="F99" s="180" t="s">
        <v>138</v>
      </c>
      <c r="G99" s="180" t="s">
        <v>106</v>
      </c>
      <c r="H99" s="181">
        <v>142844</v>
      </c>
      <c r="I99" s="182">
        <v>0.85</v>
      </c>
      <c r="J99" s="182">
        <f t="shared" si="2"/>
        <v>121.42</v>
      </c>
    </row>
    <row r="100" spans="2:10" x14ac:dyDescent="0.3">
      <c r="B100" s="178">
        <v>73</v>
      </c>
      <c r="C100" s="179" t="s">
        <v>136</v>
      </c>
      <c r="D100" s="179" t="s">
        <v>137</v>
      </c>
      <c r="E100" s="179" t="s">
        <v>59</v>
      </c>
      <c r="F100" s="180" t="s">
        <v>138</v>
      </c>
      <c r="G100" s="180" t="s">
        <v>106</v>
      </c>
      <c r="H100" s="181">
        <v>4172</v>
      </c>
      <c r="I100" s="182">
        <v>0.85</v>
      </c>
      <c r="J100" s="182">
        <f t="shared" si="2"/>
        <v>3.55</v>
      </c>
    </row>
    <row r="101" spans="2:10" x14ac:dyDescent="0.3">
      <c r="B101" s="178">
        <v>74</v>
      </c>
      <c r="C101" s="179" t="s">
        <v>136</v>
      </c>
      <c r="D101" s="179" t="s">
        <v>137</v>
      </c>
      <c r="E101" s="179" t="s">
        <v>60</v>
      </c>
      <c r="F101" s="180" t="s">
        <v>138</v>
      </c>
      <c r="G101" s="180" t="s">
        <v>106</v>
      </c>
      <c r="H101" s="181">
        <v>168414</v>
      </c>
      <c r="I101" s="182">
        <v>0.85</v>
      </c>
      <c r="J101" s="182">
        <f t="shared" si="2"/>
        <v>143.15</v>
      </c>
    </row>
    <row r="102" spans="2:10" x14ac:dyDescent="0.3">
      <c r="B102" s="178">
        <v>75</v>
      </c>
      <c r="C102" s="179" t="s">
        <v>139</v>
      </c>
      <c r="D102" s="179" t="s">
        <v>140</v>
      </c>
      <c r="E102" s="179" t="s">
        <v>61</v>
      </c>
      <c r="F102" s="180" t="s">
        <v>141</v>
      </c>
      <c r="G102" s="180" t="s">
        <v>142</v>
      </c>
      <c r="H102" s="181">
        <v>769766</v>
      </c>
      <c r="I102" s="182">
        <v>0.85</v>
      </c>
      <c r="J102" s="182">
        <f t="shared" si="2"/>
        <v>654.29999999999995</v>
      </c>
    </row>
    <row r="103" spans="2:10" x14ac:dyDescent="0.3">
      <c r="B103" s="178">
        <v>76</v>
      </c>
      <c r="C103" s="179" t="s">
        <v>139</v>
      </c>
      <c r="D103" s="179" t="s">
        <v>140</v>
      </c>
      <c r="E103" s="179" t="s">
        <v>62</v>
      </c>
      <c r="F103" s="180" t="s">
        <v>141</v>
      </c>
      <c r="G103" s="180" t="s">
        <v>142</v>
      </c>
      <c r="H103" s="181">
        <v>18643</v>
      </c>
      <c r="I103" s="182">
        <v>0.85</v>
      </c>
      <c r="J103" s="182">
        <f t="shared" si="2"/>
        <v>15.85</v>
      </c>
    </row>
    <row r="104" spans="2:10" x14ac:dyDescent="0.3">
      <c r="B104" s="178">
        <v>77</v>
      </c>
      <c r="C104" s="179" t="s">
        <v>143</v>
      </c>
      <c r="D104" s="179" t="s">
        <v>144</v>
      </c>
      <c r="E104" s="179" t="s">
        <v>61</v>
      </c>
      <c r="F104" s="180" t="s">
        <v>145</v>
      </c>
      <c r="G104" s="180" t="s">
        <v>99</v>
      </c>
      <c r="H104" s="181">
        <v>110209</v>
      </c>
      <c r="I104" s="182">
        <v>0.85</v>
      </c>
      <c r="J104" s="182">
        <f t="shared" si="2"/>
        <v>93.68</v>
      </c>
    </row>
    <row r="105" spans="2:10" x14ac:dyDescent="0.3">
      <c r="B105" s="178">
        <v>78</v>
      </c>
      <c r="C105" s="179" t="s">
        <v>143</v>
      </c>
      <c r="D105" s="179" t="s">
        <v>144</v>
      </c>
      <c r="E105" s="179" t="s">
        <v>62</v>
      </c>
      <c r="F105" s="180" t="s">
        <v>145</v>
      </c>
      <c r="G105" s="180" t="s">
        <v>99</v>
      </c>
      <c r="H105" s="181">
        <v>384</v>
      </c>
      <c r="I105" s="182">
        <v>0.85</v>
      </c>
      <c r="J105" s="182">
        <f t="shared" si="2"/>
        <v>0.33</v>
      </c>
    </row>
    <row r="106" spans="2:10" x14ac:dyDescent="0.3">
      <c r="B106" s="178">
        <v>79</v>
      </c>
      <c r="C106" s="179" t="s">
        <v>146</v>
      </c>
      <c r="D106" s="179" t="s">
        <v>147</v>
      </c>
      <c r="E106" s="179" t="s">
        <v>56</v>
      </c>
      <c r="F106" s="180" t="s">
        <v>145</v>
      </c>
      <c r="G106" s="180" t="s">
        <v>99</v>
      </c>
      <c r="H106" s="181">
        <v>82150</v>
      </c>
      <c r="I106" s="182">
        <v>0.85</v>
      </c>
      <c r="J106" s="182">
        <f t="shared" si="2"/>
        <v>69.83</v>
      </c>
    </row>
    <row r="107" spans="2:10" x14ac:dyDescent="0.3">
      <c r="B107" s="178">
        <v>80</v>
      </c>
      <c r="C107" s="179" t="s">
        <v>148</v>
      </c>
      <c r="D107" s="179" t="s">
        <v>149</v>
      </c>
      <c r="E107" s="179" t="s">
        <v>61</v>
      </c>
      <c r="F107" s="180" t="s">
        <v>150</v>
      </c>
      <c r="G107" s="180" t="s">
        <v>106</v>
      </c>
      <c r="H107" s="181">
        <v>88602</v>
      </c>
      <c r="I107" s="182">
        <v>0.85</v>
      </c>
      <c r="J107" s="182">
        <f t="shared" si="2"/>
        <v>75.31</v>
      </c>
    </row>
    <row r="108" spans="2:10" x14ac:dyDescent="0.3">
      <c r="B108" s="178">
        <v>81</v>
      </c>
      <c r="C108" s="179" t="s">
        <v>148</v>
      </c>
      <c r="D108" s="179" t="s">
        <v>149</v>
      </c>
      <c r="E108" s="179" t="s">
        <v>62</v>
      </c>
      <c r="F108" s="180" t="s">
        <v>150</v>
      </c>
      <c r="G108" s="180" t="s">
        <v>106</v>
      </c>
      <c r="H108" s="181">
        <v>225</v>
      </c>
      <c r="I108" s="182">
        <v>0.85</v>
      </c>
      <c r="J108" s="182">
        <f t="shared" si="2"/>
        <v>0.19</v>
      </c>
    </row>
    <row r="109" spans="2:10" x14ac:dyDescent="0.3">
      <c r="B109" s="178">
        <v>82</v>
      </c>
      <c r="C109" s="179" t="s">
        <v>151</v>
      </c>
      <c r="D109" s="179" t="s">
        <v>152</v>
      </c>
      <c r="E109" s="179" t="s">
        <v>56</v>
      </c>
      <c r="F109" s="180" t="s">
        <v>150</v>
      </c>
      <c r="G109" s="180" t="s">
        <v>106</v>
      </c>
      <c r="H109" s="181">
        <v>65571</v>
      </c>
      <c r="I109" s="182">
        <v>0.85</v>
      </c>
      <c r="J109" s="182">
        <f t="shared" si="2"/>
        <v>55.74</v>
      </c>
    </row>
    <row r="110" spans="2:10" x14ac:dyDescent="0.3">
      <c r="B110" s="178">
        <v>83</v>
      </c>
      <c r="C110" s="179" t="s">
        <v>153</v>
      </c>
      <c r="D110" s="179" t="s">
        <v>154</v>
      </c>
      <c r="E110" s="179" t="s">
        <v>56</v>
      </c>
      <c r="F110" s="180" t="s">
        <v>155</v>
      </c>
      <c r="G110" s="180" t="s">
        <v>99</v>
      </c>
      <c r="H110" s="181">
        <v>327960</v>
      </c>
      <c r="I110" s="182">
        <v>0.85</v>
      </c>
      <c r="J110" s="182">
        <f t="shared" si="2"/>
        <v>278.77</v>
      </c>
    </row>
    <row r="111" spans="2:10" x14ac:dyDescent="0.3">
      <c r="B111" s="178">
        <v>84</v>
      </c>
      <c r="C111" s="179" t="s">
        <v>153</v>
      </c>
      <c r="D111" s="179" t="s">
        <v>154</v>
      </c>
      <c r="E111" s="179" t="s">
        <v>59</v>
      </c>
      <c r="F111" s="180" t="s">
        <v>155</v>
      </c>
      <c r="G111" s="180" t="s">
        <v>99</v>
      </c>
      <c r="H111" s="181">
        <v>7678</v>
      </c>
      <c r="I111" s="182">
        <v>0.85</v>
      </c>
      <c r="J111" s="182">
        <f t="shared" si="2"/>
        <v>6.53</v>
      </c>
    </row>
    <row r="112" spans="2:10" x14ac:dyDescent="0.3">
      <c r="B112" s="178">
        <v>85</v>
      </c>
      <c r="C112" s="179" t="s">
        <v>153</v>
      </c>
      <c r="D112" s="179" t="s">
        <v>154</v>
      </c>
      <c r="E112" s="179" t="s">
        <v>60</v>
      </c>
      <c r="F112" s="180" t="s">
        <v>155</v>
      </c>
      <c r="G112" s="180" t="s">
        <v>99</v>
      </c>
      <c r="H112" s="181">
        <v>336866</v>
      </c>
      <c r="I112" s="182">
        <v>0.85</v>
      </c>
      <c r="J112" s="182">
        <f t="shared" si="2"/>
        <v>286.33999999999997</v>
      </c>
    </row>
    <row r="113" spans="2:10" x14ac:dyDescent="0.3">
      <c r="B113" s="178">
        <v>86</v>
      </c>
      <c r="C113" s="179" t="s">
        <v>153</v>
      </c>
      <c r="D113" s="179" t="s">
        <v>154</v>
      </c>
      <c r="E113" s="179" t="s">
        <v>61</v>
      </c>
      <c r="F113" s="180" t="s">
        <v>155</v>
      </c>
      <c r="G113" s="180" t="s">
        <v>99</v>
      </c>
      <c r="H113" s="181">
        <v>358763</v>
      </c>
      <c r="I113" s="182">
        <v>0.85</v>
      </c>
      <c r="J113" s="182">
        <f t="shared" si="2"/>
        <v>304.95</v>
      </c>
    </row>
    <row r="114" spans="2:10" x14ac:dyDescent="0.3">
      <c r="B114" s="178">
        <v>87</v>
      </c>
      <c r="C114" s="179" t="s">
        <v>153</v>
      </c>
      <c r="D114" s="179" t="s">
        <v>154</v>
      </c>
      <c r="E114" s="179" t="s">
        <v>62</v>
      </c>
      <c r="F114" s="180" t="s">
        <v>155</v>
      </c>
      <c r="G114" s="180" t="s">
        <v>99</v>
      </c>
      <c r="H114" s="181">
        <v>42005</v>
      </c>
      <c r="I114" s="182">
        <v>0.85</v>
      </c>
      <c r="J114" s="182">
        <f t="shared" si="2"/>
        <v>35.700000000000003</v>
      </c>
    </row>
    <row r="115" spans="2:10" x14ac:dyDescent="0.3">
      <c r="B115" s="178">
        <v>88</v>
      </c>
      <c r="C115" s="179" t="s">
        <v>156</v>
      </c>
      <c r="D115" s="179" t="s">
        <v>157</v>
      </c>
      <c r="E115" s="179" t="s">
        <v>56</v>
      </c>
      <c r="F115" s="180" t="s">
        <v>52</v>
      </c>
      <c r="G115" s="180" t="s">
        <v>158</v>
      </c>
      <c r="H115" s="181">
        <v>219622</v>
      </c>
      <c r="I115" s="182">
        <v>0.85</v>
      </c>
      <c r="J115" s="182">
        <f t="shared" si="2"/>
        <v>186.68</v>
      </c>
    </row>
    <row r="116" spans="2:10" x14ac:dyDescent="0.3">
      <c r="B116" s="178">
        <v>89</v>
      </c>
      <c r="C116" s="179" t="s">
        <v>156</v>
      </c>
      <c r="D116" s="179" t="s">
        <v>157</v>
      </c>
      <c r="E116" s="179" t="s">
        <v>59</v>
      </c>
      <c r="F116" s="180" t="s">
        <v>52</v>
      </c>
      <c r="G116" s="180" t="s">
        <v>158</v>
      </c>
      <c r="H116" s="181">
        <v>9750</v>
      </c>
      <c r="I116" s="182">
        <v>0.85</v>
      </c>
      <c r="J116" s="182">
        <f t="shared" si="2"/>
        <v>8.2899999999999991</v>
      </c>
    </row>
    <row r="117" spans="2:10" x14ac:dyDescent="0.3">
      <c r="B117" s="178">
        <v>90</v>
      </c>
      <c r="C117" s="179" t="s">
        <v>156</v>
      </c>
      <c r="D117" s="179" t="s">
        <v>157</v>
      </c>
      <c r="E117" s="179" t="s">
        <v>61</v>
      </c>
      <c r="F117" s="180" t="s">
        <v>52</v>
      </c>
      <c r="G117" s="180" t="s">
        <v>158</v>
      </c>
      <c r="H117" s="181">
        <v>563561</v>
      </c>
      <c r="I117" s="182">
        <v>0.85</v>
      </c>
      <c r="J117" s="182">
        <f t="shared" si="2"/>
        <v>479.03</v>
      </c>
    </row>
    <row r="118" spans="2:10" x14ac:dyDescent="0.3">
      <c r="B118" s="178">
        <v>91</v>
      </c>
      <c r="C118" s="179" t="s">
        <v>159</v>
      </c>
      <c r="D118" s="179" t="s">
        <v>160</v>
      </c>
      <c r="E118" s="179" t="s">
        <v>56</v>
      </c>
      <c r="F118" s="180" t="s">
        <v>52</v>
      </c>
      <c r="G118" s="180" t="s">
        <v>99</v>
      </c>
      <c r="H118" s="181">
        <v>200519</v>
      </c>
      <c r="I118" s="182">
        <v>0.85</v>
      </c>
      <c r="J118" s="182">
        <f t="shared" si="2"/>
        <v>170.44</v>
      </c>
    </row>
    <row r="119" spans="2:10" x14ac:dyDescent="0.3">
      <c r="B119" s="178">
        <v>92</v>
      </c>
      <c r="C119" s="179" t="s">
        <v>159</v>
      </c>
      <c r="D119" s="179" t="s">
        <v>160</v>
      </c>
      <c r="E119" s="179" t="s">
        <v>60</v>
      </c>
      <c r="F119" s="180" t="s">
        <v>52</v>
      </c>
      <c r="G119" s="180" t="s">
        <v>99</v>
      </c>
      <c r="H119" s="181">
        <v>202292</v>
      </c>
      <c r="I119" s="182">
        <v>0.85</v>
      </c>
      <c r="J119" s="182">
        <f t="shared" si="2"/>
        <v>171.95</v>
      </c>
    </row>
    <row r="120" spans="2:10" x14ac:dyDescent="0.3">
      <c r="B120" s="178">
        <v>93</v>
      </c>
      <c r="C120" s="179" t="s">
        <v>161</v>
      </c>
      <c r="D120" s="179" t="s">
        <v>162</v>
      </c>
      <c r="E120" s="179" t="s">
        <v>56</v>
      </c>
      <c r="F120" s="180" t="s">
        <v>155</v>
      </c>
      <c r="G120" s="180" t="s">
        <v>99</v>
      </c>
      <c r="H120" s="181">
        <v>74434</v>
      </c>
      <c r="I120" s="182">
        <v>0.85</v>
      </c>
      <c r="J120" s="182">
        <f t="shared" si="2"/>
        <v>63.27</v>
      </c>
    </row>
    <row r="121" spans="2:10" x14ac:dyDescent="0.3">
      <c r="B121" s="178">
        <v>94</v>
      </c>
      <c r="C121" s="179" t="s">
        <v>161</v>
      </c>
      <c r="D121" s="179" t="s">
        <v>162</v>
      </c>
      <c r="E121" s="179" t="s">
        <v>59</v>
      </c>
      <c r="F121" s="180" t="s">
        <v>155</v>
      </c>
      <c r="G121" s="180" t="s">
        <v>99</v>
      </c>
      <c r="H121" s="181">
        <v>1912</v>
      </c>
      <c r="I121" s="182">
        <v>0.85</v>
      </c>
      <c r="J121" s="182">
        <f t="shared" si="2"/>
        <v>1.63</v>
      </c>
    </row>
    <row r="122" spans="2:10" x14ac:dyDescent="0.3">
      <c r="B122" s="178">
        <v>95</v>
      </c>
      <c r="C122" s="179" t="s">
        <v>161</v>
      </c>
      <c r="D122" s="179" t="s">
        <v>162</v>
      </c>
      <c r="E122" s="179" t="s">
        <v>60</v>
      </c>
      <c r="F122" s="180" t="s">
        <v>155</v>
      </c>
      <c r="G122" s="180" t="s">
        <v>99</v>
      </c>
      <c r="H122" s="181">
        <v>78798</v>
      </c>
      <c r="I122" s="182">
        <v>0.85</v>
      </c>
      <c r="J122" s="182">
        <f t="shared" si="2"/>
        <v>66.98</v>
      </c>
    </row>
    <row r="123" spans="2:10" x14ac:dyDescent="0.3">
      <c r="B123" s="178">
        <v>96</v>
      </c>
      <c r="C123" s="179" t="s">
        <v>161</v>
      </c>
      <c r="D123" s="179" t="s">
        <v>162</v>
      </c>
      <c r="E123" s="179" t="s">
        <v>61</v>
      </c>
      <c r="F123" s="180" t="s">
        <v>155</v>
      </c>
      <c r="G123" s="180" t="s">
        <v>99</v>
      </c>
      <c r="H123" s="181">
        <v>83875</v>
      </c>
      <c r="I123" s="182">
        <v>0.85</v>
      </c>
      <c r="J123" s="182">
        <f t="shared" si="2"/>
        <v>71.290000000000006</v>
      </c>
    </row>
    <row r="124" spans="2:10" x14ac:dyDescent="0.3">
      <c r="B124" s="178">
        <v>97</v>
      </c>
      <c r="C124" s="179" t="s">
        <v>161</v>
      </c>
      <c r="D124" s="179" t="s">
        <v>162</v>
      </c>
      <c r="E124" s="179" t="s">
        <v>62</v>
      </c>
      <c r="F124" s="180" t="s">
        <v>155</v>
      </c>
      <c r="G124" s="180" t="s">
        <v>99</v>
      </c>
      <c r="H124" s="181">
        <v>9087</v>
      </c>
      <c r="I124" s="182">
        <v>0.85</v>
      </c>
      <c r="J124" s="182">
        <f t="shared" ref="J124:J155" si="3">ROUND(H124*(I124/1000),2)</f>
        <v>7.72</v>
      </c>
    </row>
    <row r="125" spans="2:10" x14ac:dyDescent="0.3">
      <c r="B125" s="178">
        <v>98</v>
      </c>
      <c r="C125" s="179" t="s">
        <v>163</v>
      </c>
      <c r="D125" s="179" t="s">
        <v>164</v>
      </c>
      <c r="E125" s="179" t="s">
        <v>56</v>
      </c>
      <c r="F125" s="180" t="s">
        <v>52</v>
      </c>
      <c r="G125" s="180" t="s">
        <v>99</v>
      </c>
      <c r="H125" s="181">
        <v>166196</v>
      </c>
      <c r="I125" s="182">
        <v>0.85</v>
      </c>
      <c r="J125" s="182">
        <f t="shared" si="3"/>
        <v>141.27000000000001</v>
      </c>
    </row>
    <row r="126" spans="2:10" x14ac:dyDescent="0.3">
      <c r="B126" s="178">
        <v>99</v>
      </c>
      <c r="C126" s="179" t="s">
        <v>165</v>
      </c>
      <c r="D126" s="179" t="s">
        <v>166</v>
      </c>
      <c r="E126" s="179" t="s">
        <v>61</v>
      </c>
      <c r="F126" s="180" t="s">
        <v>52</v>
      </c>
      <c r="G126" s="180" t="s">
        <v>99</v>
      </c>
      <c r="H126" s="181">
        <v>220408</v>
      </c>
      <c r="I126" s="182">
        <v>0.85</v>
      </c>
      <c r="J126" s="182">
        <f t="shared" si="3"/>
        <v>187.35</v>
      </c>
    </row>
    <row r="127" spans="2:10" x14ac:dyDescent="0.3">
      <c r="B127" s="178">
        <v>100</v>
      </c>
      <c r="C127" s="179" t="s">
        <v>165</v>
      </c>
      <c r="D127" s="179" t="s">
        <v>166</v>
      </c>
      <c r="E127" s="179" t="s">
        <v>62</v>
      </c>
      <c r="F127" s="180" t="s">
        <v>52</v>
      </c>
      <c r="G127" s="180" t="s">
        <v>99</v>
      </c>
      <c r="H127" s="181">
        <v>432</v>
      </c>
      <c r="I127" s="182">
        <v>0.85</v>
      </c>
      <c r="J127" s="182">
        <f t="shared" si="3"/>
        <v>0.37</v>
      </c>
    </row>
    <row r="128" spans="2:10" x14ac:dyDescent="0.3">
      <c r="B128" s="178">
        <v>101</v>
      </c>
      <c r="C128" s="179" t="s">
        <v>167</v>
      </c>
      <c r="D128" s="179" t="s">
        <v>168</v>
      </c>
      <c r="E128" s="179" t="s">
        <v>56</v>
      </c>
      <c r="F128" s="180" t="s">
        <v>169</v>
      </c>
      <c r="G128" s="180" t="s">
        <v>170</v>
      </c>
      <c r="H128" s="181">
        <v>115990</v>
      </c>
      <c r="I128" s="182">
        <v>0.85</v>
      </c>
      <c r="J128" s="182">
        <f t="shared" si="3"/>
        <v>98.59</v>
      </c>
    </row>
    <row r="129" spans="2:10" x14ac:dyDescent="0.3">
      <c r="B129" s="178">
        <v>102</v>
      </c>
      <c r="C129" s="179" t="s">
        <v>167</v>
      </c>
      <c r="D129" s="179" t="s">
        <v>168</v>
      </c>
      <c r="E129" s="179" t="s">
        <v>59</v>
      </c>
      <c r="F129" s="180" t="s">
        <v>169</v>
      </c>
      <c r="G129" s="180" t="s">
        <v>170</v>
      </c>
      <c r="H129" s="181">
        <v>3050</v>
      </c>
      <c r="I129" s="182">
        <v>0.85</v>
      </c>
      <c r="J129" s="182">
        <f t="shared" si="3"/>
        <v>2.59</v>
      </c>
    </row>
    <row r="130" spans="2:10" x14ac:dyDescent="0.3">
      <c r="B130" s="178">
        <v>103</v>
      </c>
      <c r="C130" s="179" t="s">
        <v>167</v>
      </c>
      <c r="D130" s="179" t="s">
        <v>168</v>
      </c>
      <c r="E130" s="179" t="s">
        <v>60</v>
      </c>
      <c r="F130" s="180" t="s">
        <v>169</v>
      </c>
      <c r="G130" s="180" t="s">
        <v>170</v>
      </c>
      <c r="H130" s="181">
        <v>113963</v>
      </c>
      <c r="I130" s="182">
        <v>0.85</v>
      </c>
      <c r="J130" s="182">
        <f t="shared" si="3"/>
        <v>96.87</v>
      </c>
    </row>
    <row r="131" spans="2:10" x14ac:dyDescent="0.3">
      <c r="B131" s="178">
        <v>104</v>
      </c>
      <c r="C131" s="179" t="s">
        <v>167</v>
      </c>
      <c r="D131" s="179" t="s">
        <v>168</v>
      </c>
      <c r="E131" s="179" t="s">
        <v>61</v>
      </c>
      <c r="F131" s="180" t="s">
        <v>169</v>
      </c>
      <c r="G131" s="180" t="s">
        <v>170</v>
      </c>
      <c r="H131" s="181">
        <v>128622</v>
      </c>
      <c r="I131" s="182">
        <v>0.85</v>
      </c>
      <c r="J131" s="182">
        <f t="shared" si="3"/>
        <v>109.33</v>
      </c>
    </row>
    <row r="132" spans="2:10" x14ac:dyDescent="0.3">
      <c r="B132" s="178">
        <v>105</v>
      </c>
      <c r="C132" s="179" t="s">
        <v>167</v>
      </c>
      <c r="D132" s="179" t="s">
        <v>168</v>
      </c>
      <c r="E132" s="179" t="s">
        <v>62</v>
      </c>
      <c r="F132" s="180" t="s">
        <v>169</v>
      </c>
      <c r="G132" s="180" t="s">
        <v>170</v>
      </c>
      <c r="H132" s="181">
        <v>18292</v>
      </c>
      <c r="I132" s="182">
        <v>0.85</v>
      </c>
      <c r="J132" s="182">
        <f t="shared" si="3"/>
        <v>15.55</v>
      </c>
    </row>
    <row r="133" spans="2:10" x14ac:dyDescent="0.3">
      <c r="B133" s="178">
        <v>106</v>
      </c>
      <c r="C133" s="179" t="s">
        <v>171</v>
      </c>
      <c r="D133" s="179" t="s">
        <v>172</v>
      </c>
      <c r="E133" s="179" t="s">
        <v>60</v>
      </c>
      <c r="F133" s="180" t="s">
        <v>52</v>
      </c>
      <c r="G133" s="180" t="s">
        <v>99</v>
      </c>
      <c r="H133" s="181">
        <v>12022</v>
      </c>
      <c r="I133" s="182">
        <v>0.85</v>
      </c>
      <c r="J133" s="182">
        <f t="shared" si="3"/>
        <v>10.220000000000001</v>
      </c>
    </row>
    <row r="134" spans="2:10" x14ac:dyDescent="0.3">
      <c r="B134" s="178">
        <v>107</v>
      </c>
      <c r="C134" s="179" t="s">
        <v>173</v>
      </c>
      <c r="D134" s="179" t="s">
        <v>174</v>
      </c>
      <c r="E134" s="179" t="s">
        <v>56</v>
      </c>
      <c r="F134" s="180" t="s">
        <v>52</v>
      </c>
      <c r="G134" s="180" t="s">
        <v>99</v>
      </c>
      <c r="H134" s="181">
        <v>190042</v>
      </c>
      <c r="I134" s="182">
        <v>0.85</v>
      </c>
      <c r="J134" s="182">
        <f t="shared" si="3"/>
        <v>161.54</v>
      </c>
    </row>
    <row r="135" spans="2:10" x14ac:dyDescent="0.3">
      <c r="B135" s="178">
        <v>108</v>
      </c>
      <c r="C135" s="179" t="s">
        <v>175</v>
      </c>
      <c r="D135" s="179" t="s">
        <v>176</v>
      </c>
      <c r="E135" s="179" t="s">
        <v>61</v>
      </c>
      <c r="F135" s="180" t="s">
        <v>52</v>
      </c>
      <c r="G135" s="180" t="s">
        <v>99</v>
      </c>
      <c r="H135" s="181">
        <v>255322</v>
      </c>
      <c r="I135" s="182">
        <v>0.85</v>
      </c>
      <c r="J135" s="182">
        <f t="shared" si="3"/>
        <v>217.02</v>
      </c>
    </row>
    <row r="136" spans="2:10" ht="15.75" customHeight="1" x14ac:dyDescent="0.3">
      <c r="B136" s="178">
        <v>109</v>
      </c>
      <c r="C136" s="179" t="s">
        <v>175</v>
      </c>
      <c r="D136" s="179" t="s">
        <v>176</v>
      </c>
      <c r="E136" s="179" t="s">
        <v>62</v>
      </c>
      <c r="F136" s="180" t="s">
        <v>52</v>
      </c>
      <c r="G136" s="180" t="s">
        <v>99</v>
      </c>
      <c r="H136" s="181">
        <v>561</v>
      </c>
      <c r="I136" s="182">
        <v>0.85</v>
      </c>
      <c r="J136" s="182">
        <f t="shared" si="3"/>
        <v>0.48</v>
      </c>
    </row>
    <row r="137" spans="2:10" x14ac:dyDescent="0.3">
      <c r="B137" s="178">
        <v>110</v>
      </c>
      <c r="C137" s="179" t="s">
        <v>177</v>
      </c>
      <c r="D137" s="179" t="s">
        <v>178</v>
      </c>
      <c r="E137" s="179" t="s">
        <v>60</v>
      </c>
      <c r="F137" s="180" t="s">
        <v>109</v>
      </c>
      <c r="G137" s="180" t="s">
        <v>179</v>
      </c>
      <c r="H137" s="181">
        <v>65047</v>
      </c>
      <c r="I137" s="182">
        <v>0.85</v>
      </c>
      <c r="J137" s="182">
        <f t="shared" si="3"/>
        <v>55.29</v>
      </c>
    </row>
    <row r="138" spans="2:10" x14ac:dyDescent="0.3">
      <c r="B138" s="178">
        <v>111</v>
      </c>
      <c r="C138" s="179" t="s">
        <v>180</v>
      </c>
      <c r="D138" s="179" t="s">
        <v>181</v>
      </c>
      <c r="E138" s="179" t="s">
        <v>56</v>
      </c>
      <c r="F138" s="180" t="s">
        <v>109</v>
      </c>
      <c r="G138" s="180" t="s">
        <v>58</v>
      </c>
      <c r="H138" s="181">
        <v>473538</v>
      </c>
      <c r="I138" s="182">
        <v>0.85</v>
      </c>
      <c r="J138" s="182">
        <f t="shared" si="3"/>
        <v>402.51</v>
      </c>
    </row>
    <row r="139" spans="2:10" x14ac:dyDescent="0.3">
      <c r="B139" s="178">
        <v>112</v>
      </c>
      <c r="C139" s="179" t="s">
        <v>180</v>
      </c>
      <c r="D139" s="179" t="s">
        <v>181</v>
      </c>
      <c r="E139" s="179" t="s">
        <v>59</v>
      </c>
      <c r="F139" s="180" t="s">
        <v>109</v>
      </c>
      <c r="G139" s="180" t="s">
        <v>58</v>
      </c>
      <c r="H139" s="181">
        <v>11256</v>
      </c>
      <c r="I139" s="182">
        <v>0.85</v>
      </c>
      <c r="J139" s="182">
        <f t="shared" si="3"/>
        <v>9.57</v>
      </c>
    </row>
    <row r="140" spans="2:10" x14ac:dyDescent="0.3">
      <c r="B140" s="178">
        <v>113</v>
      </c>
      <c r="C140" s="179" t="s">
        <v>180</v>
      </c>
      <c r="D140" s="179" t="s">
        <v>181</v>
      </c>
      <c r="E140" s="179" t="s">
        <v>60</v>
      </c>
      <c r="F140" s="180" t="s">
        <v>109</v>
      </c>
      <c r="G140" s="180" t="s">
        <v>58</v>
      </c>
      <c r="H140" s="181">
        <v>414482</v>
      </c>
      <c r="I140" s="182">
        <v>0.85</v>
      </c>
      <c r="J140" s="182">
        <f t="shared" si="3"/>
        <v>352.31</v>
      </c>
    </row>
    <row r="141" spans="2:10" x14ac:dyDescent="0.3">
      <c r="B141" s="178">
        <v>114</v>
      </c>
      <c r="C141" s="179" t="s">
        <v>180</v>
      </c>
      <c r="D141" s="179" t="s">
        <v>181</v>
      </c>
      <c r="E141" s="179" t="s">
        <v>61</v>
      </c>
      <c r="F141" s="180" t="s">
        <v>109</v>
      </c>
      <c r="G141" s="180" t="s">
        <v>58</v>
      </c>
      <c r="H141" s="181">
        <v>564189</v>
      </c>
      <c r="I141" s="182">
        <v>0.85</v>
      </c>
      <c r="J141" s="182">
        <f t="shared" si="3"/>
        <v>479.56</v>
      </c>
    </row>
    <row r="142" spans="2:10" ht="15.75" customHeight="1" x14ac:dyDescent="0.3">
      <c r="B142" s="178">
        <v>115</v>
      </c>
      <c r="C142" s="179" t="s">
        <v>180</v>
      </c>
      <c r="D142" s="179" t="s">
        <v>181</v>
      </c>
      <c r="E142" s="179" t="s">
        <v>62</v>
      </c>
      <c r="F142" s="180" t="s">
        <v>109</v>
      </c>
      <c r="G142" s="180" t="s">
        <v>58</v>
      </c>
      <c r="H142" s="181">
        <v>69707</v>
      </c>
      <c r="I142" s="182">
        <v>0.85</v>
      </c>
      <c r="J142" s="182">
        <f t="shared" si="3"/>
        <v>59.25</v>
      </c>
    </row>
    <row r="143" spans="2:10" x14ac:dyDescent="0.3">
      <c r="B143" s="178">
        <v>116</v>
      </c>
      <c r="C143" s="179" t="s">
        <v>182</v>
      </c>
      <c r="D143" s="179" t="s">
        <v>183</v>
      </c>
      <c r="E143" s="179" t="s">
        <v>60</v>
      </c>
      <c r="F143" s="180" t="s">
        <v>52</v>
      </c>
      <c r="G143" s="180" t="s">
        <v>106</v>
      </c>
      <c r="H143" s="181">
        <v>468267</v>
      </c>
      <c r="I143" s="182">
        <v>0.85</v>
      </c>
      <c r="J143" s="182">
        <f t="shared" si="3"/>
        <v>398.03</v>
      </c>
    </row>
    <row r="144" spans="2:10" x14ac:dyDescent="0.3">
      <c r="B144" s="178">
        <v>117</v>
      </c>
      <c r="C144" s="179" t="s">
        <v>184</v>
      </c>
      <c r="D144" s="179" t="s">
        <v>185</v>
      </c>
      <c r="E144" s="179" t="s">
        <v>56</v>
      </c>
      <c r="F144" s="180" t="s">
        <v>52</v>
      </c>
      <c r="G144" s="180" t="s">
        <v>99</v>
      </c>
      <c r="H144" s="181">
        <v>140992</v>
      </c>
      <c r="I144" s="182">
        <v>0.85</v>
      </c>
      <c r="J144" s="182">
        <f t="shared" si="3"/>
        <v>119.84</v>
      </c>
    </row>
    <row r="145" spans="2:10" x14ac:dyDescent="0.3">
      <c r="B145" s="178">
        <v>118</v>
      </c>
      <c r="C145" s="179" t="s">
        <v>184</v>
      </c>
      <c r="D145" s="179" t="s">
        <v>185</v>
      </c>
      <c r="E145" s="179" t="s">
        <v>59</v>
      </c>
      <c r="F145" s="180" t="s">
        <v>52</v>
      </c>
      <c r="G145" s="180" t="s">
        <v>99</v>
      </c>
      <c r="H145" s="181">
        <v>4528</v>
      </c>
      <c r="I145" s="182">
        <v>0.85</v>
      </c>
      <c r="J145" s="182">
        <f t="shared" si="3"/>
        <v>3.85</v>
      </c>
    </row>
    <row r="146" spans="2:10" x14ac:dyDescent="0.3">
      <c r="B146" s="178">
        <v>119</v>
      </c>
      <c r="C146" s="179" t="s">
        <v>184</v>
      </c>
      <c r="D146" s="179" t="s">
        <v>185</v>
      </c>
      <c r="E146" s="179" t="s">
        <v>60</v>
      </c>
      <c r="F146" s="180" t="s">
        <v>52</v>
      </c>
      <c r="G146" s="180" t="s">
        <v>99</v>
      </c>
      <c r="H146" s="181">
        <v>210061</v>
      </c>
      <c r="I146" s="182">
        <v>0.85</v>
      </c>
      <c r="J146" s="182">
        <f t="shared" si="3"/>
        <v>178.55</v>
      </c>
    </row>
    <row r="147" spans="2:10" x14ac:dyDescent="0.3">
      <c r="B147" s="178">
        <v>120</v>
      </c>
      <c r="C147" s="179" t="s">
        <v>184</v>
      </c>
      <c r="D147" s="179" t="s">
        <v>185</v>
      </c>
      <c r="E147" s="179" t="s">
        <v>61</v>
      </c>
      <c r="F147" s="180" t="s">
        <v>52</v>
      </c>
      <c r="G147" s="180" t="s">
        <v>99</v>
      </c>
      <c r="H147" s="181">
        <v>226809</v>
      </c>
      <c r="I147" s="182">
        <v>0.85</v>
      </c>
      <c r="J147" s="182">
        <f t="shared" si="3"/>
        <v>192.79</v>
      </c>
    </row>
    <row r="148" spans="2:10" x14ac:dyDescent="0.3">
      <c r="B148" s="178">
        <v>121</v>
      </c>
      <c r="C148" s="179" t="s">
        <v>184</v>
      </c>
      <c r="D148" s="179" t="s">
        <v>185</v>
      </c>
      <c r="E148" s="179" t="s">
        <v>62</v>
      </c>
      <c r="F148" s="180" t="s">
        <v>52</v>
      </c>
      <c r="G148" s="180" t="s">
        <v>99</v>
      </c>
      <c r="H148" s="181">
        <v>24064</v>
      </c>
      <c r="I148" s="182">
        <v>0.85</v>
      </c>
      <c r="J148" s="182">
        <f t="shared" si="3"/>
        <v>20.45</v>
      </c>
    </row>
    <row r="149" spans="2:10" x14ac:dyDescent="0.3">
      <c r="B149" s="178">
        <v>122</v>
      </c>
      <c r="C149" s="179" t="s">
        <v>186</v>
      </c>
      <c r="D149" s="179" t="s">
        <v>187</v>
      </c>
      <c r="E149" s="179" t="s">
        <v>56</v>
      </c>
      <c r="F149" s="180" t="s">
        <v>52</v>
      </c>
      <c r="G149" s="180" t="s">
        <v>99</v>
      </c>
      <c r="H149" s="181">
        <v>98509</v>
      </c>
      <c r="I149" s="182">
        <v>0.85</v>
      </c>
      <c r="J149" s="182">
        <f t="shared" si="3"/>
        <v>83.73</v>
      </c>
    </row>
    <row r="150" spans="2:10" x14ac:dyDescent="0.3">
      <c r="B150" s="178">
        <v>123</v>
      </c>
      <c r="C150" s="179" t="s">
        <v>186</v>
      </c>
      <c r="D150" s="179" t="s">
        <v>187</v>
      </c>
      <c r="E150" s="179" t="s">
        <v>59</v>
      </c>
      <c r="F150" s="180" t="s">
        <v>52</v>
      </c>
      <c r="G150" s="180" t="s">
        <v>99</v>
      </c>
      <c r="H150" s="181">
        <v>3331</v>
      </c>
      <c r="I150" s="182">
        <v>0.85</v>
      </c>
      <c r="J150" s="182">
        <f t="shared" si="3"/>
        <v>2.83</v>
      </c>
    </row>
    <row r="151" spans="2:10" x14ac:dyDescent="0.3">
      <c r="B151" s="178">
        <v>124</v>
      </c>
      <c r="C151" s="179" t="s">
        <v>186</v>
      </c>
      <c r="D151" s="179" t="s">
        <v>187</v>
      </c>
      <c r="E151" s="179" t="s">
        <v>60</v>
      </c>
      <c r="F151" s="180" t="s">
        <v>52</v>
      </c>
      <c r="G151" s="180" t="s">
        <v>99</v>
      </c>
      <c r="H151" s="181">
        <v>147726</v>
      </c>
      <c r="I151" s="182">
        <v>0.85</v>
      </c>
      <c r="J151" s="182">
        <f t="shared" si="3"/>
        <v>125.57</v>
      </c>
    </row>
    <row r="152" spans="2:10" x14ac:dyDescent="0.3">
      <c r="B152" s="178">
        <v>125</v>
      </c>
      <c r="C152" s="179" t="s">
        <v>186</v>
      </c>
      <c r="D152" s="179" t="s">
        <v>187</v>
      </c>
      <c r="E152" s="179" t="s">
        <v>61</v>
      </c>
      <c r="F152" s="180" t="s">
        <v>52</v>
      </c>
      <c r="G152" s="180" t="s">
        <v>99</v>
      </c>
      <c r="H152" s="181">
        <v>158596</v>
      </c>
      <c r="I152" s="182">
        <v>0.85</v>
      </c>
      <c r="J152" s="182">
        <f t="shared" si="3"/>
        <v>134.81</v>
      </c>
    </row>
    <row r="153" spans="2:10" x14ac:dyDescent="0.3">
      <c r="B153" s="178">
        <v>126</v>
      </c>
      <c r="C153" s="179" t="s">
        <v>186</v>
      </c>
      <c r="D153" s="179" t="s">
        <v>187</v>
      </c>
      <c r="E153" s="179" t="s">
        <v>62</v>
      </c>
      <c r="F153" s="180" t="s">
        <v>52</v>
      </c>
      <c r="G153" s="180" t="s">
        <v>99</v>
      </c>
      <c r="H153" s="181">
        <v>17275</v>
      </c>
      <c r="I153" s="182">
        <v>0.85</v>
      </c>
      <c r="J153" s="182">
        <f t="shared" si="3"/>
        <v>14.68</v>
      </c>
    </row>
    <row r="154" spans="2:10" x14ac:dyDescent="0.3">
      <c r="B154" s="178">
        <v>127</v>
      </c>
      <c r="C154" s="179" t="s">
        <v>188</v>
      </c>
      <c r="D154" s="179" t="s">
        <v>189</v>
      </c>
      <c r="E154" s="179" t="s">
        <v>56</v>
      </c>
      <c r="F154" s="180" t="s">
        <v>52</v>
      </c>
      <c r="G154" s="180" t="s">
        <v>99</v>
      </c>
      <c r="H154" s="181">
        <v>135837</v>
      </c>
      <c r="I154" s="182">
        <v>0.85</v>
      </c>
      <c r="J154" s="182">
        <f t="shared" si="3"/>
        <v>115.46</v>
      </c>
    </row>
    <row r="155" spans="2:10" x14ac:dyDescent="0.3">
      <c r="B155" s="178">
        <v>128</v>
      </c>
      <c r="C155" s="179" t="s">
        <v>188</v>
      </c>
      <c r="D155" s="179" t="s">
        <v>189</v>
      </c>
      <c r="E155" s="179" t="s">
        <v>59</v>
      </c>
      <c r="F155" s="180" t="s">
        <v>52</v>
      </c>
      <c r="G155" s="180" t="s">
        <v>99</v>
      </c>
      <c r="H155" s="181">
        <v>4336</v>
      </c>
      <c r="I155" s="182">
        <v>0.85</v>
      </c>
      <c r="J155" s="182">
        <f t="shared" si="3"/>
        <v>3.69</v>
      </c>
    </row>
    <row r="156" spans="2:10" x14ac:dyDescent="0.3">
      <c r="B156" s="178">
        <v>129</v>
      </c>
      <c r="C156" s="179" t="s">
        <v>188</v>
      </c>
      <c r="D156" s="179" t="s">
        <v>189</v>
      </c>
      <c r="E156" s="179" t="s">
        <v>60</v>
      </c>
      <c r="F156" s="180" t="s">
        <v>52</v>
      </c>
      <c r="G156" s="180" t="s">
        <v>99</v>
      </c>
      <c r="H156" s="181">
        <v>201641</v>
      </c>
      <c r="I156" s="182">
        <v>0.85</v>
      </c>
      <c r="J156" s="182">
        <f t="shared" ref="J156:J187" si="4">ROUND(H156*(I156/1000),2)</f>
        <v>171.39</v>
      </c>
    </row>
    <row r="157" spans="2:10" x14ac:dyDescent="0.3">
      <c r="B157" s="178">
        <v>130</v>
      </c>
      <c r="C157" s="179" t="s">
        <v>188</v>
      </c>
      <c r="D157" s="179" t="s">
        <v>189</v>
      </c>
      <c r="E157" s="179" t="s">
        <v>61</v>
      </c>
      <c r="F157" s="180" t="s">
        <v>52</v>
      </c>
      <c r="G157" s="180" t="s">
        <v>99</v>
      </c>
      <c r="H157" s="181">
        <v>220289</v>
      </c>
      <c r="I157" s="182">
        <v>0.85</v>
      </c>
      <c r="J157" s="182">
        <f t="shared" si="4"/>
        <v>187.25</v>
      </c>
    </row>
    <row r="158" spans="2:10" x14ac:dyDescent="0.3">
      <c r="B158" s="178">
        <v>131</v>
      </c>
      <c r="C158" s="179" t="s">
        <v>188</v>
      </c>
      <c r="D158" s="179" t="s">
        <v>189</v>
      </c>
      <c r="E158" s="179" t="s">
        <v>62</v>
      </c>
      <c r="F158" s="180" t="s">
        <v>52</v>
      </c>
      <c r="G158" s="180" t="s">
        <v>99</v>
      </c>
      <c r="H158" s="181">
        <v>23472</v>
      </c>
      <c r="I158" s="182">
        <v>0.85</v>
      </c>
      <c r="J158" s="182">
        <f t="shared" si="4"/>
        <v>19.95</v>
      </c>
    </row>
    <row r="159" spans="2:10" x14ac:dyDescent="0.3">
      <c r="B159" s="178">
        <v>132</v>
      </c>
      <c r="C159" s="179" t="s">
        <v>190</v>
      </c>
      <c r="D159" s="179" t="s">
        <v>191</v>
      </c>
      <c r="E159" s="179" t="s">
        <v>56</v>
      </c>
      <c r="F159" s="180" t="s">
        <v>192</v>
      </c>
      <c r="G159" s="180" t="s">
        <v>106</v>
      </c>
      <c r="H159" s="181">
        <v>114687</v>
      </c>
      <c r="I159" s="182">
        <v>0.85</v>
      </c>
      <c r="J159" s="182">
        <f t="shared" si="4"/>
        <v>97.48</v>
      </c>
    </row>
    <row r="160" spans="2:10" ht="14.25" customHeight="1" x14ac:dyDescent="0.3">
      <c r="B160" s="178">
        <v>133</v>
      </c>
      <c r="C160" s="179" t="s">
        <v>193</v>
      </c>
      <c r="D160" s="179" t="s">
        <v>194</v>
      </c>
      <c r="E160" s="179" t="s">
        <v>61</v>
      </c>
      <c r="F160" s="180" t="s">
        <v>192</v>
      </c>
      <c r="G160" s="180" t="s">
        <v>106</v>
      </c>
      <c r="H160" s="181">
        <v>153184</v>
      </c>
      <c r="I160" s="182">
        <v>0.85</v>
      </c>
      <c r="J160" s="182">
        <f t="shared" si="4"/>
        <v>130.21</v>
      </c>
    </row>
    <row r="161" spans="2:10" x14ac:dyDescent="0.3">
      <c r="B161" s="178">
        <v>134</v>
      </c>
      <c r="C161" s="179" t="s">
        <v>193</v>
      </c>
      <c r="D161" s="179" t="s">
        <v>194</v>
      </c>
      <c r="E161" s="179" t="s">
        <v>62</v>
      </c>
      <c r="F161" s="180" t="s">
        <v>192</v>
      </c>
      <c r="G161" s="180" t="s">
        <v>106</v>
      </c>
      <c r="H161" s="181">
        <v>35</v>
      </c>
      <c r="I161" s="182">
        <v>0.85</v>
      </c>
      <c r="J161" s="182">
        <f t="shared" si="4"/>
        <v>0.03</v>
      </c>
    </row>
    <row r="162" spans="2:10" x14ac:dyDescent="0.3">
      <c r="B162" s="178">
        <v>135</v>
      </c>
      <c r="C162" s="179" t="s">
        <v>195</v>
      </c>
      <c r="D162" s="179" t="s">
        <v>196</v>
      </c>
      <c r="E162" s="179" t="s">
        <v>56</v>
      </c>
      <c r="F162" s="180" t="s">
        <v>197</v>
      </c>
      <c r="G162" s="180" t="s">
        <v>99</v>
      </c>
      <c r="H162" s="181">
        <v>91580</v>
      </c>
      <c r="I162" s="182">
        <v>0.85</v>
      </c>
      <c r="J162" s="182">
        <f t="shared" si="4"/>
        <v>77.84</v>
      </c>
    </row>
    <row r="163" spans="2:10" x14ac:dyDescent="0.3">
      <c r="B163" s="178">
        <v>136</v>
      </c>
      <c r="C163" s="179" t="s">
        <v>195</v>
      </c>
      <c r="D163" s="179" t="s">
        <v>196</v>
      </c>
      <c r="E163" s="179" t="s">
        <v>59</v>
      </c>
      <c r="F163" s="180" t="s">
        <v>197</v>
      </c>
      <c r="G163" s="180" t="s">
        <v>99</v>
      </c>
      <c r="H163" s="181">
        <v>2462</v>
      </c>
      <c r="I163" s="182">
        <v>0.85</v>
      </c>
      <c r="J163" s="182">
        <f t="shared" si="4"/>
        <v>2.09</v>
      </c>
    </row>
    <row r="164" spans="2:10" x14ac:dyDescent="0.3">
      <c r="B164" s="178">
        <v>137</v>
      </c>
      <c r="C164" s="179" t="s">
        <v>195</v>
      </c>
      <c r="D164" s="179" t="s">
        <v>196</v>
      </c>
      <c r="E164" s="179" t="s">
        <v>60</v>
      </c>
      <c r="F164" s="180" t="s">
        <v>197</v>
      </c>
      <c r="G164" s="180" t="s">
        <v>99</v>
      </c>
      <c r="H164" s="181">
        <v>103586</v>
      </c>
      <c r="I164" s="182">
        <v>0.85</v>
      </c>
      <c r="J164" s="182">
        <f t="shared" si="4"/>
        <v>88.05</v>
      </c>
    </row>
    <row r="165" spans="2:10" x14ac:dyDescent="0.3">
      <c r="B165" s="178">
        <v>138</v>
      </c>
      <c r="C165" s="179" t="s">
        <v>198</v>
      </c>
      <c r="D165" s="179" t="s">
        <v>199</v>
      </c>
      <c r="E165" s="179" t="s">
        <v>56</v>
      </c>
      <c r="F165" s="180" t="s">
        <v>200</v>
      </c>
      <c r="G165" s="180" t="s">
        <v>99</v>
      </c>
      <c r="H165" s="181">
        <v>82367</v>
      </c>
      <c r="I165" s="182">
        <v>0.85</v>
      </c>
      <c r="J165" s="182">
        <f t="shared" si="4"/>
        <v>70.010000000000005</v>
      </c>
    </row>
    <row r="166" spans="2:10" x14ac:dyDescent="0.3">
      <c r="B166" s="178">
        <v>139</v>
      </c>
      <c r="C166" s="179" t="s">
        <v>198</v>
      </c>
      <c r="D166" s="179" t="s">
        <v>199</v>
      </c>
      <c r="E166" s="179" t="s">
        <v>59</v>
      </c>
      <c r="F166" s="180" t="s">
        <v>200</v>
      </c>
      <c r="G166" s="180" t="s">
        <v>99</v>
      </c>
      <c r="H166" s="181">
        <v>1830</v>
      </c>
      <c r="I166" s="182">
        <v>0.85</v>
      </c>
      <c r="J166" s="182">
        <f t="shared" si="4"/>
        <v>1.56</v>
      </c>
    </row>
    <row r="167" spans="2:10" x14ac:dyDescent="0.3">
      <c r="B167" s="178">
        <v>140</v>
      </c>
      <c r="C167" s="179" t="s">
        <v>198</v>
      </c>
      <c r="D167" s="179" t="s">
        <v>199</v>
      </c>
      <c r="E167" s="179" t="s">
        <v>60</v>
      </c>
      <c r="F167" s="180" t="s">
        <v>200</v>
      </c>
      <c r="G167" s="180" t="s">
        <v>99</v>
      </c>
      <c r="H167" s="181">
        <v>82612</v>
      </c>
      <c r="I167" s="182">
        <v>0.85</v>
      </c>
      <c r="J167" s="182">
        <f t="shared" si="4"/>
        <v>70.22</v>
      </c>
    </row>
    <row r="168" spans="2:10" x14ac:dyDescent="0.3">
      <c r="B168" s="178">
        <v>141</v>
      </c>
      <c r="C168" s="179" t="s">
        <v>198</v>
      </c>
      <c r="D168" s="179" t="s">
        <v>199</v>
      </c>
      <c r="E168" s="179" t="s">
        <v>61</v>
      </c>
      <c r="F168" s="180" t="s">
        <v>200</v>
      </c>
      <c r="G168" s="180" t="s">
        <v>99</v>
      </c>
      <c r="H168" s="181">
        <v>88296</v>
      </c>
      <c r="I168" s="182">
        <v>0.85</v>
      </c>
      <c r="J168" s="182">
        <f t="shared" si="4"/>
        <v>75.05</v>
      </c>
    </row>
    <row r="169" spans="2:10" x14ac:dyDescent="0.3">
      <c r="B169" s="178">
        <v>142</v>
      </c>
      <c r="C169" s="179" t="s">
        <v>198</v>
      </c>
      <c r="D169" s="179" t="s">
        <v>199</v>
      </c>
      <c r="E169" s="179" t="s">
        <v>62</v>
      </c>
      <c r="F169" s="180" t="s">
        <v>200</v>
      </c>
      <c r="G169" s="180" t="s">
        <v>99</v>
      </c>
      <c r="H169" s="181">
        <v>9404</v>
      </c>
      <c r="I169" s="182">
        <v>0.85</v>
      </c>
      <c r="J169" s="182">
        <f t="shared" si="4"/>
        <v>7.99</v>
      </c>
    </row>
    <row r="170" spans="2:10" x14ac:dyDescent="0.3">
      <c r="B170" s="178">
        <v>143</v>
      </c>
      <c r="C170" s="179" t="s">
        <v>201</v>
      </c>
      <c r="D170" s="179" t="s">
        <v>202</v>
      </c>
      <c r="E170" s="179" t="s">
        <v>56</v>
      </c>
      <c r="F170" s="180" t="s">
        <v>203</v>
      </c>
      <c r="G170" s="180" t="s">
        <v>99</v>
      </c>
      <c r="H170" s="181">
        <v>68163</v>
      </c>
      <c r="I170" s="182">
        <v>0.85</v>
      </c>
      <c r="J170" s="182">
        <f t="shared" si="4"/>
        <v>57.94</v>
      </c>
    </row>
    <row r="171" spans="2:10" x14ac:dyDescent="0.3">
      <c r="B171" s="178">
        <v>144</v>
      </c>
      <c r="C171" s="179" t="s">
        <v>201</v>
      </c>
      <c r="D171" s="179" t="s">
        <v>202</v>
      </c>
      <c r="E171" s="179" t="s">
        <v>59</v>
      </c>
      <c r="F171" s="180" t="s">
        <v>203</v>
      </c>
      <c r="G171" s="180" t="s">
        <v>99</v>
      </c>
      <c r="H171" s="181">
        <v>1633</v>
      </c>
      <c r="I171" s="182">
        <v>0.85</v>
      </c>
      <c r="J171" s="182">
        <f t="shared" si="4"/>
        <v>1.39</v>
      </c>
    </row>
    <row r="172" spans="2:10" x14ac:dyDescent="0.3">
      <c r="B172" s="178">
        <v>145</v>
      </c>
      <c r="C172" s="179" t="s">
        <v>201</v>
      </c>
      <c r="D172" s="179" t="s">
        <v>202</v>
      </c>
      <c r="E172" s="179" t="s">
        <v>60</v>
      </c>
      <c r="F172" s="180" t="s">
        <v>203</v>
      </c>
      <c r="G172" s="180" t="s">
        <v>99</v>
      </c>
      <c r="H172" s="181">
        <v>80791</v>
      </c>
      <c r="I172" s="182">
        <v>0.85</v>
      </c>
      <c r="J172" s="182">
        <f t="shared" si="4"/>
        <v>68.67</v>
      </c>
    </row>
    <row r="173" spans="2:10" x14ac:dyDescent="0.3">
      <c r="B173" s="178">
        <v>146</v>
      </c>
      <c r="C173" s="179" t="s">
        <v>204</v>
      </c>
      <c r="D173" s="179" t="s">
        <v>205</v>
      </c>
      <c r="E173" s="179" t="s">
        <v>51</v>
      </c>
      <c r="F173" s="180" t="s">
        <v>206</v>
      </c>
      <c r="G173" s="180" t="s">
        <v>99</v>
      </c>
      <c r="H173" s="181">
        <v>632975</v>
      </c>
      <c r="I173" s="182">
        <v>0.85</v>
      </c>
      <c r="J173" s="182">
        <f t="shared" si="4"/>
        <v>538.03</v>
      </c>
    </row>
    <row r="174" spans="2:10" x14ac:dyDescent="0.3">
      <c r="B174" s="178">
        <v>147</v>
      </c>
      <c r="C174" s="179" t="s">
        <v>207</v>
      </c>
      <c r="D174" s="179" t="s">
        <v>208</v>
      </c>
      <c r="E174" s="179" t="s">
        <v>56</v>
      </c>
      <c r="F174" s="180" t="s">
        <v>206</v>
      </c>
      <c r="G174" s="180" t="s">
        <v>99</v>
      </c>
      <c r="H174" s="181">
        <v>193280</v>
      </c>
      <c r="I174" s="182">
        <v>0.85</v>
      </c>
      <c r="J174" s="182">
        <f t="shared" si="4"/>
        <v>164.29</v>
      </c>
    </row>
    <row r="175" spans="2:10" x14ac:dyDescent="0.3">
      <c r="B175" s="178">
        <v>148</v>
      </c>
      <c r="C175" s="179" t="s">
        <v>207</v>
      </c>
      <c r="D175" s="179" t="s">
        <v>208</v>
      </c>
      <c r="E175" s="179" t="s">
        <v>59</v>
      </c>
      <c r="F175" s="180" t="s">
        <v>206</v>
      </c>
      <c r="G175" s="180" t="s">
        <v>99</v>
      </c>
      <c r="H175" s="181">
        <v>3678</v>
      </c>
      <c r="I175" s="182">
        <v>0.85</v>
      </c>
      <c r="J175" s="182">
        <f t="shared" si="4"/>
        <v>3.13</v>
      </c>
    </row>
    <row r="176" spans="2:10" x14ac:dyDescent="0.3">
      <c r="B176" s="178">
        <v>149</v>
      </c>
      <c r="C176" s="179" t="s">
        <v>207</v>
      </c>
      <c r="D176" s="179" t="s">
        <v>208</v>
      </c>
      <c r="E176" s="179" t="s">
        <v>60</v>
      </c>
      <c r="F176" s="180" t="s">
        <v>206</v>
      </c>
      <c r="G176" s="180" t="s">
        <v>99</v>
      </c>
      <c r="H176" s="181">
        <v>187520</v>
      </c>
      <c r="I176" s="182">
        <v>0.85</v>
      </c>
      <c r="J176" s="182">
        <f t="shared" si="4"/>
        <v>159.38999999999999</v>
      </c>
    </row>
    <row r="177" spans="2:10" x14ac:dyDescent="0.3">
      <c r="B177" s="178">
        <v>150</v>
      </c>
      <c r="C177" s="179" t="s">
        <v>207</v>
      </c>
      <c r="D177" s="179" t="s">
        <v>208</v>
      </c>
      <c r="E177" s="179" t="s">
        <v>61</v>
      </c>
      <c r="F177" s="180" t="s">
        <v>206</v>
      </c>
      <c r="G177" s="180" t="s">
        <v>99</v>
      </c>
      <c r="H177" s="181">
        <v>229406</v>
      </c>
      <c r="I177" s="182">
        <v>0.85</v>
      </c>
      <c r="J177" s="182">
        <f t="shared" si="4"/>
        <v>195</v>
      </c>
    </row>
    <row r="178" spans="2:10" x14ac:dyDescent="0.3">
      <c r="B178" s="178">
        <v>151</v>
      </c>
      <c r="C178" s="179" t="s">
        <v>207</v>
      </c>
      <c r="D178" s="179" t="s">
        <v>208</v>
      </c>
      <c r="E178" s="179" t="s">
        <v>62</v>
      </c>
      <c r="F178" s="180" t="s">
        <v>206</v>
      </c>
      <c r="G178" s="180" t="s">
        <v>99</v>
      </c>
      <c r="H178" s="181">
        <v>30236</v>
      </c>
      <c r="I178" s="182">
        <v>0.85</v>
      </c>
      <c r="J178" s="182">
        <f t="shared" si="4"/>
        <v>25.7</v>
      </c>
    </row>
    <row r="179" spans="2:10" x14ac:dyDescent="0.3">
      <c r="B179" s="178">
        <v>152</v>
      </c>
      <c r="C179" s="179" t="s">
        <v>209</v>
      </c>
      <c r="D179" s="179" t="s">
        <v>210</v>
      </c>
      <c r="E179" s="179" t="s">
        <v>56</v>
      </c>
      <c r="F179" s="180" t="s">
        <v>211</v>
      </c>
      <c r="G179" s="180" t="s">
        <v>99</v>
      </c>
      <c r="H179" s="181">
        <v>194730</v>
      </c>
      <c r="I179" s="182">
        <v>0.85</v>
      </c>
      <c r="J179" s="182">
        <f t="shared" si="4"/>
        <v>165.52</v>
      </c>
    </row>
    <row r="180" spans="2:10" x14ac:dyDescent="0.3">
      <c r="B180" s="178">
        <v>153</v>
      </c>
      <c r="C180" s="179" t="s">
        <v>209</v>
      </c>
      <c r="D180" s="179" t="s">
        <v>210</v>
      </c>
      <c r="E180" s="179" t="s">
        <v>59</v>
      </c>
      <c r="F180" s="180" t="s">
        <v>211</v>
      </c>
      <c r="G180" s="180" t="s">
        <v>99</v>
      </c>
      <c r="H180" s="181">
        <v>3795</v>
      </c>
      <c r="I180" s="182">
        <v>0.85</v>
      </c>
      <c r="J180" s="182">
        <f t="shared" si="4"/>
        <v>3.23</v>
      </c>
    </row>
    <row r="181" spans="2:10" x14ac:dyDescent="0.3">
      <c r="B181" s="178">
        <v>154</v>
      </c>
      <c r="C181" s="179" t="s">
        <v>209</v>
      </c>
      <c r="D181" s="179" t="s">
        <v>210</v>
      </c>
      <c r="E181" s="179" t="s">
        <v>60</v>
      </c>
      <c r="F181" s="180" t="s">
        <v>211</v>
      </c>
      <c r="G181" s="180" t="s">
        <v>99</v>
      </c>
      <c r="H181" s="181">
        <v>194082</v>
      </c>
      <c r="I181" s="182">
        <v>0.85</v>
      </c>
      <c r="J181" s="182">
        <f t="shared" si="4"/>
        <v>164.97</v>
      </c>
    </row>
    <row r="182" spans="2:10" x14ac:dyDescent="0.3">
      <c r="B182" s="178">
        <v>155</v>
      </c>
      <c r="C182" s="179" t="s">
        <v>209</v>
      </c>
      <c r="D182" s="179" t="s">
        <v>210</v>
      </c>
      <c r="E182" s="179" t="s">
        <v>61</v>
      </c>
      <c r="F182" s="180" t="s">
        <v>211</v>
      </c>
      <c r="G182" s="180" t="s">
        <v>99</v>
      </c>
      <c r="H182" s="181">
        <v>209842</v>
      </c>
      <c r="I182" s="182">
        <v>0.85</v>
      </c>
      <c r="J182" s="182">
        <f t="shared" si="4"/>
        <v>178.37</v>
      </c>
    </row>
    <row r="183" spans="2:10" x14ac:dyDescent="0.3">
      <c r="B183" s="178">
        <v>156</v>
      </c>
      <c r="C183" s="179" t="s">
        <v>209</v>
      </c>
      <c r="D183" s="179" t="s">
        <v>210</v>
      </c>
      <c r="E183" s="179" t="s">
        <v>62</v>
      </c>
      <c r="F183" s="180" t="s">
        <v>211</v>
      </c>
      <c r="G183" s="180" t="s">
        <v>99</v>
      </c>
      <c r="H183" s="181">
        <v>23087</v>
      </c>
      <c r="I183" s="182">
        <v>0.85</v>
      </c>
      <c r="J183" s="182">
        <f t="shared" si="4"/>
        <v>19.62</v>
      </c>
    </row>
    <row r="184" spans="2:10" x14ac:dyDescent="0.3">
      <c r="B184" s="178">
        <v>157</v>
      </c>
      <c r="C184" s="179" t="s">
        <v>212</v>
      </c>
      <c r="D184" s="179" t="s">
        <v>213</v>
      </c>
      <c r="E184" s="179" t="s">
        <v>61</v>
      </c>
      <c r="F184" s="180" t="s">
        <v>98</v>
      </c>
      <c r="G184" s="180" t="s">
        <v>214</v>
      </c>
      <c r="H184" s="181">
        <v>239389</v>
      </c>
      <c r="I184" s="182">
        <v>0.85</v>
      </c>
      <c r="J184" s="182">
        <f t="shared" si="4"/>
        <v>203.48</v>
      </c>
    </row>
    <row r="185" spans="2:10" x14ac:dyDescent="0.3">
      <c r="B185" s="178">
        <v>158</v>
      </c>
      <c r="C185" s="179" t="s">
        <v>212</v>
      </c>
      <c r="D185" s="179" t="s">
        <v>213</v>
      </c>
      <c r="E185" s="179" t="s">
        <v>62</v>
      </c>
      <c r="F185" s="180" t="s">
        <v>98</v>
      </c>
      <c r="G185" s="180" t="s">
        <v>214</v>
      </c>
      <c r="H185" s="181">
        <v>468</v>
      </c>
      <c r="I185" s="182">
        <v>0.85</v>
      </c>
      <c r="J185" s="182">
        <f t="shared" si="4"/>
        <v>0.4</v>
      </c>
    </row>
    <row r="186" spans="2:10" x14ac:dyDescent="0.3">
      <c r="B186" s="178">
        <v>159</v>
      </c>
      <c r="C186" s="179" t="s">
        <v>215</v>
      </c>
      <c r="D186" s="179" t="s">
        <v>216</v>
      </c>
      <c r="E186" s="179" t="s">
        <v>56</v>
      </c>
      <c r="F186" s="180" t="s">
        <v>217</v>
      </c>
      <c r="G186" s="180" t="s">
        <v>218</v>
      </c>
      <c r="H186" s="181">
        <v>339017</v>
      </c>
      <c r="I186" s="182">
        <v>0.85</v>
      </c>
      <c r="J186" s="182">
        <f t="shared" si="4"/>
        <v>288.16000000000003</v>
      </c>
    </row>
    <row r="187" spans="2:10" x14ac:dyDescent="0.3">
      <c r="B187" s="178">
        <v>160</v>
      </c>
      <c r="C187" s="179" t="s">
        <v>215</v>
      </c>
      <c r="D187" s="179" t="s">
        <v>216</v>
      </c>
      <c r="E187" s="179" t="s">
        <v>59</v>
      </c>
      <c r="F187" s="180" t="s">
        <v>217</v>
      </c>
      <c r="G187" s="180" t="s">
        <v>218</v>
      </c>
      <c r="H187" s="181">
        <v>6731</v>
      </c>
      <c r="I187" s="182">
        <v>0.85</v>
      </c>
      <c r="J187" s="182">
        <f t="shared" si="4"/>
        <v>5.72</v>
      </c>
    </row>
    <row r="188" spans="2:10" x14ac:dyDescent="0.3">
      <c r="B188" s="178">
        <v>161</v>
      </c>
      <c r="C188" s="179" t="s">
        <v>219</v>
      </c>
      <c r="D188" s="179" t="s">
        <v>220</v>
      </c>
      <c r="E188" s="179" t="s">
        <v>56</v>
      </c>
      <c r="F188" s="180" t="s">
        <v>221</v>
      </c>
      <c r="G188" s="180" t="s">
        <v>1</v>
      </c>
      <c r="H188" s="181">
        <v>109489</v>
      </c>
      <c r="I188" s="182">
        <v>0.85</v>
      </c>
      <c r="J188" s="182">
        <f t="shared" ref="J188:J219" si="5">ROUND(H188*(I188/1000),2)</f>
        <v>93.07</v>
      </c>
    </row>
    <row r="189" spans="2:10" x14ac:dyDescent="0.3">
      <c r="B189" s="178">
        <v>162</v>
      </c>
      <c r="C189" s="179" t="s">
        <v>222</v>
      </c>
      <c r="D189" s="179" t="s">
        <v>223</v>
      </c>
      <c r="E189" s="179" t="s">
        <v>60</v>
      </c>
      <c r="F189" s="180" t="s">
        <v>221</v>
      </c>
      <c r="G189" s="180" t="s">
        <v>1</v>
      </c>
      <c r="H189" s="181">
        <v>98442</v>
      </c>
      <c r="I189" s="182">
        <v>0.85</v>
      </c>
      <c r="J189" s="182">
        <f t="shared" si="5"/>
        <v>83.68</v>
      </c>
    </row>
    <row r="190" spans="2:10" x14ac:dyDescent="0.3">
      <c r="B190" s="178">
        <v>163</v>
      </c>
      <c r="C190" s="179" t="s">
        <v>224</v>
      </c>
      <c r="D190" s="179" t="s">
        <v>225</v>
      </c>
      <c r="E190" s="179" t="s">
        <v>60</v>
      </c>
      <c r="F190" s="180" t="s">
        <v>226</v>
      </c>
      <c r="G190" s="180" t="s">
        <v>227</v>
      </c>
      <c r="H190" s="181">
        <v>47432</v>
      </c>
      <c r="I190" s="182">
        <v>0.85</v>
      </c>
      <c r="J190" s="182">
        <f t="shared" si="5"/>
        <v>40.32</v>
      </c>
    </row>
    <row r="191" spans="2:10" x14ac:dyDescent="0.3">
      <c r="B191" s="178">
        <v>164</v>
      </c>
      <c r="C191" s="179" t="s">
        <v>228</v>
      </c>
      <c r="D191" s="179" t="s">
        <v>229</v>
      </c>
      <c r="E191" s="179" t="s">
        <v>56</v>
      </c>
      <c r="F191" s="180" t="s">
        <v>230</v>
      </c>
      <c r="G191" s="180" t="s">
        <v>231</v>
      </c>
      <c r="H191" s="181">
        <v>61673</v>
      </c>
      <c r="I191" s="182">
        <v>0.85</v>
      </c>
      <c r="J191" s="182">
        <f t="shared" si="5"/>
        <v>52.42</v>
      </c>
    </row>
    <row r="192" spans="2:10" x14ac:dyDescent="0.3">
      <c r="B192" s="178">
        <v>165</v>
      </c>
      <c r="C192" s="179" t="s">
        <v>232</v>
      </c>
      <c r="D192" s="179" t="s">
        <v>233</v>
      </c>
      <c r="E192" s="179" t="s">
        <v>60</v>
      </c>
      <c r="F192" s="180" t="s">
        <v>230</v>
      </c>
      <c r="G192" s="180" t="s">
        <v>231</v>
      </c>
      <c r="H192" s="181">
        <v>54543</v>
      </c>
      <c r="I192" s="182">
        <v>0.85</v>
      </c>
      <c r="J192" s="182">
        <f t="shared" si="5"/>
        <v>46.36</v>
      </c>
    </row>
    <row r="193" spans="2:13" x14ac:dyDescent="0.3">
      <c r="B193" s="178">
        <v>166</v>
      </c>
      <c r="C193" s="179" t="s">
        <v>234</v>
      </c>
      <c r="D193" s="179" t="s">
        <v>235</v>
      </c>
      <c r="E193" s="179" t="s">
        <v>56</v>
      </c>
      <c r="F193" s="180" t="s">
        <v>109</v>
      </c>
      <c r="G193" s="180" t="s">
        <v>142</v>
      </c>
      <c r="H193" s="181">
        <v>17868829</v>
      </c>
      <c r="I193" s="182">
        <v>0.85</v>
      </c>
      <c r="J193" s="182">
        <f t="shared" si="5"/>
        <v>15188.5</v>
      </c>
    </row>
    <row r="194" spans="2:13" x14ac:dyDescent="0.3">
      <c r="B194" s="178">
        <v>167</v>
      </c>
      <c r="C194" s="179" t="s">
        <v>234</v>
      </c>
      <c r="D194" s="179" t="s">
        <v>236</v>
      </c>
      <c r="E194" s="179" t="s">
        <v>59</v>
      </c>
      <c r="F194" s="180" t="s">
        <v>109</v>
      </c>
      <c r="G194" s="180" t="s">
        <v>142</v>
      </c>
      <c r="H194" s="181">
        <v>309557</v>
      </c>
      <c r="I194" s="182">
        <v>0.85</v>
      </c>
      <c r="J194" s="182">
        <f t="shared" si="5"/>
        <v>263.12</v>
      </c>
    </row>
    <row r="195" spans="2:13" x14ac:dyDescent="0.3">
      <c r="B195" s="178">
        <v>168</v>
      </c>
      <c r="C195" s="179" t="s">
        <v>234</v>
      </c>
      <c r="D195" s="179" t="s">
        <v>237</v>
      </c>
      <c r="E195" s="179" t="s">
        <v>60</v>
      </c>
      <c r="F195" s="180" t="s">
        <v>109</v>
      </c>
      <c r="G195" s="180" t="s">
        <v>142</v>
      </c>
      <c r="H195" s="181">
        <v>16589050</v>
      </c>
      <c r="I195" s="182">
        <v>0.85</v>
      </c>
      <c r="J195" s="182">
        <f t="shared" si="5"/>
        <v>14100.69</v>
      </c>
    </row>
    <row r="196" spans="2:13" x14ac:dyDescent="0.3">
      <c r="B196" s="178">
        <v>169</v>
      </c>
      <c r="C196" s="179" t="s">
        <v>234</v>
      </c>
      <c r="D196" s="179" t="s">
        <v>238</v>
      </c>
      <c r="E196" s="179" t="s">
        <v>61</v>
      </c>
      <c r="F196" s="180" t="s">
        <v>109</v>
      </c>
      <c r="G196" s="180" t="s">
        <v>142</v>
      </c>
      <c r="H196" s="181">
        <v>20162464</v>
      </c>
      <c r="I196" s="182">
        <v>0.85</v>
      </c>
      <c r="J196" s="182">
        <f t="shared" si="5"/>
        <v>17138.09</v>
      </c>
    </row>
    <row r="197" spans="2:13" x14ac:dyDescent="0.3">
      <c r="B197" s="178">
        <v>170</v>
      </c>
      <c r="C197" s="179" t="s">
        <v>234</v>
      </c>
      <c r="D197" s="179" t="s">
        <v>239</v>
      </c>
      <c r="E197" s="179" t="s">
        <v>62</v>
      </c>
      <c r="F197" s="180" t="s">
        <v>109</v>
      </c>
      <c r="G197" s="180" t="s">
        <v>142</v>
      </c>
      <c r="H197" s="181">
        <v>1320640</v>
      </c>
      <c r="I197" s="182">
        <v>0.85</v>
      </c>
      <c r="J197" s="182">
        <f t="shared" si="5"/>
        <v>1122.54</v>
      </c>
    </row>
    <row r="198" spans="2:13" x14ac:dyDescent="0.3">
      <c r="B198" s="42"/>
      <c r="C198" s="41"/>
      <c r="F198" s="183"/>
      <c r="G198" s="125"/>
      <c r="H198" s="149"/>
      <c r="I198" s="184"/>
      <c r="J198" s="185"/>
      <c r="K198" s="149"/>
      <c r="M198" s="149"/>
    </row>
    <row r="199" spans="2:13" x14ac:dyDescent="0.3">
      <c r="B199" s="42"/>
      <c r="C199" s="41"/>
      <c r="E199" s="149"/>
      <c r="F199" s="17"/>
      <c r="G199" s="17"/>
      <c r="H199" s="186"/>
      <c r="I199" s="187"/>
      <c r="J199" s="187"/>
      <c r="K199" s="149"/>
      <c r="M199" s="149"/>
    </row>
    <row r="200" spans="2:13" x14ac:dyDescent="0.3">
      <c r="B200" s="42"/>
      <c r="C200" s="41"/>
      <c r="D200" s="149"/>
      <c r="E200" s="183"/>
      <c r="F200" s="125"/>
      <c r="G200" s="149"/>
      <c r="I200" s="149"/>
      <c r="J200" s="184"/>
      <c r="K200" s="149"/>
      <c r="M200" s="149"/>
    </row>
    <row r="201" spans="2:13" x14ac:dyDescent="0.3">
      <c r="B201" s="42"/>
      <c r="C201" s="41"/>
      <c r="E201" s="183"/>
      <c r="F201" s="21" t="s">
        <v>240</v>
      </c>
      <c r="G201" s="19" t="s">
        <v>56</v>
      </c>
      <c r="H201" s="149">
        <f>SUMIF(E28:E199,G201,H28:H199)</f>
        <v>34446832</v>
      </c>
      <c r="I201" s="184"/>
      <c r="J201" s="188">
        <f>SUMIF(E28:E199,G201,J28:J199)</f>
        <v>29279.800000000003</v>
      </c>
      <c r="K201" s="149"/>
      <c r="M201" s="149"/>
    </row>
    <row r="202" spans="2:13" x14ac:dyDescent="0.3">
      <c r="B202" s="42"/>
      <c r="C202" s="41"/>
      <c r="D202" s="149"/>
      <c r="E202" s="183"/>
      <c r="F202" s="149"/>
      <c r="G202" s="19" t="s">
        <v>61</v>
      </c>
      <c r="H202" s="149">
        <f>SUMIF(E28:E199,G202,H28:H199)</f>
        <v>38625475</v>
      </c>
      <c r="I202" s="184"/>
      <c r="J202" s="188">
        <f>SUMIF(E28:E199,G202,J28:J199)</f>
        <v>32831.67</v>
      </c>
      <c r="K202" s="149"/>
      <c r="M202" s="149"/>
    </row>
    <row r="203" spans="2:13" x14ac:dyDescent="0.3">
      <c r="B203" s="42"/>
      <c r="C203" s="41"/>
      <c r="E203" s="183"/>
      <c r="F203" s="149"/>
      <c r="G203" s="159" t="s">
        <v>60</v>
      </c>
      <c r="H203" s="149">
        <f>SUMIF(E28:E199,G203,H28:H199)</f>
        <v>35446383</v>
      </c>
      <c r="I203" s="184"/>
      <c r="J203" s="188">
        <f>SUMIF(E28:E199,G203,J28:J199)</f>
        <v>30129.42</v>
      </c>
      <c r="K203" s="149"/>
      <c r="M203" s="149"/>
    </row>
    <row r="204" spans="2:13" x14ac:dyDescent="0.3">
      <c r="B204" s="42"/>
      <c r="C204" s="41"/>
      <c r="E204" s="183"/>
      <c r="F204" s="149"/>
      <c r="G204" s="159" t="s">
        <v>62</v>
      </c>
      <c r="H204" s="149">
        <f>SUMIF(E28:E199,G204,H28:H199)</f>
        <v>4040116</v>
      </c>
      <c r="I204" s="184"/>
      <c r="J204" s="188">
        <f>SUMIF(E28:E199,G204,J28:J199)</f>
        <v>3434.0999999999985</v>
      </c>
      <c r="K204" s="149"/>
      <c r="M204" s="149"/>
    </row>
    <row r="205" spans="2:13" x14ac:dyDescent="0.3">
      <c r="B205" s="42"/>
      <c r="C205" s="41"/>
      <c r="E205" s="183"/>
      <c r="F205" s="149"/>
      <c r="G205" s="19" t="s">
        <v>59</v>
      </c>
      <c r="H205" s="149">
        <f>SUMIF(E28:E199,G205,H28:H199)</f>
        <v>487205</v>
      </c>
      <c r="I205" s="184"/>
      <c r="J205" s="188">
        <f>SUMIF(E28:E199,G205,J28:J199)</f>
        <v>414.14</v>
      </c>
      <c r="K205" s="149"/>
      <c r="M205" s="149"/>
    </row>
    <row r="206" spans="2:13" x14ac:dyDescent="0.3">
      <c r="B206" s="42"/>
      <c r="C206" s="41"/>
      <c r="E206" s="183"/>
      <c r="F206" s="149"/>
      <c r="G206" s="19" t="s">
        <v>51</v>
      </c>
      <c r="H206" s="149">
        <f>SUMIF(E28:E199,G206,H28:H199)</f>
        <v>1242683</v>
      </c>
      <c r="I206" s="184"/>
      <c r="J206" s="188">
        <f>SUMIF(E28:E199,G206,J28:J199)</f>
        <v>1056.28</v>
      </c>
      <c r="K206" s="149"/>
      <c r="M206" s="149"/>
    </row>
    <row r="207" spans="2:13" x14ac:dyDescent="0.3">
      <c r="B207" s="42"/>
      <c r="C207" s="41"/>
      <c r="E207" s="149"/>
      <c r="F207" s="17"/>
      <c r="G207" s="18"/>
      <c r="H207" s="17"/>
      <c r="I207" s="186"/>
      <c r="J207" s="187"/>
      <c r="K207" s="149"/>
      <c r="M207" s="149"/>
    </row>
    <row r="208" spans="2:13" x14ac:dyDescent="0.3">
      <c r="B208" s="42"/>
      <c r="C208" s="41"/>
      <c r="E208" s="183"/>
      <c r="F208" s="149"/>
      <c r="H208" s="149"/>
      <c r="I208" s="184"/>
      <c r="J208" s="185"/>
      <c r="K208" s="149"/>
      <c r="M208" s="149"/>
    </row>
    <row r="209" spans="2:13" x14ac:dyDescent="0.3">
      <c r="B209" s="42"/>
      <c r="C209" s="41"/>
      <c r="E209" s="183"/>
      <c r="F209" s="21" t="s">
        <v>241</v>
      </c>
      <c r="G209" s="149"/>
      <c r="H209" s="149">
        <v>114288694</v>
      </c>
      <c r="J209" s="189">
        <f>SUM(J28:J199)</f>
        <v>97145.409999999974</v>
      </c>
      <c r="K209" s="149"/>
      <c r="M209" s="149"/>
    </row>
    <row r="210" spans="2:13" x14ac:dyDescent="0.3">
      <c r="K210" s="149"/>
      <c r="M210" s="149"/>
    </row>
    <row r="211" spans="2:13" x14ac:dyDescent="0.3">
      <c r="B211" s="30" t="s">
        <v>242</v>
      </c>
      <c r="C211" s="22"/>
      <c r="D211" s="33"/>
      <c r="E211" s="22"/>
      <c r="F211" s="22"/>
      <c r="G211" s="22"/>
      <c r="H211" s="22"/>
      <c r="I211" s="22"/>
      <c r="J211" s="23"/>
      <c r="K211" s="149"/>
      <c r="M211" s="149"/>
    </row>
    <row r="212" spans="2:13" x14ac:dyDescent="0.3">
      <c r="B212" s="24"/>
      <c r="C212" s="25"/>
      <c r="D212" s="25"/>
      <c r="E212" s="25"/>
      <c r="F212" s="25"/>
      <c r="G212" s="25"/>
      <c r="H212" s="25"/>
      <c r="I212" s="25"/>
      <c r="J212" s="26"/>
      <c r="K212" s="149"/>
      <c r="M212" s="149"/>
    </row>
    <row r="213" spans="2:13" x14ac:dyDescent="0.3">
      <c r="B213" s="15"/>
      <c r="C213" s="15"/>
      <c r="D213" s="15"/>
      <c r="E213" s="15"/>
      <c r="F213" s="15"/>
      <c r="G213" s="15"/>
      <c r="H213" s="15"/>
      <c r="I213" s="15"/>
      <c r="J213" s="15"/>
      <c r="K213" s="149"/>
      <c r="M213" s="149"/>
    </row>
    <row r="214" spans="2:13" x14ac:dyDescent="0.3">
      <c r="K214" s="149"/>
      <c r="M214" s="149"/>
    </row>
    <row r="215" spans="2:13" x14ac:dyDescent="0.3">
      <c r="B215" s="7" t="s">
        <v>243</v>
      </c>
      <c r="I215" s="19" t="s">
        <v>56</v>
      </c>
      <c r="J215" s="189">
        <f>SUMIF(E28:E199,I215,J28:J199)</f>
        <v>29279.800000000003</v>
      </c>
      <c r="K215" s="149"/>
      <c r="M215" s="149"/>
    </row>
    <row r="216" spans="2:13" x14ac:dyDescent="0.3">
      <c r="I216" s="19" t="s">
        <v>61</v>
      </c>
      <c r="J216" s="189">
        <f>SUMIF(E28:E199,I216,J28:J199)</f>
        <v>32831.67</v>
      </c>
      <c r="K216" s="149"/>
      <c r="L216" s="190"/>
      <c r="M216" s="149"/>
    </row>
    <row r="217" spans="2:13" x14ac:dyDescent="0.3">
      <c r="I217" s="159" t="s">
        <v>60</v>
      </c>
      <c r="J217" s="189">
        <f>SUMIF(E28:E199,I217,J28:J199)</f>
        <v>30129.42</v>
      </c>
      <c r="K217" s="149"/>
      <c r="M217" s="149"/>
    </row>
    <row r="218" spans="2:13" x14ac:dyDescent="0.3">
      <c r="B218" s="7"/>
      <c r="I218" s="159" t="s">
        <v>62</v>
      </c>
      <c r="J218" s="189">
        <f>SUMIF(E28:E199,I218,J28:J199)</f>
        <v>3434.0999999999985</v>
      </c>
      <c r="K218" s="149"/>
      <c r="M218" s="149"/>
    </row>
    <row r="219" spans="2:13" x14ac:dyDescent="0.3">
      <c r="B219" s="7"/>
      <c r="I219" s="19" t="s">
        <v>59</v>
      </c>
      <c r="J219" s="189">
        <f>SUMIF(E28:E199,I219,J28:J199)</f>
        <v>414.14</v>
      </c>
      <c r="K219" s="149"/>
      <c r="M219" s="149"/>
    </row>
    <row r="220" spans="2:13" x14ac:dyDescent="0.3">
      <c r="I220" s="19" t="s">
        <v>51</v>
      </c>
      <c r="J220" s="189">
        <f>SUMIF(E28:E199,I220,J28:J199)</f>
        <v>1056.28</v>
      </c>
      <c r="K220" s="149"/>
      <c r="M220" s="149"/>
    </row>
    <row r="221" spans="2:13" x14ac:dyDescent="0.3">
      <c r="I221" s="19"/>
      <c r="J221" s="191"/>
      <c r="K221" s="149"/>
      <c r="M221" s="149"/>
    </row>
    <row r="222" spans="2:13" x14ac:dyDescent="0.3">
      <c r="B222" s="12" t="s">
        <v>4</v>
      </c>
      <c r="C222" s="152"/>
      <c r="D222" s="27"/>
      <c r="E222" s="11" t="s">
        <v>0</v>
      </c>
      <c r="F222" s="9" t="str">
        <f>J1</f>
        <v>09/06/2019</v>
      </c>
      <c r="I222" s="19"/>
      <c r="K222" s="149"/>
      <c r="M222" s="149"/>
    </row>
    <row r="223" spans="2:13" x14ac:dyDescent="0.3">
      <c r="B223" s="6" t="s">
        <v>8</v>
      </c>
      <c r="D223" s="28"/>
      <c r="E223" s="19" t="s">
        <v>2</v>
      </c>
      <c r="F223" s="10">
        <f>J2</f>
        <v>8561</v>
      </c>
      <c r="I223" s="19"/>
      <c r="K223" s="149"/>
      <c r="M223" s="149"/>
    </row>
    <row r="224" spans="2:13" x14ac:dyDescent="0.3">
      <c r="B224" s="13" t="s">
        <v>6</v>
      </c>
      <c r="D224" s="28"/>
      <c r="E224" s="19" t="s">
        <v>244</v>
      </c>
      <c r="F224" s="10" t="str">
        <f>D12</f>
        <v>A&amp;E Networks</v>
      </c>
      <c r="I224" s="8" t="s">
        <v>245</v>
      </c>
      <c r="J224" s="192">
        <f>SUM(J28:J199)</f>
        <v>97145.409999999974</v>
      </c>
      <c r="K224" s="149"/>
      <c r="M224" s="149"/>
    </row>
    <row r="225" spans="2:14" x14ac:dyDescent="0.3">
      <c r="B225" s="14" t="s">
        <v>7</v>
      </c>
      <c r="C225" s="153"/>
      <c r="D225" s="29"/>
      <c r="E225" s="19"/>
      <c r="F225" s="10"/>
      <c r="K225" s="149"/>
      <c r="M225" s="149"/>
    </row>
    <row r="226" spans="2:14" x14ac:dyDescent="0.3">
      <c r="C226" s="3"/>
      <c r="D226" s="3"/>
      <c r="E226" s="2"/>
      <c r="F226" s="2"/>
      <c r="G226" s="2"/>
      <c r="K226" s="149"/>
      <c r="M226" s="149"/>
    </row>
    <row r="227" spans="2:14" x14ac:dyDescent="0.3">
      <c r="C227" s="3"/>
      <c r="D227" s="3"/>
      <c r="E227" s="2"/>
      <c r="F227" s="2"/>
      <c r="G227" s="2"/>
      <c r="K227" s="149"/>
      <c r="M227" s="149"/>
    </row>
    <row r="228" spans="2:14" x14ac:dyDescent="0.3">
      <c r="C228" s="3"/>
      <c r="D228" s="3"/>
      <c r="E228" s="2"/>
      <c r="F228" s="2"/>
      <c r="G228" s="2"/>
      <c r="K228" s="149"/>
      <c r="M228" s="149"/>
    </row>
    <row r="229" spans="2:14" x14ac:dyDescent="0.3">
      <c r="C229" s="3"/>
      <c r="D229" s="3"/>
      <c r="E229" s="2"/>
      <c r="F229" s="2"/>
      <c r="G229" s="2"/>
      <c r="K229" s="149"/>
      <c r="M229" s="149"/>
    </row>
    <row r="230" spans="2:14" x14ac:dyDescent="0.3">
      <c r="C230" s="3"/>
      <c r="D230" s="3"/>
      <c r="E230" s="2"/>
      <c r="F230" s="2"/>
      <c r="G230" s="2"/>
      <c r="K230" s="149"/>
      <c r="M230" s="149"/>
    </row>
    <row r="231" spans="2:14" x14ac:dyDescent="0.3">
      <c r="C231" s="3"/>
      <c r="D231" s="3"/>
      <c r="E231" s="2"/>
      <c r="F231" s="2"/>
      <c r="G231" s="2"/>
      <c r="K231" s="149"/>
      <c r="M231" s="149"/>
    </row>
    <row r="232" spans="2:14" x14ac:dyDescent="0.3">
      <c r="C232" s="3"/>
      <c r="D232" s="3"/>
      <c r="E232" s="2"/>
      <c r="F232" s="2"/>
      <c r="G232" s="2"/>
      <c r="K232" s="149"/>
      <c r="M232" s="149"/>
    </row>
    <row r="233" spans="2:14" x14ac:dyDescent="0.3">
      <c r="C233" s="3"/>
      <c r="D233" s="3"/>
      <c r="E233" s="2"/>
      <c r="F233" s="2"/>
      <c r="G233" s="2"/>
      <c r="K233" s="149"/>
      <c r="M233" s="149"/>
    </row>
    <row r="234" spans="2:14" x14ac:dyDescent="0.3">
      <c r="C234" s="3"/>
      <c r="D234" s="3"/>
      <c r="E234" s="2"/>
      <c r="F234" s="2"/>
      <c r="G234" s="2"/>
      <c r="L234" s="149"/>
      <c r="N234" s="149"/>
    </row>
    <row r="235" spans="2:14" x14ac:dyDescent="0.3">
      <c r="C235" s="3"/>
      <c r="D235" s="3"/>
      <c r="E235" s="2"/>
      <c r="F235" s="2"/>
      <c r="G235" s="2"/>
      <c r="L235" s="149"/>
      <c r="N235" s="149"/>
    </row>
    <row r="236" spans="2:14" x14ac:dyDescent="0.3">
      <c r="C236" s="3"/>
      <c r="D236" s="3"/>
      <c r="E236" s="2"/>
      <c r="F236" s="2"/>
      <c r="G236" s="2"/>
      <c r="L236" s="149"/>
      <c r="N236" s="149"/>
    </row>
    <row r="237" spans="2:14" x14ac:dyDescent="0.3">
      <c r="C237" s="3"/>
      <c r="D237" s="3"/>
      <c r="E237" s="2"/>
      <c r="F237" s="2"/>
      <c r="G237" s="2"/>
      <c r="L237" s="149"/>
      <c r="N237" s="149"/>
    </row>
    <row r="238" spans="2:14" x14ac:dyDescent="0.3">
      <c r="C238" s="3"/>
      <c r="D238" s="3"/>
      <c r="E238" s="2"/>
      <c r="F238" s="2"/>
      <c r="G238" s="2"/>
      <c r="L238" s="149"/>
      <c r="N238" s="149"/>
    </row>
    <row r="239" spans="2:14" x14ac:dyDescent="0.3">
      <c r="C239" s="3"/>
      <c r="D239" s="3"/>
      <c r="E239" s="2"/>
      <c r="F239" s="2"/>
      <c r="G239" s="2"/>
      <c r="L239" s="149"/>
      <c r="N239" s="149"/>
    </row>
    <row r="240" spans="2:14" x14ac:dyDescent="0.3">
      <c r="L240" s="149"/>
      <c r="N240" s="149"/>
    </row>
    <row r="241" spans="12:14" x14ac:dyDescent="0.3">
      <c r="L241" s="149"/>
      <c r="N241" s="149"/>
    </row>
    <row r="242" spans="12:14" x14ac:dyDescent="0.3">
      <c r="L242" s="149"/>
      <c r="N242" s="149"/>
    </row>
    <row r="243" spans="12:14" x14ac:dyDescent="0.3">
      <c r="L243" s="149"/>
      <c r="N243" s="149"/>
    </row>
    <row r="244" spans="12:14" x14ac:dyDescent="0.3">
      <c r="L244" s="149"/>
      <c r="N244" s="149"/>
    </row>
    <row r="245" spans="12:14" x14ac:dyDescent="0.3">
      <c r="L245" s="149"/>
      <c r="N245" s="149"/>
    </row>
    <row r="246" spans="12:14" x14ac:dyDescent="0.3">
      <c r="L246" s="149"/>
      <c r="N246" s="149"/>
    </row>
    <row r="247" spans="12:14" x14ac:dyDescent="0.3">
      <c r="L247" s="149"/>
      <c r="N247" s="149"/>
    </row>
    <row r="248" spans="12:14" x14ac:dyDescent="0.3">
      <c r="L248" s="149"/>
      <c r="N248" s="149"/>
    </row>
    <row r="249" spans="12:14" x14ac:dyDescent="0.3">
      <c r="L249" s="149"/>
      <c r="N249" s="149"/>
    </row>
    <row r="250" spans="12:14" x14ac:dyDescent="0.3">
      <c r="L250" s="149"/>
      <c r="N250" s="149"/>
    </row>
    <row r="251" spans="12:14" x14ac:dyDescent="0.3">
      <c r="L251" s="149"/>
      <c r="N251" s="149"/>
    </row>
    <row r="252" spans="12:14" x14ac:dyDescent="0.3">
      <c r="L252" s="149"/>
      <c r="N252" s="149"/>
    </row>
    <row r="253" spans="12:14" x14ac:dyDescent="0.3">
      <c r="L253" s="149"/>
      <c r="N253" s="149"/>
    </row>
    <row r="254" spans="12:14" x14ac:dyDescent="0.3">
      <c r="L254" s="149"/>
      <c r="N254" s="149"/>
    </row>
    <row r="255" spans="12:14" x14ac:dyDescent="0.3">
      <c r="L255" s="149"/>
      <c r="N255" s="149"/>
    </row>
    <row r="256" spans="12:14" x14ac:dyDescent="0.3">
      <c r="L256" s="149"/>
      <c r="N256" s="149"/>
    </row>
    <row r="257" spans="12:14" x14ac:dyDescent="0.3">
      <c r="L257" s="149"/>
      <c r="N257" s="149"/>
    </row>
    <row r="258" spans="12:14" x14ac:dyDescent="0.3">
      <c r="L258" s="149"/>
      <c r="N258" s="149"/>
    </row>
    <row r="259" spans="12:14" x14ac:dyDescent="0.3">
      <c r="L259" s="149"/>
      <c r="N259" s="149"/>
    </row>
    <row r="260" spans="12:14" x14ac:dyDescent="0.3">
      <c r="L260" s="149"/>
      <c r="N260" s="149"/>
    </row>
    <row r="261" spans="12:14" x14ac:dyDescent="0.3">
      <c r="L261" s="149"/>
      <c r="N261" s="149"/>
    </row>
    <row r="262" spans="12:14" x14ac:dyDescent="0.3">
      <c r="L262" s="149"/>
      <c r="N262" s="149"/>
    </row>
    <row r="263" spans="12:14" x14ac:dyDescent="0.3">
      <c r="L263" s="149"/>
      <c r="N263" s="149"/>
    </row>
    <row r="264" spans="12:14" x14ac:dyDescent="0.3">
      <c r="L264" s="149"/>
      <c r="N264" s="149"/>
    </row>
    <row r="265" spans="12:14" x14ac:dyDescent="0.3">
      <c r="L265" s="149"/>
      <c r="N265" s="149"/>
    </row>
    <row r="266" spans="12:14" x14ac:dyDescent="0.3">
      <c r="L266" s="149"/>
      <c r="N266" s="149"/>
    </row>
    <row r="267" spans="12:14" x14ac:dyDescent="0.3">
      <c r="L267" s="149"/>
      <c r="N267" s="149"/>
    </row>
    <row r="268" spans="12:14" x14ac:dyDescent="0.3">
      <c r="L268" s="149"/>
      <c r="N268" s="149"/>
    </row>
    <row r="269" spans="12:14" x14ac:dyDescent="0.3">
      <c r="L269" s="149"/>
      <c r="N269" s="149"/>
    </row>
    <row r="270" spans="12:14" x14ac:dyDescent="0.3">
      <c r="L270" s="149"/>
      <c r="N270" s="149"/>
    </row>
    <row r="271" spans="12:14" x14ac:dyDescent="0.3">
      <c r="L271" s="149"/>
      <c r="N271" s="149"/>
    </row>
    <row r="272" spans="12:14" x14ac:dyDescent="0.3">
      <c r="L272" s="149"/>
      <c r="N272" s="149"/>
    </row>
    <row r="273" spans="12:14" x14ac:dyDescent="0.3">
      <c r="L273" s="149"/>
      <c r="N273" s="149"/>
    </row>
    <row r="274" spans="12:14" x14ac:dyDescent="0.3">
      <c r="L274" s="149"/>
      <c r="N274" s="149"/>
    </row>
    <row r="275" spans="12:14" x14ac:dyDescent="0.3">
      <c r="L275" s="149"/>
      <c r="N275" s="149"/>
    </row>
    <row r="276" spans="12:14" x14ac:dyDescent="0.3">
      <c r="L276" s="149"/>
      <c r="N276" s="149"/>
    </row>
    <row r="277" spans="12:14" x14ac:dyDescent="0.3">
      <c r="L277" s="149"/>
      <c r="N277" s="149"/>
    </row>
    <row r="278" spans="12:14" x14ac:dyDescent="0.3">
      <c r="L278" s="149"/>
      <c r="N278" s="149"/>
    </row>
    <row r="279" spans="12:14" x14ac:dyDescent="0.3">
      <c r="L279" s="149"/>
      <c r="N279" s="149"/>
    </row>
    <row r="280" spans="12:14" x14ac:dyDescent="0.3">
      <c r="L280" s="149"/>
      <c r="N280" s="149"/>
    </row>
    <row r="281" spans="12:14" x14ac:dyDescent="0.3">
      <c r="L281" s="149"/>
      <c r="N281" s="149"/>
    </row>
    <row r="282" spans="12:14" x14ac:dyDescent="0.3">
      <c r="L282" s="149"/>
      <c r="N282" s="149"/>
    </row>
    <row r="283" spans="12:14" x14ac:dyDescent="0.3">
      <c r="L283" s="149"/>
      <c r="N283" s="149"/>
    </row>
    <row r="284" spans="12:14" x14ac:dyDescent="0.3">
      <c r="L284" s="149"/>
      <c r="N284" s="149"/>
    </row>
    <row r="285" spans="12:14" x14ac:dyDescent="0.3">
      <c r="L285" s="149"/>
      <c r="N285" s="149"/>
    </row>
    <row r="286" spans="12:14" x14ac:dyDescent="0.3">
      <c r="L286" s="149"/>
      <c r="N286" s="149"/>
    </row>
    <row r="287" spans="12:14" x14ac:dyDescent="0.3">
      <c r="L287" s="149"/>
      <c r="N287" s="149"/>
    </row>
    <row r="288" spans="12:14" x14ac:dyDescent="0.3">
      <c r="L288" s="149"/>
      <c r="N288" s="149"/>
    </row>
    <row r="289" spans="11:14" x14ac:dyDescent="0.3">
      <c r="L289" s="149"/>
      <c r="N289" s="149"/>
    </row>
    <row r="290" spans="11:14" x14ac:dyDescent="0.3">
      <c r="L290" s="149"/>
      <c r="N290" s="149"/>
    </row>
    <row r="291" spans="11:14" x14ac:dyDescent="0.3">
      <c r="L291" s="149"/>
      <c r="N291" s="149"/>
    </row>
    <row r="292" spans="11:14" x14ac:dyDescent="0.3">
      <c r="K292" s="149"/>
      <c r="M292" s="149"/>
    </row>
    <row r="293" spans="11:14" x14ac:dyDescent="0.3">
      <c r="L293" s="149"/>
      <c r="N293" s="149"/>
    </row>
    <row r="294" spans="11:14" x14ac:dyDescent="0.3">
      <c r="L294" s="19"/>
      <c r="M294" s="149"/>
      <c r="N294" s="149"/>
    </row>
    <row r="295" spans="11:14" x14ac:dyDescent="0.3">
      <c r="L295" s="19"/>
      <c r="M295" s="149"/>
      <c r="N295" s="149"/>
    </row>
    <row r="296" spans="11:14" x14ac:dyDescent="0.3">
      <c r="L296" s="19"/>
      <c r="M296" s="149"/>
      <c r="N296" s="149"/>
    </row>
    <row r="297" spans="11:14" x14ac:dyDescent="0.3">
      <c r="L297" s="19"/>
      <c r="M297" s="149"/>
      <c r="N297" s="149"/>
    </row>
    <row r="298" spans="11:14" x14ac:dyDescent="0.3">
      <c r="L298" s="19"/>
      <c r="M298" s="149"/>
      <c r="N298" s="149"/>
    </row>
    <row r="299" spans="11:14" x14ac:dyDescent="0.3">
      <c r="L299" s="19"/>
      <c r="M299" s="149"/>
      <c r="N299" s="149"/>
    </row>
    <row r="300" spans="11:14" x14ac:dyDescent="0.3">
      <c r="K300" s="185"/>
    </row>
    <row r="301" spans="11:14" x14ac:dyDescent="0.3">
      <c r="N301" s="149"/>
    </row>
    <row r="313" spans="17:17" x14ac:dyDescent="0.3">
      <c r="Q313" s="149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9" r:id="rId1" xr:uid="{00000000-0004-0000-0000-000000000000}"/>
    <hyperlink ref="D16" r:id="rId2" xr:uid="{00000000-0004-0000-0000-000001000000}"/>
    <hyperlink ref="B9" r:id="rId3" xr:uid="{00000000-0004-0000-0000-000002000000}"/>
    <hyperlink ref="D16" r:id="rId4" xr:uid="{00000000-0004-0000-0000-000003000000}"/>
    <hyperlink ref="B9" r:id="rId5" xr:uid="{00000000-0004-0000-0000-000004000000}"/>
    <hyperlink ref="D16" r:id="rId6" xr:uid="{00000000-0004-0000-0000-000005000000}"/>
    <hyperlink ref="B9" r:id="rId7" xr:uid="{00000000-0004-0000-0000-000006000000}"/>
    <hyperlink ref="D16" r:id="rId8" xr:uid="{00000000-0004-0000-0000-000007000000}"/>
    <hyperlink ref="B9" r:id="rId9" xr:uid="{00000000-0004-0000-0000-000008000000}"/>
    <hyperlink ref="D16" r:id="rId10" xr:uid="{00000000-0004-0000-0000-000009000000}"/>
    <hyperlink ref="B9" r:id="rId11" xr:uid="{00000000-0004-0000-0000-00000A000000}"/>
    <hyperlink ref="D16" r:id="rId12" xr:uid="{00000000-0004-0000-0000-00000B000000}"/>
    <hyperlink ref="B9" r:id="rId13" xr:uid="{00000000-0004-0000-0000-00000C000000}"/>
    <hyperlink ref="D16" r:id="rId14" xr:uid="{00000000-0004-0000-0000-00000D000000}"/>
    <hyperlink ref="B9" r:id="rId15" xr:uid="{00000000-0004-0000-0000-00000E000000}"/>
    <hyperlink ref="D16" r:id="rId16" xr:uid="{00000000-0004-0000-0000-00000F000000}"/>
    <hyperlink ref="B9" r:id="rId17" xr:uid="{00000000-0004-0000-0000-000010000000}"/>
    <hyperlink ref="D16" r:id="rId18" xr:uid="{00000000-0004-0000-0000-000011000000}"/>
    <hyperlink ref="B9" r:id="rId19" xr:uid="{00000000-0004-0000-0000-000012000000}"/>
    <hyperlink ref="D16" r:id="rId20" xr:uid="{00000000-0004-0000-0000-000013000000}"/>
    <hyperlink ref="B9" r:id="rId21" xr:uid="{00000000-0004-0000-0000-000014000000}"/>
    <hyperlink ref="D16" r:id="rId22" xr:uid="{00000000-0004-0000-0000-000015000000}"/>
    <hyperlink ref="B9" r:id="rId23" xr:uid="{00000000-0004-0000-0000-000016000000}"/>
    <hyperlink ref="D16" r:id="rId24" xr:uid="{00000000-0004-0000-0000-000017000000}"/>
    <hyperlink ref="B9" r:id="rId25" xr:uid="{00000000-0004-0000-0000-000018000000}"/>
    <hyperlink ref="D16" r:id="rId26" xr:uid="{00000000-0004-0000-0000-000019000000}"/>
    <hyperlink ref="B9" r:id="rId27" xr:uid="{00000000-0004-0000-0000-00001A000000}"/>
    <hyperlink ref="D16" r:id="rId28" xr:uid="{00000000-0004-0000-0000-00001B000000}"/>
    <hyperlink ref="B9" r:id="rId29" xr:uid="{00000000-0004-0000-0000-00001C000000}"/>
    <hyperlink ref="D16" r:id="rId30" xr:uid="{00000000-0004-0000-0000-00001D000000}"/>
    <hyperlink ref="B9" r:id="rId31" xr:uid="{00000000-0004-0000-0000-00001E000000}"/>
    <hyperlink ref="D16" r:id="rId32" xr:uid="{00000000-0004-0000-0000-00001F000000}"/>
    <hyperlink ref="B9" r:id="rId33" xr:uid="{00000000-0004-0000-0000-000020000000}"/>
    <hyperlink ref="D16" r:id="rId34" xr:uid="{00000000-0004-0000-0000-000021000000}"/>
    <hyperlink ref="B9" r:id="rId35" xr:uid="{00000000-0004-0000-0000-000022000000}"/>
    <hyperlink ref="D16" r:id="rId36" xr:uid="{00000000-0004-0000-0000-000023000000}"/>
    <hyperlink ref="B9" r:id="rId37" xr:uid="{00000000-0004-0000-0000-000024000000}"/>
    <hyperlink ref="D16" r:id="rId38" xr:uid="{00000000-0004-0000-0000-000025000000}"/>
    <hyperlink ref="B9" r:id="rId39" xr:uid="{00000000-0004-0000-0000-000026000000}"/>
    <hyperlink ref="D16" r:id="rId40" xr:uid="{00000000-0004-0000-0000-000027000000}"/>
  </hyperlinks>
  <printOptions horizontalCentered="1"/>
  <pageMargins left="0.5" right="0.5" top="0.5" bottom="0.6" header="0.2" footer="0.2"/>
  <pageSetup scale="5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pageSetUpPr fitToPage="1"/>
  </sheetPr>
  <dimension ref="A1:M52"/>
  <sheetViews>
    <sheetView showGridLines="0" zoomScale="70" zoomScaleNormal="70" zoomScalePageLayoutView="90" workbookViewId="0">
      <selection activeCell="U22" sqref="U2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0.6640625" style="155" customWidth="1"/>
    <col min="5" max="5" width="20.6640625" style="155" customWidth="1"/>
    <col min="6" max="6" width="22.6640625" style="155" customWidth="1"/>
    <col min="7" max="7" width="23.44140625" style="155" customWidth="1"/>
    <col min="8" max="8" width="24.109375" style="155" customWidth="1"/>
    <col min="9" max="9" width="18.5546875" style="155" customWidth="1"/>
    <col min="10" max="10" width="23.664062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8571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85" t="s">
        <v>2283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3" t="s">
        <v>2284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2285</v>
      </c>
      <c r="E15" s="161"/>
      <c r="F15" s="161"/>
      <c r="H15" s="236" t="s">
        <v>20</v>
      </c>
      <c r="I15" s="237"/>
      <c r="J15" s="238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176">
        <v>3495673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2283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5" t="s">
        <v>2286</v>
      </c>
      <c r="E21" s="240"/>
      <c r="F21" s="161"/>
      <c r="G21" s="142"/>
      <c r="H21" s="45" t="s">
        <v>252</v>
      </c>
      <c r="I21" s="173">
        <v>0.84</v>
      </c>
      <c r="J21" s="46"/>
    </row>
    <row r="22" spans="2:13" x14ac:dyDescent="0.3">
      <c r="B22" s="7" t="s">
        <v>36</v>
      </c>
      <c r="D22" s="16">
        <v>3164386</v>
      </c>
      <c r="E22" s="161"/>
      <c r="F22" s="161"/>
      <c r="G22" s="142"/>
      <c r="H22" s="45" t="s">
        <v>37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2076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2287</v>
      </c>
      <c r="D27" s="179" t="s">
        <v>2288</v>
      </c>
      <c r="E27" s="179" t="s">
        <v>2283</v>
      </c>
      <c r="F27" s="180">
        <v>43704</v>
      </c>
      <c r="G27" s="180">
        <v>43708.999988425923</v>
      </c>
      <c r="H27" s="181">
        <v>18682</v>
      </c>
      <c r="I27" s="182">
        <v>1.05</v>
      </c>
      <c r="J27" s="182">
        <f t="shared" ref="J27:J32" si="0">ROUND(H27*(I27/1000),2)</f>
        <v>19.62</v>
      </c>
    </row>
    <row r="28" spans="2:13" ht="16.2" customHeight="1" thickBot="1" x14ac:dyDescent="0.35">
      <c r="B28" s="178">
        <v>2</v>
      </c>
      <c r="C28" s="179" t="s">
        <v>2289</v>
      </c>
      <c r="D28" s="179" t="s">
        <v>2290</v>
      </c>
      <c r="E28" s="179" t="s">
        <v>2283</v>
      </c>
      <c r="F28" s="180">
        <v>43661</v>
      </c>
      <c r="G28" s="180">
        <v>43688.999988425923</v>
      </c>
      <c r="H28" s="181">
        <v>49864</v>
      </c>
      <c r="I28" s="182">
        <v>1.05</v>
      </c>
      <c r="J28" s="182">
        <f t="shared" si="0"/>
        <v>52.36</v>
      </c>
    </row>
    <row r="29" spans="2:13" ht="16.2" customHeight="1" thickTop="1" x14ac:dyDescent="0.3">
      <c r="B29" s="178">
        <v>3</v>
      </c>
      <c r="C29" s="179" t="s">
        <v>2291</v>
      </c>
      <c r="D29" s="179" t="s">
        <v>2292</v>
      </c>
      <c r="E29" s="179" t="s">
        <v>2283</v>
      </c>
      <c r="F29" s="180">
        <v>43662</v>
      </c>
      <c r="G29" s="180">
        <v>43688.999988425923</v>
      </c>
      <c r="H29" s="181">
        <v>21226</v>
      </c>
      <c r="I29" s="182">
        <v>1.05</v>
      </c>
      <c r="J29" s="182">
        <f t="shared" si="0"/>
        <v>22.29</v>
      </c>
    </row>
    <row r="30" spans="2:13" x14ac:dyDescent="0.3">
      <c r="B30" s="178">
        <v>4</v>
      </c>
      <c r="C30" s="179" t="s">
        <v>2293</v>
      </c>
      <c r="D30" s="179" t="s">
        <v>2294</v>
      </c>
      <c r="E30" s="179" t="s">
        <v>2283</v>
      </c>
      <c r="F30" s="180">
        <v>43674</v>
      </c>
      <c r="G30" s="180">
        <v>43830.999988425923</v>
      </c>
      <c r="H30" s="181">
        <v>222212</v>
      </c>
      <c r="I30" s="182">
        <v>1.05</v>
      </c>
      <c r="J30" s="182">
        <f t="shared" si="0"/>
        <v>233.32</v>
      </c>
    </row>
    <row r="31" spans="2:13" x14ac:dyDescent="0.3">
      <c r="B31" s="178">
        <v>5</v>
      </c>
      <c r="C31" s="179" t="s">
        <v>2295</v>
      </c>
      <c r="D31" s="179" t="s">
        <v>2296</v>
      </c>
      <c r="E31" s="179" t="s">
        <v>2283</v>
      </c>
      <c r="F31" s="180">
        <v>43682</v>
      </c>
      <c r="G31" s="180">
        <v>43695.999988425923</v>
      </c>
      <c r="H31" s="181">
        <v>11519</v>
      </c>
      <c r="I31" s="182">
        <v>1.05</v>
      </c>
      <c r="J31" s="182">
        <f t="shared" si="0"/>
        <v>12.09</v>
      </c>
    </row>
    <row r="32" spans="2:13" ht="16.2" customHeight="1" thickBot="1" x14ac:dyDescent="0.35">
      <c r="B32" s="178">
        <v>6</v>
      </c>
      <c r="C32" s="179" t="s">
        <v>2297</v>
      </c>
      <c r="D32" s="179" t="s">
        <v>2298</v>
      </c>
      <c r="E32" s="179" t="s">
        <v>2283</v>
      </c>
      <c r="F32" s="180">
        <v>43703</v>
      </c>
      <c r="G32" s="180">
        <v>43821.999988425923</v>
      </c>
      <c r="H32" s="181">
        <v>7784</v>
      </c>
      <c r="I32" s="182">
        <v>1.05</v>
      </c>
      <c r="J32" s="182">
        <f t="shared" si="0"/>
        <v>8.17</v>
      </c>
    </row>
    <row r="33" spans="2:10" ht="16.2" customHeight="1" thickTop="1" x14ac:dyDescent="0.3">
      <c r="B33" s="42"/>
      <c r="C33" s="42"/>
      <c r="F33" s="101"/>
      <c r="G33" s="101"/>
      <c r="H33" s="171"/>
      <c r="I33" s="149"/>
      <c r="J33" s="149"/>
    </row>
    <row r="34" spans="2:10" x14ac:dyDescent="0.3">
      <c r="B34" s="42"/>
      <c r="C34" s="41"/>
      <c r="E34" s="149"/>
      <c r="F34" s="17"/>
      <c r="G34" s="17"/>
      <c r="H34" s="196"/>
      <c r="I34" s="197"/>
      <c r="J34" s="197"/>
    </row>
    <row r="35" spans="2:10" x14ac:dyDescent="0.3">
      <c r="B35" s="42"/>
      <c r="C35" s="41"/>
      <c r="E35" s="183"/>
      <c r="F35" s="149"/>
      <c r="H35" s="149"/>
      <c r="I35" s="199"/>
      <c r="J35" s="200"/>
    </row>
    <row r="36" spans="2:10" x14ac:dyDescent="0.3">
      <c r="B36" s="42"/>
      <c r="C36" s="41"/>
      <c r="E36" s="183"/>
      <c r="F36" s="43" t="s">
        <v>240</v>
      </c>
      <c r="G36" s="125" t="s">
        <v>2283</v>
      </c>
      <c r="H36" s="124">
        <f>SUMIF(E27:E34,G36,H27:H34)</f>
        <v>331287</v>
      </c>
      <c r="I36" s="198"/>
      <c r="J36" s="220">
        <f>SUMIF(E27:E34,G36,J27:J34)</f>
        <v>347.85</v>
      </c>
    </row>
    <row r="37" spans="2:10" x14ac:dyDescent="0.3">
      <c r="B37" s="42"/>
      <c r="C37" s="41"/>
      <c r="E37" s="183"/>
      <c r="F37" s="43"/>
      <c r="G37" s="125" t="s">
        <v>2299</v>
      </c>
      <c r="H37" s="124">
        <f>SUMIF(E27:E34,G37,H27:H34)</f>
        <v>0</v>
      </c>
      <c r="I37" s="198"/>
      <c r="J37" s="220">
        <f>SUMIF(E27:E34,G37,J27:J34)</f>
        <v>0</v>
      </c>
    </row>
    <row r="38" spans="2:10" ht="15" customHeight="1" thickBot="1" x14ac:dyDescent="0.35">
      <c r="B38" s="42"/>
      <c r="C38" s="41"/>
      <c r="E38" s="149"/>
      <c r="F38" s="17"/>
      <c r="G38" s="18"/>
      <c r="H38" s="17"/>
      <c r="I38" s="196"/>
      <c r="J38" s="197"/>
    </row>
    <row r="39" spans="2:10" ht="15" customHeight="1" x14ac:dyDescent="0.3">
      <c r="B39" s="42"/>
      <c r="C39" s="41"/>
      <c r="E39" s="183"/>
      <c r="F39" s="149"/>
      <c r="H39" s="149"/>
      <c r="I39" s="199"/>
      <c r="J39" s="200"/>
    </row>
    <row r="40" spans="2:10" ht="15" customHeight="1" x14ac:dyDescent="0.3">
      <c r="B40" s="42"/>
      <c r="C40" s="41"/>
      <c r="E40" s="183"/>
      <c r="F40" s="43" t="s">
        <v>241</v>
      </c>
      <c r="H40" s="149">
        <v>331287</v>
      </c>
      <c r="I40" s="199"/>
      <c r="J40" s="224">
        <f>SUM(J27:J34)</f>
        <v>347.85</v>
      </c>
    </row>
    <row r="41" spans="2:10" x14ac:dyDescent="0.3">
      <c r="B41" s="42"/>
      <c r="C41" s="41"/>
      <c r="E41" s="183"/>
      <c r="F41" s="149"/>
      <c r="H41" s="149"/>
      <c r="I41" s="199"/>
      <c r="J41" s="200"/>
    </row>
    <row r="42" spans="2:10" x14ac:dyDescent="0.3">
      <c r="B42" s="30" t="s">
        <v>242</v>
      </c>
      <c r="C42" s="22"/>
      <c r="D42" s="33"/>
      <c r="E42" s="22"/>
      <c r="F42" s="22"/>
      <c r="G42" s="22"/>
      <c r="H42" s="22"/>
      <c r="I42" s="22"/>
      <c r="J42" s="23"/>
    </row>
    <row r="43" spans="2:10" x14ac:dyDescent="0.3">
      <c r="B43" s="100"/>
      <c r="C43" s="98"/>
      <c r="D43" s="99"/>
      <c r="E43" s="98"/>
      <c r="F43" s="98"/>
      <c r="G43" s="98"/>
      <c r="H43" s="98"/>
      <c r="I43" s="98"/>
      <c r="J43" s="97"/>
    </row>
    <row r="44" spans="2:10" x14ac:dyDescent="0.3">
      <c r="B44" s="96"/>
      <c r="C44" s="96"/>
      <c r="D44" s="96"/>
      <c r="E44" s="96"/>
      <c r="F44" s="96"/>
      <c r="G44" s="96"/>
      <c r="H44" s="96"/>
      <c r="I44" s="96"/>
      <c r="J44" s="96"/>
    </row>
    <row r="45" spans="2:10" x14ac:dyDescent="0.3">
      <c r="B45" s="158"/>
      <c r="C45" s="158"/>
      <c r="D45" s="158"/>
      <c r="E45" s="158"/>
      <c r="F45" s="158"/>
      <c r="G45" s="158"/>
      <c r="H45" s="158"/>
      <c r="I45" s="158"/>
      <c r="J45" s="158"/>
    </row>
    <row r="46" spans="2:10" x14ac:dyDescent="0.3">
      <c r="B46" s="7" t="s">
        <v>243</v>
      </c>
      <c r="I46" s="125"/>
      <c r="J46" s="225"/>
    </row>
    <row r="48" spans="2:10" x14ac:dyDescent="0.3">
      <c r="B48" s="12" t="s">
        <v>4</v>
      </c>
      <c r="C48" s="152"/>
      <c r="D48" s="27"/>
      <c r="E48" s="11" t="s">
        <v>0</v>
      </c>
      <c r="F48" s="9" t="str">
        <f>J1</f>
        <v>09/06/2019</v>
      </c>
    </row>
    <row r="49" spans="2:10" x14ac:dyDescent="0.3">
      <c r="B49" s="6" t="s">
        <v>8</v>
      </c>
      <c r="D49" s="28"/>
      <c r="E49" s="19" t="s">
        <v>2</v>
      </c>
      <c r="F49" s="10">
        <f>J2</f>
        <v>8571</v>
      </c>
    </row>
    <row r="50" spans="2:10" x14ac:dyDescent="0.3">
      <c r="B50" s="13" t="s">
        <v>6</v>
      </c>
      <c r="D50" s="28"/>
      <c r="E50" s="19" t="s">
        <v>244</v>
      </c>
      <c r="F50" s="10" t="s">
        <v>2283</v>
      </c>
      <c r="I50" s="8" t="s">
        <v>245</v>
      </c>
      <c r="J50" s="203">
        <f>SUM(J27:J34)</f>
        <v>347.85</v>
      </c>
    </row>
    <row r="51" spans="2:10" x14ac:dyDescent="0.3">
      <c r="B51" s="14" t="s">
        <v>7</v>
      </c>
      <c r="C51" s="153"/>
      <c r="D51" s="29"/>
      <c r="E51" s="77"/>
      <c r="F51" s="138"/>
      <c r="G51" s="76"/>
      <c r="H51" s="86"/>
    </row>
    <row r="52" spans="2:10" x14ac:dyDescent="0.3">
      <c r="C52" s="3"/>
      <c r="D52" s="3"/>
      <c r="E52" s="2"/>
      <c r="F52" s="76"/>
      <c r="G52" s="76"/>
      <c r="H52" s="76"/>
      <c r="I52" s="76"/>
    </row>
  </sheetData>
  <autoFilter ref="B26:J27" xr:uid="{00000000-0009-0000-0000-000009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00000000-0004-0000-0900-000000000000}"/>
    <hyperlink ref="D15" r:id="rId2" display="mailto:slevy@kabillion.com" xr:uid="{00000000-0004-0000-0900-000001000000}"/>
    <hyperlink ref="B10" r:id="rId3" xr:uid="{00000000-0004-0000-0900-000002000000}"/>
    <hyperlink ref="D15" r:id="rId4" display="mailto:slevy@kabillion.com" xr:uid="{00000000-0004-0000-0900-000003000000}"/>
    <hyperlink ref="B10" r:id="rId5" xr:uid="{00000000-0004-0000-0900-000004000000}"/>
    <hyperlink ref="D15" r:id="rId6" display="mailto:slevy@kabillion.com" xr:uid="{00000000-0004-0000-0900-000005000000}"/>
    <hyperlink ref="B10" r:id="rId7" xr:uid="{00000000-0004-0000-0900-000006000000}"/>
    <hyperlink ref="D15" r:id="rId8" display="mailto:slevy@kabillion.com" xr:uid="{00000000-0004-0000-0900-000007000000}"/>
    <hyperlink ref="B10" r:id="rId9" xr:uid="{00000000-0004-0000-0900-000008000000}"/>
    <hyperlink ref="D15" r:id="rId10" display="mailto:slevy@kabillion.com" xr:uid="{00000000-0004-0000-0900-000009000000}"/>
    <hyperlink ref="B10" r:id="rId11" xr:uid="{00000000-0004-0000-0900-00000A000000}"/>
    <hyperlink ref="D15" r:id="rId12" display="mailto:slevy@kabillion.com" xr:uid="{00000000-0004-0000-0900-00000B000000}"/>
    <hyperlink ref="B10" r:id="rId13" xr:uid="{00000000-0004-0000-0900-00000C000000}"/>
    <hyperlink ref="D15" r:id="rId14" display="mailto:slevy@kabillion.com" xr:uid="{00000000-0004-0000-0900-00000D000000}"/>
    <hyperlink ref="B10" r:id="rId15" xr:uid="{00000000-0004-0000-0900-00000E000000}"/>
    <hyperlink ref="D15" r:id="rId16" display="mailto:slevy@kabillion.com" xr:uid="{00000000-0004-0000-0900-00000F000000}"/>
    <hyperlink ref="B10" r:id="rId17" xr:uid="{00000000-0004-0000-0900-000010000000}"/>
    <hyperlink ref="D15" r:id="rId18" display="mailto:slevy@kabillion.com" xr:uid="{00000000-0004-0000-0900-000011000000}"/>
    <hyperlink ref="B10" r:id="rId19" xr:uid="{00000000-0004-0000-0900-000012000000}"/>
    <hyperlink ref="D15" r:id="rId20" display="mailto:slevy@kabillion.com" xr:uid="{00000000-0004-0000-0900-000013000000}"/>
    <hyperlink ref="B10" r:id="rId21" xr:uid="{00000000-0004-0000-0900-000014000000}"/>
    <hyperlink ref="D15" r:id="rId22" display="mailto:slevy@kabillion.com" xr:uid="{00000000-0004-0000-0900-000015000000}"/>
    <hyperlink ref="B10" r:id="rId23" xr:uid="{00000000-0004-0000-0900-000016000000}"/>
    <hyperlink ref="D15" r:id="rId24" display="mailto:slevy@kabillion.com" xr:uid="{00000000-0004-0000-0900-000017000000}"/>
    <hyperlink ref="B10" r:id="rId25" xr:uid="{00000000-0004-0000-0900-000018000000}"/>
    <hyperlink ref="D15" r:id="rId26" display="mailto:slevy@kabillion.com" xr:uid="{00000000-0004-0000-0900-000019000000}"/>
    <hyperlink ref="B10" r:id="rId27" xr:uid="{00000000-0004-0000-0900-00001A000000}"/>
    <hyperlink ref="D15" r:id="rId28" display="mailto:slevy@kabillion.com" xr:uid="{00000000-0004-0000-0900-00001B000000}"/>
    <hyperlink ref="B10" r:id="rId29" xr:uid="{00000000-0004-0000-0900-00001C000000}"/>
    <hyperlink ref="D15" r:id="rId30" display="mailto:slevy@kabillion.com" xr:uid="{00000000-0004-0000-0900-00001D000000}"/>
    <hyperlink ref="B10" r:id="rId31" xr:uid="{00000000-0004-0000-0900-00001E000000}"/>
    <hyperlink ref="D15" r:id="rId32" display="mailto:slevy@kabillion.com" xr:uid="{00000000-0004-0000-0900-00001F000000}"/>
    <hyperlink ref="B10" r:id="rId33" xr:uid="{00000000-0004-0000-0900-000020000000}"/>
    <hyperlink ref="D15" r:id="rId34" display="mailto:slevy@kabillion.com" xr:uid="{00000000-0004-0000-0900-000021000000}"/>
    <hyperlink ref="B10" r:id="rId35" xr:uid="{00000000-0004-0000-0900-000022000000}"/>
    <hyperlink ref="D15" r:id="rId36" display="mailto:slevy@kabillion.com" xr:uid="{00000000-0004-0000-0900-000023000000}"/>
    <hyperlink ref="B10" r:id="rId37" xr:uid="{00000000-0004-0000-0900-000024000000}"/>
    <hyperlink ref="D15" r:id="rId38" display="mailto:slevy@kabillion.com" xr:uid="{00000000-0004-0000-0900-000025000000}"/>
    <hyperlink ref="B10" r:id="rId39" xr:uid="{00000000-0004-0000-0900-000026000000}"/>
    <hyperlink ref="D15" r:id="rId40" display="mailto:slevy@kabillion.com" xr:uid="{00000000-0004-0000-09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48"/>
  <sheetViews>
    <sheetView showGridLines="0" topLeftCell="A13" zoomScale="70" zoomScaleNormal="70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68" style="155" customWidth="1"/>
    <col min="5" max="5" width="20.6640625" style="155" customWidth="1"/>
    <col min="6" max="7" width="22.88671875" style="155" customWidth="1"/>
    <col min="8" max="8" width="24" style="155" customWidth="1"/>
    <col min="9" max="9" width="17.44140625" style="155" customWidth="1"/>
    <col min="10" max="10" width="22.8867187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8570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85" t="s">
        <v>2300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3" t="s">
        <v>2301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2302</v>
      </c>
      <c r="E15" s="161"/>
      <c r="F15" s="161"/>
      <c r="H15" s="236" t="s">
        <v>20</v>
      </c>
      <c r="I15" s="237"/>
      <c r="J15" s="238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223">
        <v>0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2300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5" t="s">
        <v>2303</v>
      </c>
      <c r="E21" s="240"/>
      <c r="F21" s="161"/>
      <c r="G21" s="142"/>
      <c r="H21" s="45" t="s">
        <v>252</v>
      </c>
      <c r="I21" s="173">
        <v>0.84</v>
      </c>
      <c r="J21" s="46"/>
    </row>
    <row r="22" spans="2:13" x14ac:dyDescent="0.3">
      <c r="B22" s="7" t="s">
        <v>36</v>
      </c>
      <c r="D22" s="16">
        <v>0</v>
      </c>
      <c r="E22" s="161"/>
      <c r="F22" s="161"/>
      <c r="G22" s="142"/>
      <c r="H22" s="45" t="s">
        <v>2304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2076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2305</v>
      </c>
      <c r="D27" s="179" t="s">
        <v>2306</v>
      </c>
      <c r="E27" s="179" t="s">
        <v>1194</v>
      </c>
      <c r="F27" s="180">
        <v>43586</v>
      </c>
      <c r="G27" s="180">
        <v>43737.999988425923</v>
      </c>
      <c r="H27" s="181">
        <v>12208</v>
      </c>
      <c r="I27" s="182">
        <v>0</v>
      </c>
      <c r="J27" s="182">
        <f>ROUND(H27*(I27/1000),2)</f>
        <v>0</v>
      </c>
    </row>
    <row r="28" spans="2:13" ht="16.2" customHeight="1" thickBot="1" x14ac:dyDescent="0.35">
      <c r="B28" s="42"/>
      <c r="F28" s="101"/>
      <c r="G28" s="101"/>
      <c r="H28" s="149"/>
      <c r="I28" s="149"/>
      <c r="J28" s="124"/>
    </row>
    <row r="29" spans="2:13" ht="16.2" customHeight="1" thickTop="1" x14ac:dyDescent="0.3">
      <c r="B29" s="42"/>
      <c r="C29" s="41"/>
      <c r="E29" s="149"/>
      <c r="F29" s="17"/>
      <c r="G29" s="17"/>
      <c r="H29" s="196"/>
      <c r="I29" s="197"/>
      <c r="J29" s="197"/>
    </row>
    <row r="30" spans="2:13" x14ac:dyDescent="0.3">
      <c r="B30" s="42"/>
      <c r="C30" s="41"/>
      <c r="E30" s="183"/>
      <c r="F30" s="149"/>
      <c r="H30" s="149"/>
      <c r="I30" s="199"/>
      <c r="J30" s="200"/>
    </row>
    <row r="31" spans="2:13" x14ac:dyDescent="0.3">
      <c r="B31" s="42"/>
      <c r="C31" s="41"/>
      <c r="E31" s="183"/>
      <c r="F31" s="43" t="s">
        <v>240</v>
      </c>
      <c r="G31" s="125" t="s">
        <v>2303</v>
      </c>
      <c r="H31" s="124">
        <f>SUMIF(E27:E29,G31,H27:H29)</f>
        <v>0</v>
      </c>
      <c r="I31" s="198"/>
      <c r="J31" s="220">
        <f>SUMIF(E27:E29,G31,J27:J29)</f>
        <v>0</v>
      </c>
    </row>
    <row r="32" spans="2:13" x14ac:dyDescent="0.3">
      <c r="B32" s="42"/>
      <c r="C32" s="41"/>
      <c r="E32" s="183"/>
      <c r="F32" s="43"/>
      <c r="G32" s="125" t="s">
        <v>2307</v>
      </c>
      <c r="H32" s="124">
        <f>SUMIF(E27:E29,G32,H27:H29)</f>
        <v>0</v>
      </c>
      <c r="I32" s="198"/>
      <c r="J32" s="220">
        <f>SUMIF(E27:E29,G32,J27:J29)</f>
        <v>0</v>
      </c>
    </row>
    <row r="33" spans="2:10" ht="16.2" customHeight="1" thickBot="1" x14ac:dyDescent="0.35">
      <c r="B33" s="42"/>
      <c r="C33" s="41"/>
      <c r="E33" s="183"/>
      <c r="F33" s="43"/>
      <c r="G33" s="125" t="s">
        <v>1194</v>
      </c>
      <c r="H33" s="124">
        <f>SUMIF(E27:E29,G33,H27:H29)</f>
        <v>12208</v>
      </c>
      <c r="I33" s="198"/>
      <c r="J33" s="221">
        <f>SUMIF(E27:E29,G33,J27:J29)</f>
        <v>0</v>
      </c>
    </row>
    <row r="34" spans="2:10" ht="16.2" customHeight="1" thickTop="1" x14ac:dyDescent="0.3">
      <c r="B34" s="42"/>
      <c r="C34" s="41"/>
      <c r="E34" s="149"/>
      <c r="F34" s="17"/>
      <c r="G34" s="18"/>
      <c r="H34" s="17"/>
      <c r="I34" s="196"/>
      <c r="J34" s="197"/>
    </row>
    <row r="35" spans="2:10" x14ac:dyDescent="0.3">
      <c r="B35" s="42"/>
      <c r="C35" s="41"/>
      <c r="E35" s="183"/>
      <c r="F35" s="149"/>
      <c r="H35" s="149"/>
      <c r="I35" s="199"/>
      <c r="J35" s="200"/>
    </row>
    <row r="36" spans="2:10" x14ac:dyDescent="0.3">
      <c r="B36" s="42"/>
      <c r="C36" s="41"/>
      <c r="E36" s="183"/>
      <c r="F36" s="43" t="s">
        <v>241</v>
      </c>
      <c r="H36" s="149">
        <v>0</v>
      </c>
      <c r="I36" s="199"/>
      <c r="J36" s="224">
        <f>SUM(J27:J29)</f>
        <v>0</v>
      </c>
    </row>
    <row r="37" spans="2:10" ht="15.75" customHeight="1" x14ac:dyDescent="0.3">
      <c r="B37" s="42"/>
      <c r="C37" s="41"/>
      <c r="E37" s="183"/>
      <c r="F37" s="149"/>
      <c r="H37" s="149"/>
      <c r="I37" s="199"/>
      <c r="J37" s="200"/>
    </row>
    <row r="38" spans="2:10" ht="15.75" customHeight="1" x14ac:dyDescent="0.3">
      <c r="B38" s="30" t="s">
        <v>242</v>
      </c>
      <c r="C38" s="22"/>
      <c r="D38" s="33"/>
      <c r="E38" s="22"/>
      <c r="F38" s="22"/>
      <c r="G38" s="22"/>
      <c r="H38" s="22"/>
      <c r="I38" s="22"/>
      <c r="J38" s="23"/>
    </row>
    <row r="39" spans="2:10" ht="16.2" customHeight="1" thickBot="1" x14ac:dyDescent="0.35">
      <c r="B39" s="100"/>
      <c r="C39" s="98"/>
      <c r="D39" s="99"/>
      <c r="E39" s="98"/>
      <c r="F39" s="98"/>
      <c r="G39" s="98"/>
      <c r="H39" s="98"/>
      <c r="I39" s="98"/>
      <c r="J39" s="97"/>
    </row>
    <row r="40" spans="2:10" x14ac:dyDescent="0.3">
      <c r="B40" s="96"/>
      <c r="C40" s="96"/>
      <c r="D40" s="96"/>
      <c r="E40" s="96"/>
      <c r="F40" s="96"/>
      <c r="G40" s="96"/>
      <c r="H40" s="96"/>
      <c r="I40" s="96"/>
      <c r="J40" s="96"/>
    </row>
    <row r="41" spans="2:10" x14ac:dyDescent="0.3">
      <c r="B41" s="158"/>
      <c r="C41" s="158"/>
      <c r="D41" s="158"/>
      <c r="E41" s="158"/>
      <c r="F41" s="158"/>
      <c r="G41" s="158"/>
      <c r="H41" s="158"/>
      <c r="I41" s="158"/>
      <c r="J41" s="158"/>
    </row>
    <row r="42" spans="2:10" x14ac:dyDescent="0.3">
      <c r="B42" s="7" t="s">
        <v>243</v>
      </c>
      <c r="I42" s="125"/>
      <c r="J42" s="225"/>
    </row>
    <row r="44" spans="2:10" x14ac:dyDescent="0.3">
      <c r="B44" s="12" t="s">
        <v>4</v>
      </c>
      <c r="C44" s="152"/>
      <c r="D44" s="27"/>
      <c r="E44" s="11" t="s">
        <v>0</v>
      </c>
      <c r="F44" s="9" t="str">
        <f>J1</f>
        <v>09/06/2019</v>
      </c>
    </row>
    <row r="45" spans="2:10" x14ac:dyDescent="0.3">
      <c r="B45" s="6" t="s">
        <v>8</v>
      </c>
      <c r="D45" s="28"/>
      <c r="E45" s="19" t="s">
        <v>2</v>
      </c>
      <c r="F45" s="10">
        <f>J2</f>
        <v>8570</v>
      </c>
    </row>
    <row r="46" spans="2:10" ht="15.75" customHeight="1" x14ac:dyDescent="0.3">
      <c r="B46" s="13" t="s">
        <v>6</v>
      </c>
      <c r="D46" s="28"/>
      <c r="E46" s="19" t="s">
        <v>244</v>
      </c>
      <c r="F46" s="10" t="s">
        <v>2300</v>
      </c>
      <c r="I46" s="8" t="s">
        <v>245</v>
      </c>
      <c r="J46" s="203">
        <f>SUM(J27:J29)</f>
        <v>0</v>
      </c>
    </row>
    <row r="47" spans="2:10" x14ac:dyDescent="0.3">
      <c r="B47" s="14" t="s">
        <v>7</v>
      </c>
      <c r="C47" s="153"/>
      <c r="D47" s="29"/>
      <c r="E47" s="77" t="s">
        <v>33</v>
      </c>
      <c r="F47" s="138" t="s">
        <v>2303</v>
      </c>
      <c r="G47" s="76"/>
      <c r="H47" s="86"/>
    </row>
    <row r="48" spans="2:10" x14ac:dyDescent="0.3">
      <c r="C48" s="3"/>
      <c r="D48" s="3"/>
      <c r="E48" s="2"/>
      <c r="F48" s="76"/>
      <c r="G48" s="76"/>
      <c r="H48" s="76"/>
      <c r="I48" s="76"/>
    </row>
  </sheetData>
  <autoFilter ref="B26:J27" xr:uid="{00000000-0009-0000-0000-00000A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00000000-0004-0000-0A00-000000000000}"/>
    <hyperlink ref="D15" r:id="rId2" xr:uid="{00000000-0004-0000-0A00-000001000000}"/>
    <hyperlink ref="B10" r:id="rId3" xr:uid="{00000000-0004-0000-0A00-000002000000}"/>
    <hyperlink ref="D15" r:id="rId4" xr:uid="{00000000-0004-0000-0A00-000003000000}"/>
    <hyperlink ref="B10" r:id="rId5" xr:uid="{00000000-0004-0000-0A00-000004000000}"/>
    <hyperlink ref="D15" r:id="rId6" xr:uid="{00000000-0004-0000-0A00-000005000000}"/>
    <hyperlink ref="B10" r:id="rId7" xr:uid="{00000000-0004-0000-0A00-000006000000}"/>
    <hyperlink ref="D15" r:id="rId8" xr:uid="{00000000-0004-0000-0A00-000007000000}"/>
    <hyperlink ref="B10" r:id="rId9" xr:uid="{00000000-0004-0000-0A00-000008000000}"/>
    <hyperlink ref="D15" r:id="rId10" xr:uid="{00000000-0004-0000-0A00-000009000000}"/>
    <hyperlink ref="B10" r:id="rId11" xr:uid="{00000000-0004-0000-0A00-00000A000000}"/>
    <hyperlink ref="D15" r:id="rId12" xr:uid="{00000000-0004-0000-0A00-00000B000000}"/>
    <hyperlink ref="B10" r:id="rId13" xr:uid="{00000000-0004-0000-0A00-00000C000000}"/>
    <hyperlink ref="D15" r:id="rId14" xr:uid="{00000000-0004-0000-0A00-00000D000000}"/>
    <hyperlink ref="B10" r:id="rId15" xr:uid="{00000000-0004-0000-0A00-00000E000000}"/>
    <hyperlink ref="D15" r:id="rId16" xr:uid="{00000000-0004-0000-0A00-00000F000000}"/>
    <hyperlink ref="B10" r:id="rId17" xr:uid="{00000000-0004-0000-0A00-000010000000}"/>
    <hyperlink ref="D15" r:id="rId18" xr:uid="{00000000-0004-0000-0A00-000011000000}"/>
    <hyperlink ref="B10" r:id="rId19" xr:uid="{00000000-0004-0000-0A00-000012000000}"/>
    <hyperlink ref="D15" r:id="rId20" xr:uid="{00000000-0004-0000-0A00-000013000000}"/>
    <hyperlink ref="B10" r:id="rId21" xr:uid="{00000000-0004-0000-0A00-000014000000}"/>
    <hyperlink ref="D15" r:id="rId22" xr:uid="{00000000-0004-0000-0A00-000015000000}"/>
    <hyperlink ref="B10" r:id="rId23" xr:uid="{00000000-0004-0000-0A00-000016000000}"/>
    <hyperlink ref="D15" r:id="rId24" xr:uid="{00000000-0004-0000-0A00-000017000000}"/>
    <hyperlink ref="B10" r:id="rId25" xr:uid="{00000000-0004-0000-0A00-000018000000}"/>
    <hyperlink ref="D15" r:id="rId26" xr:uid="{00000000-0004-0000-0A00-000019000000}"/>
    <hyperlink ref="B10" r:id="rId27" xr:uid="{00000000-0004-0000-0A00-00001A000000}"/>
    <hyperlink ref="D15" r:id="rId28" xr:uid="{00000000-0004-0000-0A00-00001B000000}"/>
    <hyperlink ref="B10" r:id="rId29" xr:uid="{00000000-0004-0000-0A00-00001C000000}"/>
    <hyperlink ref="D15" r:id="rId30" xr:uid="{00000000-0004-0000-0A00-00001D000000}"/>
    <hyperlink ref="B10" r:id="rId31" xr:uid="{00000000-0004-0000-0A00-00001E000000}"/>
    <hyperlink ref="D15" r:id="rId32" xr:uid="{00000000-0004-0000-0A00-00001F000000}"/>
    <hyperlink ref="B10" r:id="rId33" xr:uid="{00000000-0004-0000-0A00-000020000000}"/>
    <hyperlink ref="D15" r:id="rId34" xr:uid="{00000000-0004-0000-0A00-000021000000}"/>
    <hyperlink ref="B10" r:id="rId35" xr:uid="{00000000-0004-0000-0A00-000022000000}"/>
    <hyperlink ref="D15" r:id="rId36" xr:uid="{00000000-0004-0000-0A00-000023000000}"/>
    <hyperlink ref="B10" r:id="rId37" xr:uid="{00000000-0004-0000-0A00-000024000000}"/>
    <hyperlink ref="D15" r:id="rId38" xr:uid="{00000000-0004-0000-0A00-000025000000}"/>
    <hyperlink ref="B10" r:id="rId39" xr:uid="{00000000-0004-0000-0A00-000026000000}"/>
    <hyperlink ref="D15" r:id="rId40" xr:uid="{00000000-0004-0000-0A00-000027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73"/>
  <sheetViews>
    <sheetView showGridLines="0" topLeftCell="A4" zoomScale="70" zoomScaleNormal="70" zoomScalePageLayoutView="90" workbookViewId="0">
      <selection activeCell="F32" sqref="F3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0.33203125" style="155" customWidth="1"/>
    <col min="5" max="5" width="20.6640625" style="155" customWidth="1"/>
    <col min="6" max="6" width="18.88671875" style="155" customWidth="1"/>
    <col min="7" max="7" width="18.44140625" style="155" customWidth="1"/>
    <col min="8" max="8" width="23.5546875" style="155" customWidth="1"/>
    <col min="9" max="9" width="18.5546875" style="155" customWidth="1"/>
    <col min="10" max="10" width="24.109375" style="155" customWidth="1"/>
    <col min="11" max="11" width="12.6640625" style="155" bestFit="1" customWidth="1"/>
    <col min="12" max="12" width="12.33203125" style="155" customWidth="1"/>
    <col min="13" max="13" width="16" style="155" customWidth="1"/>
    <col min="14" max="14" width="10.109375" style="155" bestFit="1" customWidth="1"/>
    <col min="15" max="15" width="16" style="155" customWidth="1"/>
    <col min="16" max="16" width="8.6640625" style="155" customWidth="1"/>
    <col min="17" max="16384" width="8.6640625" style="155"/>
  </cols>
  <sheetData>
    <row r="1" spans="1:10" x14ac:dyDescent="0.3">
      <c r="B1" s="154"/>
      <c r="C1" s="154"/>
      <c r="D1" s="154"/>
      <c r="E1" s="154"/>
      <c r="F1" s="154"/>
      <c r="G1" s="154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8572</v>
      </c>
    </row>
    <row r="3" spans="1:10" x14ac:dyDescent="0.3">
      <c r="B3" s="154"/>
      <c r="C3" s="154"/>
      <c r="D3" s="154"/>
      <c r="E3" s="154"/>
      <c r="F3" s="154"/>
      <c r="G3" s="154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54"/>
      <c r="H6" s="243" t="s">
        <v>4</v>
      </c>
      <c r="I6" s="240"/>
      <c r="J6" s="240"/>
    </row>
    <row r="7" spans="1:10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  <c r="H10" s="154"/>
    </row>
    <row r="11" spans="1:10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85" t="s">
        <v>2308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3" t="s">
        <v>2309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161"/>
      <c r="H14" s="161"/>
      <c r="I14" s="163"/>
      <c r="J14" s="163"/>
    </row>
    <row r="15" spans="1:10" x14ac:dyDescent="0.3">
      <c r="A15" s="155" t="s">
        <v>18</v>
      </c>
      <c r="C15" s="161"/>
      <c r="D15" s="110" t="s">
        <v>2310</v>
      </c>
      <c r="E15" s="161"/>
      <c r="F15" s="161"/>
      <c r="H15" s="236" t="s">
        <v>20</v>
      </c>
      <c r="I15" s="237"/>
      <c r="J15" s="238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1.28</v>
      </c>
      <c r="J17" s="176">
        <v>48656485</v>
      </c>
    </row>
    <row r="18" spans="2:13" x14ac:dyDescent="0.3">
      <c r="B18" s="51" t="s">
        <v>26</v>
      </c>
      <c r="D18" s="50">
        <v>43678</v>
      </c>
      <c r="E18" s="161"/>
      <c r="F18" s="161"/>
      <c r="G18" s="161"/>
      <c r="H18" s="45" t="s">
        <v>27</v>
      </c>
      <c r="I18" s="173">
        <v>1.1299999999999999</v>
      </c>
    </row>
    <row r="19" spans="2:13" x14ac:dyDescent="0.3">
      <c r="B19" s="51" t="s">
        <v>28</v>
      </c>
      <c r="D19" s="50">
        <v>43708</v>
      </c>
      <c r="E19" s="161"/>
      <c r="F19" s="161"/>
      <c r="G19" s="161"/>
      <c r="H19" s="45" t="s">
        <v>29</v>
      </c>
      <c r="I19" s="173">
        <v>0.99</v>
      </c>
    </row>
    <row r="20" spans="2:13" x14ac:dyDescent="0.3">
      <c r="B20" s="49" t="s">
        <v>30</v>
      </c>
      <c r="D20" s="165" t="s">
        <v>2308</v>
      </c>
      <c r="E20" s="161"/>
      <c r="F20" s="161"/>
      <c r="G20" s="161"/>
      <c r="H20" s="45" t="s">
        <v>32</v>
      </c>
      <c r="I20" s="173">
        <v>0.85</v>
      </c>
    </row>
    <row r="21" spans="2:13" x14ac:dyDescent="0.3">
      <c r="B21" s="49" t="s">
        <v>33</v>
      </c>
      <c r="D21" s="245" t="s">
        <v>2308</v>
      </c>
      <c r="E21" s="240"/>
      <c r="F21" s="161"/>
      <c r="G21" s="161"/>
      <c r="H21" s="45" t="s">
        <v>252</v>
      </c>
      <c r="I21" s="173">
        <v>0.71</v>
      </c>
    </row>
    <row r="22" spans="2:13" x14ac:dyDescent="0.3">
      <c r="B22" s="7" t="s">
        <v>36</v>
      </c>
      <c r="D22" s="16">
        <v>42822526</v>
      </c>
      <c r="E22" s="161"/>
      <c r="F22" s="161"/>
      <c r="G22" s="161"/>
      <c r="H22" s="45" t="s">
        <v>37</v>
      </c>
      <c r="I22" s="173">
        <v>0.61</v>
      </c>
    </row>
    <row r="23" spans="2:13" x14ac:dyDescent="0.3">
      <c r="B23" s="7"/>
      <c r="D23" s="16"/>
      <c r="E23" s="161"/>
      <c r="F23" s="161"/>
      <c r="G23" s="161"/>
      <c r="H23" s="45" t="s">
        <v>38</v>
      </c>
      <c r="I23" s="173">
        <v>0.57999999999999996</v>
      </c>
    </row>
    <row r="24" spans="2:13" x14ac:dyDescent="0.3">
      <c r="B24" s="7"/>
      <c r="D24" s="16"/>
      <c r="E24" s="161"/>
      <c r="F24" s="161"/>
      <c r="G24" s="161"/>
      <c r="H24" s="45" t="s">
        <v>39</v>
      </c>
      <c r="I24" s="173">
        <v>0.55000000000000004</v>
      </c>
    </row>
    <row r="25" spans="2:13" x14ac:dyDescent="0.3">
      <c r="B25" s="7"/>
      <c r="D25" s="16"/>
      <c r="E25" s="161"/>
      <c r="F25" s="161"/>
      <c r="G25" s="161"/>
      <c r="H25" s="45" t="s">
        <v>1629</v>
      </c>
      <c r="I25" s="173">
        <v>0.5</v>
      </c>
    </row>
    <row r="26" spans="2:13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163"/>
    </row>
    <row r="27" spans="2:13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3" x14ac:dyDescent="0.3">
      <c r="B28" s="178">
        <v>1</v>
      </c>
      <c r="C28" s="179" t="s">
        <v>2311</v>
      </c>
      <c r="D28" s="179" t="s">
        <v>2312</v>
      </c>
      <c r="E28" s="179" t="s">
        <v>2308</v>
      </c>
      <c r="F28" s="180" t="s">
        <v>882</v>
      </c>
      <c r="G28" s="180" t="s">
        <v>99</v>
      </c>
      <c r="H28" s="181">
        <v>80571</v>
      </c>
      <c r="I28" s="182">
        <v>1.28</v>
      </c>
      <c r="J28" s="182">
        <f t="shared" ref="J28:J45" si="0">ROUND(H28*(I28/1000),2)</f>
        <v>103.13</v>
      </c>
    </row>
    <row r="29" spans="2:13" ht="16.2" customHeight="1" thickBot="1" x14ac:dyDescent="0.35">
      <c r="B29" s="178">
        <v>2</v>
      </c>
      <c r="C29" s="179" t="s">
        <v>2313</v>
      </c>
      <c r="D29" s="179" t="s">
        <v>2314</v>
      </c>
      <c r="E29" s="179" t="s">
        <v>2308</v>
      </c>
      <c r="F29" s="180" t="s">
        <v>996</v>
      </c>
      <c r="G29" s="180" t="s">
        <v>964</v>
      </c>
      <c r="H29" s="181">
        <v>526911</v>
      </c>
      <c r="I29" s="182">
        <v>1.28</v>
      </c>
      <c r="J29" s="182">
        <f t="shared" si="0"/>
        <v>674.45</v>
      </c>
    </row>
    <row r="30" spans="2:13" ht="16.2" customHeight="1" thickTop="1" x14ac:dyDescent="0.3">
      <c r="B30" s="178">
        <v>3</v>
      </c>
      <c r="C30" s="179" t="s">
        <v>2315</v>
      </c>
      <c r="D30" s="179" t="s">
        <v>2316</v>
      </c>
      <c r="E30" s="179" t="s">
        <v>2308</v>
      </c>
      <c r="F30" s="180" t="s">
        <v>1948</v>
      </c>
      <c r="G30" s="180" t="s">
        <v>99</v>
      </c>
      <c r="H30" s="181">
        <v>1153487</v>
      </c>
      <c r="I30" s="182">
        <v>1.28</v>
      </c>
      <c r="J30" s="182">
        <f t="shared" si="0"/>
        <v>1476.46</v>
      </c>
    </row>
    <row r="31" spans="2:13" x14ac:dyDescent="0.3">
      <c r="B31" s="178">
        <v>4</v>
      </c>
      <c r="C31" s="179" t="s">
        <v>2317</v>
      </c>
      <c r="D31" s="179" t="s">
        <v>2318</v>
      </c>
      <c r="E31" s="179" t="s">
        <v>2308</v>
      </c>
      <c r="F31" s="180" t="s">
        <v>52</v>
      </c>
      <c r="G31" s="180" t="s">
        <v>99</v>
      </c>
      <c r="H31" s="181">
        <v>429740</v>
      </c>
      <c r="I31" s="182">
        <v>1.28</v>
      </c>
      <c r="J31" s="182">
        <f t="shared" si="0"/>
        <v>550.07000000000005</v>
      </c>
    </row>
    <row r="32" spans="2:13" x14ac:dyDescent="0.3">
      <c r="B32" s="178">
        <v>5</v>
      </c>
      <c r="C32" s="179" t="s">
        <v>2319</v>
      </c>
      <c r="D32" s="179" t="s">
        <v>2320</v>
      </c>
      <c r="E32" s="179" t="s">
        <v>2308</v>
      </c>
      <c r="F32" s="180" t="s">
        <v>169</v>
      </c>
      <c r="G32" s="180" t="s">
        <v>99</v>
      </c>
      <c r="H32" s="181">
        <v>573</v>
      </c>
      <c r="I32" s="182">
        <v>1.28</v>
      </c>
      <c r="J32" s="182">
        <f t="shared" si="0"/>
        <v>0.73</v>
      </c>
    </row>
    <row r="33" spans="2:12" x14ac:dyDescent="0.3">
      <c r="B33" s="178">
        <v>6</v>
      </c>
      <c r="C33" s="179" t="s">
        <v>2321</v>
      </c>
      <c r="D33" s="179" t="s">
        <v>2322</v>
      </c>
      <c r="E33" s="179" t="s">
        <v>2308</v>
      </c>
      <c r="F33" s="180" t="s">
        <v>882</v>
      </c>
      <c r="G33" s="180" t="s">
        <v>2021</v>
      </c>
      <c r="H33" s="181">
        <v>437204</v>
      </c>
      <c r="I33" s="182">
        <v>1.28</v>
      </c>
      <c r="J33" s="182">
        <f t="shared" si="0"/>
        <v>559.62</v>
      </c>
    </row>
    <row r="34" spans="2:12" ht="16.2" customHeight="1" thickBot="1" x14ac:dyDescent="0.35">
      <c r="B34" s="178">
        <v>7</v>
      </c>
      <c r="C34" s="179" t="s">
        <v>2323</v>
      </c>
      <c r="D34" s="179" t="s">
        <v>2324</v>
      </c>
      <c r="E34" s="179" t="s">
        <v>2308</v>
      </c>
      <c r="F34" s="180" t="s">
        <v>77</v>
      </c>
      <c r="G34" s="180" t="s">
        <v>2325</v>
      </c>
      <c r="H34" s="181">
        <v>358342</v>
      </c>
      <c r="I34" s="182">
        <v>1.28</v>
      </c>
      <c r="J34" s="182">
        <f t="shared" si="0"/>
        <v>458.68</v>
      </c>
    </row>
    <row r="35" spans="2:12" x14ac:dyDescent="0.3">
      <c r="B35" s="178">
        <v>8</v>
      </c>
      <c r="C35" s="179" t="s">
        <v>2326</v>
      </c>
      <c r="D35" s="179" t="s">
        <v>2327</v>
      </c>
      <c r="E35" s="179" t="s">
        <v>2308</v>
      </c>
      <c r="F35" s="180" t="s">
        <v>109</v>
      </c>
      <c r="G35" s="180" t="s">
        <v>1046</v>
      </c>
      <c r="H35" s="181">
        <v>10544</v>
      </c>
      <c r="I35" s="182">
        <v>1.28</v>
      </c>
      <c r="J35" s="182">
        <f t="shared" si="0"/>
        <v>13.5</v>
      </c>
    </row>
    <row r="36" spans="2:12" ht="15.75" customHeight="1" x14ac:dyDescent="0.3">
      <c r="B36" s="178">
        <v>9</v>
      </c>
      <c r="C36" s="179" t="s">
        <v>2328</v>
      </c>
      <c r="D36" s="179" t="s">
        <v>2329</v>
      </c>
      <c r="E36" s="179" t="s">
        <v>2308</v>
      </c>
      <c r="F36" s="180" t="s">
        <v>1948</v>
      </c>
      <c r="G36" s="180" t="s">
        <v>99</v>
      </c>
      <c r="H36" s="181">
        <v>60252</v>
      </c>
      <c r="I36" s="182">
        <v>1.28</v>
      </c>
      <c r="J36" s="182">
        <f t="shared" si="0"/>
        <v>77.12</v>
      </c>
    </row>
    <row r="37" spans="2:12" x14ac:dyDescent="0.3">
      <c r="B37" s="178">
        <v>10</v>
      </c>
      <c r="C37" s="179" t="s">
        <v>2330</v>
      </c>
      <c r="D37" s="179" t="s">
        <v>2331</v>
      </c>
      <c r="E37" s="179" t="s">
        <v>2308</v>
      </c>
      <c r="F37" s="180" t="s">
        <v>150</v>
      </c>
      <c r="G37" s="180" t="s">
        <v>231</v>
      </c>
      <c r="H37" s="181">
        <v>962282</v>
      </c>
      <c r="I37" s="182">
        <v>1.28</v>
      </c>
      <c r="J37" s="182">
        <f t="shared" si="0"/>
        <v>1231.72</v>
      </c>
    </row>
    <row r="38" spans="2:12" x14ac:dyDescent="0.3">
      <c r="B38" s="178">
        <v>11</v>
      </c>
      <c r="C38" s="179" t="s">
        <v>2332</v>
      </c>
      <c r="D38" s="179" t="s">
        <v>2333</v>
      </c>
      <c r="E38" s="179" t="s">
        <v>2308</v>
      </c>
      <c r="F38" s="180" t="s">
        <v>150</v>
      </c>
      <c r="G38" s="180" t="s">
        <v>231</v>
      </c>
      <c r="H38" s="181">
        <v>45286</v>
      </c>
      <c r="I38" s="182">
        <v>1.28</v>
      </c>
      <c r="J38" s="182">
        <f t="shared" si="0"/>
        <v>57.97</v>
      </c>
    </row>
    <row r="39" spans="2:12" x14ac:dyDescent="0.3">
      <c r="B39" s="178">
        <v>12</v>
      </c>
      <c r="C39" s="179" t="s">
        <v>2334</v>
      </c>
      <c r="D39" s="179" t="s">
        <v>2335</v>
      </c>
      <c r="E39" s="179" t="s">
        <v>2308</v>
      </c>
      <c r="F39" s="180" t="s">
        <v>169</v>
      </c>
      <c r="G39" s="180" t="s">
        <v>99</v>
      </c>
      <c r="H39" s="181">
        <v>15053</v>
      </c>
      <c r="I39" s="182">
        <v>1.28</v>
      </c>
      <c r="J39" s="182">
        <f t="shared" si="0"/>
        <v>19.27</v>
      </c>
    </row>
    <row r="40" spans="2:12" x14ac:dyDescent="0.3">
      <c r="B40" s="178">
        <v>13</v>
      </c>
      <c r="C40" s="179" t="s">
        <v>2336</v>
      </c>
      <c r="D40" s="179" t="s">
        <v>2337</v>
      </c>
      <c r="E40" s="179" t="s">
        <v>2308</v>
      </c>
      <c r="F40" s="180" t="s">
        <v>109</v>
      </c>
      <c r="G40" s="180" t="s">
        <v>1046</v>
      </c>
      <c r="H40" s="181">
        <v>160568</v>
      </c>
      <c r="I40" s="182">
        <v>1.28</v>
      </c>
      <c r="J40" s="182">
        <f t="shared" si="0"/>
        <v>205.53</v>
      </c>
    </row>
    <row r="41" spans="2:12" x14ac:dyDescent="0.3">
      <c r="B41" s="178">
        <v>14</v>
      </c>
      <c r="C41" s="179" t="s">
        <v>2338</v>
      </c>
      <c r="D41" s="179" t="s">
        <v>2339</v>
      </c>
      <c r="E41" s="179" t="s">
        <v>2308</v>
      </c>
      <c r="F41" s="180" t="s">
        <v>109</v>
      </c>
      <c r="G41" s="180" t="s">
        <v>886</v>
      </c>
      <c r="H41" s="181">
        <v>280186</v>
      </c>
      <c r="I41" s="182">
        <v>1.28</v>
      </c>
      <c r="J41" s="182">
        <f t="shared" si="0"/>
        <v>358.64</v>
      </c>
    </row>
    <row r="42" spans="2:12" x14ac:dyDescent="0.3">
      <c r="B42" s="178">
        <v>15</v>
      </c>
      <c r="C42" s="179" t="s">
        <v>2340</v>
      </c>
      <c r="D42" s="179" t="s">
        <v>2341</v>
      </c>
      <c r="E42" s="179" t="s">
        <v>2308</v>
      </c>
      <c r="F42" s="180" t="s">
        <v>2342</v>
      </c>
      <c r="G42" s="180" t="s">
        <v>1004</v>
      </c>
      <c r="H42" s="181">
        <v>202527</v>
      </c>
      <c r="I42" s="182">
        <v>1.28</v>
      </c>
      <c r="J42" s="182">
        <f t="shared" si="0"/>
        <v>259.23</v>
      </c>
    </row>
    <row r="43" spans="2:12" ht="15.75" customHeight="1" x14ac:dyDescent="0.3">
      <c r="B43" s="178">
        <v>16</v>
      </c>
      <c r="C43" s="179" t="s">
        <v>2343</v>
      </c>
      <c r="D43" s="179" t="s">
        <v>2344</v>
      </c>
      <c r="E43" s="179" t="s">
        <v>2308</v>
      </c>
      <c r="F43" s="180" t="s">
        <v>77</v>
      </c>
      <c r="G43" s="180" t="s">
        <v>1025</v>
      </c>
      <c r="H43" s="181">
        <v>805736</v>
      </c>
      <c r="I43" s="182">
        <v>1.28</v>
      </c>
      <c r="J43" s="182">
        <f t="shared" si="0"/>
        <v>1031.3399999999999</v>
      </c>
    </row>
    <row r="44" spans="2:12" x14ac:dyDescent="0.3">
      <c r="B44" s="178">
        <v>17</v>
      </c>
      <c r="C44" s="179" t="s">
        <v>2345</v>
      </c>
      <c r="D44" s="179" t="s">
        <v>2346</v>
      </c>
      <c r="E44" s="179" t="s">
        <v>2308</v>
      </c>
      <c r="F44" s="180" t="s">
        <v>226</v>
      </c>
      <c r="G44" s="180" t="s">
        <v>1025</v>
      </c>
      <c r="H44" s="181">
        <v>268875</v>
      </c>
      <c r="I44" s="182">
        <v>1.28</v>
      </c>
      <c r="J44" s="182">
        <f t="shared" si="0"/>
        <v>344.16</v>
      </c>
    </row>
    <row r="45" spans="2:12" x14ac:dyDescent="0.3">
      <c r="B45" s="178">
        <v>18</v>
      </c>
      <c r="C45" s="179" t="s">
        <v>2347</v>
      </c>
      <c r="D45" s="179" t="s">
        <v>2348</v>
      </c>
      <c r="E45" s="179" t="s">
        <v>2308</v>
      </c>
      <c r="F45" s="180" t="s">
        <v>221</v>
      </c>
      <c r="G45" s="180" t="s">
        <v>99</v>
      </c>
      <c r="H45" s="181">
        <v>35822</v>
      </c>
      <c r="I45" s="182">
        <v>1.28</v>
      </c>
      <c r="J45" s="182">
        <f t="shared" si="0"/>
        <v>45.85</v>
      </c>
    </row>
    <row r="46" spans="2:12" x14ac:dyDescent="0.3">
      <c r="B46" s="42"/>
      <c r="C46" s="42"/>
      <c r="F46" s="183"/>
      <c r="G46" s="183"/>
      <c r="H46" s="149"/>
      <c r="I46" s="149"/>
      <c r="J46" s="199"/>
      <c r="L46" s="109"/>
    </row>
    <row r="47" spans="2:12" x14ac:dyDescent="0.3">
      <c r="B47" s="42"/>
      <c r="C47" s="41"/>
      <c r="F47" s="17"/>
      <c r="G47" s="18"/>
      <c r="H47" s="17"/>
      <c r="I47" s="196"/>
      <c r="J47" s="197"/>
      <c r="L47" s="109"/>
    </row>
    <row r="48" spans="2:12" x14ac:dyDescent="0.3">
      <c r="B48" s="42"/>
      <c r="C48" s="41"/>
      <c r="F48" s="149"/>
      <c r="H48" s="149"/>
      <c r="I48" s="199"/>
      <c r="J48" s="200"/>
      <c r="L48" s="109"/>
    </row>
    <row r="49" spans="2:13" x14ac:dyDescent="0.3">
      <c r="B49" s="42"/>
      <c r="C49" s="41"/>
      <c r="F49" s="43" t="s">
        <v>241</v>
      </c>
      <c r="H49" s="149">
        <v>5833959</v>
      </c>
      <c r="I49" s="199"/>
      <c r="J49" s="224">
        <f>SUM(J28:J47)</f>
        <v>7467.4700000000012</v>
      </c>
      <c r="M49" s="222"/>
    </row>
    <row r="50" spans="2:13" x14ac:dyDescent="0.3">
      <c r="B50" s="42"/>
      <c r="C50" s="41"/>
      <c r="F50" s="125"/>
      <c r="G50" s="149"/>
      <c r="I50" s="149"/>
      <c r="J50" s="199"/>
    </row>
    <row r="51" spans="2:13" x14ac:dyDescent="0.3">
      <c r="B51" s="30" t="s">
        <v>242</v>
      </c>
      <c r="C51" s="22"/>
      <c r="D51" s="33"/>
      <c r="E51" s="22"/>
      <c r="F51" s="22"/>
      <c r="G51" s="22"/>
      <c r="H51" s="22"/>
      <c r="I51" s="22"/>
      <c r="J51" s="23"/>
    </row>
    <row r="52" spans="2:13" x14ac:dyDescent="0.3">
      <c r="B52" s="78"/>
      <c r="C52" s="78"/>
      <c r="D52" s="78"/>
      <c r="E52" s="78"/>
      <c r="F52" s="78"/>
      <c r="G52" s="78"/>
      <c r="H52" s="78"/>
      <c r="I52" s="78"/>
      <c r="J52" s="78"/>
    </row>
    <row r="53" spans="2:13" x14ac:dyDescent="0.3">
      <c r="B53" s="158"/>
      <c r="C53" s="158"/>
      <c r="D53" s="158"/>
      <c r="E53" s="158"/>
      <c r="F53" s="158"/>
      <c r="G53" s="158"/>
      <c r="H53" s="158"/>
      <c r="I53" s="158"/>
      <c r="J53" s="158"/>
    </row>
    <row r="54" spans="2:13" x14ac:dyDescent="0.3">
      <c r="B54" s="7" t="s">
        <v>243</v>
      </c>
      <c r="J54" s="125"/>
    </row>
    <row r="56" spans="2:13" x14ac:dyDescent="0.3">
      <c r="B56" s="12" t="s">
        <v>4</v>
      </c>
      <c r="C56" s="152"/>
      <c r="D56" s="27"/>
      <c r="E56" s="11" t="s">
        <v>0</v>
      </c>
      <c r="F56" s="9" t="str">
        <f>J1</f>
        <v>09/06/2019</v>
      </c>
    </row>
    <row r="57" spans="2:13" x14ac:dyDescent="0.3">
      <c r="B57" s="6" t="s">
        <v>8</v>
      </c>
      <c r="D57" s="28"/>
      <c r="E57" s="19" t="s">
        <v>2</v>
      </c>
      <c r="F57" s="10">
        <f>J2</f>
        <v>8572</v>
      </c>
    </row>
    <row r="58" spans="2:13" x14ac:dyDescent="0.3">
      <c r="B58" s="13" t="s">
        <v>6</v>
      </c>
      <c r="D58" s="28"/>
      <c r="E58" s="19" t="s">
        <v>244</v>
      </c>
      <c r="F58" s="10" t="s">
        <v>2308</v>
      </c>
      <c r="I58" s="8" t="s">
        <v>245</v>
      </c>
      <c r="J58" s="203">
        <f>SUM(J28:J47)</f>
        <v>7467.4700000000012</v>
      </c>
    </row>
    <row r="59" spans="2:13" x14ac:dyDescent="0.3">
      <c r="B59" s="14" t="s">
        <v>7</v>
      </c>
      <c r="C59" s="153"/>
      <c r="D59" s="29"/>
      <c r="E59" s="77" t="s">
        <v>33</v>
      </c>
      <c r="F59" s="10" t="s">
        <v>2308</v>
      </c>
      <c r="G59" s="138"/>
      <c r="H59" s="76"/>
      <c r="I59" s="86"/>
    </row>
    <row r="60" spans="2:13" x14ac:dyDescent="0.3">
      <c r="C60" s="3"/>
      <c r="D60" s="3"/>
      <c r="E60" s="2"/>
      <c r="F60" s="76"/>
      <c r="G60" s="76"/>
      <c r="H60" s="76"/>
      <c r="I60" s="76"/>
    </row>
    <row r="61" spans="2:13" x14ac:dyDescent="0.3">
      <c r="C61" s="3"/>
      <c r="D61" s="3"/>
      <c r="E61" s="2"/>
      <c r="F61" s="2"/>
      <c r="G61" s="2"/>
    </row>
    <row r="62" spans="2:13" x14ac:dyDescent="0.3">
      <c r="C62" s="3"/>
      <c r="D62" s="3"/>
      <c r="E62" s="2"/>
      <c r="F62" s="2"/>
      <c r="G62" s="2"/>
    </row>
    <row r="63" spans="2:13" x14ac:dyDescent="0.3">
      <c r="C63" s="3"/>
      <c r="D63" s="3"/>
      <c r="E63" s="2"/>
      <c r="F63" s="2"/>
      <c r="G63" s="2"/>
    </row>
    <row r="64" spans="2:13" x14ac:dyDescent="0.3">
      <c r="C64" s="3"/>
      <c r="D64" s="3"/>
      <c r="E64" s="2"/>
      <c r="F64" s="2"/>
      <c r="G64" s="2"/>
    </row>
    <row r="65" spans="3:7" x14ac:dyDescent="0.3">
      <c r="C65" s="3"/>
      <c r="D65" s="3"/>
      <c r="E65" s="2"/>
      <c r="F65" s="2"/>
      <c r="G65" s="2"/>
    </row>
    <row r="66" spans="3:7" x14ac:dyDescent="0.3">
      <c r="C66" s="3"/>
      <c r="D66" s="3"/>
      <c r="E66" s="2"/>
      <c r="F66" s="2"/>
      <c r="G66" s="2"/>
    </row>
    <row r="67" spans="3:7" x14ac:dyDescent="0.3">
      <c r="C67" s="3"/>
      <c r="D67" s="3"/>
      <c r="E67" s="2"/>
      <c r="F67" s="2"/>
      <c r="G67" s="2"/>
    </row>
    <row r="68" spans="3:7" x14ac:dyDescent="0.3">
      <c r="C68" s="3"/>
      <c r="D68" s="3"/>
      <c r="E68" s="2"/>
      <c r="F68" s="2"/>
      <c r="G68" s="2"/>
    </row>
    <row r="69" spans="3:7" x14ac:dyDescent="0.3">
      <c r="C69" s="3"/>
      <c r="D69" s="3"/>
      <c r="E69" s="2"/>
      <c r="F69" s="2"/>
      <c r="G69" s="2"/>
    </row>
    <row r="70" spans="3:7" x14ac:dyDescent="0.3">
      <c r="C70" s="3"/>
      <c r="D70" s="3"/>
      <c r="E70" s="2"/>
      <c r="F70" s="2"/>
      <c r="G70" s="2"/>
    </row>
    <row r="71" spans="3:7" x14ac:dyDescent="0.3">
      <c r="C71" s="3"/>
      <c r="D71" s="3"/>
      <c r="E71" s="2"/>
      <c r="F71" s="2"/>
      <c r="G71" s="2"/>
    </row>
    <row r="72" spans="3:7" x14ac:dyDescent="0.3">
      <c r="C72" s="3"/>
      <c r="D72" s="3"/>
      <c r="E72" s="2"/>
      <c r="F72" s="2"/>
      <c r="G72" s="2"/>
    </row>
    <row r="73" spans="3:7" x14ac:dyDescent="0.3">
      <c r="C73" s="3"/>
      <c r="D73" s="3"/>
      <c r="E73" s="2"/>
      <c r="F73" s="2"/>
      <c r="G73" s="2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00000000-0004-0000-0B00-000000000000}"/>
    <hyperlink ref="D15" r:id="rId2" xr:uid="{00000000-0004-0000-0B00-000001000000}"/>
    <hyperlink ref="B10" r:id="rId3" xr:uid="{00000000-0004-0000-0B00-000002000000}"/>
    <hyperlink ref="D15" r:id="rId4" xr:uid="{00000000-0004-0000-0B00-000003000000}"/>
    <hyperlink ref="B10" r:id="rId5" xr:uid="{00000000-0004-0000-0B00-000004000000}"/>
    <hyperlink ref="D15" r:id="rId6" xr:uid="{00000000-0004-0000-0B00-000005000000}"/>
    <hyperlink ref="B10" r:id="rId7" xr:uid="{00000000-0004-0000-0B00-000006000000}"/>
    <hyperlink ref="D15" r:id="rId8" xr:uid="{00000000-0004-0000-0B00-000007000000}"/>
    <hyperlink ref="B10" r:id="rId9" xr:uid="{00000000-0004-0000-0B00-000008000000}"/>
    <hyperlink ref="D15" r:id="rId10" xr:uid="{00000000-0004-0000-0B00-000009000000}"/>
    <hyperlink ref="B10" r:id="rId11" xr:uid="{00000000-0004-0000-0B00-00000A000000}"/>
    <hyperlink ref="D15" r:id="rId12" xr:uid="{00000000-0004-0000-0B00-00000B000000}"/>
    <hyperlink ref="B10" r:id="rId13" xr:uid="{00000000-0004-0000-0B00-00000C000000}"/>
    <hyperlink ref="D15" r:id="rId14" xr:uid="{00000000-0004-0000-0B00-00000D000000}"/>
    <hyperlink ref="B10" r:id="rId15" xr:uid="{00000000-0004-0000-0B00-00000E000000}"/>
    <hyperlink ref="D15" r:id="rId16" xr:uid="{00000000-0004-0000-0B00-00000F000000}"/>
    <hyperlink ref="B10" r:id="rId17" xr:uid="{00000000-0004-0000-0B00-000010000000}"/>
    <hyperlink ref="D15" r:id="rId18" xr:uid="{00000000-0004-0000-0B00-000011000000}"/>
    <hyperlink ref="B10" r:id="rId19" xr:uid="{00000000-0004-0000-0B00-000012000000}"/>
    <hyperlink ref="D15" r:id="rId20" xr:uid="{00000000-0004-0000-0B00-000013000000}"/>
    <hyperlink ref="B10" r:id="rId21" xr:uid="{00000000-0004-0000-0B00-000014000000}"/>
    <hyperlink ref="D15" r:id="rId22" xr:uid="{00000000-0004-0000-0B00-000015000000}"/>
    <hyperlink ref="B10" r:id="rId23" xr:uid="{00000000-0004-0000-0B00-000016000000}"/>
    <hyperlink ref="D15" r:id="rId24" xr:uid="{00000000-0004-0000-0B00-000017000000}"/>
    <hyperlink ref="B10" r:id="rId25" xr:uid="{00000000-0004-0000-0B00-000018000000}"/>
    <hyperlink ref="D15" r:id="rId26" xr:uid="{00000000-0004-0000-0B00-000019000000}"/>
    <hyperlink ref="B10" r:id="rId27" xr:uid="{00000000-0004-0000-0B00-00001A000000}"/>
    <hyperlink ref="D15" r:id="rId28" xr:uid="{00000000-0004-0000-0B00-00001B000000}"/>
    <hyperlink ref="B10" r:id="rId29" xr:uid="{00000000-0004-0000-0B00-00001C000000}"/>
    <hyperlink ref="D15" r:id="rId30" xr:uid="{00000000-0004-0000-0B00-00001D000000}"/>
    <hyperlink ref="B10" r:id="rId31" xr:uid="{00000000-0004-0000-0B00-00001E000000}"/>
    <hyperlink ref="D15" r:id="rId32" xr:uid="{00000000-0004-0000-0B00-00001F000000}"/>
    <hyperlink ref="B10" r:id="rId33" xr:uid="{00000000-0004-0000-0B00-000020000000}"/>
    <hyperlink ref="D15" r:id="rId34" xr:uid="{00000000-0004-0000-0B00-000021000000}"/>
    <hyperlink ref="B10" r:id="rId35" xr:uid="{00000000-0004-0000-0B00-000022000000}"/>
    <hyperlink ref="D15" r:id="rId36" xr:uid="{00000000-0004-0000-0B00-000023000000}"/>
    <hyperlink ref="B10" r:id="rId37" xr:uid="{00000000-0004-0000-0B00-000024000000}"/>
    <hyperlink ref="D15" r:id="rId38" xr:uid="{00000000-0004-0000-0B00-000025000000}"/>
    <hyperlink ref="B10" r:id="rId39" xr:uid="{00000000-0004-0000-0B00-000026000000}"/>
    <hyperlink ref="D15" r:id="rId40" xr:uid="{00000000-0004-0000-0B00-000027000000}"/>
  </hyperlinks>
  <printOptions horizontalCentered="1"/>
  <pageMargins left="0.5" right="0.5" top="0.5" bottom="0.6" header="0.2" footer="0.2"/>
  <pageSetup scale="6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L1790"/>
  <sheetViews>
    <sheetView showGridLines="0" tabSelected="1" topLeftCell="D1747" zoomScale="85" zoomScaleNormal="85" zoomScalePageLayoutView="80" workbookViewId="0">
      <selection activeCell="G1770" sqref="G1770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118.109375" style="155" customWidth="1"/>
    <col min="5" max="5" width="15.6640625" style="155" bestFit="1" customWidth="1"/>
    <col min="6" max="7" width="22.5546875" style="155" customWidth="1"/>
    <col min="8" max="8" width="22.6640625" style="155" customWidth="1"/>
    <col min="9" max="9" width="17.6640625" style="155" customWidth="1"/>
    <col min="10" max="10" width="22.5546875" style="155" customWidth="1"/>
    <col min="11" max="11" width="2.6640625" style="155" customWidth="1"/>
    <col min="12" max="12" width="12.33203125" style="155" customWidth="1"/>
    <col min="13" max="13" width="8.6640625" style="155" customWidth="1"/>
    <col min="14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8573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B5" s="59" t="s">
        <v>4</v>
      </c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8" t="s">
        <v>6</v>
      </c>
      <c r="C6" s="154"/>
      <c r="D6" s="154"/>
      <c r="E6" s="154"/>
      <c r="F6" s="154"/>
      <c r="H6" s="229" t="s">
        <v>4</v>
      </c>
      <c r="I6" s="230"/>
      <c r="J6" s="230"/>
    </row>
    <row r="7" spans="1:10" x14ac:dyDescent="0.3">
      <c r="B7" s="58" t="s">
        <v>7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1" t="s">
        <v>9</v>
      </c>
      <c r="C8" s="154"/>
      <c r="D8" s="163"/>
      <c r="E8" s="163"/>
      <c r="F8" s="163"/>
      <c r="H8" s="243" t="s">
        <v>6</v>
      </c>
      <c r="I8" s="240"/>
      <c r="J8" s="240"/>
    </row>
    <row r="9" spans="1:10" x14ac:dyDescent="0.3">
      <c r="B9" s="57" t="s">
        <v>10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2" t="s">
        <v>246</v>
      </c>
      <c r="I11" s="240"/>
      <c r="J11" s="240"/>
    </row>
    <row r="12" spans="1:10" x14ac:dyDescent="0.3">
      <c r="B12" s="49" t="s">
        <v>12</v>
      </c>
      <c r="D12" s="44" t="s">
        <v>2349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44" t="s">
        <v>2350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142" t="s">
        <v>2351</v>
      </c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54"/>
      <c r="D15" s="142" t="s">
        <v>2352</v>
      </c>
      <c r="E15" s="161"/>
      <c r="F15" s="161"/>
      <c r="H15" s="236" t="s">
        <v>20</v>
      </c>
      <c r="I15" s="237"/>
      <c r="J15" s="238"/>
    </row>
    <row r="16" spans="1:10" x14ac:dyDescent="0.3">
      <c r="C16" s="161"/>
      <c r="D16" s="31" t="s">
        <v>2353</v>
      </c>
      <c r="E16" s="161"/>
      <c r="G16" s="161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</row>
    <row r="18" spans="2:12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46"/>
    </row>
    <row r="19" spans="2:12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0.9900000000000001</v>
      </c>
      <c r="J19" s="46"/>
    </row>
    <row r="20" spans="2:12" x14ac:dyDescent="0.3">
      <c r="B20" s="49" t="s">
        <v>30</v>
      </c>
      <c r="D20" s="165" t="s">
        <v>2349</v>
      </c>
      <c r="E20" s="161"/>
      <c r="F20" s="161"/>
      <c r="G20" s="142"/>
      <c r="H20" s="45" t="s">
        <v>32</v>
      </c>
      <c r="I20" s="173">
        <v>0.85000000000000009</v>
      </c>
      <c r="J20" s="46"/>
    </row>
    <row r="21" spans="2:12" ht="15.75" customHeight="1" x14ac:dyDescent="0.3">
      <c r="B21" s="121" t="s">
        <v>33</v>
      </c>
      <c r="D21" s="250" t="s">
        <v>2354</v>
      </c>
      <c r="E21" s="138"/>
      <c r="F21" s="138"/>
      <c r="G21" s="142"/>
      <c r="H21" s="45" t="s">
        <v>252</v>
      </c>
      <c r="I21" s="173">
        <v>0.71000000000000008</v>
      </c>
      <c r="J21" s="46"/>
    </row>
    <row r="22" spans="2:12" x14ac:dyDescent="0.3">
      <c r="D22" s="240"/>
      <c r="E22" s="161"/>
      <c r="F22" s="161"/>
      <c r="G22" s="142"/>
      <c r="H22" s="45" t="s">
        <v>37</v>
      </c>
      <c r="I22" s="173">
        <v>0.6100000000000001</v>
      </c>
      <c r="J22" s="46"/>
      <c r="K22" s="142"/>
      <c r="L22" s="120"/>
    </row>
    <row r="23" spans="2:12" x14ac:dyDescent="0.3">
      <c r="B23" s="7" t="s">
        <v>36</v>
      </c>
      <c r="D23" s="16">
        <v>3414007796</v>
      </c>
      <c r="E23" s="161"/>
      <c r="F23" s="161"/>
      <c r="G23" s="142"/>
      <c r="H23" s="174" t="s">
        <v>38</v>
      </c>
      <c r="I23" s="175">
        <v>0.58000000000000007</v>
      </c>
      <c r="J23" s="218">
        <v>3888221012</v>
      </c>
      <c r="K23" s="142"/>
      <c r="L23" s="149"/>
    </row>
    <row r="24" spans="2:12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46"/>
      <c r="K24" s="142"/>
      <c r="L24" s="149"/>
    </row>
    <row r="25" spans="2:12" x14ac:dyDescent="0.3">
      <c r="B25" s="7"/>
      <c r="D25" s="16"/>
      <c r="E25" s="161"/>
      <c r="F25" s="161"/>
      <c r="G25" s="142"/>
      <c r="H25" s="45" t="s">
        <v>1629</v>
      </c>
      <c r="I25" s="173">
        <v>0.5</v>
      </c>
      <c r="J25" s="46"/>
      <c r="K25" s="142"/>
    </row>
    <row r="26" spans="2:12" x14ac:dyDescent="0.3">
      <c r="B26" s="7"/>
      <c r="D26" s="16"/>
      <c r="E26" s="161"/>
      <c r="F26" s="161"/>
      <c r="G26" s="161"/>
      <c r="H26" s="142"/>
      <c r="I26" s="45"/>
      <c r="J26" s="173"/>
      <c r="K26" s="44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2355</v>
      </c>
      <c r="D28" s="179" t="s">
        <v>2356</v>
      </c>
      <c r="E28" s="179" t="s">
        <v>2357</v>
      </c>
      <c r="F28" s="180" t="s">
        <v>2358</v>
      </c>
      <c r="G28" s="180" t="s">
        <v>53</v>
      </c>
      <c r="H28" s="181">
        <v>3192603</v>
      </c>
      <c r="I28" s="182">
        <v>0.57999999999999996</v>
      </c>
      <c r="J28" s="182">
        <f t="shared" ref="J28:J91" si="0">ROUND(H28*(I28/1000),2)</f>
        <v>1851.71</v>
      </c>
    </row>
    <row r="29" spans="2:12" ht="16.2" customHeight="1" thickBot="1" x14ac:dyDescent="0.35">
      <c r="B29" s="178">
        <v>2</v>
      </c>
      <c r="C29" s="179" t="s">
        <v>2359</v>
      </c>
      <c r="D29" s="179" t="s">
        <v>2360</v>
      </c>
      <c r="E29" s="179" t="s">
        <v>2361</v>
      </c>
      <c r="F29" s="180" t="s">
        <v>68</v>
      </c>
      <c r="G29" s="180" t="s">
        <v>2362</v>
      </c>
      <c r="H29" s="181">
        <v>4368430</v>
      </c>
      <c r="I29" s="182">
        <v>0.57999999999999996</v>
      </c>
      <c r="J29" s="182">
        <f t="shared" si="0"/>
        <v>2533.69</v>
      </c>
    </row>
    <row r="30" spans="2:12" ht="16.2" customHeight="1" thickTop="1" x14ac:dyDescent="0.3">
      <c r="B30" s="178">
        <v>3</v>
      </c>
      <c r="C30" s="179" t="s">
        <v>2359</v>
      </c>
      <c r="D30" s="179" t="s">
        <v>2360</v>
      </c>
      <c r="E30" s="179" t="s">
        <v>2363</v>
      </c>
      <c r="F30" s="180" t="s">
        <v>68</v>
      </c>
      <c r="G30" s="180" t="s">
        <v>2362</v>
      </c>
      <c r="H30" s="181">
        <v>868555</v>
      </c>
      <c r="I30" s="182">
        <v>0.57999999999999996</v>
      </c>
      <c r="J30" s="182">
        <f t="shared" si="0"/>
        <v>503.76</v>
      </c>
    </row>
    <row r="31" spans="2:12" x14ac:dyDescent="0.3">
      <c r="B31" s="178">
        <v>4</v>
      </c>
      <c r="C31" s="179" t="s">
        <v>2359</v>
      </c>
      <c r="D31" s="179" t="s">
        <v>2360</v>
      </c>
      <c r="E31" s="179" t="s">
        <v>2364</v>
      </c>
      <c r="F31" s="180" t="s">
        <v>68</v>
      </c>
      <c r="G31" s="180" t="s">
        <v>2362</v>
      </c>
      <c r="H31" s="181">
        <v>303983</v>
      </c>
      <c r="I31" s="182">
        <v>0.57999999999999996</v>
      </c>
      <c r="J31" s="182">
        <f t="shared" si="0"/>
        <v>176.31</v>
      </c>
    </row>
    <row r="32" spans="2:12" x14ac:dyDescent="0.3">
      <c r="B32" s="178">
        <v>5</v>
      </c>
      <c r="C32" s="179" t="s">
        <v>2365</v>
      </c>
      <c r="D32" s="179" t="s">
        <v>2366</v>
      </c>
      <c r="E32" s="179" t="s">
        <v>2367</v>
      </c>
      <c r="F32" s="180" t="s">
        <v>192</v>
      </c>
      <c r="G32" s="180" t="s">
        <v>99</v>
      </c>
      <c r="H32" s="181">
        <v>4052848</v>
      </c>
      <c r="I32" s="182">
        <v>0.57999999999999996</v>
      </c>
      <c r="J32" s="182">
        <f t="shared" si="0"/>
        <v>2350.65</v>
      </c>
    </row>
    <row r="33" spans="2:10" x14ac:dyDescent="0.3">
      <c r="B33" s="178">
        <v>6</v>
      </c>
      <c r="C33" s="179" t="s">
        <v>2365</v>
      </c>
      <c r="D33" s="179" t="s">
        <v>2366</v>
      </c>
      <c r="E33" s="179" t="s">
        <v>2368</v>
      </c>
      <c r="F33" s="180" t="s">
        <v>192</v>
      </c>
      <c r="G33" s="180" t="s">
        <v>99</v>
      </c>
      <c r="H33" s="181">
        <v>228911</v>
      </c>
      <c r="I33" s="182">
        <v>0.57999999999999996</v>
      </c>
      <c r="J33" s="182">
        <f t="shared" si="0"/>
        <v>132.77000000000001</v>
      </c>
    </row>
    <row r="34" spans="2:10" x14ac:dyDescent="0.3">
      <c r="B34" s="178">
        <v>7</v>
      </c>
      <c r="C34" s="179" t="s">
        <v>2365</v>
      </c>
      <c r="D34" s="179" t="s">
        <v>2366</v>
      </c>
      <c r="E34" s="179" t="s">
        <v>2357</v>
      </c>
      <c r="F34" s="180" t="s">
        <v>192</v>
      </c>
      <c r="G34" s="180" t="s">
        <v>99</v>
      </c>
      <c r="H34" s="181">
        <v>1120170</v>
      </c>
      <c r="I34" s="182">
        <v>0.57999999999999996</v>
      </c>
      <c r="J34" s="182">
        <f t="shared" si="0"/>
        <v>649.70000000000005</v>
      </c>
    </row>
    <row r="35" spans="2:10" x14ac:dyDescent="0.3">
      <c r="B35" s="178">
        <v>8</v>
      </c>
      <c r="C35" s="179" t="s">
        <v>2365</v>
      </c>
      <c r="D35" s="179" t="s">
        <v>2366</v>
      </c>
      <c r="E35" s="179" t="s">
        <v>2369</v>
      </c>
      <c r="F35" s="180" t="s">
        <v>192</v>
      </c>
      <c r="G35" s="180" t="s">
        <v>99</v>
      </c>
      <c r="H35" s="181">
        <v>33086</v>
      </c>
      <c r="I35" s="182">
        <v>0.57999999999999996</v>
      </c>
      <c r="J35" s="182">
        <f t="shared" si="0"/>
        <v>19.190000000000001</v>
      </c>
    </row>
    <row r="36" spans="2:10" ht="15.75" customHeight="1" x14ac:dyDescent="0.3">
      <c r="B36" s="178">
        <v>9</v>
      </c>
      <c r="C36" s="179" t="s">
        <v>2365</v>
      </c>
      <c r="D36" s="179" t="s">
        <v>2366</v>
      </c>
      <c r="E36" s="179" t="s">
        <v>2370</v>
      </c>
      <c r="F36" s="180" t="s">
        <v>192</v>
      </c>
      <c r="G36" s="180" t="s">
        <v>99</v>
      </c>
      <c r="H36" s="181">
        <v>28489</v>
      </c>
      <c r="I36" s="182">
        <v>0.57999999999999996</v>
      </c>
      <c r="J36" s="182">
        <f t="shared" si="0"/>
        <v>16.52</v>
      </c>
    </row>
    <row r="37" spans="2:10" x14ac:dyDescent="0.3">
      <c r="B37" s="178">
        <v>10</v>
      </c>
      <c r="C37" s="179" t="s">
        <v>2365</v>
      </c>
      <c r="D37" s="179" t="s">
        <v>2366</v>
      </c>
      <c r="E37" s="179" t="s">
        <v>2361</v>
      </c>
      <c r="F37" s="180" t="s">
        <v>192</v>
      </c>
      <c r="G37" s="180" t="s">
        <v>99</v>
      </c>
      <c r="H37" s="181">
        <v>4546096</v>
      </c>
      <c r="I37" s="182">
        <v>0.57999999999999996</v>
      </c>
      <c r="J37" s="182">
        <f t="shared" si="0"/>
        <v>2636.74</v>
      </c>
    </row>
    <row r="38" spans="2:10" x14ac:dyDescent="0.3">
      <c r="B38" s="178">
        <v>11</v>
      </c>
      <c r="C38" s="179" t="s">
        <v>2365</v>
      </c>
      <c r="D38" s="179" t="s">
        <v>2366</v>
      </c>
      <c r="E38" s="179" t="s">
        <v>2363</v>
      </c>
      <c r="F38" s="180" t="s">
        <v>192</v>
      </c>
      <c r="G38" s="180" t="s">
        <v>99</v>
      </c>
      <c r="H38" s="181">
        <v>680434</v>
      </c>
      <c r="I38" s="182">
        <v>0.57999999999999996</v>
      </c>
      <c r="J38" s="182">
        <f t="shared" si="0"/>
        <v>394.65</v>
      </c>
    </row>
    <row r="39" spans="2:10" x14ac:dyDescent="0.3">
      <c r="B39" s="178">
        <v>12</v>
      </c>
      <c r="C39" s="179" t="s">
        <v>2365</v>
      </c>
      <c r="D39" s="179" t="s">
        <v>2366</v>
      </c>
      <c r="E39" s="179" t="s">
        <v>2371</v>
      </c>
      <c r="F39" s="180" t="s">
        <v>192</v>
      </c>
      <c r="G39" s="180" t="s">
        <v>99</v>
      </c>
      <c r="H39" s="181">
        <v>85352</v>
      </c>
      <c r="I39" s="182">
        <v>0.57999999999999996</v>
      </c>
      <c r="J39" s="182">
        <f t="shared" si="0"/>
        <v>49.5</v>
      </c>
    </row>
    <row r="40" spans="2:10" x14ac:dyDescent="0.3">
      <c r="B40" s="178">
        <v>13</v>
      </c>
      <c r="C40" s="179" t="s">
        <v>2365</v>
      </c>
      <c r="D40" s="179" t="s">
        <v>2366</v>
      </c>
      <c r="E40" s="179" t="s">
        <v>2364</v>
      </c>
      <c r="F40" s="180" t="s">
        <v>192</v>
      </c>
      <c r="G40" s="180" t="s">
        <v>99</v>
      </c>
      <c r="H40" s="181">
        <v>742076</v>
      </c>
      <c r="I40" s="182">
        <v>0.57999999999999996</v>
      </c>
      <c r="J40" s="182">
        <f t="shared" si="0"/>
        <v>430.4</v>
      </c>
    </row>
    <row r="41" spans="2:10" x14ac:dyDescent="0.3">
      <c r="B41" s="178">
        <v>14</v>
      </c>
      <c r="C41" s="179" t="s">
        <v>2365</v>
      </c>
      <c r="D41" s="179" t="s">
        <v>2366</v>
      </c>
      <c r="E41" s="179" t="s">
        <v>2372</v>
      </c>
      <c r="F41" s="180" t="s">
        <v>192</v>
      </c>
      <c r="G41" s="180" t="s">
        <v>99</v>
      </c>
      <c r="H41" s="181">
        <v>2647770</v>
      </c>
      <c r="I41" s="182">
        <v>0.57999999999999996</v>
      </c>
      <c r="J41" s="182">
        <f t="shared" si="0"/>
        <v>1535.71</v>
      </c>
    </row>
    <row r="42" spans="2:10" x14ac:dyDescent="0.3">
      <c r="B42" s="178">
        <v>15</v>
      </c>
      <c r="C42" s="179" t="s">
        <v>2365</v>
      </c>
      <c r="D42" s="179" t="s">
        <v>2366</v>
      </c>
      <c r="E42" s="179" t="s">
        <v>2373</v>
      </c>
      <c r="F42" s="180" t="s">
        <v>192</v>
      </c>
      <c r="G42" s="180" t="s">
        <v>99</v>
      </c>
      <c r="H42" s="181">
        <v>352494</v>
      </c>
      <c r="I42" s="182">
        <v>0.57999999999999996</v>
      </c>
      <c r="J42" s="182">
        <f t="shared" si="0"/>
        <v>204.45</v>
      </c>
    </row>
    <row r="43" spans="2:10" x14ac:dyDescent="0.3">
      <c r="B43" s="178">
        <v>16</v>
      </c>
      <c r="C43" s="179" t="s">
        <v>2365</v>
      </c>
      <c r="D43" s="179" t="s">
        <v>2366</v>
      </c>
      <c r="E43" s="179" t="s">
        <v>2374</v>
      </c>
      <c r="F43" s="180" t="s">
        <v>192</v>
      </c>
      <c r="G43" s="180" t="s">
        <v>99</v>
      </c>
      <c r="H43" s="181">
        <v>4155172</v>
      </c>
      <c r="I43" s="182">
        <v>0.57999999999999996</v>
      </c>
      <c r="J43" s="182">
        <f t="shared" si="0"/>
        <v>2410</v>
      </c>
    </row>
    <row r="44" spans="2:10" x14ac:dyDescent="0.3">
      <c r="B44" s="178">
        <v>17</v>
      </c>
      <c r="C44" s="179" t="s">
        <v>2375</v>
      </c>
      <c r="D44" s="179" t="s">
        <v>2376</v>
      </c>
      <c r="E44" s="179" t="s">
        <v>2361</v>
      </c>
      <c r="F44" s="180" t="s">
        <v>109</v>
      </c>
      <c r="G44" s="180" t="s">
        <v>99</v>
      </c>
      <c r="H44" s="181">
        <v>175765</v>
      </c>
      <c r="I44" s="182">
        <v>0.57999999999999996</v>
      </c>
      <c r="J44" s="182">
        <f t="shared" si="0"/>
        <v>101.94</v>
      </c>
    </row>
    <row r="45" spans="2:10" ht="16.2" customHeight="1" thickBot="1" x14ac:dyDescent="0.35">
      <c r="B45" s="178">
        <v>18</v>
      </c>
      <c r="C45" s="179" t="s">
        <v>2375</v>
      </c>
      <c r="D45" s="179" t="s">
        <v>2376</v>
      </c>
      <c r="E45" s="179" t="s">
        <v>2363</v>
      </c>
      <c r="F45" s="180" t="s">
        <v>109</v>
      </c>
      <c r="G45" s="180" t="s">
        <v>99</v>
      </c>
      <c r="H45" s="181">
        <v>39526</v>
      </c>
      <c r="I45" s="182">
        <v>0.57999999999999996</v>
      </c>
      <c r="J45" s="182">
        <f t="shared" si="0"/>
        <v>22.93</v>
      </c>
    </row>
    <row r="46" spans="2:10" ht="16.2" customHeight="1" thickTop="1" x14ac:dyDescent="0.3">
      <c r="B46" s="178">
        <v>19</v>
      </c>
      <c r="C46" s="179" t="s">
        <v>2377</v>
      </c>
      <c r="D46" s="179" t="s">
        <v>2378</v>
      </c>
      <c r="E46" s="179" t="s">
        <v>2367</v>
      </c>
      <c r="F46" s="180" t="s">
        <v>52</v>
      </c>
      <c r="G46" s="180" t="s">
        <v>99</v>
      </c>
      <c r="H46" s="181">
        <v>2142</v>
      </c>
      <c r="I46" s="182">
        <v>0.57999999999999996</v>
      </c>
      <c r="J46" s="182">
        <f t="shared" si="0"/>
        <v>1.24</v>
      </c>
    </row>
    <row r="47" spans="2:10" x14ac:dyDescent="0.3">
      <c r="B47" s="178">
        <v>20</v>
      </c>
      <c r="C47" s="179" t="s">
        <v>2377</v>
      </c>
      <c r="D47" s="179" t="s">
        <v>2378</v>
      </c>
      <c r="E47" s="179" t="s">
        <v>2368</v>
      </c>
      <c r="F47" s="180" t="s">
        <v>52</v>
      </c>
      <c r="G47" s="180" t="s">
        <v>99</v>
      </c>
      <c r="H47" s="181">
        <v>22830</v>
      </c>
      <c r="I47" s="182">
        <v>0.57999999999999996</v>
      </c>
      <c r="J47" s="182">
        <f t="shared" si="0"/>
        <v>13.24</v>
      </c>
    </row>
    <row r="48" spans="2:10" x14ac:dyDescent="0.3">
      <c r="B48" s="178">
        <v>21</v>
      </c>
      <c r="C48" s="179" t="s">
        <v>2377</v>
      </c>
      <c r="D48" s="179" t="s">
        <v>2378</v>
      </c>
      <c r="E48" s="179" t="s">
        <v>2357</v>
      </c>
      <c r="F48" s="180" t="s">
        <v>52</v>
      </c>
      <c r="G48" s="180" t="s">
        <v>99</v>
      </c>
      <c r="H48" s="181">
        <v>65042</v>
      </c>
      <c r="I48" s="182">
        <v>0.57999999999999996</v>
      </c>
      <c r="J48" s="182">
        <f t="shared" si="0"/>
        <v>37.72</v>
      </c>
    </row>
    <row r="49" spans="2:10" x14ac:dyDescent="0.3">
      <c r="B49" s="178">
        <v>22</v>
      </c>
      <c r="C49" s="179" t="s">
        <v>2377</v>
      </c>
      <c r="D49" s="179" t="s">
        <v>2378</v>
      </c>
      <c r="E49" s="179" t="s">
        <v>2370</v>
      </c>
      <c r="F49" s="180" t="s">
        <v>52</v>
      </c>
      <c r="G49" s="180" t="s">
        <v>99</v>
      </c>
      <c r="H49" s="181">
        <v>3512</v>
      </c>
      <c r="I49" s="182">
        <v>0.57999999999999996</v>
      </c>
      <c r="J49" s="182">
        <f t="shared" si="0"/>
        <v>2.04</v>
      </c>
    </row>
    <row r="50" spans="2:10" x14ac:dyDescent="0.3">
      <c r="B50" s="178">
        <v>23</v>
      </c>
      <c r="C50" s="179" t="s">
        <v>2377</v>
      </c>
      <c r="D50" s="179" t="s">
        <v>2378</v>
      </c>
      <c r="E50" s="179" t="s">
        <v>2361</v>
      </c>
      <c r="F50" s="180" t="s">
        <v>52</v>
      </c>
      <c r="G50" s="180" t="s">
        <v>99</v>
      </c>
      <c r="H50" s="181">
        <v>51413</v>
      </c>
      <c r="I50" s="182">
        <v>0.57999999999999996</v>
      </c>
      <c r="J50" s="182">
        <f t="shared" si="0"/>
        <v>29.82</v>
      </c>
    </row>
    <row r="51" spans="2:10" ht="16.2" customHeight="1" thickBot="1" x14ac:dyDescent="0.35">
      <c r="B51" s="178">
        <v>24</v>
      </c>
      <c r="C51" s="179" t="s">
        <v>2377</v>
      </c>
      <c r="D51" s="179" t="s">
        <v>2378</v>
      </c>
      <c r="E51" s="179" t="s">
        <v>2363</v>
      </c>
      <c r="F51" s="180" t="s">
        <v>52</v>
      </c>
      <c r="G51" s="180" t="s">
        <v>99</v>
      </c>
      <c r="H51" s="181">
        <v>9506</v>
      </c>
      <c r="I51" s="182">
        <v>0.57999999999999996</v>
      </c>
      <c r="J51" s="182">
        <f t="shared" si="0"/>
        <v>5.51</v>
      </c>
    </row>
    <row r="52" spans="2:10" x14ac:dyDescent="0.3">
      <c r="B52" s="178">
        <v>25</v>
      </c>
      <c r="C52" s="179" t="s">
        <v>2377</v>
      </c>
      <c r="D52" s="179" t="s">
        <v>2378</v>
      </c>
      <c r="E52" s="179" t="s">
        <v>2371</v>
      </c>
      <c r="F52" s="180" t="s">
        <v>52</v>
      </c>
      <c r="G52" s="180" t="s">
        <v>99</v>
      </c>
      <c r="H52" s="181">
        <v>9086</v>
      </c>
      <c r="I52" s="182">
        <v>0.57999999999999996</v>
      </c>
      <c r="J52" s="182">
        <f t="shared" si="0"/>
        <v>5.27</v>
      </c>
    </row>
    <row r="53" spans="2:10" x14ac:dyDescent="0.3">
      <c r="B53" s="178">
        <v>26</v>
      </c>
      <c r="C53" s="179" t="s">
        <v>2377</v>
      </c>
      <c r="D53" s="179" t="s">
        <v>2378</v>
      </c>
      <c r="E53" s="179" t="s">
        <v>2364</v>
      </c>
      <c r="F53" s="180" t="s">
        <v>52</v>
      </c>
      <c r="G53" s="180" t="s">
        <v>99</v>
      </c>
      <c r="H53" s="181">
        <v>760</v>
      </c>
      <c r="I53" s="182">
        <v>0.57999999999999996</v>
      </c>
      <c r="J53" s="182">
        <f t="shared" si="0"/>
        <v>0.44</v>
      </c>
    </row>
    <row r="54" spans="2:10" x14ac:dyDescent="0.3">
      <c r="B54" s="178">
        <v>27</v>
      </c>
      <c r="C54" s="179" t="s">
        <v>2377</v>
      </c>
      <c r="D54" s="179" t="s">
        <v>2378</v>
      </c>
      <c r="E54" s="179" t="s">
        <v>2372</v>
      </c>
      <c r="F54" s="180" t="s">
        <v>52</v>
      </c>
      <c r="G54" s="180" t="s">
        <v>99</v>
      </c>
      <c r="H54" s="181">
        <v>270452</v>
      </c>
      <c r="I54" s="182">
        <v>0.57999999999999996</v>
      </c>
      <c r="J54" s="182">
        <f t="shared" si="0"/>
        <v>156.86000000000001</v>
      </c>
    </row>
    <row r="55" spans="2:10" ht="15.75" customHeight="1" x14ac:dyDescent="0.3">
      <c r="B55" s="178">
        <v>28</v>
      </c>
      <c r="C55" s="179" t="s">
        <v>2377</v>
      </c>
      <c r="D55" s="179" t="s">
        <v>2378</v>
      </c>
      <c r="E55" s="179" t="s">
        <v>2373</v>
      </c>
      <c r="F55" s="180" t="s">
        <v>52</v>
      </c>
      <c r="G55" s="180" t="s">
        <v>99</v>
      </c>
      <c r="H55" s="181">
        <v>31977</v>
      </c>
      <c r="I55" s="182">
        <v>0.57999999999999996</v>
      </c>
      <c r="J55" s="182">
        <f t="shared" si="0"/>
        <v>18.55</v>
      </c>
    </row>
    <row r="56" spans="2:10" x14ac:dyDescent="0.3">
      <c r="B56" s="178">
        <v>29</v>
      </c>
      <c r="C56" s="179" t="s">
        <v>2377</v>
      </c>
      <c r="D56" s="179" t="s">
        <v>2378</v>
      </c>
      <c r="E56" s="179" t="s">
        <v>2374</v>
      </c>
      <c r="F56" s="180" t="s">
        <v>52</v>
      </c>
      <c r="G56" s="180" t="s">
        <v>99</v>
      </c>
      <c r="H56" s="181">
        <v>2850</v>
      </c>
      <c r="I56" s="182">
        <v>0.57999999999999996</v>
      </c>
      <c r="J56" s="182">
        <f t="shared" si="0"/>
        <v>1.65</v>
      </c>
    </row>
    <row r="57" spans="2:10" x14ac:dyDescent="0.3">
      <c r="B57" s="178">
        <v>30</v>
      </c>
      <c r="C57" s="179" t="s">
        <v>2379</v>
      </c>
      <c r="D57" s="179" t="s">
        <v>2380</v>
      </c>
      <c r="E57" s="179" t="s">
        <v>2361</v>
      </c>
      <c r="F57" s="180" t="s">
        <v>52</v>
      </c>
      <c r="G57" s="180" t="s">
        <v>58</v>
      </c>
      <c r="H57" s="181">
        <v>1816060</v>
      </c>
      <c r="I57" s="182">
        <v>0.57999999999999996</v>
      </c>
      <c r="J57" s="182">
        <f t="shared" si="0"/>
        <v>1053.31</v>
      </c>
    </row>
    <row r="58" spans="2:10" x14ac:dyDescent="0.3">
      <c r="B58" s="178">
        <v>31</v>
      </c>
      <c r="C58" s="179" t="s">
        <v>2379</v>
      </c>
      <c r="D58" s="179" t="s">
        <v>2380</v>
      </c>
      <c r="E58" s="179" t="s">
        <v>2363</v>
      </c>
      <c r="F58" s="180" t="s">
        <v>52</v>
      </c>
      <c r="G58" s="180" t="s">
        <v>58</v>
      </c>
      <c r="H58" s="181">
        <v>268085</v>
      </c>
      <c r="I58" s="182">
        <v>0.57999999999999996</v>
      </c>
      <c r="J58" s="182">
        <f t="shared" si="0"/>
        <v>155.49</v>
      </c>
    </row>
    <row r="59" spans="2:10" ht="15.75" customHeight="1" x14ac:dyDescent="0.3">
      <c r="B59" s="178">
        <v>32</v>
      </c>
      <c r="C59" s="179" t="s">
        <v>2381</v>
      </c>
      <c r="D59" s="179" t="s">
        <v>2382</v>
      </c>
      <c r="E59" s="179" t="s">
        <v>2361</v>
      </c>
      <c r="F59" s="180" t="s">
        <v>145</v>
      </c>
      <c r="G59" s="180" t="s">
        <v>231</v>
      </c>
      <c r="H59" s="181">
        <v>164051</v>
      </c>
      <c r="I59" s="182">
        <v>0.57999999999999996</v>
      </c>
      <c r="J59" s="182">
        <f t="shared" si="0"/>
        <v>95.15</v>
      </c>
    </row>
    <row r="60" spans="2:10" x14ac:dyDescent="0.3">
      <c r="B60" s="178">
        <v>33</v>
      </c>
      <c r="C60" s="179" t="s">
        <v>2381</v>
      </c>
      <c r="D60" s="179" t="s">
        <v>2382</v>
      </c>
      <c r="E60" s="179" t="s">
        <v>2363</v>
      </c>
      <c r="F60" s="180" t="s">
        <v>145</v>
      </c>
      <c r="G60" s="180" t="s">
        <v>231</v>
      </c>
      <c r="H60" s="181">
        <v>35344</v>
      </c>
      <c r="I60" s="182">
        <v>0.57999999999999996</v>
      </c>
      <c r="J60" s="182">
        <f t="shared" si="0"/>
        <v>20.5</v>
      </c>
    </row>
    <row r="61" spans="2:10" x14ac:dyDescent="0.3">
      <c r="B61" s="178">
        <v>34</v>
      </c>
      <c r="C61" s="179" t="s">
        <v>2383</v>
      </c>
      <c r="D61" s="179" t="s">
        <v>2384</v>
      </c>
      <c r="E61" s="179" t="s">
        <v>2367</v>
      </c>
      <c r="F61" s="180" t="s">
        <v>1948</v>
      </c>
      <c r="G61" s="180" t="s">
        <v>106</v>
      </c>
      <c r="H61" s="181">
        <v>737603</v>
      </c>
      <c r="I61" s="182">
        <v>0.57999999999999996</v>
      </c>
      <c r="J61" s="182">
        <f t="shared" si="0"/>
        <v>427.81</v>
      </c>
    </row>
    <row r="62" spans="2:10" x14ac:dyDescent="0.3">
      <c r="B62" s="178">
        <v>35</v>
      </c>
      <c r="C62" s="179" t="s">
        <v>2383</v>
      </c>
      <c r="D62" s="179" t="s">
        <v>2384</v>
      </c>
      <c r="E62" s="179" t="s">
        <v>2357</v>
      </c>
      <c r="F62" s="180" t="s">
        <v>1948</v>
      </c>
      <c r="G62" s="180" t="s">
        <v>106</v>
      </c>
      <c r="H62" s="181">
        <v>585273</v>
      </c>
      <c r="I62" s="182">
        <v>0.57999999999999996</v>
      </c>
      <c r="J62" s="182">
        <f t="shared" si="0"/>
        <v>339.46</v>
      </c>
    </row>
    <row r="63" spans="2:10" x14ac:dyDescent="0.3">
      <c r="B63" s="178">
        <v>36</v>
      </c>
      <c r="C63" s="179" t="s">
        <v>2383</v>
      </c>
      <c r="D63" s="179" t="s">
        <v>2384</v>
      </c>
      <c r="E63" s="179" t="s">
        <v>2385</v>
      </c>
      <c r="F63" s="180" t="s">
        <v>1948</v>
      </c>
      <c r="G63" s="180" t="s">
        <v>106</v>
      </c>
      <c r="H63" s="181">
        <v>591688</v>
      </c>
      <c r="I63" s="182">
        <v>0.57999999999999996</v>
      </c>
      <c r="J63" s="182">
        <f t="shared" si="0"/>
        <v>343.18</v>
      </c>
    </row>
    <row r="64" spans="2:10" x14ac:dyDescent="0.3">
      <c r="B64" s="178">
        <v>37</v>
      </c>
      <c r="C64" s="179" t="s">
        <v>2386</v>
      </c>
      <c r="D64" s="179" t="s">
        <v>2387</v>
      </c>
      <c r="E64" s="179" t="s">
        <v>2367</v>
      </c>
      <c r="F64" s="180" t="s">
        <v>109</v>
      </c>
      <c r="G64" s="180" t="s">
        <v>99</v>
      </c>
      <c r="H64" s="181">
        <v>120341</v>
      </c>
      <c r="I64" s="182">
        <v>0.57999999999999996</v>
      </c>
      <c r="J64" s="182">
        <f t="shared" si="0"/>
        <v>69.8</v>
      </c>
    </row>
    <row r="65" spans="2:10" x14ac:dyDescent="0.3">
      <c r="B65" s="178">
        <v>38</v>
      </c>
      <c r="C65" s="179" t="s">
        <v>2386</v>
      </c>
      <c r="D65" s="179" t="s">
        <v>2387</v>
      </c>
      <c r="E65" s="179" t="s">
        <v>2357</v>
      </c>
      <c r="F65" s="180" t="s">
        <v>109</v>
      </c>
      <c r="G65" s="180" t="s">
        <v>99</v>
      </c>
      <c r="H65" s="181">
        <v>113292</v>
      </c>
      <c r="I65" s="182">
        <v>0.57999999999999996</v>
      </c>
      <c r="J65" s="182">
        <f t="shared" si="0"/>
        <v>65.709999999999994</v>
      </c>
    </row>
    <row r="66" spans="2:10" x14ac:dyDescent="0.3">
      <c r="B66" s="178">
        <v>39</v>
      </c>
      <c r="C66" s="179" t="s">
        <v>2388</v>
      </c>
      <c r="D66" s="179" t="s">
        <v>2389</v>
      </c>
      <c r="E66" s="179" t="s">
        <v>2361</v>
      </c>
      <c r="F66" s="180" t="s">
        <v>2011</v>
      </c>
      <c r="G66" s="180" t="s">
        <v>99</v>
      </c>
      <c r="H66" s="181">
        <v>235716</v>
      </c>
      <c r="I66" s="182">
        <v>0.57999999999999996</v>
      </c>
      <c r="J66" s="182">
        <f t="shared" si="0"/>
        <v>136.72</v>
      </c>
    </row>
    <row r="67" spans="2:10" x14ac:dyDescent="0.3">
      <c r="B67" s="178">
        <v>40</v>
      </c>
      <c r="C67" s="179" t="s">
        <v>2388</v>
      </c>
      <c r="D67" s="179" t="s">
        <v>2389</v>
      </c>
      <c r="E67" s="179" t="s">
        <v>2363</v>
      </c>
      <c r="F67" s="180" t="s">
        <v>2011</v>
      </c>
      <c r="G67" s="180" t="s">
        <v>99</v>
      </c>
      <c r="H67" s="181">
        <v>4</v>
      </c>
      <c r="I67" s="182">
        <v>0.57999999999999996</v>
      </c>
      <c r="J67" s="182">
        <f t="shared" si="0"/>
        <v>0</v>
      </c>
    </row>
    <row r="68" spans="2:10" x14ac:dyDescent="0.3">
      <c r="B68" s="178">
        <v>41</v>
      </c>
      <c r="C68" s="179" t="s">
        <v>2390</v>
      </c>
      <c r="D68" s="179" t="s">
        <v>2391</v>
      </c>
      <c r="E68" s="179" t="s">
        <v>2361</v>
      </c>
      <c r="F68" s="180" t="s">
        <v>938</v>
      </c>
      <c r="G68" s="180" t="s">
        <v>106</v>
      </c>
      <c r="H68" s="181">
        <v>1289155</v>
      </c>
      <c r="I68" s="182">
        <v>0.57999999999999996</v>
      </c>
      <c r="J68" s="182">
        <f t="shared" si="0"/>
        <v>747.71</v>
      </c>
    </row>
    <row r="69" spans="2:10" x14ac:dyDescent="0.3">
      <c r="B69" s="178">
        <v>42</v>
      </c>
      <c r="C69" s="179" t="s">
        <v>2390</v>
      </c>
      <c r="D69" s="179" t="s">
        <v>2391</v>
      </c>
      <c r="E69" s="179" t="s">
        <v>2363</v>
      </c>
      <c r="F69" s="180" t="s">
        <v>938</v>
      </c>
      <c r="G69" s="180" t="s">
        <v>106</v>
      </c>
      <c r="H69" s="181">
        <v>207187</v>
      </c>
      <c r="I69" s="182">
        <v>0.57999999999999996</v>
      </c>
      <c r="J69" s="182">
        <f t="shared" si="0"/>
        <v>120.17</v>
      </c>
    </row>
    <row r="70" spans="2:10" x14ac:dyDescent="0.3">
      <c r="B70" s="178">
        <v>43</v>
      </c>
      <c r="C70" s="179" t="s">
        <v>2392</v>
      </c>
      <c r="D70" s="179" t="s">
        <v>2393</v>
      </c>
      <c r="E70" s="179" t="s">
        <v>2361</v>
      </c>
      <c r="F70" s="180" t="s">
        <v>1807</v>
      </c>
      <c r="G70" s="180" t="s">
        <v>99</v>
      </c>
      <c r="H70" s="181">
        <v>22584</v>
      </c>
      <c r="I70" s="182">
        <v>0.57999999999999996</v>
      </c>
      <c r="J70" s="182">
        <f t="shared" si="0"/>
        <v>13.1</v>
      </c>
    </row>
    <row r="71" spans="2:10" x14ac:dyDescent="0.3">
      <c r="B71" s="178">
        <v>44</v>
      </c>
      <c r="C71" s="179" t="s">
        <v>2392</v>
      </c>
      <c r="D71" s="179" t="s">
        <v>2393</v>
      </c>
      <c r="E71" s="179" t="s">
        <v>2363</v>
      </c>
      <c r="F71" s="180" t="s">
        <v>1807</v>
      </c>
      <c r="G71" s="180" t="s">
        <v>99</v>
      </c>
      <c r="H71" s="181">
        <v>3175</v>
      </c>
      <c r="I71" s="182">
        <v>0.57999999999999996</v>
      </c>
      <c r="J71" s="182">
        <f t="shared" si="0"/>
        <v>1.84</v>
      </c>
    </row>
    <row r="72" spans="2:10" x14ac:dyDescent="0.3">
      <c r="B72" s="178">
        <v>45</v>
      </c>
      <c r="C72" s="179" t="s">
        <v>2394</v>
      </c>
      <c r="D72" s="179" t="s">
        <v>2395</v>
      </c>
      <c r="E72" s="179" t="s">
        <v>2361</v>
      </c>
      <c r="F72" s="180" t="s">
        <v>145</v>
      </c>
      <c r="G72" s="180" t="s">
        <v>231</v>
      </c>
      <c r="H72" s="181">
        <v>59385</v>
      </c>
      <c r="I72" s="182">
        <v>0.57999999999999996</v>
      </c>
      <c r="J72" s="182">
        <f t="shared" si="0"/>
        <v>34.44</v>
      </c>
    </row>
    <row r="73" spans="2:10" x14ac:dyDescent="0.3">
      <c r="B73" s="178">
        <v>46</v>
      </c>
      <c r="C73" s="179" t="s">
        <v>2394</v>
      </c>
      <c r="D73" s="179" t="s">
        <v>2395</v>
      </c>
      <c r="E73" s="179" t="s">
        <v>2363</v>
      </c>
      <c r="F73" s="180" t="s">
        <v>145</v>
      </c>
      <c r="G73" s="180" t="s">
        <v>231</v>
      </c>
      <c r="H73" s="181">
        <v>10147</v>
      </c>
      <c r="I73" s="182">
        <v>0.57999999999999996</v>
      </c>
      <c r="J73" s="182">
        <f t="shared" si="0"/>
        <v>5.89</v>
      </c>
    </row>
    <row r="74" spans="2:10" x14ac:dyDescent="0.3">
      <c r="B74" s="178">
        <v>47</v>
      </c>
      <c r="C74" s="179" t="s">
        <v>2396</v>
      </c>
      <c r="D74" s="179" t="s">
        <v>2397</v>
      </c>
      <c r="E74" s="179" t="s">
        <v>2367</v>
      </c>
      <c r="F74" s="180" t="s">
        <v>122</v>
      </c>
      <c r="G74" s="180" t="s">
        <v>99</v>
      </c>
      <c r="H74" s="181">
        <v>986909</v>
      </c>
      <c r="I74" s="182">
        <v>0.57999999999999996</v>
      </c>
      <c r="J74" s="182">
        <f t="shared" si="0"/>
        <v>572.41</v>
      </c>
    </row>
    <row r="75" spans="2:10" x14ac:dyDescent="0.3">
      <c r="B75" s="178">
        <v>48</v>
      </c>
      <c r="C75" s="179" t="s">
        <v>2398</v>
      </c>
      <c r="D75" s="179" t="s">
        <v>2399</v>
      </c>
      <c r="E75" s="179" t="s">
        <v>2361</v>
      </c>
      <c r="F75" s="180" t="s">
        <v>122</v>
      </c>
      <c r="G75" s="180" t="s">
        <v>99</v>
      </c>
      <c r="H75" s="181">
        <v>886095</v>
      </c>
      <c r="I75" s="182">
        <v>0.57999999999999996</v>
      </c>
      <c r="J75" s="182">
        <f t="shared" si="0"/>
        <v>513.94000000000005</v>
      </c>
    </row>
    <row r="76" spans="2:10" x14ac:dyDescent="0.3">
      <c r="B76" s="178">
        <v>49</v>
      </c>
      <c r="C76" s="179" t="s">
        <v>2398</v>
      </c>
      <c r="D76" s="179" t="s">
        <v>2399</v>
      </c>
      <c r="E76" s="179" t="s">
        <v>2363</v>
      </c>
      <c r="F76" s="180" t="s">
        <v>122</v>
      </c>
      <c r="G76" s="180" t="s">
        <v>99</v>
      </c>
      <c r="H76" s="181">
        <v>125651</v>
      </c>
      <c r="I76" s="182">
        <v>0.57999999999999996</v>
      </c>
      <c r="J76" s="182">
        <f t="shared" si="0"/>
        <v>72.88</v>
      </c>
    </row>
    <row r="77" spans="2:10" x14ac:dyDescent="0.3">
      <c r="B77" s="178">
        <v>50</v>
      </c>
      <c r="C77" s="179" t="s">
        <v>2400</v>
      </c>
      <c r="D77" s="179" t="s">
        <v>2401</v>
      </c>
      <c r="E77" s="179" t="s">
        <v>2385</v>
      </c>
      <c r="F77" s="180" t="s">
        <v>197</v>
      </c>
      <c r="G77" s="180" t="s">
        <v>99</v>
      </c>
      <c r="H77" s="181">
        <v>863247</v>
      </c>
      <c r="I77" s="182">
        <v>0.57999999999999996</v>
      </c>
      <c r="J77" s="182">
        <f t="shared" si="0"/>
        <v>500.68</v>
      </c>
    </row>
    <row r="78" spans="2:10" x14ac:dyDescent="0.3">
      <c r="B78" s="178">
        <v>51</v>
      </c>
      <c r="C78" s="179" t="s">
        <v>2402</v>
      </c>
      <c r="D78" s="179" t="s">
        <v>2403</v>
      </c>
      <c r="E78" s="179" t="s">
        <v>2367</v>
      </c>
      <c r="F78" s="180" t="s">
        <v>77</v>
      </c>
      <c r="G78" s="180" t="s">
        <v>99</v>
      </c>
      <c r="H78" s="181">
        <v>72137</v>
      </c>
      <c r="I78" s="182">
        <v>0.57999999999999996</v>
      </c>
      <c r="J78" s="182">
        <f t="shared" si="0"/>
        <v>41.84</v>
      </c>
    </row>
    <row r="79" spans="2:10" x14ac:dyDescent="0.3">
      <c r="B79" s="178">
        <v>52</v>
      </c>
      <c r="C79" s="179" t="s">
        <v>2402</v>
      </c>
      <c r="D79" s="179" t="s">
        <v>2403</v>
      </c>
      <c r="E79" s="179" t="s">
        <v>2368</v>
      </c>
      <c r="F79" s="180" t="s">
        <v>77</v>
      </c>
      <c r="G79" s="180" t="s">
        <v>99</v>
      </c>
      <c r="H79" s="181">
        <v>3230</v>
      </c>
      <c r="I79" s="182">
        <v>0.57999999999999996</v>
      </c>
      <c r="J79" s="182">
        <f t="shared" si="0"/>
        <v>1.87</v>
      </c>
    </row>
    <row r="80" spans="2:10" x14ac:dyDescent="0.3">
      <c r="B80" s="178">
        <v>53</v>
      </c>
      <c r="C80" s="179" t="s">
        <v>2402</v>
      </c>
      <c r="D80" s="179" t="s">
        <v>2403</v>
      </c>
      <c r="E80" s="179" t="s">
        <v>2357</v>
      </c>
      <c r="F80" s="180" t="s">
        <v>77</v>
      </c>
      <c r="G80" s="180" t="s">
        <v>99</v>
      </c>
      <c r="H80" s="181">
        <v>12479</v>
      </c>
      <c r="I80" s="182">
        <v>0.57999999999999996</v>
      </c>
      <c r="J80" s="182">
        <f t="shared" si="0"/>
        <v>7.24</v>
      </c>
    </row>
    <row r="81" spans="2:10" x14ac:dyDescent="0.3">
      <c r="B81" s="178">
        <v>54</v>
      </c>
      <c r="C81" s="179" t="s">
        <v>2402</v>
      </c>
      <c r="D81" s="179" t="s">
        <v>2403</v>
      </c>
      <c r="E81" s="179" t="s">
        <v>2369</v>
      </c>
      <c r="F81" s="180" t="s">
        <v>77</v>
      </c>
      <c r="G81" s="180" t="s">
        <v>99</v>
      </c>
      <c r="H81" s="181">
        <v>1126</v>
      </c>
      <c r="I81" s="182">
        <v>0.57999999999999996</v>
      </c>
      <c r="J81" s="182">
        <f t="shared" si="0"/>
        <v>0.65</v>
      </c>
    </row>
    <row r="82" spans="2:10" x14ac:dyDescent="0.3">
      <c r="B82" s="178">
        <v>55</v>
      </c>
      <c r="C82" s="179" t="s">
        <v>2402</v>
      </c>
      <c r="D82" s="179" t="s">
        <v>2403</v>
      </c>
      <c r="E82" s="179" t="s">
        <v>2370</v>
      </c>
      <c r="F82" s="180" t="s">
        <v>77</v>
      </c>
      <c r="G82" s="180" t="s">
        <v>99</v>
      </c>
      <c r="H82" s="181">
        <v>609</v>
      </c>
      <c r="I82" s="182">
        <v>0.57999999999999996</v>
      </c>
      <c r="J82" s="182">
        <f t="shared" si="0"/>
        <v>0.35</v>
      </c>
    </row>
    <row r="83" spans="2:10" x14ac:dyDescent="0.3">
      <c r="B83" s="178">
        <v>56</v>
      </c>
      <c r="C83" s="179" t="s">
        <v>2402</v>
      </c>
      <c r="D83" s="179" t="s">
        <v>2403</v>
      </c>
      <c r="E83" s="179" t="s">
        <v>2361</v>
      </c>
      <c r="F83" s="180" t="s">
        <v>77</v>
      </c>
      <c r="G83" s="180" t="s">
        <v>99</v>
      </c>
      <c r="H83" s="181">
        <v>444920</v>
      </c>
      <c r="I83" s="182">
        <v>0.57999999999999996</v>
      </c>
      <c r="J83" s="182">
        <f t="shared" si="0"/>
        <v>258.05</v>
      </c>
    </row>
    <row r="84" spans="2:10" x14ac:dyDescent="0.3">
      <c r="B84" s="178">
        <v>57</v>
      </c>
      <c r="C84" s="179" t="s">
        <v>2402</v>
      </c>
      <c r="D84" s="179" t="s">
        <v>2403</v>
      </c>
      <c r="E84" s="179" t="s">
        <v>2363</v>
      </c>
      <c r="F84" s="180" t="s">
        <v>77</v>
      </c>
      <c r="G84" s="180" t="s">
        <v>99</v>
      </c>
      <c r="H84" s="181">
        <v>87375</v>
      </c>
      <c r="I84" s="182">
        <v>0.57999999999999996</v>
      </c>
      <c r="J84" s="182">
        <f t="shared" si="0"/>
        <v>50.68</v>
      </c>
    </row>
    <row r="85" spans="2:10" x14ac:dyDescent="0.3">
      <c r="B85" s="178">
        <v>58</v>
      </c>
      <c r="C85" s="179" t="s">
        <v>2402</v>
      </c>
      <c r="D85" s="179" t="s">
        <v>2403</v>
      </c>
      <c r="E85" s="179" t="s">
        <v>2404</v>
      </c>
      <c r="F85" s="180" t="s">
        <v>77</v>
      </c>
      <c r="G85" s="180" t="s">
        <v>99</v>
      </c>
      <c r="H85" s="181">
        <v>1328</v>
      </c>
      <c r="I85" s="182">
        <v>0.57999999999999996</v>
      </c>
      <c r="J85" s="182">
        <f t="shared" si="0"/>
        <v>0.77</v>
      </c>
    </row>
    <row r="86" spans="2:10" x14ac:dyDescent="0.3">
      <c r="B86" s="178">
        <v>59</v>
      </c>
      <c r="C86" s="179" t="s">
        <v>2402</v>
      </c>
      <c r="D86" s="179" t="s">
        <v>2403</v>
      </c>
      <c r="E86" s="179" t="s">
        <v>2371</v>
      </c>
      <c r="F86" s="180" t="s">
        <v>77</v>
      </c>
      <c r="G86" s="180" t="s">
        <v>99</v>
      </c>
      <c r="H86" s="181">
        <v>3244</v>
      </c>
      <c r="I86" s="182">
        <v>0.57999999999999996</v>
      </c>
      <c r="J86" s="182">
        <f t="shared" si="0"/>
        <v>1.88</v>
      </c>
    </row>
    <row r="87" spans="2:10" x14ac:dyDescent="0.3">
      <c r="B87" s="178">
        <v>60</v>
      </c>
      <c r="C87" s="179" t="s">
        <v>2402</v>
      </c>
      <c r="D87" s="179" t="s">
        <v>2403</v>
      </c>
      <c r="E87" s="179" t="s">
        <v>2364</v>
      </c>
      <c r="F87" s="180" t="s">
        <v>77</v>
      </c>
      <c r="G87" s="180" t="s">
        <v>99</v>
      </c>
      <c r="H87" s="181">
        <v>17804</v>
      </c>
      <c r="I87" s="182">
        <v>0.57999999999999996</v>
      </c>
      <c r="J87" s="182">
        <f t="shared" si="0"/>
        <v>10.33</v>
      </c>
    </row>
    <row r="88" spans="2:10" x14ac:dyDescent="0.3">
      <c r="B88" s="178">
        <v>61</v>
      </c>
      <c r="C88" s="179" t="s">
        <v>2402</v>
      </c>
      <c r="D88" s="179" t="s">
        <v>2403</v>
      </c>
      <c r="E88" s="179" t="s">
        <v>2372</v>
      </c>
      <c r="F88" s="180" t="s">
        <v>77</v>
      </c>
      <c r="G88" s="180" t="s">
        <v>99</v>
      </c>
      <c r="H88" s="181">
        <v>55749</v>
      </c>
      <c r="I88" s="182">
        <v>0.57999999999999996</v>
      </c>
      <c r="J88" s="182">
        <f t="shared" si="0"/>
        <v>32.33</v>
      </c>
    </row>
    <row r="89" spans="2:10" x14ac:dyDescent="0.3">
      <c r="B89" s="178">
        <v>62</v>
      </c>
      <c r="C89" s="179" t="s">
        <v>2402</v>
      </c>
      <c r="D89" s="179" t="s">
        <v>2403</v>
      </c>
      <c r="E89" s="179" t="s">
        <v>2373</v>
      </c>
      <c r="F89" s="180" t="s">
        <v>77</v>
      </c>
      <c r="G89" s="180" t="s">
        <v>99</v>
      </c>
      <c r="H89" s="181">
        <v>8012</v>
      </c>
      <c r="I89" s="182">
        <v>0.57999999999999996</v>
      </c>
      <c r="J89" s="182">
        <f t="shared" si="0"/>
        <v>4.6500000000000004</v>
      </c>
    </row>
    <row r="90" spans="2:10" x14ac:dyDescent="0.3">
      <c r="B90" s="178">
        <v>63</v>
      </c>
      <c r="C90" s="179" t="s">
        <v>2402</v>
      </c>
      <c r="D90" s="179" t="s">
        <v>2403</v>
      </c>
      <c r="E90" s="179" t="s">
        <v>2385</v>
      </c>
      <c r="F90" s="180" t="s">
        <v>77</v>
      </c>
      <c r="G90" s="180" t="s">
        <v>99</v>
      </c>
      <c r="H90" s="181">
        <v>6527</v>
      </c>
      <c r="I90" s="182">
        <v>0.57999999999999996</v>
      </c>
      <c r="J90" s="182">
        <f t="shared" si="0"/>
        <v>3.79</v>
      </c>
    </row>
    <row r="91" spans="2:10" x14ac:dyDescent="0.3">
      <c r="B91" s="178">
        <v>64</v>
      </c>
      <c r="C91" s="179" t="s">
        <v>2402</v>
      </c>
      <c r="D91" s="179" t="s">
        <v>2403</v>
      </c>
      <c r="E91" s="179" t="s">
        <v>2374</v>
      </c>
      <c r="F91" s="180" t="s">
        <v>77</v>
      </c>
      <c r="G91" s="180" t="s">
        <v>99</v>
      </c>
      <c r="H91" s="181">
        <v>66682</v>
      </c>
      <c r="I91" s="182">
        <v>0.57999999999999996</v>
      </c>
      <c r="J91" s="182">
        <f t="shared" si="0"/>
        <v>38.68</v>
      </c>
    </row>
    <row r="92" spans="2:10" x14ac:dyDescent="0.3">
      <c r="B92" s="178">
        <v>65</v>
      </c>
      <c r="C92" s="179" t="s">
        <v>2405</v>
      </c>
      <c r="D92" s="179" t="s">
        <v>2406</v>
      </c>
      <c r="E92" s="179" t="s">
        <v>2361</v>
      </c>
      <c r="F92" s="180" t="s">
        <v>192</v>
      </c>
      <c r="G92" s="180" t="s">
        <v>106</v>
      </c>
      <c r="H92" s="181">
        <v>230156</v>
      </c>
      <c r="I92" s="182">
        <v>0.57999999999999996</v>
      </c>
      <c r="J92" s="182">
        <f t="shared" ref="J92:J155" si="1">ROUND(H92*(I92/1000),2)</f>
        <v>133.49</v>
      </c>
    </row>
    <row r="93" spans="2:10" x14ac:dyDescent="0.3">
      <c r="B93" s="178">
        <v>66</v>
      </c>
      <c r="C93" s="179" t="s">
        <v>2405</v>
      </c>
      <c r="D93" s="179" t="s">
        <v>2406</v>
      </c>
      <c r="E93" s="179" t="s">
        <v>2363</v>
      </c>
      <c r="F93" s="180" t="s">
        <v>192</v>
      </c>
      <c r="G93" s="180" t="s">
        <v>106</v>
      </c>
      <c r="H93" s="181">
        <v>37137</v>
      </c>
      <c r="I93" s="182">
        <v>0.57999999999999996</v>
      </c>
      <c r="J93" s="182">
        <f t="shared" si="1"/>
        <v>21.54</v>
      </c>
    </row>
    <row r="94" spans="2:10" x14ac:dyDescent="0.3">
      <c r="B94" s="178">
        <v>67</v>
      </c>
      <c r="C94" s="179" t="s">
        <v>2407</v>
      </c>
      <c r="D94" s="179" t="s">
        <v>2408</v>
      </c>
      <c r="E94" s="179" t="s">
        <v>2357</v>
      </c>
      <c r="F94" s="180" t="s">
        <v>109</v>
      </c>
      <c r="G94" s="180" t="s">
        <v>179</v>
      </c>
      <c r="H94" s="181">
        <v>274905</v>
      </c>
      <c r="I94" s="182">
        <v>0.57999999999999996</v>
      </c>
      <c r="J94" s="182">
        <f t="shared" si="1"/>
        <v>159.44</v>
      </c>
    </row>
    <row r="95" spans="2:10" x14ac:dyDescent="0.3">
      <c r="B95" s="178">
        <v>68</v>
      </c>
      <c r="C95" s="179" t="s">
        <v>2409</v>
      </c>
      <c r="D95" s="179" t="s">
        <v>2410</v>
      </c>
      <c r="E95" s="179" t="s">
        <v>2374</v>
      </c>
      <c r="F95" s="180" t="s">
        <v>150</v>
      </c>
      <c r="G95" s="180" t="s">
        <v>99</v>
      </c>
      <c r="H95" s="181">
        <v>462918</v>
      </c>
      <c r="I95" s="182">
        <v>0.57999999999999996</v>
      </c>
      <c r="J95" s="182">
        <f t="shared" si="1"/>
        <v>268.49</v>
      </c>
    </row>
    <row r="96" spans="2:10" x14ac:dyDescent="0.3">
      <c r="B96" s="178">
        <v>69</v>
      </c>
      <c r="C96" s="179" t="s">
        <v>2411</v>
      </c>
      <c r="D96" s="179" t="s">
        <v>2412</v>
      </c>
      <c r="E96" s="179" t="s">
        <v>2361</v>
      </c>
      <c r="F96" s="180" t="s">
        <v>2240</v>
      </c>
      <c r="G96" s="180" t="s">
        <v>1025</v>
      </c>
      <c r="H96" s="181">
        <v>1260844</v>
      </c>
      <c r="I96" s="182">
        <v>0.57999999999999996</v>
      </c>
      <c r="J96" s="182">
        <f t="shared" si="1"/>
        <v>731.29</v>
      </c>
    </row>
    <row r="97" spans="2:10" x14ac:dyDescent="0.3">
      <c r="B97" s="178">
        <v>70</v>
      </c>
      <c r="C97" s="179" t="s">
        <v>2411</v>
      </c>
      <c r="D97" s="179" t="s">
        <v>2412</v>
      </c>
      <c r="E97" s="179" t="s">
        <v>2363</v>
      </c>
      <c r="F97" s="180" t="s">
        <v>2240</v>
      </c>
      <c r="G97" s="180" t="s">
        <v>1025</v>
      </c>
      <c r="H97" s="181">
        <v>206014</v>
      </c>
      <c r="I97" s="182">
        <v>0.57999999999999996</v>
      </c>
      <c r="J97" s="182">
        <f t="shared" si="1"/>
        <v>119.49</v>
      </c>
    </row>
    <row r="98" spans="2:10" x14ac:dyDescent="0.3">
      <c r="B98" s="178">
        <v>71</v>
      </c>
      <c r="C98" s="179" t="s">
        <v>2413</v>
      </c>
      <c r="D98" s="179" t="s">
        <v>2414</v>
      </c>
      <c r="E98" s="179" t="s">
        <v>2371</v>
      </c>
      <c r="F98" s="180" t="s">
        <v>2415</v>
      </c>
      <c r="G98" s="180" t="s">
        <v>58</v>
      </c>
      <c r="H98" s="181">
        <v>7213</v>
      </c>
      <c r="I98" s="182">
        <v>0.57999999999999996</v>
      </c>
      <c r="J98" s="182">
        <f t="shared" si="1"/>
        <v>4.18</v>
      </c>
    </row>
    <row r="99" spans="2:10" x14ac:dyDescent="0.3">
      <c r="B99" s="178">
        <v>72</v>
      </c>
      <c r="C99" s="179" t="s">
        <v>2413</v>
      </c>
      <c r="D99" s="179" t="s">
        <v>2414</v>
      </c>
      <c r="E99" s="179" t="s">
        <v>2373</v>
      </c>
      <c r="F99" s="180" t="s">
        <v>2415</v>
      </c>
      <c r="G99" s="180" t="s">
        <v>58</v>
      </c>
      <c r="H99" s="181">
        <v>23731</v>
      </c>
      <c r="I99" s="182">
        <v>0.57999999999999996</v>
      </c>
      <c r="J99" s="182">
        <f t="shared" si="1"/>
        <v>13.76</v>
      </c>
    </row>
    <row r="100" spans="2:10" x14ac:dyDescent="0.3">
      <c r="B100" s="178">
        <v>73</v>
      </c>
      <c r="C100" s="179" t="s">
        <v>2416</v>
      </c>
      <c r="D100" s="179" t="s">
        <v>2417</v>
      </c>
      <c r="E100" s="179" t="s">
        <v>2361</v>
      </c>
      <c r="F100" s="180" t="s">
        <v>109</v>
      </c>
      <c r="G100" s="180" t="s">
        <v>58</v>
      </c>
      <c r="H100" s="181">
        <v>3125303</v>
      </c>
      <c r="I100" s="182">
        <v>0.57999999999999996</v>
      </c>
      <c r="J100" s="182">
        <f t="shared" si="1"/>
        <v>1812.68</v>
      </c>
    </row>
    <row r="101" spans="2:10" x14ac:dyDescent="0.3">
      <c r="B101" s="178">
        <v>74</v>
      </c>
      <c r="C101" s="179" t="s">
        <v>2418</v>
      </c>
      <c r="D101" s="179" t="s">
        <v>2419</v>
      </c>
      <c r="E101" s="179" t="s">
        <v>2361</v>
      </c>
      <c r="F101" s="180" t="s">
        <v>2420</v>
      </c>
      <c r="G101" s="180" t="s">
        <v>58</v>
      </c>
      <c r="H101" s="181">
        <v>3464290</v>
      </c>
      <c r="I101" s="182">
        <v>0.57999999999999996</v>
      </c>
      <c r="J101" s="182">
        <f t="shared" si="1"/>
        <v>2009.29</v>
      </c>
    </row>
    <row r="102" spans="2:10" x14ac:dyDescent="0.3">
      <c r="B102" s="178">
        <v>75</v>
      </c>
      <c r="C102" s="179" t="s">
        <v>2418</v>
      </c>
      <c r="D102" s="179" t="s">
        <v>2419</v>
      </c>
      <c r="E102" s="179" t="s">
        <v>2363</v>
      </c>
      <c r="F102" s="180" t="s">
        <v>2420</v>
      </c>
      <c r="G102" s="180" t="s">
        <v>58</v>
      </c>
      <c r="H102" s="181">
        <v>819522</v>
      </c>
      <c r="I102" s="182">
        <v>0.57999999999999996</v>
      </c>
      <c r="J102" s="182">
        <f t="shared" si="1"/>
        <v>475.32</v>
      </c>
    </row>
    <row r="103" spans="2:10" x14ac:dyDescent="0.3">
      <c r="B103" s="178">
        <v>76</v>
      </c>
      <c r="C103" s="179" t="s">
        <v>2421</v>
      </c>
      <c r="D103" s="179" t="s">
        <v>2422</v>
      </c>
      <c r="E103" s="179" t="s">
        <v>2367</v>
      </c>
      <c r="F103" s="180" t="s">
        <v>2165</v>
      </c>
      <c r="G103" s="180" t="s">
        <v>58</v>
      </c>
      <c r="H103" s="181">
        <v>890522</v>
      </c>
      <c r="I103" s="182">
        <v>0.57999999999999996</v>
      </c>
      <c r="J103" s="182">
        <f t="shared" si="1"/>
        <v>516.5</v>
      </c>
    </row>
    <row r="104" spans="2:10" x14ac:dyDescent="0.3">
      <c r="B104" s="178">
        <v>77</v>
      </c>
      <c r="C104" s="179" t="s">
        <v>2421</v>
      </c>
      <c r="D104" s="179" t="s">
        <v>2422</v>
      </c>
      <c r="E104" s="179" t="s">
        <v>2357</v>
      </c>
      <c r="F104" s="180" t="s">
        <v>2165</v>
      </c>
      <c r="G104" s="180" t="s">
        <v>58</v>
      </c>
      <c r="H104" s="181">
        <v>97804</v>
      </c>
      <c r="I104" s="182">
        <v>0.57999999999999996</v>
      </c>
      <c r="J104" s="182">
        <f t="shared" si="1"/>
        <v>56.73</v>
      </c>
    </row>
    <row r="105" spans="2:10" x14ac:dyDescent="0.3">
      <c r="B105" s="178">
        <v>78</v>
      </c>
      <c r="C105" s="179" t="s">
        <v>2421</v>
      </c>
      <c r="D105" s="179" t="s">
        <v>2422</v>
      </c>
      <c r="E105" s="179" t="s">
        <v>2361</v>
      </c>
      <c r="F105" s="180" t="s">
        <v>2165</v>
      </c>
      <c r="G105" s="180" t="s">
        <v>58</v>
      </c>
      <c r="H105" s="181">
        <v>13469</v>
      </c>
      <c r="I105" s="182">
        <v>0.57999999999999996</v>
      </c>
      <c r="J105" s="182">
        <f t="shared" si="1"/>
        <v>7.81</v>
      </c>
    </row>
    <row r="106" spans="2:10" x14ac:dyDescent="0.3">
      <c r="B106" s="178">
        <v>79</v>
      </c>
      <c r="C106" s="179" t="s">
        <v>2421</v>
      </c>
      <c r="D106" s="179" t="s">
        <v>2422</v>
      </c>
      <c r="E106" s="179" t="s">
        <v>2364</v>
      </c>
      <c r="F106" s="180" t="s">
        <v>2165</v>
      </c>
      <c r="G106" s="180" t="s">
        <v>58</v>
      </c>
      <c r="H106" s="181">
        <v>114534</v>
      </c>
      <c r="I106" s="182">
        <v>0.57999999999999996</v>
      </c>
      <c r="J106" s="182">
        <f t="shared" si="1"/>
        <v>66.430000000000007</v>
      </c>
    </row>
    <row r="107" spans="2:10" x14ac:dyDescent="0.3">
      <c r="B107" s="178">
        <v>80</v>
      </c>
      <c r="C107" s="179" t="s">
        <v>2421</v>
      </c>
      <c r="D107" s="179" t="s">
        <v>2422</v>
      </c>
      <c r="E107" s="179" t="s">
        <v>2372</v>
      </c>
      <c r="F107" s="180" t="s">
        <v>2165</v>
      </c>
      <c r="G107" s="180" t="s">
        <v>58</v>
      </c>
      <c r="H107" s="181">
        <v>173431</v>
      </c>
      <c r="I107" s="182">
        <v>0.57999999999999996</v>
      </c>
      <c r="J107" s="182">
        <f t="shared" si="1"/>
        <v>100.59</v>
      </c>
    </row>
    <row r="108" spans="2:10" x14ac:dyDescent="0.3">
      <c r="B108" s="178">
        <v>81</v>
      </c>
      <c r="C108" s="179" t="s">
        <v>2421</v>
      </c>
      <c r="D108" s="179" t="s">
        <v>2422</v>
      </c>
      <c r="E108" s="179" t="s">
        <v>2374</v>
      </c>
      <c r="F108" s="180" t="s">
        <v>2165</v>
      </c>
      <c r="G108" s="180" t="s">
        <v>58</v>
      </c>
      <c r="H108" s="181">
        <v>521847</v>
      </c>
      <c r="I108" s="182">
        <v>0.57999999999999996</v>
      </c>
      <c r="J108" s="182">
        <f t="shared" si="1"/>
        <v>302.67</v>
      </c>
    </row>
    <row r="109" spans="2:10" x14ac:dyDescent="0.3">
      <c r="B109" s="178">
        <v>82</v>
      </c>
      <c r="C109" s="179" t="s">
        <v>2423</v>
      </c>
      <c r="D109" s="179" t="s">
        <v>2424</v>
      </c>
      <c r="E109" s="179" t="s">
        <v>2371</v>
      </c>
      <c r="F109" s="180" t="s">
        <v>52</v>
      </c>
      <c r="G109" s="180" t="s">
        <v>58</v>
      </c>
      <c r="H109" s="181">
        <v>92469</v>
      </c>
      <c r="I109" s="182">
        <v>0.57999999999999996</v>
      </c>
      <c r="J109" s="182">
        <f t="shared" si="1"/>
        <v>53.63</v>
      </c>
    </row>
    <row r="110" spans="2:10" x14ac:dyDescent="0.3">
      <c r="B110" s="178">
        <v>83</v>
      </c>
      <c r="C110" s="179" t="s">
        <v>2423</v>
      </c>
      <c r="D110" s="179" t="s">
        <v>2424</v>
      </c>
      <c r="E110" s="179" t="s">
        <v>2373</v>
      </c>
      <c r="F110" s="180" t="s">
        <v>52</v>
      </c>
      <c r="G110" s="180" t="s">
        <v>58</v>
      </c>
      <c r="H110" s="181">
        <v>309999</v>
      </c>
      <c r="I110" s="182">
        <v>0.57999999999999996</v>
      </c>
      <c r="J110" s="182">
        <f t="shared" si="1"/>
        <v>179.8</v>
      </c>
    </row>
    <row r="111" spans="2:10" x14ac:dyDescent="0.3">
      <c r="B111" s="178">
        <v>84</v>
      </c>
      <c r="C111" s="179" t="s">
        <v>2425</v>
      </c>
      <c r="D111" s="179" t="s">
        <v>2426</v>
      </c>
      <c r="E111" s="179" t="s">
        <v>2361</v>
      </c>
      <c r="F111" s="180" t="s">
        <v>2420</v>
      </c>
      <c r="G111" s="180" t="s">
        <v>99</v>
      </c>
      <c r="H111" s="181">
        <v>461961</v>
      </c>
      <c r="I111" s="182">
        <v>0.57999999999999996</v>
      </c>
      <c r="J111" s="182">
        <f t="shared" si="1"/>
        <v>267.94</v>
      </c>
    </row>
    <row r="112" spans="2:10" x14ac:dyDescent="0.3">
      <c r="B112" s="178">
        <v>85</v>
      </c>
      <c r="C112" s="179" t="s">
        <v>2425</v>
      </c>
      <c r="D112" s="179" t="s">
        <v>2426</v>
      </c>
      <c r="E112" s="179" t="s">
        <v>2363</v>
      </c>
      <c r="F112" s="180" t="s">
        <v>2420</v>
      </c>
      <c r="G112" s="180" t="s">
        <v>99</v>
      </c>
      <c r="H112" s="181">
        <v>79306</v>
      </c>
      <c r="I112" s="182">
        <v>0.57999999999999996</v>
      </c>
      <c r="J112" s="182">
        <f t="shared" si="1"/>
        <v>46</v>
      </c>
    </row>
    <row r="113" spans="2:10" x14ac:dyDescent="0.3">
      <c r="B113" s="178">
        <v>86</v>
      </c>
      <c r="C113" s="179" t="s">
        <v>2427</v>
      </c>
      <c r="D113" s="179" t="s">
        <v>2428</v>
      </c>
      <c r="E113" s="179" t="s">
        <v>2371</v>
      </c>
      <c r="F113" s="180" t="s">
        <v>52</v>
      </c>
      <c r="G113" s="180" t="s">
        <v>58</v>
      </c>
      <c r="H113" s="181">
        <v>123777</v>
      </c>
      <c r="I113" s="182">
        <v>0.57999999999999996</v>
      </c>
      <c r="J113" s="182">
        <f t="shared" si="1"/>
        <v>71.790000000000006</v>
      </c>
    </row>
    <row r="114" spans="2:10" x14ac:dyDescent="0.3">
      <c r="B114" s="178">
        <v>87</v>
      </c>
      <c r="C114" s="179" t="s">
        <v>2427</v>
      </c>
      <c r="D114" s="179" t="s">
        <v>2428</v>
      </c>
      <c r="E114" s="179" t="s">
        <v>2373</v>
      </c>
      <c r="F114" s="180" t="s">
        <v>52</v>
      </c>
      <c r="G114" s="180" t="s">
        <v>58</v>
      </c>
      <c r="H114" s="181">
        <v>459175</v>
      </c>
      <c r="I114" s="182">
        <v>0.57999999999999996</v>
      </c>
      <c r="J114" s="182">
        <f t="shared" si="1"/>
        <v>266.32</v>
      </c>
    </row>
    <row r="115" spans="2:10" x14ac:dyDescent="0.3">
      <c r="B115" s="178">
        <v>88</v>
      </c>
      <c r="C115" s="179" t="s">
        <v>2429</v>
      </c>
      <c r="D115" s="179" t="s">
        <v>2430</v>
      </c>
      <c r="E115" s="179" t="s">
        <v>2368</v>
      </c>
      <c r="F115" s="180" t="s">
        <v>2247</v>
      </c>
      <c r="G115" s="180" t="s">
        <v>58</v>
      </c>
      <c r="H115" s="181">
        <v>1834077</v>
      </c>
      <c r="I115" s="182">
        <v>0.57999999999999996</v>
      </c>
      <c r="J115" s="182">
        <f t="shared" si="1"/>
        <v>1063.76</v>
      </c>
    </row>
    <row r="116" spans="2:10" x14ac:dyDescent="0.3">
      <c r="B116" s="178">
        <v>89</v>
      </c>
      <c r="C116" s="179" t="s">
        <v>2429</v>
      </c>
      <c r="D116" s="179" t="s">
        <v>2430</v>
      </c>
      <c r="E116" s="179" t="s">
        <v>2370</v>
      </c>
      <c r="F116" s="180" t="s">
        <v>2247</v>
      </c>
      <c r="G116" s="180" t="s">
        <v>58</v>
      </c>
      <c r="H116" s="181">
        <v>262498</v>
      </c>
      <c r="I116" s="182">
        <v>0.57999999999999996</v>
      </c>
      <c r="J116" s="182">
        <f t="shared" si="1"/>
        <v>152.25</v>
      </c>
    </row>
    <row r="117" spans="2:10" x14ac:dyDescent="0.3">
      <c r="B117" s="178">
        <v>90</v>
      </c>
      <c r="C117" s="179" t="s">
        <v>2429</v>
      </c>
      <c r="D117" s="179" t="s">
        <v>2430</v>
      </c>
      <c r="E117" s="179" t="s">
        <v>2361</v>
      </c>
      <c r="F117" s="180" t="s">
        <v>2247</v>
      </c>
      <c r="G117" s="180" t="s">
        <v>58</v>
      </c>
      <c r="H117" s="181">
        <v>405151</v>
      </c>
      <c r="I117" s="182">
        <v>0.57999999999999996</v>
      </c>
      <c r="J117" s="182">
        <f t="shared" si="1"/>
        <v>234.99</v>
      </c>
    </row>
    <row r="118" spans="2:10" x14ac:dyDescent="0.3">
      <c r="B118" s="178">
        <v>91</v>
      </c>
      <c r="C118" s="179" t="s">
        <v>2429</v>
      </c>
      <c r="D118" s="179" t="s">
        <v>2430</v>
      </c>
      <c r="E118" s="179" t="s">
        <v>2363</v>
      </c>
      <c r="F118" s="180" t="s">
        <v>2247</v>
      </c>
      <c r="G118" s="180" t="s">
        <v>58</v>
      </c>
      <c r="H118" s="181">
        <v>738499</v>
      </c>
      <c r="I118" s="182">
        <v>0.57999999999999996</v>
      </c>
      <c r="J118" s="182">
        <f t="shared" si="1"/>
        <v>428.33</v>
      </c>
    </row>
    <row r="119" spans="2:10" x14ac:dyDescent="0.3">
      <c r="B119" s="178">
        <v>92</v>
      </c>
      <c r="C119" s="179" t="s">
        <v>2431</v>
      </c>
      <c r="D119" s="179" t="s">
        <v>2432</v>
      </c>
      <c r="E119" s="179" t="s">
        <v>2367</v>
      </c>
      <c r="F119" s="180" t="s">
        <v>169</v>
      </c>
      <c r="G119" s="180" t="s">
        <v>231</v>
      </c>
      <c r="H119" s="181">
        <v>200292</v>
      </c>
      <c r="I119" s="182">
        <v>0.57999999999999996</v>
      </c>
      <c r="J119" s="182">
        <f t="shared" si="1"/>
        <v>116.17</v>
      </c>
    </row>
    <row r="120" spans="2:10" x14ac:dyDescent="0.3">
      <c r="B120" s="178">
        <v>93</v>
      </c>
      <c r="C120" s="179" t="s">
        <v>2431</v>
      </c>
      <c r="D120" s="179" t="s">
        <v>2432</v>
      </c>
      <c r="E120" s="179" t="s">
        <v>2357</v>
      </c>
      <c r="F120" s="180" t="s">
        <v>169</v>
      </c>
      <c r="G120" s="180" t="s">
        <v>231</v>
      </c>
      <c r="H120" s="181">
        <v>34752</v>
      </c>
      <c r="I120" s="182">
        <v>0.57999999999999996</v>
      </c>
      <c r="J120" s="182">
        <f t="shared" si="1"/>
        <v>20.16</v>
      </c>
    </row>
    <row r="121" spans="2:10" x14ac:dyDescent="0.3">
      <c r="B121" s="178">
        <v>94</v>
      </c>
      <c r="C121" s="179" t="s">
        <v>2431</v>
      </c>
      <c r="D121" s="179" t="s">
        <v>2432</v>
      </c>
      <c r="E121" s="179" t="s">
        <v>2361</v>
      </c>
      <c r="F121" s="180" t="s">
        <v>169</v>
      </c>
      <c r="G121" s="180" t="s">
        <v>231</v>
      </c>
      <c r="H121" s="181">
        <v>57564</v>
      </c>
      <c r="I121" s="182">
        <v>0.57999999999999996</v>
      </c>
      <c r="J121" s="182">
        <f t="shared" si="1"/>
        <v>33.39</v>
      </c>
    </row>
    <row r="122" spans="2:10" x14ac:dyDescent="0.3">
      <c r="B122" s="178">
        <v>95</v>
      </c>
      <c r="C122" s="179" t="s">
        <v>2431</v>
      </c>
      <c r="D122" s="179" t="s">
        <v>2432</v>
      </c>
      <c r="E122" s="179" t="s">
        <v>2363</v>
      </c>
      <c r="F122" s="180" t="s">
        <v>169</v>
      </c>
      <c r="G122" s="180" t="s">
        <v>231</v>
      </c>
      <c r="H122" s="181">
        <v>10</v>
      </c>
      <c r="I122" s="182">
        <v>0.57999999999999996</v>
      </c>
      <c r="J122" s="182">
        <f t="shared" si="1"/>
        <v>0.01</v>
      </c>
    </row>
    <row r="123" spans="2:10" x14ac:dyDescent="0.3">
      <c r="B123" s="178">
        <v>96</v>
      </c>
      <c r="C123" s="179" t="s">
        <v>2431</v>
      </c>
      <c r="D123" s="179" t="s">
        <v>2432</v>
      </c>
      <c r="E123" s="179" t="s">
        <v>2364</v>
      </c>
      <c r="F123" s="180" t="s">
        <v>169</v>
      </c>
      <c r="G123" s="180" t="s">
        <v>231</v>
      </c>
      <c r="H123" s="181">
        <v>54264</v>
      </c>
      <c r="I123" s="182">
        <v>0.57999999999999996</v>
      </c>
      <c r="J123" s="182">
        <f t="shared" si="1"/>
        <v>31.47</v>
      </c>
    </row>
    <row r="124" spans="2:10" x14ac:dyDescent="0.3">
      <c r="B124" s="178">
        <v>97</v>
      </c>
      <c r="C124" s="179" t="s">
        <v>2431</v>
      </c>
      <c r="D124" s="179" t="s">
        <v>2432</v>
      </c>
      <c r="E124" s="179" t="s">
        <v>2372</v>
      </c>
      <c r="F124" s="180" t="s">
        <v>169</v>
      </c>
      <c r="G124" s="180" t="s">
        <v>231</v>
      </c>
      <c r="H124" s="181">
        <v>183130</v>
      </c>
      <c r="I124" s="182">
        <v>0.57999999999999996</v>
      </c>
      <c r="J124" s="182">
        <f t="shared" si="1"/>
        <v>106.22</v>
      </c>
    </row>
    <row r="125" spans="2:10" x14ac:dyDescent="0.3">
      <c r="B125" s="178">
        <v>98</v>
      </c>
      <c r="C125" s="179" t="s">
        <v>2431</v>
      </c>
      <c r="D125" s="179" t="s">
        <v>2432</v>
      </c>
      <c r="E125" s="179" t="s">
        <v>2374</v>
      </c>
      <c r="F125" s="180" t="s">
        <v>169</v>
      </c>
      <c r="G125" s="180" t="s">
        <v>231</v>
      </c>
      <c r="H125" s="181">
        <v>181446</v>
      </c>
      <c r="I125" s="182">
        <v>0.57999999999999996</v>
      </c>
      <c r="J125" s="182">
        <f t="shared" si="1"/>
        <v>105.24</v>
      </c>
    </row>
    <row r="126" spans="2:10" x14ac:dyDescent="0.3">
      <c r="B126" s="178">
        <v>99</v>
      </c>
      <c r="C126" s="179" t="s">
        <v>2433</v>
      </c>
      <c r="D126" s="179" t="s">
        <v>2434</v>
      </c>
      <c r="E126" s="179" t="s">
        <v>2361</v>
      </c>
      <c r="F126" s="180" t="s">
        <v>912</v>
      </c>
      <c r="G126" s="180" t="s">
        <v>58</v>
      </c>
      <c r="H126" s="181">
        <v>162228</v>
      </c>
      <c r="I126" s="182">
        <v>0.57999999999999996</v>
      </c>
      <c r="J126" s="182">
        <f t="shared" si="1"/>
        <v>94.09</v>
      </c>
    </row>
    <row r="127" spans="2:10" x14ac:dyDescent="0.3">
      <c r="B127" s="178">
        <v>100</v>
      </c>
      <c r="C127" s="179" t="s">
        <v>2435</v>
      </c>
      <c r="D127" s="179" t="s">
        <v>2436</v>
      </c>
      <c r="E127" s="179" t="s">
        <v>2361</v>
      </c>
      <c r="F127" s="180" t="s">
        <v>2437</v>
      </c>
      <c r="G127" s="180" t="s">
        <v>58</v>
      </c>
      <c r="H127" s="181">
        <v>857179</v>
      </c>
      <c r="I127" s="182">
        <v>0.57999999999999996</v>
      </c>
      <c r="J127" s="182">
        <f t="shared" si="1"/>
        <v>497.16</v>
      </c>
    </row>
    <row r="128" spans="2:10" x14ac:dyDescent="0.3">
      <c r="B128" s="178">
        <v>101</v>
      </c>
      <c r="C128" s="179" t="s">
        <v>2438</v>
      </c>
      <c r="D128" s="179" t="s">
        <v>2439</v>
      </c>
      <c r="E128" s="179" t="s">
        <v>2361</v>
      </c>
      <c r="F128" s="180" t="s">
        <v>2437</v>
      </c>
      <c r="G128" s="180" t="s">
        <v>58</v>
      </c>
      <c r="H128" s="181">
        <v>336699</v>
      </c>
      <c r="I128" s="182">
        <v>0.57999999999999996</v>
      </c>
      <c r="J128" s="182">
        <f t="shared" si="1"/>
        <v>195.29</v>
      </c>
    </row>
    <row r="129" spans="2:10" x14ac:dyDescent="0.3">
      <c r="B129" s="178">
        <v>102</v>
      </c>
      <c r="C129" s="179" t="s">
        <v>2440</v>
      </c>
      <c r="D129" s="179" t="s">
        <v>2441</v>
      </c>
      <c r="E129" s="179" t="s">
        <v>2361</v>
      </c>
      <c r="F129" s="180" t="s">
        <v>230</v>
      </c>
      <c r="G129" s="180" t="s">
        <v>1866</v>
      </c>
      <c r="H129" s="181">
        <v>1406</v>
      </c>
      <c r="I129" s="182">
        <v>0.57999999999999996</v>
      </c>
      <c r="J129" s="182">
        <f t="shared" si="1"/>
        <v>0.82</v>
      </c>
    </row>
    <row r="130" spans="2:10" x14ac:dyDescent="0.3">
      <c r="B130" s="178">
        <v>103</v>
      </c>
      <c r="C130" s="179" t="s">
        <v>2442</v>
      </c>
      <c r="D130" s="179" t="s">
        <v>2443</v>
      </c>
      <c r="E130" s="179" t="s">
        <v>2361</v>
      </c>
      <c r="F130" s="180" t="s">
        <v>2112</v>
      </c>
      <c r="G130" s="180" t="s">
        <v>106</v>
      </c>
      <c r="H130" s="181">
        <v>112503</v>
      </c>
      <c r="I130" s="182">
        <v>0.57999999999999996</v>
      </c>
      <c r="J130" s="182">
        <f t="shared" si="1"/>
        <v>65.25</v>
      </c>
    </row>
    <row r="131" spans="2:10" x14ac:dyDescent="0.3">
      <c r="B131" s="178">
        <v>104</v>
      </c>
      <c r="C131" s="179" t="s">
        <v>2442</v>
      </c>
      <c r="D131" s="179" t="s">
        <v>2443</v>
      </c>
      <c r="E131" s="179" t="s">
        <v>2363</v>
      </c>
      <c r="F131" s="180" t="s">
        <v>2112</v>
      </c>
      <c r="G131" s="180" t="s">
        <v>106</v>
      </c>
      <c r="H131" s="181">
        <v>22749</v>
      </c>
      <c r="I131" s="182">
        <v>0.57999999999999996</v>
      </c>
      <c r="J131" s="182">
        <f t="shared" si="1"/>
        <v>13.19</v>
      </c>
    </row>
    <row r="132" spans="2:10" x14ac:dyDescent="0.3">
      <c r="B132" s="178">
        <v>105</v>
      </c>
      <c r="C132" s="179" t="s">
        <v>2444</v>
      </c>
      <c r="D132" s="179" t="s">
        <v>2445</v>
      </c>
      <c r="E132" s="179" t="s">
        <v>2361</v>
      </c>
      <c r="F132" s="180" t="s">
        <v>2446</v>
      </c>
      <c r="G132" s="180" t="s">
        <v>99</v>
      </c>
      <c r="H132" s="181">
        <v>198625</v>
      </c>
      <c r="I132" s="182">
        <v>0.57999999999999996</v>
      </c>
      <c r="J132" s="182">
        <f t="shared" si="1"/>
        <v>115.2</v>
      </c>
    </row>
    <row r="133" spans="2:10" x14ac:dyDescent="0.3">
      <c r="B133" s="178">
        <v>106</v>
      </c>
      <c r="C133" s="179" t="s">
        <v>2444</v>
      </c>
      <c r="D133" s="179" t="s">
        <v>2445</v>
      </c>
      <c r="E133" s="179" t="s">
        <v>2363</v>
      </c>
      <c r="F133" s="180" t="s">
        <v>2446</v>
      </c>
      <c r="G133" s="180" t="s">
        <v>99</v>
      </c>
      <c r="H133" s="181">
        <v>53343</v>
      </c>
      <c r="I133" s="182">
        <v>0.57999999999999996</v>
      </c>
      <c r="J133" s="182">
        <f t="shared" si="1"/>
        <v>30.94</v>
      </c>
    </row>
    <row r="134" spans="2:10" x14ac:dyDescent="0.3">
      <c r="B134" s="178">
        <v>107</v>
      </c>
      <c r="C134" s="179" t="s">
        <v>2447</v>
      </c>
      <c r="D134" s="179" t="s">
        <v>2448</v>
      </c>
      <c r="E134" s="179" t="s">
        <v>2361</v>
      </c>
      <c r="F134" s="180" t="s">
        <v>109</v>
      </c>
      <c r="G134" s="180" t="s">
        <v>58</v>
      </c>
      <c r="H134" s="181">
        <v>483170</v>
      </c>
      <c r="I134" s="182">
        <v>0.57999999999999996</v>
      </c>
      <c r="J134" s="182">
        <f t="shared" si="1"/>
        <v>280.24</v>
      </c>
    </row>
    <row r="135" spans="2:10" x14ac:dyDescent="0.3">
      <c r="B135" s="178">
        <v>108</v>
      </c>
      <c r="C135" s="179" t="s">
        <v>2449</v>
      </c>
      <c r="D135" s="179" t="s">
        <v>2450</v>
      </c>
      <c r="E135" s="179" t="s">
        <v>2361</v>
      </c>
      <c r="F135" s="180" t="s">
        <v>52</v>
      </c>
      <c r="G135" s="180" t="s">
        <v>99</v>
      </c>
      <c r="H135" s="181">
        <v>23060</v>
      </c>
      <c r="I135" s="182">
        <v>0.57999999999999996</v>
      </c>
      <c r="J135" s="182">
        <f t="shared" si="1"/>
        <v>13.37</v>
      </c>
    </row>
    <row r="136" spans="2:10" x14ac:dyDescent="0.3">
      <c r="B136" s="178">
        <v>109</v>
      </c>
      <c r="C136" s="179" t="s">
        <v>2449</v>
      </c>
      <c r="D136" s="179" t="s">
        <v>2450</v>
      </c>
      <c r="E136" s="179" t="s">
        <v>2363</v>
      </c>
      <c r="F136" s="180" t="s">
        <v>52</v>
      </c>
      <c r="G136" s="180" t="s">
        <v>99</v>
      </c>
      <c r="H136" s="181">
        <v>6937</v>
      </c>
      <c r="I136" s="182">
        <v>0.57999999999999996</v>
      </c>
      <c r="J136" s="182">
        <f t="shared" si="1"/>
        <v>4.0199999999999996</v>
      </c>
    </row>
    <row r="137" spans="2:10" x14ac:dyDescent="0.3">
      <c r="B137" s="178">
        <v>110</v>
      </c>
      <c r="C137" s="179" t="s">
        <v>2451</v>
      </c>
      <c r="D137" s="179" t="s">
        <v>2452</v>
      </c>
      <c r="E137" s="179" t="s">
        <v>2361</v>
      </c>
      <c r="F137" s="180" t="s">
        <v>2453</v>
      </c>
      <c r="G137" s="180" t="s">
        <v>99</v>
      </c>
      <c r="H137" s="181">
        <v>611146</v>
      </c>
      <c r="I137" s="182">
        <v>0.57999999999999996</v>
      </c>
      <c r="J137" s="182">
        <f t="shared" si="1"/>
        <v>354.46</v>
      </c>
    </row>
    <row r="138" spans="2:10" x14ac:dyDescent="0.3">
      <c r="B138" s="178">
        <v>111</v>
      </c>
      <c r="C138" s="179" t="s">
        <v>2451</v>
      </c>
      <c r="D138" s="179" t="s">
        <v>2452</v>
      </c>
      <c r="E138" s="179" t="s">
        <v>2363</v>
      </c>
      <c r="F138" s="180" t="s">
        <v>2453</v>
      </c>
      <c r="G138" s="180" t="s">
        <v>99</v>
      </c>
      <c r="H138" s="181">
        <v>165987</v>
      </c>
      <c r="I138" s="182">
        <v>0.57999999999999996</v>
      </c>
      <c r="J138" s="182">
        <f t="shared" si="1"/>
        <v>96.27</v>
      </c>
    </row>
    <row r="139" spans="2:10" x14ac:dyDescent="0.3">
      <c r="B139" s="178">
        <v>112</v>
      </c>
      <c r="C139" s="179" t="s">
        <v>2454</v>
      </c>
      <c r="D139" s="179" t="s">
        <v>2455</v>
      </c>
      <c r="E139" s="179" t="s">
        <v>2371</v>
      </c>
      <c r="F139" s="180" t="s">
        <v>2456</v>
      </c>
      <c r="G139" s="180" t="s">
        <v>99</v>
      </c>
      <c r="H139" s="181">
        <v>125277</v>
      </c>
      <c r="I139" s="182">
        <v>0.57999999999999996</v>
      </c>
      <c r="J139" s="182">
        <f t="shared" si="1"/>
        <v>72.66</v>
      </c>
    </row>
    <row r="140" spans="2:10" x14ac:dyDescent="0.3">
      <c r="B140" s="178">
        <v>113</v>
      </c>
      <c r="C140" s="179" t="s">
        <v>2454</v>
      </c>
      <c r="D140" s="179" t="s">
        <v>2455</v>
      </c>
      <c r="E140" s="179" t="s">
        <v>2373</v>
      </c>
      <c r="F140" s="180" t="s">
        <v>2456</v>
      </c>
      <c r="G140" s="180" t="s">
        <v>99</v>
      </c>
      <c r="H140" s="181">
        <v>399075</v>
      </c>
      <c r="I140" s="182">
        <v>0.57999999999999996</v>
      </c>
      <c r="J140" s="182">
        <f t="shared" si="1"/>
        <v>231.46</v>
      </c>
    </row>
    <row r="141" spans="2:10" x14ac:dyDescent="0.3">
      <c r="B141" s="178">
        <v>114</v>
      </c>
      <c r="C141" s="179" t="s">
        <v>2457</v>
      </c>
      <c r="D141" s="179" t="s">
        <v>2458</v>
      </c>
      <c r="E141" s="179" t="s">
        <v>2361</v>
      </c>
      <c r="F141" s="180" t="s">
        <v>1943</v>
      </c>
      <c r="G141" s="180" t="s">
        <v>58</v>
      </c>
      <c r="H141" s="181">
        <v>224131</v>
      </c>
      <c r="I141" s="182">
        <v>0.57999999999999996</v>
      </c>
      <c r="J141" s="182">
        <f t="shared" si="1"/>
        <v>130</v>
      </c>
    </row>
    <row r="142" spans="2:10" x14ac:dyDescent="0.3">
      <c r="B142" s="178">
        <v>115</v>
      </c>
      <c r="C142" s="179" t="s">
        <v>2457</v>
      </c>
      <c r="D142" s="179" t="s">
        <v>2458</v>
      </c>
      <c r="E142" s="179" t="s">
        <v>2363</v>
      </c>
      <c r="F142" s="180" t="s">
        <v>1943</v>
      </c>
      <c r="G142" s="180" t="s">
        <v>58</v>
      </c>
      <c r="H142" s="181">
        <v>24048</v>
      </c>
      <c r="I142" s="182">
        <v>0.57999999999999996</v>
      </c>
      <c r="J142" s="182">
        <f t="shared" si="1"/>
        <v>13.95</v>
      </c>
    </row>
    <row r="143" spans="2:10" x14ac:dyDescent="0.3">
      <c r="B143" s="178">
        <v>116</v>
      </c>
      <c r="C143" s="179" t="s">
        <v>2459</v>
      </c>
      <c r="D143" s="179" t="s">
        <v>2460</v>
      </c>
      <c r="E143" s="179" t="s">
        <v>2361</v>
      </c>
      <c r="F143" s="180" t="s">
        <v>203</v>
      </c>
      <c r="G143" s="180" t="s">
        <v>58</v>
      </c>
      <c r="H143" s="181">
        <v>85866</v>
      </c>
      <c r="I143" s="182">
        <v>0.57999999999999996</v>
      </c>
      <c r="J143" s="182">
        <f t="shared" si="1"/>
        <v>49.8</v>
      </c>
    </row>
    <row r="144" spans="2:10" x14ac:dyDescent="0.3">
      <c r="B144" s="178">
        <v>117</v>
      </c>
      <c r="C144" s="179" t="s">
        <v>2459</v>
      </c>
      <c r="D144" s="179" t="s">
        <v>2460</v>
      </c>
      <c r="E144" s="179" t="s">
        <v>2363</v>
      </c>
      <c r="F144" s="180" t="s">
        <v>203</v>
      </c>
      <c r="G144" s="180" t="s">
        <v>58</v>
      </c>
      <c r="H144" s="181">
        <v>18667</v>
      </c>
      <c r="I144" s="182">
        <v>0.57999999999999996</v>
      </c>
      <c r="J144" s="182">
        <f t="shared" si="1"/>
        <v>10.83</v>
      </c>
    </row>
    <row r="145" spans="2:10" x14ac:dyDescent="0.3">
      <c r="B145" s="178">
        <v>118</v>
      </c>
      <c r="C145" s="179" t="s">
        <v>2461</v>
      </c>
      <c r="D145" s="179" t="s">
        <v>2462</v>
      </c>
      <c r="E145" s="179" t="s">
        <v>2361</v>
      </c>
      <c r="F145" s="180" t="s">
        <v>200</v>
      </c>
      <c r="G145" s="180" t="s">
        <v>99</v>
      </c>
      <c r="H145" s="181">
        <v>1422</v>
      </c>
      <c r="I145" s="182">
        <v>0.57999999999999996</v>
      </c>
      <c r="J145" s="182">
        <f t="shared" si="1"/>
        <v>0.82</v>
      </c>
    </row>
    <row r="146" spans="2:10" x14ac:dyDescent="0.3">
      <c r="B146" s="178">
        <v>119</v>
      </c>
      <c r="C146" s="179" t="s">
        <v>2461</v>
      </c>
      <c r="D146" s="179" t="s">
        <v>2462</v>
      </c>
      <c r="E146" s="179" t="s">
        <v>2363</v>
      </c>
      <c r="F146" s="180" t="s">
        <v>200</v>
      </c>
      <c r="G146" s="180" t="s">
        <v>99</v>
      </c>
      <c r="H146" s="181">
        <v>353</v>
      </c>
      <c r="I146" s="182">
        <v>0.57999999999999996</v>
      </c>
      <c r="J146" s="182">
        <f t="shared" si="1"/>
        <v>0.2</v>
      </c>
    </row>
    <row r="147" spans="2:10" x14ac:dyDescent="0.3">
      <c r="B147" s="178">
        <v>120</v>
      </c>
      <c r="C147" s="179" t="s">
        <v>2463</v>
      </c>
      <c r="D147" s="179" t="s">
        <v>2464</v>
      </c>
      <c r="E147" s="179" t="s">
        <v>2361</v>
      </c>
      <c r="F147" s="180" t="s">
        <v>52</v>
      </c>
      <c r="G147" s="180" t="s">
        <v>58</v>
      </c>
      <c r="H147" s="181">
        <v>152826</v>
      </c>
      <c r="I147" s="182">
        <v>0.57999999999999996</v>
      </c>
      <c r="J147" s="182">
        <f t="shared" si="1"/>
        <v>88.64</v>
      </c>
    </row>
    <row r="148" spans="2:10" x14ac:dyDescent="0.3">
      <c r="B148" s="178">
        <v>121</v>
      </c>
      <c r="C148" s="179" t="s">
        <v>2463</v>
      </c>
      <c r="D148" s="179" t="s">
        <v>2464</v>
      </c>
      <c r="E148" s="179" t="s">
        <v>2363</v>
      </c>
      <c r="F148" s="180" t="s">
        <v>52</v>
      </c>
      <c r="G148" s="180" t="s">
        <v>58</v>
      </c>
      <c r="H148" s="181">
        <v>59488</v>
      </c>
      <c r="I148" s="182">
        <v>0.57999999999999996</v>
      </c>
      <c r="J148" s="182">
        <f t="shared" si="1"/>
        <v>34.5</v>
      </c>
    </row>
    <row r="149" spans="2:10" x14ac:dyDescent="0.3">
      <c r="B149" s="178">
        <v>122</v>
      </c>
      <c r="C149" s="179" t="s">
        <v>2465</v>
      </c>
      <c r="D149" s="179" t="s">
        <v>2466</v>
      </c>
      <c r="E149" s="179" t="s">
        <v>2361</v>
      </c>
      <c r="F149" s="180" t="s">
        <v>203</v>
      </c>
      <c r="G149" s="180" t="s">
        <v>58</v>
      </c>
      <c r="H149" s="181">
        <v>1104</v>
      </c>
      <c r="I149" s="182">
        <v>0.57999999999999996</v>
      </c>
      <c r="J149" s="182">
        <f t="shared" si="1"/>
        <v>0.64</v>
      </c>
    </row>
    <row r="150" spans="2:10" x14ac:dyDescent="0.3">
      <c r="B150" s="178">
        <v>123</v>
      </c>
      <c r="C150" s="179" t="s">
        <v>2465</v>
      </c>
      <c r="D150" s="179" t="s">
        <v>2466</v>
      </c>
      <c r="E150" s="179" t="s">
        <v>2363</v>
      </c>
      <c r="F150" s="180" t="s">
        <v>203</v>
      </c>
      <c r="G150" s="180" t="s">
        <v>58</v>
      </c>
      <c r="H150" s="181">
        <v>149</v>
      </c>
      <c r="I150" s="182">
        <v>0.57999999999999996</v>
      </c>
      <c r="J150" s="182">
        <f t="shared" si="1"/>
        <v>0.09</v>
      </c>
    </row>
    <row r="151" spans="2:10" x14ac:dyDescent="0.3">
      <c r="B151" s="178">
        <v>124</v>
      </c>
      <c r="C151" s="179" t="s">
        <v>2467</v>
      </c>
      <c r="D151" s="179" t="s">
        <v>2468</v>
      </c>
      <c r="E151" s="179" t="s">
        <v>2361</v>
      </c>
      <c r="F151" s="180" t="s">
        <v>197</v>
      </c>
      <c r="G151" s="180" t="s">
        <v>1865</v>
      </c>
      <c r="H151" s="181">
        <v>32042</v>
      </c>
      <c r="I151" s="182">
        <v>0.57999999999999996</v>
      </c>
      <c r="J151" s="182">
        <f t="shared" si="1"/>
        <v>18.579999999999998</v>
      </c>
    </row>
    <row r="152" spans="2:10" x14ac:dyDescent="0.3">
      <c r="B152" s="178">
        <v>125</v>
      </c>
      <c r="C152" s="179" t="s">
        <v>2467</v>
      </c>
      <c r="D152" s="179" t="s">
        <v>2468</v>
      </c>
      <c r="E152" s="179" t="s">
        <v>2363</v>
      </c>
      <c r="F152" s="180" t="s">
        <v>197</v>
      </c>
      <c r="G152" s="180" t="s">
        <v>1865</v>
      </c>
      <c r="H152" s="181">
        <v>6652</v>
      </c>
      <c r="I152" s="182">
        <v>0.57999999999999996</v>
      </c>
      <c r="J152" s="182">
        <f t="shared" si="1"/>
        <v>3.86</v>
      </c>
    </row>
    <row r="153" spans="2:10" x14ac:dyDescent="0.3">
      <c r="B153" s="178">
        <v>126</v>
      </c>
      <c r="C153" s="179" t="s">
        <v>2469</v>
      </c>
      <c r="D153" s="179" t="s">
        <v>2470</v>
      </c>
      <c r="E153" s="179" t="s">
        <v>2361</v>
      </c>
      <c r="F153" s="180" t="s">
        <v>98</v>
      </c>
      <c r="G153" s="180" t="s">
        <v>2172</v>
      </c>
      <c r="H153" s="181">
        <v>527</v>
      </c>
      <c r="I153" s="182">
        <v>0.57999999999999996</v>
      </c>
      <c r="J153" s="182">
        <f t="shared" si="1"/>
        <v>0.31</v>
      </c>
    </row>
    <row r="154" spans="2:10" x14ac:dyDescent="0.3">
      <c r="B154" s="178">
        <v>127</v>
      </c>
      <c r="C154" s="179" t="s">
        <v>2469</v>
      </c>
      <c r="D154" s="179" t="s">
        <v>2470</v>
      </c>
      <c r="E154" s="179" t="s">
        <v>2363</v>
      </c>
      <c r="F154" s="180" t="s">
        <v>98</v>
      </c>
      <c r="G154" s="180" t="s">
        <v>2172</v>
      </c>
      <c r="H154" s="181">
        <v>115</v>
      </c>
      <c r="I154" s="182">
        <v>0.57999999999999996</v>
      </c>
      <c r="J154" s="182">
        <f t="shared" si="1"/>
        <v>7.0000000000000007E-2</v>
      </c>
    </row>
    <row r="155" spans="2:10" x14ac:dyDescent="0.3">
      <c r="B155" s="178">
        <v>128</v>
      </c>
      <c r="C155" s="179" t="s">
        <v>2471</v>
      </c>
      <c r="D155" s="179" t="s">
        <v>2472</v>
      </c>
      <c r="E155" s="179" t="s">
        <v>2361</v>
      </c>
      <c r="F155" s="180" t="s">
        <v>1959</v>
      </c>
      <c r="G155" s="180" t="s">
        <v>2172</v>
      </c>
      <c r="H155" s="181">
        <v>515</v>
      </c>
      <c r="I155" s="182">
        <v>0.57999999999999996</v>
      </c>
      <c r="J155" s="182">
        <f t="shared" si="1"/>
        <v>0.3</v>
      </c>
    </row>
    <row r="156" spans="2:10" x14ac:dyDescent="0.3">
      <c r="B156" s="178">
        <v>129</v>
      </c>
      <c r="C156" s="179" t="s">
        <v>2471</v>
      </c>
      <c r="D156" s="179" t="s">
        <v>2472</v>
      </c>
      <c r="E156" s="179" t="s">
        <v>2363</v>
      </c>
      <c r="F156" s="180" t="s">
        <v>1959</v>
      </c>
      <c r="G156" s="180" t="s">
        <v>2172</v>
      </c>
      <c r="H156" s="181">
        <v>107</v>
      </c>
      <c r="I156" s="182">
        <v>0.57999999999999996</v>
      </c>
      <c r="J156" s="182">
        <f t="shared" ref="J156:J219" si="2">ROUND(H156*(I156/1000),2)</f>
        <v>0.06</v>
      </c>
    </row>
    <row r="157" spans="2:10" x14ac:dyDescent="0.3">
      <c r="B157" s="178">
        <v>130</v>
      </c>
      <c r="C157" s="179" t="s">
        <v>2473</v>
      </c>
      <c r="D157" s="179" t="s">
        <v>2474</v>
      </c>
      <c r="E157" s="179" t="s">
        <v>2367</v>
      </c>
      <c r="F157" s="180" t="s">
        <v>2475</v>
      </c>
      <c r="G157" s="180" t="s">
        <v>2476</v>
      </c>
      <c r="H157" s="181">
        <v>595064</v>
      </c>
      <c r="I157" s="182">
        <v>0.57999999999999996</v>
      </c>
      <c r="J157" s="182">
        <f t="shared" si="2"/>
        <v>345.14</v>
      </c>
    </row>
    <row r="158" spans="2:10" x14ac:dyDescent="0.3">
      <c r="B158" s="178">
        <v>131</v>
      </c>
      <c r="C158" s="179" t="s">
        <v>2477</v>
      </c>
      <c r="D158" s="179" t="s">
        <v>2478</v>
      </c>
      <c r="E158" s="179" t="s">
        <v>2361</v>
      </c>
      <c r="F158" s="180" t="s">
        <v>150</v>
      </c>
      <c r="G158" s="180" t="s">
        <v>106</v>
      </c>
      <c r="H158" s="181">
        <v>83212</v>
      </c>
      <c r="I158" s="182">
        <v>0.57999999999999996</v>
      </c>
      <c r="J158" s="182">
        <f t="shared" si="2"/>
        <v>48.26</v>
      </c>
    </row>
    <row r="159" spans="2:10" x14ac:dyDescent="0.3">
      <c r="B159" s="178">
        <v>132</v>
      </c>
      <c r="C159" s="179" t="s">
        <v>2477</v>
      </c>
      <c r="D159" s="179" t="s">
        <v>2478</v>
      </c>
      <c r="E159" s="179" t="s">
        <v>2363</v>
      </c>
      <c r="F159" s="180" t="s">
        <v>150</v>
      </c>
      <c r="G159" s="180" t="s">
        <v>106</v>
      </c>
      <c r="H159" s="181">
        <v>3857</v>
      </c>
      <c r="I159" s="182">
        <v>0.57999999999999996</v>
      </c>
      <c r="J159" s="182">
        <f t="shared" si="2"/>
        <v>2.2400000000000002</v>
      </c>
    </row>
    <row r="160" spans="2:10" x14ac:dyDescent="0.3">
      <c r="B160" s="178">
        <v>133</v>
      </c>
      <c r="C160" s="179" t="s">
        <v>2479</v>
      </c>
      <c r="D160" s="179" t="s">
        <v>2480</v>
      </c>
      <c r="E160" s="179" t="s">
        <v>2361</v>
      </c>
      <c r="F160" s="180" t="s">
        <v>145</v>
      </c>
      <c r="G160" s="180" t="s">
        <v>2129</v>
      </c>
      <c r="H160" s="181">
        <v>1013632</v>
      </c>
      <c r="I160" s="182">
        <v>0.57999999999999996</v>
      </c>
      <c r="J160" s="182">
        <f t="shared" si="2"/>
        <v>587.91</v>
      </c>
    </row>
    <row r="161" spans="2:10" x14ac:dyDescent="0.3">
      <c r="B161" s="178">
        <v>134</v>
      </c>
      <c r="C161" s="179" t="s">
        <v>2479</v>
      </c>
      <c r="D161" s="179" t="s">
        <v>2480</v>
      </c>
      <c r="E161" s="179" t="s">
        <v>2363</v>
      </c>
      <c r="F161" s="180" t="s">
        <v>145</v>
      </c>
      <c r="G161" s="180" t="s">
        <v>2129</v>
      </c>
      <c r="H161" s="181">
        <v>147684</v>
      </c>
      <c r="I161" s="182">
        <v>0.57999999999999996</v>
      </c>
      <c r="J161" s="182">
        <f t="shared" si="2"/>
        <v>85.66</v>
      </c>
    </row>
    <row r="162" spans="2:10" x14ac:dyDescent="0.3">
      <c r="B162" s="178">
        <v>135</v>
      </c>
      <c r="C162" s="179" t="s">
        <v>2481</v>
      </c>
      <c r="D162" s="179" t="s">
        <v>2482</v>
      </c>
      <c r="E162" s="179" t="s">
        <v>2367</v>
      </c>
      <c r="F162" s="180" t="s">
        <v>145</v>
      </c>
      <c r="G162" s="180" t="s">
        <v>2129</v>
      </c>
      <c r="H162" s="181">
        <v>382362</v>
      </c>
      <c r="I162" s="182">
        <v>0.57999999999999996</v>
      </c>
      <c r="J162" s="182">
        <f t="shared" si="2"/>
        <v>221.77</v>
      </c>
    </row>
    <row r="163" spans="2:10" x14ac:dyDescent="0.3">
      <c r="B163" s="178">
        <v>136</v>
      </c>
      <c r="C163" s="179" t="s">
        <v>2481</v>
      </c>
      <c r="D163" s="179" t="s">
        <v>2482</v>
      </c>
      <c r="E163" s="179" t="s">
        <v>2368</v>
      </c>
      <c r="F163" s="180" t="s">
        <v>145</v>
      </c>
      <c r="G163" s="180" t="s">
        <v>2129</v>
      </c>
      <c r="H163" s="181">
        <v>27772</v>
      </c>
      <c r="I163" s="182">
        <v>0.57999999999999996</v>
      </c>
      <c r="J163" s="182">
        <f t="shared" si="2"/>
        <v>16.11</v>
      </c>
    </row>
    <row r="164" spans="2:10" x14ac:dyDescent="0.3">
      <c r="B164" s="178">
        <v>137</v>
      </c>
      <c r="C164" s="179" t="s">
        <v>2481</v>
      </c>
      <c r="D164" s="179" t="s">
        <v>2482</v>
      </c>
      <c r="E164" s="179" t="s">
        <v>2357</v>
      </c>
      <c r="F164" s="180" t="s">
        <v>145</v>
      </c>
      <c r="G164" s="180" t="s">
        <v>2129</v>
      </c>
      <c r="H164" s="181">
        <v>45218</v>
      </c>
      <c r="I164" s="182">
        <v>0.57999999999999996</v>
      </c>
      <c r="J164" s="182">
        <f t="shared" si="2"/>
        <v>26.23</v>
      </c>
    </row>
    <row r="165" spans="2:10" x14ac:dyDescent="0.3">
      <c r="B165" s="178">
        <v>138</v>
      </c>
      <c r="C165" s="179" t="s">
        <v>2481</v>
      </c>
      <c r="D165" s="179" t="s">
        <v>2482</v>
      </c>
      <c r="E165" s="179" t="s">
        <v>2370</v>
      </c>
      <c r="F165" s="180" t="s">
        <v>145</v>
      </c>
      <c r="G165" s="180" t="s">
        <v>2129</v>
      </c>
      <c r="H165" s="181">
        <v>4517</v>
      </c>
      <c r="I165" s="182">
        <v>0.57999999999999996</v>
      </c>
      <c r="J165" s="182">
        <f t="shared" si="2"/>
        <v>2.62</v>
      </c>
    </row>
    <row r="166" spans="2:10" x14ac:dyDescent="0.3">
      <c r="B166" s="178">
        <v>139</v>
      </c>
      <c r="C166" s="179" t="s">
        <v>2481</v>
      </c>
      <c r="D166" s="179" t="s">
        <v>2482</v>
      </c>
      <c r="E166" s="179" t="s">
        <v>2361</v>
      </c>
      <c r="F166" s="180" t="s">
        <v>145</v>
      </c>
      <c r="G166" s="180" t="s">
        <v>2129</v>
      </c>
      <c r="H166" s="181">
        <v>101051</v>
      </c>
      <c r="I166" s="182">
        <v>0.57999999999999996</v>
      </c>
      <c r="J166" s="182">
        <f t="shared" si="2"/>
        <v>58.61</v>
      </c>
    </row>
    <row r="167" spans="2:10" x14ac:dyDescent="0.3">
      <c r="B167" s="178">
        <v>140</v>
      </c>
      <c r="C167" s="179" t="s">
        <v>2481</v>
      </c>
      <c r="D167" s="179" t="s">
        <v>2482</v>
      </c>
      <c r="E167" s="179" t="s">
        <v>2363</v>
      </c>
      <c r="F167" s="180" t="s">
        <v>145</v>
      </c>
      <c r="G167" s="180" t="s">
        <v>2129</v>
      </c>
      <c r="H167" s="181">
        <v>17419</v>
      </c>
      <c r="I167" s="182">
        <v>0.57999999999999996</v>
      </c>
      <c r="J167" s="182">
        <f t="shared" si="2"/>
        <v>10.1</v>
      </c>
    </row>
    <row r="168" spans="2:10" x14ac:dyDescent="0.3">
      <c r="B168" s="178">
        <v>141</v>
      </c>
      <c r="C168" s="179" t="s">
        <v>2481</v>
      </c>
      <c r="D168" s="179" t="s">
        <v>2482</v>
      </c>
      <c r="E168" s="179" t="s">
        <v>2371</v>
      </c>
      <c r="F168" s="180" t="s">
        <v>145</v>
      </c>
      <c r="G168" s="180" t="s">
        <v>2129</v>
      </c>
      <c r="H168" s="181">
        <v>21721</v>
      </c>
      <c r="I168" s="182">
        <v>0.57999999999999996</v>
      </c>
      <c r="J168" s="182">
        <f t="shared" si="2"/>
        <v>12.6</v>
      </c>
    </row>
    <row r="169" spans="2:10" x14ac:dyDescent="0.3">
      <c r="B169" s="178">
        <v>142</v>
      </c>
      <c r="C169" s="179" t="s">
        <v>2481</v>
      </c>
      <c r="D169" s="179" t="s">
        <v>2482</v>
      </c>
      <c r="E169" s="179" t="s">
        <v>2364</v>
      </c>
      <c r="F169" s="180" t="s">
        <v>145</v>
      </c>
      <c r="G169" s="180" t="s">
        <v>2129</v>
      </c>
      <c r="H169" s="181">
        <v>140756</v>
      </c>
      <c r="I169" s="182">
        <v>0.57999999999999996</v>
      </c>
      <c r="J169" s="182">
        <f t="shared" si="2"/>
        <v>81.64</v>
      </c>
    </row>
    <row r="170" spans="2:10" x14ac:dyDescent="0.3">
      <c r="B170" s="178">
        <v>143</v>
      </c>
      <c r="C170" s="179" t="s">
        <v>2481</v>
      </c>
      <c r="D170" s="179" t="s">
        <v>2482</v>
      </c>
      <c r="E170" s="179" t="s">
        <v>2372</v>
      </c>
      <c r="F170" s="180" t="s">
        <v>145</v>
      </c>
      <c r="G170" s="180" t="s">
        <v>2129</v>
      </c>
      <c r="H170" s="181">
        <v>460975</v>
      </c>
      <c r="I170" s="182">
        <v>0.57999999999999996</v>
      </c>
      <c r="J170" s="182">
        <f t="shared" si="2"/>
        <v>267.37</v>
      </c>
    </row>
    <row r="171" spans="2:10" x14ac:dyDescent="0.3">
      <c r="B171" s="178">
        <v>144</v>
      </c>
      <c r="C171" s="179" t="s">
        <v>2481</v>
      </c>
      <c r="D171" s="179" t="s">
        <v>2482</v>
      </c>
      <c r="E171" s="179" t="s">
        <v>2373</v>
      </c>
      <c r="F171" s="180" t="s">
        <v>145</v>
      </c>
      <c r="G171" s="180" t="s">
        <v>2129</v>
      </c>
      <c r="H171" s="181">
        <v>59707</v>
      </c>
      <c r="I171" s="182">
        <v>0.57999999999999996</v>
      </c>
      <c r="J171" s="182">
        <f t="shared" si="2"/>
        <v>34.630000000000003</v>
      </c>
    </row>
    <row r="172" spans="2:10" x14ac:dyDescent="0.3">
      <c r="B172" s="178">
        <v>145</v>
      </c>
      <c r="C172" s="179" t="s">
        <v>2481</v>
      </c>
      <c r="D172" s="179" t="s">
        <v>2482</v>
      </c>
      <c r="E172" s="179" t="s">
        <v>2374</v>
      </c>
      <c r="F172" s="180" t="s">
        <v>145</v>
      </c>
      <c r="G172" s="180" t="s">
        <v>2129</v>
      </c>
      <c r="H172" s="181">
        <v>472118</v>
      </c>
      <c r="I172" s="182">
        <v>0.57999999999999996</v>
      </c>
      <c r="J172" s="182">
        <f t="shared" si="2"/>
        <v>273.83</v>
      </c>
    </row>
    <row r="173" spans="2:10" x14ac:dyDescent="0.3">
      <c r="B173" s="178">
        <v>146</v>
      </c>
      <c r="C173" s="179" t="s">
        <v>2483</v>
      </c>
      <c r="D173" s="179" t="s">
        <v>2484</v>
      </c>
      <c r="E173" s="179" t="s">
        <v>2361</v>
      </c>
      <c r="F173" s="180" t="s">
        <v>901</v>
      </c>
      <c r="G173" s="180" t="s">
        <v>58</v>
      </c>
      <c r="H173" s="181">
        <v>1143863</v>
      </c>
      <c r="I173" s="182">
        <v>0.57999999999999996</v>
      </c>
      <c r="J173" s="182">
        <f t="shared" si="2"/>
        <v>663.44</v>
      </c>
    </row>
    <row r="174" spans="2:10" x14ac:dyDescent="0.3">
      <c r="B174" s="178">
        <v>147</v>
      </c>
      <c r="C174" s="179" t="s">
        <v>2483</v>
      </c>
      <c r="D174" s="179" t="s">
        <v>2484</v>
      </c>
      <c r="E174" s="179" t="s">
        <v>2363</v>
      </c>
      <c r="F174" s="180" t="s">
        <v>901</v>
      </c>
      <c r="G174" s="180" t="s">
        <v>58</v>
      </c>
      <c r="H174" s="181">
        <v>222544</v>
      </c>
      <c r="I174" s="182">
        <v>0.57999999999999996</v>
      </c>
      <c r="J174" s="182">
        <f t="shared" si="2"/>
        <v>129.08000000000001</v>
      </c>
    </row>
    <row r="175" spans="2:10" x14ac:dyDescent="0.3">
      <c r="B175" s="178">
        <v>148</v>
      </c>
      <c r="C175" s="179" t="s">
        <v>2485</v>
      </c>
      <c r="D175" s="179" t="s">
        <v>2486</v>
      </c>
      <c r="E175" s="179" t="s">
        <v>2367</v>
      </c>
      <c r="F175" s="180" t="s">
        <v>150</v>
      </c>
      <c r="G175" s="180" t="s">
        <v>106</v>
      </c>
      <c r="H175" s="181">
        <v>63315</v>
      </c>
      <c r="I175" s="182">
        <v>0.57999999999999996</v>
      </c>
      <c r="J175" s="182">
        <f t="shared" si="2"/>
        <v>36.72</v>
      </c>
    </row>
    <row r="176" spans="2:10" x14ac:dyDescent="0.3">
      <c r="B176" s="178">
        <v>149</v>
      </c>
      <c r="C176" s="179" t="s">
        <v>2485</v>
      </c>
      <c r="D176" s="179" t="s">
        <v>2486</v>
      </c>
      <c r="E176" s="179" t="s">
        <v>2357</v>
      </c>
      <c r="F176" s="180" t="s">
        <v>150</v>
      </c>
      <c r="G176" s="180" t="s">
        <v>106</v>
      </c>
      <c r="H176" s="181">
        <v>7149</v>
      </c>
      <c r="I176" s="182">
        <v>0.57999999999999996</v>
      </c>
      <c r="J176" s="182">
        <f t="shared" si="2"/>
        <v>4.1500000000000004</v>
      </c>
    </row>
    <row r="177" spans="2:10" x14ac:dyDescent="0.3">
      <c r="B177" s="178">
        <v>150</v>
      </c>
      <c r="C177" s="179" t="s">
        <v>2485</v>
      </c>
      <c r="D177" s="179" t="s">
        <v>2486</v>
      </c>
      <c r="E177" s="179" t="s">
        <v>2364</v>
      </c>
      <c r="F177" s="180" t="s">
        <v>150</v>
      </c>
      <c r="G177" s="180" t="s">
        <v>106</v>
      </c>
      <c r="H177" s="181">
        <v>28045</v>
      </c>
      <c r="I177" s="182">
        <v>0.57999999999999996</v>
      </c>
      <c r="J177" s="182">
        <f t="shared" si="2"/>
        <v>16.27</v>
      </c>
    </row>
    <row r="178" spans="2:10" x14ac:dyDescent="0.3">
      <c r="B178" s="178">
        <v>151</v>
      </c>
      <c r="C178" s="179" t="s">
        <v>2487</v>
      </c>
      <c r="D178" s="179" t="s">
        <v>2488</v>
      </c>
      <c r="E178" s="179" t="s">
        <v>2361</v>
      </c>
      <c r="F178" s="180" t="s">
        <v>1948</v>
      </c>
      <c r="G178" s="180" t="s">
        <v>2489</v>
      </c>
      <c r="H178" s="181">
        <v>571583</v>
      </c>
      <c r="I178" s="182">
        <v>0.57999999999999996</v>
      </c>
      <c r="J178" s="182">
        <f t="shared" si="2"/>
        <v>331.52</v>
      </c>
    </row>
    <row r="179" spans="2:10" x14ac:dyDescent="0.3">
      <c r="B179" s="178">
        <v>152</v>
      </c>
      <c r="C179" s="179" t="s">
        <v>2487</v>
      </c>
      <c r="D179" s="179" t="s">
        <v>2488</v>
      </c>
      <c r="E179" s="179" t="s">
        <v>2363</v>
      </c>
      <c r="F179" s="180" t="s">
        <v>1948</v>
      </c>
      <c r="G179" s="180" t="s">
        <v>2489</v>
      </c>
      <c r="H179" s="181">
        <v>140046</v>
      </c>
      <c r="I179" s="182">
        <v>0.57999999999999996</v>
      </c>
      <c r="J179" s="182">
        <f t="shared" si="2"/>
        <v>81.23</v>
      </c>
    </row>
    <row r="180" spans="2:10" x14ac:dyDescent="0.3">
      <c r="B180" s="178">
        <v>153</v>
      </c>
      <c r="C180" s="179" t="s">
        <v>2490</v>
      </c>
      <c r="D180" s="179" t="s">
        <v>2491</v>
      </c>
      <c r="E180" s="179" t="s">
        <v>2369</v>
      </c>
      <c r="F180" s="180" t="s">
        <v>1733</v>
      </c>
      <c r="G180" s="180" t="s">
        <v>53</v>
      </c>
      <c r="H180" s="181">
        <v>1037</v>
      </c>
      <c r="I180" s="182">
        <v>0.57999999999999996</v>
      </c>
      <c r="J180" s="182">
        <f t="shared" si="2"/>
        <v>0.6</v>
      </c>
    </row>
    <row r="181" spans="2:10" x14ac:dyDescent="0.3">
      <c r="B181" s="178">
        <v>154</v>
      </c>
      <c r="C181" s="179" t="s">
        <v>2492</v>
      </c>
      <c r="D181" s="179" t="s">
        <v>2493</v>
      </c>
      <c r="E181" s="179" t="s">
        <v>2361</v>
      </c>
      <c r="F181" s="180" t="s">
        <v>65</v>
      </c>
      <c r="G181" s="180" t="s">
        <v>58</v>
      </c>
      <c r="H181" s="181">
        <v>562935</v>
      </c>
      <c r="I181" s="182">
        <v>0.57999999999999996</v>
      </c>
      <c r="J181" s="182">
        <f t="shared" si="2"/>
        <v>326.5</v>
      </c>
    </row>
    <row r="182" spans="2:10" x14ac:dyDescent="0.3">
      <c r="B182" s="178">
        <v>155</v>
      </c>
      <c r="C182" s="179" t="s">
        <v>2492</v>
      </c>
      <c r="D182" s="179" t="s">
        <v>2493</v>
      </c>
      <c r="E182" s="179" t="s">
        <v>2363</v>
      </c>
      <c r="F182" s="180" t="s">
        <v>65</v>
      </c>
      <c r="G182" s="180" t="s">
        <v>58</v>
      </c>
      <c r="H182" s="181">
        <v>64302</v>
      </c>
      <c r="I182" s="182">
        <v>0.57999999999999996</v>
      </c>
      <c r="J182" s="182">
        <f t="shared" si="2"/>
        <v>37.299999999999997</v>
      </c>
    </row>
    <row r="183" spans="2:10" x14ac:dyDescent="0.3">
      <c r="B183" s="178">
        <v>156</v>
      </c>
      <c r="C183" s="179" t="s">
        <v>2494</v>
      </c>
      <c r="D183" s="179" t="s">
        <v>2495</v>
      </c>
      <c r="E183" s="179" t="s">
        <v>2361</v>
      </c>
      <c r="F183" s="180" t="s">
        <v>197</v>
      </c>
      <c r="G183" s="180" t="s">
        <v>99</v>
      </c>
      <c r="H183" s="181">
        <v>62743</v>
      </c>
      <c r="I183" s="182">
        <v>0.57999999999999996</v>
      </c>
      <c r="J183" s="182">
        <f t="shared" si="2"/>
        <v>36.39</v>
      </c>
    </row>
    <row r="184" spans="2:10" x14ac:dyDescent="0.3">
      <c r="B184" s="178">
        <v>157</v>
      </c>
      <c r="C184" s="179" t="s">
        <v>2494</v>
      </c>
      <c r="D184" s="179" t="s">
        <v>2495</v>
      </c>
      <c r="E184" s="179" t="s">
        <v>2363</v>
      </c>
      <c r="F184" s="180" t="s">
        <v>197</v>
      </c>
      <c r="G184" s="180" t="s">
        <v>99</v>
      </c>
      <c r="H184" s="181">
        <v>7830</v>
      </c>
      <c r="I184" s="182">
        <v>0.57999999999999996</v>
      </c>
      <c r="J184" s="182">
        <f t="shared" si="2"/>
        <v>4.54</v>
      </c>
    </row>
    <row r="185" spans="2:10" x14ac:dyDescent="0.3">
      <c r="B185" s="178">
        <v>158</v>
      </c>
      <c r="C185" s="179" t="s">
        <v>2496</v>
      </c>
      <c r="D185" s="179" t="s">
        <v>2497</v>
      </c>
      <c r="E185" s="179" t="s">
        <v>2367</v>
      </c>
      <c r="F185" s="180" t="s">
        <v>192</v>
      </c>
      <c r="G185" s="180" t="s">
        <v>231</v>
      </c>
      <c r="H185" s="181">
        <v>1231767</v>
      </c>
      <c r="I185" s="182">
        <v>0.57999999999999996</v>
      </c>
      <c r="J185" s="182">
        <f t="shared" si="2"/>
        <v>714.42</v>
      </c>
    </row>
    <row r="186" spans="2:10" x14ac:dyDescent="0.3">
      <c r="B186" s="178">
        <v>159</v>
      </c>
      <c r="C186" s="179" t="s">
        <v>2496</v>
      </c>
      <c r="D186" s="179" t="s">
        <v>2497</v>
      </c>
      <c r="E186" s="179" t="s">
        <v>2361</v>
      </c>
      <c r="F186" s="180" t="s">
        <v>192</v>
      </c>
      <c r="G186" s="180" t="s">
        <v>231</v>
      </c>
      <c r="H186" s="181">
        <v>296213</v>
      </c>
      <c r="I186" s="182">
        <v>0.57999999999999996</v>
      </c>
      <c r="J186" s="182">
        <f t="shared" si="2"/>
        <v>171.8</v>
      </c>
    </row>
    <row r="187" spans="2:10" x14ac:dyDescent="0.3">
      <c r="B187" s="178">
        <v>160</v>
      </c>
      <c r="C187" s="179" t="s">
        <v>2496</v>
      </c>
      <c r="D187" s="179" t="s">
        <v>2497</v>
      </c>
      <c r="E187" s="179" t="s">
        <v>2364</v>
      </c>
      <c r="F187" s="180" t="s">
        <v>192</v>
      </c>
      <c r="G187" s="180" t="s">
        <v>231</v>
      </c>
      <c r="H187" s="181">
        <v>332026</v>
      </c>
      <c r="I187" s="182">
        <v>0.57999999999999996</v>
      </c>
      <c r="J187" s="182">
        <f t="shared" si="2"/>
        <v>192.58</v>
      </c>
    </row>
    <row r="188" spans="2:10" x14ac:dyDescent="0.3">
      <c r="B188" s="178">
        <v>161</v>
      </c>
      <c r="C188" s="179" t="s">
        <v>2496</v>
      </c>
      <c r="D188" s="179" t="s">
        <v>2497</v>
      </c>
      <c r="E188" s="179" t="s">
        <v>2372</v>
      </c>
      <c r="F188" s="180" t="s">
        <v>192</v>
      </c>
      <c r="G188" s="180" t="s">
        <v>231</v>
      </c>
      <c r="H188" s="181">
        <v>1129588</v>
      </c>
      <c r="I188" s="182">
        <v>0.57999999999999996</v>
      </c>
      <c r="J188" s="182">
        <f t="shared" si="2"/>
        <v>655.16</v>
      </c>
    </row>
    <row r="189" spans="2:10" x14ac:dyDescent="0.3">
      <c r="B189" s="178">
        <v>162</v>
      </c>
      <c r="C189" s="179" t="s">
        <v>2496</v>
      </c>
      <c r="D189" s="179" t="s">
        <v>2497</v>
      </c>
      <c r="E189" s="179" t="s">
        <v>2374</v>
      </c>
      <c r="F189" s="180" t="s">
        <v>192</v>
      </c>
      <c r="G189" s="180" t="s">
        <v>231</v>
      </c>
      <c r="H189" s="181">
        <v>1292497</v>
      </c>
      <c r="I189" s="182">
        <v>0.57999999999999996</v>
      </c>
      <c r="J189" s="182">
        <f t="shared" si="2"/>
        <v>749.65</v>
      </c>
    </row>
    <row r="190" spans="2:10" x14ac:dyDescent="0.3">
      <c r="B190" s="178">
        <v>163</v>
      </c>
      <c r="C190" s="179" t="s">
        <v>2498</v>
      </c>
      <c r="D190" s="179" t="s">
        <v>2499</v>
      </c>
      <c r="E190" s="179" t="s">
        <v>2367</v>
      </c>
      <c r="F190" s="180" t="s">
        <v>52</v>
      </c>
      <c r="G190" s="180" t="s">
        <v>99</v>
      </c>
      <c r="H190" s="181">
        <v>496258</v>
      </c>
      <c r="I190" s="182">
        <v>0.57999999999999996</v>
      </c>
      <c r="J190" s="182">
        <f t="shared" si="2"/>
        <v>287.83</v>
      </c>
    </row>
    <row r="191" spans="2:10" x14ac:dyDescent="0.3">
      <c r="B191" s="178">
        <v>164</v>
      </c>
      <c r="C191" s="179" t="s">
        <v>2498</v>
      </c>
      <c r="D191" s="179" t="s">
        <v>2499</v>
      </c>
      <c r="E191" s="179" t="s">
        <v>2357</v>
      </c>
      <c r="F191" s="180" t="s">
        <v>52</v>
      </c>
      <c r="G191" s="180" t="s">
        <v>99</v>
      </c>
      <c r="H191" s="181">
        <v>87766</v>
      </c>
      <c r="I191" s="182">
        <v>0.57999999999999996</v>
      </c>
      <c r="J191" s="182">
        <f t="shared" si="2"/>
        <v>50.9</v>
      </c>
    </row>
    <row r="192" spans="2:10" x14ac:dyDescent="0.3">
      <c r="B192" s="178">
        <v>165</v>
      </c>
      <c r="C192" s="179" t="s">
        <v>2498</v>
      </c>
      <c r="D192" s="179" t="s">
        <v>2499</v>
      </c>
      <c r="E192" s="179" t="s">
        <v>2361</v>
      </c>
      <c r="F192" s="180" t="s">
        <v>52</v>
      </c>
      <c r="G192" s="180" t="s">
        <v>99</v>
      </c>
      <c r="H192" s="181">
        <v>86780</v>
      </c>
      <c r="I192" s="182">
        <v>0.57999999999999996</v>
      </c>
      <c r="J192" s="182">
        <f t="shared" si="2"/>
        <v>50.33</v>
      </c>
    </row>
    <row r="193" spans="2:10" x14ac:dyDescent="0.3">
      <c r="B193" s="178">
        <v>166</v>
      </c>
      <c r="C193" s="179" t="s">
        <v>2498</v>
      </c>
      <c r="D193" s="179" t="s">
        <v>2499</v>
      </c>
      <c r="E193" s="179" t="s">
        <v>2364</v>
      </c>
      <c r="F193" s="180" t="s">
        <v>52</v>
      </c>
      <c r="G193" s="180" t="s">
        <v>99</v>
      </c>
      <c r="H193" s="181">
        <v>132253</v>
      </c>
      <c r="I193" s="182">
        <v>0.57999999999999996</v>
      </c>
      <c r="J193" s="182">
        <f t="shared" si="2"/>
        <v>76.709999999999994</v>
      </c>
    </row>
    <row r="194" spans="2:10" x14ac:dyDescent="0.3">
      <c r="B194" s="178">
        <v>167</v>
      </c>
      <c r="C194" s="179" t="s">
        <v>2498</v>
      </c>
      <c r="D194" s="179" t="s">
        <v>2499</v>
      </c>
      <c r="E194" s="179" t="s">
        <v>2372</v>
      </c>
      <c r="F194" s="180" t="s">
        <v>52</v>
      </c>
      <c r="G194" s="180" t="s">
        <v>99</v>
      </c>
      <c r="H194" s="181">
        <v>436852</v>
      </c>
      <c r="I194" s="182">
        <v>0.57999999999999996</v>
      </c>
      <c r="J194" s="182">
        <f t="shared" si="2"/>
        <v>253.37</v>
      </c>
    </row>
    <row r="195" spans="2:10" x14ac:dyDescent="0.3">
      <c r="B195" s="178">
        <v>168</v>
      </c>
      <c r="C195" s="179" t="s">
        <v>2498</v>
      </c>
      <c r="D195" s="179" t="s">
        <v>2499</v>
      </c>
      <c r="E195" s="179" t="s">
        <v>2374</v>
      </c>
      <c r="F195" s="180" t="s">
        <v>52</v>
      </c>
      <c r="G195" s="180" t="s">
        <v>99</v>
      </c>
      <c r="H195" s="181">
        <v>539952</v>
      </c>
      <c r="I195" s="182">
        <v>0.57999999999999996</v>
      </c>
      <c r="J195" s="182">
        <f t="shared" si="2"/>
        <v>313.17</v>
      </c>
    </row>
    <row r="196" spans="2:10" x14ac:dyDescent="0.3">
      <c r="B196" s="178">
        <v>169</v>
      </c>
      <c r="C196" s="179" t="s">
        <v>2500</v>
      </c>
      <c r="D196" s="179" t="s">
        <v>2501</v>
      </c>
      <c r="E196" s="179" t="s">
        <v>2361</v>
      </c>
      <c r="F196" s="180" t="s">
        <v>52</v>
      </c>
      <c r="G196" s="180" t="s">
        <v>58</v>
      </c>
      <c r="H196" s="181">
        <v>343798</v>
      </c>
      <c r="I196" s="182">
        <v>0.57999999999999996</v>
      </c>
      <c r="J196" s="182">
        <f t="shared" si="2"/>
        <v>199.4</v>
      </c>
    </row>
    <row r="197" spans="2:10" x14ac:dyDescent="0.3">
      <c r="B197" s="178">
        <v>170</v>
      </c>
      <c r="C197" s="179" t="s">
        <v>2500</v>
      </c>
      <c r="D197" s="179" t="s">
        <v>2501</v>
      </c>
      <c r="E197" s="179" t="s">
        <v>2363</v>
      </c>
      <c r="F197" s="180" t="s">
        <v>52</v>
      </c>
      <c r="G197" s="180" t="s">
        <v>58</v>
      </c>
      <c r="H197" s="181">
        <v>47575</v>
      </c>
      <c r="I197" s="182">
        <v>0.57999999999999996</v>
      </c>
      <c r="J197" s="182">
        <f t="shared" si="2"/>
        <v>27.59</v>
      </c>
    </row>
    <row r="198" spans="2:10" x14ac:dyDescent="0.3">
      <c r="B198" s="178">
        <v>171</v>
      </c>
      <c r="C198" s="179" t="s">
        <v>2502</v>
      </c>
      <c r="D198" s="179" t="s">
        <v>2503</v>
      </c>
      <c r="E198" s="179" t="s">
        <v>2367</v>
      </c>
      <c r="F198" s="180" t="s">
        <v>52</v>
      </c>
      <c r="G198" s="180" t="s">
        <v>58</v>
      </c>
      <c r="H198" s="181">
        <v>379692</v>
      </c>
      <c r="I198" s="182">
        <v>0.57999999999999996</v>
      </c>
      <c r="J198" s="182">
        <f t="shared" si="2"/>
        <v>220.22</v>
      </c>
    </row>
    <row r="199" spans="2:10" x14ac:dyDescent="0.3">
      <c r="B199" s="178">
        <v>172</v>
      </c>
      <c r="C199" s="179" t="s">
        <v>2502</v>
      </c>
      <c r="D199" s="179" t="s">
        <v>2503</v>
      </c>
      <c r="E199" s="179" t="s">
        <v>2357</v>
      </c>
      <c r="F199" s="180" t="s">
        <v>52</v>
      </c>
      <c r="G199" s="180" t="s">
        <v>58</v>
      </c>
      <c r="H199" s="181">
        <v>53741</v>
      </c>
      <c r="I199" s="182">
        <v>0.57999999999999996</v>
      </c>
      <c r="J199" s="182">
        <f t="shared" si="2"/>
        <v>31.17</v>
      </c>
    </row>
    <row r="200" spans="2:10" x14ac:dyDescent="0.3">
      <c r="B200" s="178">
        <v>173</v>
      </c>
      <c r="C200" s="179" t="s">
        <v>2502</v>
      </c>
      <c r="D200" s="179" t="s">
        <v>2503</v>
      </c>
      <c r="E200" s="179" t="s">
        <v>2364</v>
      </c>
      <c r="F200" s="180" t="s">
        <v>52</v>
      </c>
      <c r="G200" s="180" t="s">
        <v>58</v>
      </c>
      <c r="H200" s="181">
        <v>163085</v>
      </c>
      <c r="I200" s="182">
        <v>0.57999999999999996</v>
      </c>
      <c r="J200" s="182">
        <f t="shared" si="2"/>
        <v>94.59</v>
      </c>
    </row>
    <row r="201" spans="2:10" x14ac:dyDescent="0.3">
      <c r="B201" s="178">
        <v>174</v>
      </c>
      <c r="C201" s="179" t="s">
        <v>2504</v>
      </c>
      <c r="D201" s="179" t="s">
        <v>2505</v>
      </c>
      <c r="E201" s="179" t="s">
        <v>2361</v>
      </c>
      <c r="F201" s="180" t="s">
        <v>203</v>
      </c>
      <c r="G201" s="180" t="s">
        <v>58</v>
      </c>
      <c r="H201" s="181">
        <v>43124</v>
      </c>
      <c r="I201" s="182">
        <v>0.57999999999999996</v>
      </c>
      <c r="J201" s="182">
        <f t="shared" si="2"/>
        <v>25.01</v>
      </c>
    </row>
    <row r="202" spans="2:10" x14ac:dyDescent="0.3">
      <c r="B202" s="178">
        <v>175</v>
      </c>
      <c r="C202" s="179" t="s">
        <v>2504</v>
      </c>
      <c r="D202" s="179" t="s">
        <v>2505</v>
      </c>
      <c r="E202" s="179" t="s">
        <v>2363</v>
      </c>
      <c r="F202" s="180" t="s">
        <v>203</v>
      </c>
      <c r="G202" s="180" t="s">
        <v>58</v>
      </c>
      <c r="H202" s="181">
        <v>25518</v>
      </c>
      <c r="I202" s="182">
        <v>0.57999999999999996</v>
      </c>
      <c r="J202" s="182">
        <f t="shared" si="2"/>
        <v>14.8</v>
      </c>
    </row>
    <row r="203" spans="2:10" x14ac:dyDescent="0.3">
      <c r="B203" s="178">
        <v>176</v>
      </c>
      <c r="C203" s="179" t="s">
        <v>2506</v>
      </c>
      <c r="D203" s="179" t="s">
        <v>2507</v>
      </c>
      <c r="E203" s="179" t="s">
        <v>2361</v>
      </c>
      <c r="F203" s="180" t="s">
        <v>52</v>
      </c>
      <c r="G203" s="180" t="s">
        <v>99</v>
      </c>
      <c r="H203" s="181">
        <v>47382</v>
      </c>
      <c r="I203" s="182">
        <v>0.57999999999999996</v>
      </c>
      <c r="J203" s="182">
        <f t="shared" si="2"/>
        <v>27.48</v>
      </c>
    </row>
    <row r="204" spans="2:10" x14ac:dyDescent="0.3">
      <c r="B204" s="178">
        <v>177</v>
      </c>
      <c r="C204" s="179" t="s">
        <v>2506</v>
      </c>
      <c r="D204" s="179" t="s">
        <v>2507</v>
      </c>
      <c r="E204" s="179" t="s">
        <v>2363</v>
      </c>
      <c r="F204" s="180" t="s">
        <v>52</v>
      </c>
      <c r="G204" s="180" t="s">
        <v>99</v>
      </c>
      <c r="H204" s="181">
        <v>34997</v>
      </c>
      <c r="I204" s="182">
        <v>0.57999999999999996</v>
      </c>
      <c r="J204" s="182">
        <f t="shared" si="2"/>
        <v>20.3</v>
      </c>
    </row>
    <row r="205" spans="2:10" x14ac:dyDescent="0.3">
      <c r="B205" s="178">
        <v>178</v>
      </c>
      <c r="C205" s="179" t="s">
        <v>2508</v>
      </c>
      <c r="D205" s="179" t="s">
        <v>2509</v>
      </c>
      <c r="E205" s="179" t="s">
        <v>2361</v>
      </c>
      <c r="F205" s="180" t="s">
        <v>65</v>
      </c>
      <c r="G205" s="180" t="s">
        <v>53</v>
      </c>
      <c r="H205" s="181">
        <v>9850396</v>
      </c>
      <c r="I205" s="182">
        <v>0.57999999999999996</v>
      </c>
      <c r="J205" s="182">
        <f t="shared" si="2"/>
        <v>5713.23</v>
      </c>
    </row>
    <row r="206" spans="2:10" x14ac:dyDescent="0.3">
      <c r="B206" s="178">
        <v>179</v>
      </c>
      <c r="C206" s="179" t="s">
        <v>2508</v>
      </c>
      <c r="D206" s="179" t="s">
        <v>2509</v>
      </c>
      <c r="E206" s="179" t="s">
        <v>2363</v>
      </c>
      <c r="F206" s="180" t="s">
        <v>65</v>
      </c>
      <c r="G206" s="180" t="s">
        <v>53</v>
      </c>
      <c r="H206" s="181">
        <v>647584</v>
      </c>
      <c r="I206" s="182">
        <v>0.57999999999999996</v>
      </c>
      <c r="J206" s="182">
        <f t="shared" si="2"/>
        <v>375.6</v>
      </c>
    </row>
    <row r="207" spans="2:10" x14ac:dyDescent="0.3">
      <c r="B207" s="178">
        <v>180</v>
      </c>
      <c r="C207" s="179" t="s">
        <v>2510</v>
      </c>
      <c r="D207" s="179" t="s">
        <v>2511</v>
      </c>
      <c r="E207" s="179" t="s">
        <v>2367</v>
      </c>
      <c r="F207" s="180" t="s">
        <v>901</v>
      </c>
      <c r="G207" s="180" t="s">
        <v>1752</v>
      </c>
      <c r="H207" s="181">
        <v>81935</v>
      </c>
      <c r="I207" s="182">
        <v>0.57999999999999996</v>
      </c>
      <c r="J207" s="182">
        <f t="shared" si="2"/>
        <v>47.52</v>
      </c>
    </row>
    <row r="208" spans="2:10" x14ac:dyDescent="0.3">
      <c r="B208" s="178">
        <v>181</v>
      </c>
      <c r="C208" s="179" t="s">
        <v>2510</v>
      </c>
      <c r="D208" s="179" t="s">
        <v>2511</v>
      </c>
      <c r="E208" s="179" t="s">
        <v>2368</v>
      </c>
      <c r="F208" s="180" t="s">
        <v>901</v>
      </c>
      <c r="G208" s="180" t="s">
        <v>1752</v>
      </c>
      <c r="H208" s="181">
        <v>340</v>
      </c>
      <c r="I208" s="182">
        <v>0.57999999999999996</v>
      </c>
      <c r="J208" s="182">
        <f t="shared" si="2"/>
        <v>0.2</v>
      </c>
    </row>
    <row r="209" spans="2:10" x14ac:dyDescent="0.3">
      <c r="B209" s="178">
        <v>182</v>
      </c>
      <c r="C209" s="179" t="s">
        <v>2510</v>
      </c>
      <c r="D209" s="179" t="s">
        <v>2511</v>
      </c>
      <c r="E209" s="179" t="s">
        <v>2357</v>
      </c>
      <c r="F209" s="180" t="s">
        <v>901</v>
      </c>
      <c r="G209" s="180" t="s">
        <v>1752</v>
      </c>
      <c r="H209" s="181">
        <v>10139</v>
      </c>
      <c r="I209" s="182">
        <v>0.57999999999999996</v>
      </c>
      <c r="J209" s="182">
        <f t="shared" si="2"/>
        <v>5.88</v>
      </c>
    </row>
    <row r="210" spans="2:10" x14ac:dyDescent="0.3">
      <c r="B210" s="178">
        <v>183</v>
      </c>
      <c r="C210" s="179" t="s">
        <v>2510</v>
      </c>
      <c r="D210" s="179" t="s">
        <v>2511</v>
      </c>
      <c r="E210" s="179" t="s">
        <v>2370</v>
      </c>
      <c r="F210" s="180" t="s">
        <v>901</v>
      </c>
      <c r="G210" s="180" t="s">
        <v>1752</v>
      </c>
      <c r="H210" s="181">
        <v>51</v>
      </c>
      <c r="I210" s="182">
        <v>0.57999999999999996</v>
      </c>
      <c r="J210" s="182">
        <f t="shared" si="2"/>
        <v>0.03</v>
      </c>
    </row>
    <row r="211" spans="2:10" x14ac:dyDescent="0.3">
      <c r="B211" s="178">
        <v>184</v>
      </c>
      <c r="C211" s="179" t="s">
        <v>2510</v>
      </c>
      <c r="D211" s="179" t="s">
        <v>2511</v>
      </c>
      <c r="E211" s="179" t="s">
        <v>2361</v>
      </c>
      <c r="F211" s="180" t="s">
        <v>901</v>
      </c>
      <c r="G211" s="180" t="s">
        <v>1752</v>
      </c>
      <c r="H211" s="181">
        <v>21404</v>
      </c>
      <c r="I211" s="182">
        <v>0.57999999999999996</v>
      </c>
      <c r="J211" s="182">
        <f t="shared" si="2"/>
        <v>12.41</v>
      </c>
    </row>
    <row r="212" spans="2:10" x14ac:dyDescent="0.3">
      <c r="B212" s="178">
        <v>185</v>
      </c>
      <c r="C212" s="179" t="s">
        <v>2510</v>
      </c>
      <c r="D212" s="179" t="s">
        <v>2511</v>
      </c>
      <c r="E212" s="179" t="s">
        <v>2363</v>
      </c>
      <c r="F212" s="180" t="s">
        <v>901</v>
      </c>
      <c r="G212" s="180" t="s">
        <v>1752</v>
      </c>
      <c r="H212" s="181">
        <v>305</v>
      </c>
      <c r="I212" s="182">
        <v>0.57999999999999996</v>
      </c>
      <c r="J212" s="182">
        <f t="shared" si="2"/>
        <v>0.18</v>
      </c>
    </row>
    <row r="213" spans="2:10" x14ac:dyDescent="0.3">
      <c r="B213" s="178">
        <v>186</v>
      </c>
      <c r="C213" s="179" t="s">
        <v>2510</v>
      </c>
      <c r="D213" s="179" t="s">
        <v>2511</v>
      </c>
      <c r="E213" s="179" t="s">
        <v>2364</v>
      </c>
      <c r="F213" s="180" t="s">
        <v>901</v>
      </c>
      <c r="G213" s="180" t="s">
        <v>1752</v>
      </c>
      <c r="H213" s="181">
        <v>32264</v>
      </c>
      <c r="I213" s="182">
        <v>0.57999999999999996</v>
      </c>
      <c r="J213" s="182">
        <f t="shared" si="2"/>
        <v>18.71</v>
      </c>
    </row>
    <row r="214" spans="2:10" x14ac:dyDescent="0.3">
      <c r="B214" s="178">
        <v>187</v>
      </c>
      <c r="C214" s="179" t="s">
        <v>2510</v>
      </c>
      <c r="D214" s="179" t="s">
        <v>2511</v>
      </c>
      <c r="E214" s="179" t="s">
        <v>2372</v>
      </c>
      <c r="F214" s="180" t="s">
        <v>901</v>
      </c>
      <c r="G214" s="180" t="s">
        <v>1752</v>
      </c>
      <c r="H214" s="181">
        <v>117753</v>
      </c>
      <c r="I214" s="182">
        <v>0.57999999999999996</v>
      </c>
      <c r="J214" s="182">
        <f t="shared" si="2"/>
        <v>68.3</v>
      </c>
    </row>
    <row r="215" spans="2:10" x14ac:dyDescent="0.3">
      <c r="B215" s="178">
        <v>188</v>
      </c>
      <c r="C215" s="179" t="s">
        <v>2510</v>
      </c>
      <c r="D215" s="179" t="s">
        <v>2511</v>
      </c>
      <c r="E215" s="179" t="s">
        <v>2373</v>
      </c>
      <c r="F215" s="180" t="s">
        <v>901</v>
      </c>
      <c r="G215" s="180" t="s">
        <v>1752</v>
      </c>
      <c r="H215" s="181">
        <v>17755</v>
      </c>
      <c r="I215" s="182">
        <v>0.57999999999999996</v>
      </c>
      <c r="J215" s="182">
        <f t="shared" si="2"/>
        <v>10.3</v>
      </c>
    </row>
    <row r="216" spans="2:10" x14ac:dyDescent="0.3">
      <c r="B216" s="178">
        <v>189</v>
      </c>
      <c r="C216" s="179" t="s">
        <v>2510</v>
      </c>
      <c r="D216" s="179" t="s">
        <v>2511</v>
      </c>
      <c r="E216" s="179" t="s">
        <v>2374</v>
      </c>
      <c r="F216" s="180" t="s">
        <v>901</v>
      </c>
      <c r="G216" s="180" t="s">
        <v>1752</v>
      </c>
      <c r="H216" s="181">
        <v>132620</v>
      </c>
      <c r="I216" s="182">
        <v>0.57999999999999996</v>
      </c>
      <c r="J216" s="182">
        <f t="shared" si="2"/>
        <v>76.92</v>
      </c>
    </row>
    <row r="217" spans="2:10" x14ac:dyDescent="0.3">
      <c r="B217" s="178">
        <v>190</v>
      </c>
      <c r="C217" s="179" t="s">
        <v>2512</v>
      </c>
      <c r="D217" s="179" t="s">
        <v>2513</v>
      </c>
      <c r="E217" s="179" t="s">
        <v>2367</v>
      </c>
      <c r="F217" s="180" t="s">
        <v>2011</v>
      </c>
      <c r="G217" s="180" t="s">
        <v>58</v>
      </c>
      <c r="H217" s="181">
        <v>484321</v>
      </c>
      <c r="I217" s="182">
        <v>0.57999999999999996</v>
      </c>
      <c r="J217" s="182">
        <f t="shared" si="2"/>
        <v>280.91000000000003</v>
      </c>
    </row>
    <row r="218" spans="2:10" x14ac:dyDescent="0.3">
      <c r="B218" s="178">
        <v>191</v>
      </c>
      <c r="C218" s="179" t="s">
        <v>2512</v>
      </c>
      <c r="D218" s="179" t="s">
        <v>2513</v>
      </c>
      <c r="E218" s="179" t="s">
        <v>2368</v>
      </c>
      <c r="F218" s="180" t="s">
        <v>2011</v>
      </c>
      <c r="G218" s="180" t="s">
        <v>58</v>
      </c>
      <c r="H218" s="181">
        <v>24537</v>
      </c>
      <c r="I218" s="182">
        <v>0.57999999999999996</v>
      </c>
      <c r="J218" s="182">
        <f t="shared" si="2"/>
        <v>14.23</v>
      </c>
    </row>
    <row r="219" spans="2:10" x14ac:dyDescent="0.3">
      <c r="B219" s="178">
        <v>192</v>
      </c>
      <c r="C219" s="179" t="s">
        <v>2512</v>
      </c>
      <c r="D219" s="179" t="s">
        <v>2513</v>
      </c>
      <c r="E219" s="179" t="s">
        <v>2357</v>
      </c>
      <c r="F219" s="180" t="s">
        <v>2011</v>
      </c>
      <c r="G219" s="180" t="s">
        <v>58</v>
      </c>
      <c r="H219" s="181">
        <v>105704</v>
      </c>
      <c r="I219" s="182">
        <v>0.57999999999999996</v>
      </c>
      <c r="J219" s="182">
        <f t="shared" si="2"/>
        <v>61.31</v>
      </c>
    </row>
    <row r="220" spans="2:10" x14ac:dyDescent="0.3">
      <c r="B220" s="178">
        <v>193</v>
      </c>
      <c r="C220" s="179" t="s">
        <v>2512</v>
      </c>
      <c r="D220" s="179" t="s">
        <v>2513</v>
      </c>
      <c r="E220" s="179" t="s">
        <v>2370</v>
      </c>
      <c r="F220" s="180" t="s">
        <v>2011</v>
      </c>
      <c r="G220" s="180" t="s">
        <v>58</v>
      </c>
      <c r="H220" s="181">
        <v>3124</v>
      </c>
      <c r="I220" s="182">
        <v>0.57999999999999996</v>
      </c>
      <c r="J220" s="182">
        <f t="shared" ref="J220:J283" si="3">ROUND(H220*(I220/1000),2)</f>
        <v>1.81</v>
      </c>
    </row>
    <row r="221" spans="2:10" x14ac:dyDescent="0.3">
      <c r="B221" s="178">
        <v>194</v>
      </c>
      <c r="C221" s="179" t="s">
        <v>2512</v>
      </c>
      <c r="D221" s="179" t="s">
        <v>2513</v>
      </c>
      <c r="E221" s="179" t="s">
        <v>2361</v>
      </c>
      <c r="F221" s="180" t="s">
        <v>2011</v>
      </c>
      <c r="G221" s="180" t="s">
        <v>58</v>
      </c>
      <c r="H221" s="181">
        <v>61507</v>
      </c>
      <c r="I221" s="182">
        <v>0.57999999999999996</v>
      </c>
      <c r="J221" s="182">
        <f t="shared" si="3"/>
        <v>35.67</v>
      </c>
    </row>
    <row r="222" spans="2:10" x14ac:dyDescent="0.3">
      <c r="B222" s="178">
        <v>195</v>
      </c>
      <c r="C222" s="179" t="s">
        <v>2512</v>
      </c>
      <c r="D222" s="179" t="s">
        <v>2513</v>
      </c>
      <c r="E222" s="179" t="s">
        <v>2363</v>
      </c>
      <c r="F222" s="180" t="s">
        <v>2011</v>
      </c>
      <c r="G222" s="180" t="s">
        <v>58</v>
      </c>
      <c r="H222" s="181">
        <v>9460</v>
      </c>
      <c r="I222" s="182">
        <v>0.57999999999999996</v>
      </c>
      <c r="J222" s="182">
        <f t="shared" si="3"/>
        <v>5.49</v>
      </c>
    </row>
    <row r="223" spans="2:10" x14ac:dyDescent="0.3">
      <c r="B223" s="178">
        <v>196</v>
      </c>
      <c r="C223" s="179" t="s">
        <v>2512</v>
      </c>
      <c r="D223" s="179" t="s">
        <v>2513</v>
      </c>
      <c r="E223" s="179" t="s">
        <v>2371</v>
      </c>
      <c r="F223" s="180" t="s">
        <v>2011</v>
      </c>
      <c r="G223" s="180" t="s">
        <v>58</v>
      </c>
      <c r="H223" s="181">
        <v>10760</v>
      </c>
      <c r="I223" s="182">
        <v>0.57999999999999996</v>
      </c>
      <c r="J223" s="182">
        <f t="shared" si="3"/>
        <v>6.24</v>
      </c>
    </row>
    <row r="224" spans="2:10" x14ac:dyDescent="0.3">
      <c r="B224" s="178">
        <v>197</v>
      </c>
      <c r="C224" s="179" t="s">
        <v>2512</v>
      </c>
      <c r="D224" s="179" t="s">
        <v>2513</v>
      </c>
      <c r="E224" s="179" t="s">
        <v>2364</v>
      </c>
      <c r="F224" s="180" t="s">
        <v>2011</v>
      </c>
      <c r="G224" s="180" t="s">
        <v>58</v>
      </c>
      <c r="H224" s="181">
        <v>98463</v>
      </c>
      <c r="I224" s="182">
        <v>0.57999999999999996</v>
      </c>
      <c r="J224" s="182">
        <f t="shared" si="3"/>
        <v>57.11</v>
      </c>
    </row>
    <row r="225" spans="2:10" x14ac:dyDescent="0.3">
      <c r="B225" s="178">
        <v>198</v>
      </c>
      <c r="C225" s="179" t="s">
        <v>2512</v>
      </c>
      <c r="D225" s="179" t="s">
        <v>2513</v>
      </c>
      <c r="E225" s="179" t="s">
        <v>2372</v>
      </c>
      <c r="F225" s="180" t="s">
        <v>2011</v>
      </c>
      <c r="G225" s="180" t="s">
        <v>58</v>
      </c>
      <c r="H225" s="181">
        <v>314364</v>
      </c>
      <c r="I225" s="182">
        <v>0.57999999999999996</v>
      </c>
      <c r="J225" s="182">
        <f t="shared" si="3"/>
        <v>182.33</v>
      </c>
    </row>
    <row r="226" spans="2:10" x14ac:dyDescent="0.3">
      <c r="B226" s="178">
        <v>199</v>
      </c>
      <c r="C226" s="179" t="s">
        <v>2512</v>
      </c>
      <c r="D226" s="179" t="s">
        <v>2513</v>
      </c>
      <c r="E226" s="179" t="s">
        <v>2373</v>
      </c>
      <c r="F226" s="180" t="s">
        <v>2011</v>
      </c>
      <c r="G226" s="180" t="s">
        <v>58</v>
      </c>
      <c r="H226" s="181">
        <v>40031</v>
      </c>
      <c r="I226" s="182">
        <v>0.57999999999999996</v>
      </c>
      <c r="J226" s="182">
        <f t="shared" si="3"/>
        <v>23.22</v>
      </c>
    </row>
    <row r="227" spans="2:10" x14ac:dyDescent="0.3">
      <c r="B227" s="178">
        <v>200</v>
      </c>
      <c r="C227" s="179" t="s">
        <v>2512</v>
      </c>
      <c r="D227" s="179" t="s">
        <v>2513</v>
      </c>
      <c r="E227" s="179" t="s">
        <v>2374</v>
      </c>
      <c r="F227" s="180" t="s">
        <v>2011</v>
      </c>
      <c r="G227" s="180" t="s">
        <v>58</v>
      </c>
      <c r="H227" s="181">
        <v>477016</v>
      </c>
      <c r="I227" s="182">
        <v>0.57999999999999996</v>
      </c>
      <c r="J227" s="182">
        <f t="shared" si="3"/>
        <v>276.67</v>
      </c>
    </row>
    <row r="228" spans="2:10" x14ac:dyDescent="0.3">
      <c r="B228" s="178">
        <v>201</v>
      </c>
      <c r="C228" s="179" t="s">
        <v>2514</v>
      </c>
      <c r="D228" s="179" t="s">
        <v>2515</v>
      </c>
      <c r="E228" s="179" t="s">
        <v>2367</v>
      </c>
      <c r="F228" s="180" t="s">
        <v>221</v>
      </c>
      <c r="G228" s="180" t="s">
        <v>142</v>
      </c>
      <c r="H228" s="181">
        <v>57079</v>
      </c>
      <c r="I228" s="182">
        <v>0.57999999999999996</v>
      </c>
      <c r="J228" s="182">
        <f t="shared" si="3"/>
        <v>33.11</v>
      </c>
    </row>
    <row r="229" spans="2:10" x14ac:dyDescent="0.3">
      <c r="B229" s="178">
        <v>202</v>
      </c>
      <c r="C229" s="179" t="s">
        <v>2514</v>
      </c>
      <c r="D229" s="179" t="s">
        <v>2515</v>
      </c>
      <c r="E229" s="179" t="s">
        <v>2368</v>
      </c>
      <c r="F229" s="180" t="s">
        <v>221</v>
      </c>
      <c r="G229" s="180" t="s">
        <v>142</v>
      </c>
      <c r="H229" s="181">
        <v>2651</v>
      </c>
      <c r="I229" s="182">
        <v>0.57999999999999996</v>
      </c>
      <c r="J229" s="182">
        <f t="shared" si="3"/>
        <v>1.54</v>
      </c>
    </row>
    <row r="230" spans="2:10" x14ac:dyDescent="0.3">
      <c r="B230" s="178">
        <v>203</v>
      </c>
      <c r="C230" s="179" t="s">
        <v>2514</v>
      </c>
      <c r="D230" s="179" t="s">
        <v>2515</v>
      </c>
      <c r="E230" s="179" t="s">
        <v>2357</v>
      </c>
      <c r="F230" s="180" t="s">
        <v>221</v>
      </c>
      <c r="G230" s="180" t="s">
        <v>142</v>
      </c>
      <c r="H230" s="181">
        <v>13714</v>
      </c>
      <c r="I230" s="182">
        <v>0.57999999999999996</v>
      </c>
      <c r="J230" s="182">
        <f t="shared" si="3"/>
        <v>7.95</v>
      </c>
    </row>
    <row r="231" spans="2:10" x14ac:dyDescent="0.3">
      <c r="B231" s="178">
        <v>204</v>
      </c>
      <c r="C231" s="179" t="s">
        <v>2514</v>
      </c>
      <c r="D231" s="179" t="s">
        <v>2515</v>
      </c>
      <c r="E231" s="179" t="s">
        <v>2370</v>
      </c>
      <c r="F231" s="180" t="s">
        <v>221</v>
      </c>
      <c r="G231" s="180" t="s">
        <v>142</v>
      </c>
      <c r="H231" s="181">
        <v>413</v>
      </c>
      <c r="I231" s="182">
        <v>0.57999999999999996</v>
      </c>
      <c r="J231" s="182">
        <f t="shared" si="3"/>
        <v>0.24</v>
      </c>
    </row>
    <row r="232" spans="2:10" x14ac:dyDescent="0.3">
      <c r="B232" s="178">
        <v>205</v>
      </c>
      <c r="C232" s="179" t="s">
        <v>2514</v>
      </c>
      <c r="D232" s="179" t="s">
        <v>2515</v>
      </c>
      <c r="E232" s="179" t="s">
        <v>2361</v>
      </c>
      <c r="F232" s="180" t="s">
        <v>221</v>
      </c>
      <c r="G232" s="180" t="s">
        <v>142</v>
      </c>
      <c r="H232" s="181">
        <v>8786</v>
      </c>
      <c r="I232" s="182">
        <v>0.57999999999999996</v>
      </c>
      <c r="J232" s="182">
        <f t="shared" si="3"/>
        <v>5.0999999999999996</v>
      </c>
    </row>
    <row r="233" spans="2:10" x14ac:dyDescent="0.3">
      <c r="B233" s="178">
        <v>206</v>
      </c>
      <c r="C233" s="179" t="s">
        <v>2514</v>
      </c>
      <c r="D233" s="179" t="s">
        <v>2515</v>
      </c>
      <c r="E233" s="179" t="s">
        <v>2363</v>
      </c>
      <c r="F233" s="180" t="s">
        <v>221</v>
      </c>
      <c r="G233" s="180" t="s">
        <v>142</v>
      </c>
      <c r="H233" s="181">
        <v>697</v>
      </c>
      <c r="I233" s="182">
        <v>0.57999999999999996</v>
      </c>
      <c r="J233" s="182">
        <f t="shared" si="3"/>
        <v>0.4</v>
      </c>
    </row>
    <row r="234" spans="2:10" x14ac:dyDescent="0.3">
      <c r="B234" s="178">
        <v>207</v>
      </c>
      <c r="C234" s="179" t="s">
        <v>2514</v>
      </c>
      <c r="D234" s="179" t="s">
        <v>2515</v>
      </c>
      <c r="E234" s="179" t="s">
        <v>2371</v>
      </c>
      <c r="F234" s="180" t="s">
        <v>221</v>
      </c>
      <c r="G234" s="180" t="s">
        <v>142</v>
      </c>
      <c r="H234" s="181">
        <v>1798</v>
      </c>
      <c r="I234" s="182">
        <v>0.57999999999999996</v>
      </c>
      <c r="J234" s="182">
        <f t="shared" si="3"/>
        <v>1.04</v>
      </c>
    </row>
    <row r="235" spans="2:10" x14ac:dyDescent="0.3">
      <c r="B235" s="178">
        <v>208</v>
      </c>
      <c r="C235" s="179" t="s">
        <v>2514</v>
      </c>
      <c r="D235" s="179" t="s">
        <v>2515</v>
      </c>
      <c r="E235" s="179" t="s">
        <v>2364</v>
      </c>
      <c r="F235" s="180" t="s">
        <v>221</v>
      </c>
      <c r="G235" s="180" t="s">
        <v>142</v>
      </c>
      <c r="H235" s="181">
        <v>12011</v>
      </c>
      <c r="I235" s="182">
        <v>0.57999999999999996</v>
      </c>
      <c r="J235" s="182">
        <f t="shared" si="3"/>
        <v>6.97</v>
      </c>
    </row>
    <row r="236" spans="2:10" x14ac:dyDescent="0.3">
      <c r="B236" s="178">
        <v>209</v>
      </c>
      <c r="C236" s="179" t="s">
        <v>2514</v>
      </c>
      <c r="D236" s="179" t="s">
        <v>2515</v>
      </c>
      <c r="E236" s="179" t="s">
        <v>2372</v>
      </c>
      <c r="F236" s="180" t="s">
        <v>221</v>
      </c>
      <c r="G236" s="180" t="s">
        <v>142</v>
      </c>
      <c r="H236" s="181">
        <v>40218</v>
      </c>
      <c r="I236" s="182">
        <v>0.57999999999999996</v>
      </c>
      <c r="J236" s="182">
        <f t="shared" si="3"/>
        <v>23.33</v>
      </c>
    </row>
    <row r="237" spans="2:10" x14ac:dyDescent="0.3">
      <c r="B237" s="178">
        <v>210</v>
      </c>
      <c r="C237" s="179" t="s">
        <v>2514</v>
      </c>
      <c r="D237" s="179" t="s">
        <v>2515</v>
      </c>
      <c r="E237" s="179" t="s">
        <v>2373</v>
      </c>
      <c r="F237" s="180" t="s">
        <v>221</v>
      </c>
      <c r="G237" s="180" t="s">
        <v>142</v>
      </c>
      <c r="H237" s="181">
        <v>5120</v>
      </c>
      <c r="I237" s="182">
        <v>0.57999999999999996</v>
      </c>
      <c r="J237" s="182">
        <f t="shared" si="3"/>
        <v>2.97</v>
      </c>
    </row>
    <row r="238" spans="2:10" x14ac:dyDescent="0.3">
      <c r="B238" s="178">
        <v>211</v>
      </c>
      <c r="C238" s="179" t="s">
        <v>2514</v>
      </c>
      <c r="D238" s="179" t="s">
        <v>2515</v>
      </c>
      <c r="E238" s="179" t="s">
        <v>2374</v>
      </c>
      <c r="F238" s="180" t="s">
        <v>221</v>
      </c>
      <c r="G238" s="180" t="s">
        <v>142</v>
      </c>
      <c r="H238" s="181">
        <v>57288</v>
      </c>
      <c r="I238" s="182">
        <v>0.57999999999999996</v>
      </c>
      <c r="J238" s="182">
        <f t="shared" si="3"/>
        <v>33.229999999999997</v>
      </c>
    </row>
    <row r="239" spans="2:10" x14ac:dyDescent="0.3">
      <c r="B239" s="178">
        <v>212</v>
      </c>
      <c r="C239" s="179" t="s">
        <v>2516</v>
      </c>
      <c r="D239" s="179" t="s">
        <v>2517</v>
      </c>
      <c r="E239" s="179" t="s">
        <v>2367</v>
      </c>
      <c r="F239" s="180" t="s">
        <v>983</v>
      </c>
      <c r="G239" s="180" t="s">
        <v>142</v>
      </c>
      <c r="H239" s="181">
        <v>45909</v>
      </c>
      <c r="I239" s="182">
        <v>0.57999999999999996</v>
      </c>
      <c r="J239" s="182">
        <f t="shared" si="3"/>
        <v>26.63</v>
      </c>
    </row>
    <row r="240" spans="2:10" x14ac:dyDescent="0.3">
      <c r="B240" s="178">
        <v>213</v>
      </c>
      <c r="C240" s="179" t="s">
        <v>2516</v>
      </c>
      <c r="D240" s="179" t="s">
        <v>2517</v>
      </c>
      <c r="E240" s="179" t="s">
        <v>2368</v>
      </c>
      <c r="F240" s="180" t="s">
        <v>983</v>
      </c>
      <c r="G240" s="180" t="s">
        <v>142</v>
      </c>
      <c r="H240" s="181">
        <v>2896</v>
      </c>
      <c r="I240" s="182">
        <v>0.57999999999999996</v>
      </c>
      <c r="J240" s="182">
        <f t="shared" si="3"/>
        <v>1.68</v>
      </c>
    </row>
    <row r="241" spans="2:10" x14ac:dyDescent="0.3">
      <c r="B241" s="178">
        <v>214</v>
      </c>
      <c r="C241" s="179" t="s">
        <v>2516</v>
      </c>
      <c r="D241" s="179" t="s">
        <v>2517</v>
      </c>
      <c r="E241" s="179" t="s">
        <v>2357</v>
      </c>
      <c r="F241" s="180" t="s">
        <v>983</v>
      </c>
      <c r="G241" s="180" t="s">
        <v>142</v>
      </c>
      <c r="H241" s="181">
        <v>10040</v>
      </c>
      <c r="I241" s="182">
        <v>0.57999999999999996</v>
      </c>
      <c r="J241" s="182">
        <f t="shared" si="3"/>
        <v>5.82</v>
      </c>
    </row>
    <row r="242" spans="2:10" x14ac:dyDescent="0.3">
      <c r="B242" s="178">
        <v>215</v>
      </c>
      <c r="C242" s="179" t="s">
        <v>2516</v>
      </c>
      <c r="D242" s="179" t="s">
        <v>2517</v>
      </c>
      <c r="E242" s="179" t="s">
        <v>2370</v>
      </c>
      <c r="F242" s="180" t="s">
        <v>983</v>
      </c>
      <c r="G242" s="180" t="s">
        <v>142</v>
      </c>
      <c r="H242" s="181">
        <v>308</v>
      </c>
      <c r="I242" s="182">
        <v>0.57999999999999996</v>
      </c>
      <c r="J242" s="182">
        <f t="shared" si="3"/>
        <v>0.18</v>
      </c>
    </row>
    <row r="243" spans="2:10" x14ac:dyDescent="0.3">
      <c r="B243" s="178">
        <v>216</v>
      </c>
      <c r="C243" s="179" t="s">
        <v>2516</v>
      </c>
      <c r="D243" s="179" t="s">
        <v>2517</v>
      </c>
      <c r="E243" s="179" t="s">
        <v>2361</v>
      </c>
      <c r="F243" s="180" t="s">
        <v>983</v>
      </c>
      <c r="G243" s="180" t="s">
        <v>142</v>
      </c>
      <c r="H243" s="181">
        <v>6965</v>
      </c>
      <c r="I243" s="182">
        <v>0.57999999999999996</v>
      </c>
      <c r="J243" s="182">
        <f t="shared" si="3"/>
        <v>4.04</v>
      </c>
    </row>
    <row r="244" spans="2:10" x14ac:dyDescent="0.3">
      <c r="B244" s="178">
        <v>217</v>
      </c>
      <c r="C244" s="179" t="s">
        <v>2516</v>
      </c>
      <c r="D244" s="179" t="s">
        <v>2517</v>
      </c>
      <c r="E244" s="179" t="s">
        <v>2363</v>
      </c>
      <c r="F244" s="180" t="s">
        <v>983</v>
      </c>
      <c r="G244" s="180" t="s">
        <v>142</v>
      </c>
      <c r="H244" s="181">
        <v>838</v>
      </c>
      <c r="I244" s="182">
        <v>0.57999999999999996</v>
      </c>
      <c r="J244" s="182">
        <f t="shared" si="3"/>
        <v>0.49</v>
      </c>
    </row>
    <row r="245" spans="2:10" x14ac:dyDescent="0.3">
      <c r="B245" s="178">
        <v>218</v>
      </c>
      <c r="C245" s="179" t="s">
        <v>2516</v>
      </c>
      <c r="D245" s="179" t="s">
        <v>2517</v>
      </c>
      <c r="E245" s="179" t="s">
        <v>2371</v>
      </c>
      <c r="F245" s="180" t="s">
        <v>983</v>
      </c>
      <c r="G245" s="180" t="s">
        <v>142</v>
      </c>
      <c r="H245" s="181">
        <v>1063</v>
      </c>
      <c r="I245" s="182">
        <v>0.57999999999999996</v>
      </c>
      <c r="J245" s="182">
        <f t="shared" si="3"/>
        <v>0.62</v>
      </c>
    </row>
    <row r="246" spans="2:10" x14ac:dyDescent="0.3">
      <c r="B246" s="178">
        <v>219</v>
      </c>
      <c r="C246" s="179" t="s">
        <v>2516</v>
      </c>
      <c r="D246" s="179" t="s">
        <v>2517</v>
      </c>
      <c r="E246" s="179" t="s">
        <v>2364</v>
      </c>
      <c r="F246" s="180" t="s">
        <v>983</v>
      </c>
      <c r="G246" s="180" t="s">
        <v>142</v>
      </c>
      <c r="H246" s="181">
        <v>10601</v>
      </c>
      <c r="I246" s="182">
        <v>0.57999999999999996</v>
      </c>
      <c r="J246" s="182">
        <f t="shared" si="3"/>
        <v>6.15</v>
      </c>
    </row>
    <row r="247" spans="2:10" x14ac:dyDescent="0.3">
      <c r="B247" s="178">
        <v>220</v>
      </c>
      <c r="C247" s="179" t="s">
        <v>2516</v>
      </c>
      <c r="D247" s="179" t="s">
        <v>2517</v>
      </c>
      <c r="E247" s="179" t="s">
        <v>2372</v>
      </c>
      <c r="F247" s="180" t="s">
        <v>983</v>
      </c>
      <c r="G247" s="180" t="s">
        <v>142</v>
      </c>
      <c r="H247" s="181">
        <v>38699</v>
      </c>
      <c r="I247" s="182">
        <v>0.57999999999999996</v>
      </c>
      <c r="J247" s="182">
        <f t="shared" si="3"/>
        <v>22.45</v>
      </c>
    </row>
    <row r="248" spans="2:10" x14ac:dyDescent="0.3">
      <c r="B248" s="178">
        <v>221</v>
      </c>
      <c r="C248" s="179" t="s">
        <v>2516</v>
      </c>
      <c r="D248" s="179" t="s">
        <v>2517</v>
      </c>
      <c r="E248" s="179" t="s">
        <v>2373</v>
      </c>
      <c r="F248" s="180" t="s">
        <v>983</v>
      </c>
      <c r="G248" s="180" t="s">
        <v>142</v>
      </c>
      <c r="H248" s="181">
        <v>4122</v>
      </c>
      <c r="I248" s="182">
        <v>0.57999999999999996</v>
      </c>
      <c r="J248" s="182">
        <f t="shared" si="3"/>
        <v>2.39</v>
      </c>
    </row>
    <row r="249" spans="2:10" x14ac:dyDescent="0.3">
      <c r="B249" s="178">
        <v>222</v>
      </c>
      <c r="C249" s="179" t="s">
        <v>2516</v>
      </c>
      <c r="D249" s="179" t="s">
        <v>2517</v>
      </c>
      <c r="E249" s="179" t="s">
        <v>2374</v>
      </c>
      <c r="F249" s="180" t="s">
        <v>983</v>
      </c>
      <c r="G249" s="180" t="s">
        <v>142</v>
      </c>
      <c r="H249" s="181">
        <v>44664</v>
      </c>
      <c r="I249" s="182">
        <v>0.57999999999999996</v>
      </c>
      <c r="J249" s="182">
        <f t="shared" si="3"/>
        <v>25.91</v>
      </c>
    </row>
    <row r="250" spans="2:10" x14ac:dyDescent="0.3">
      <c r="B250" s="178">
        <v>223</v>
      </c>
      <c r="C250" s="179" t="s">
        <v>2518</v>
      </c>
      <c r="D250" s="179" t="s">
        <v>2519</v>
      </c>
      <c r="E250" s="179" t="s">
        <v>2367</v>
      </c>
      <c r="F250" s="180" t="s">
        <v>52</v>
      </c>
      <c r="G250" s="180" t="s">
        <v>99</v>
      </c>
      <c r="H250" s="181">
        <v>279879</v>
      </c>
      <c r="I250" s="182">
        <v>0.57999999999999996</v>
      </c>
      <c r="J250" s="182">
        <f t="shared" si="3"/>
        <v>162.33000000000001</v>
      </c>
    </row>
    <row r="251" spans="2:10" x14ac:dyDescent="0.3">
      <c r="B251" s="178">
        <v>224</v>
      </c>
      <c r="C251" s="179" t="s">
        <v>2518</v>
      </c>
      <c r="D251" s="179" t="s">
        <v>2519</v>
      </c>
      <c r="E251" s="179" t="s">
        <v>2361</v>
      </c>
      <c r="F251" s="180" t="s">
        <v>52</v>
      </c>
      <c r="G251" s="180" t="s">
        <v>99</v>
      </c>
      <c r="H251" s="181">
        <v>68123</v>
      </c>
      <c r="I251" s="182">
        <v>0.57999999999999996</v>
      </c>
      <c r="J251" s="182">
        <f t="shared" si="3"/>
        <v>39.51</v>
      </c>
    </row>
    <row r="252" spans="2:10" x14ac:dyDescent="0.3">
      <c r="B252" s="178">
        <v>225</v>
      </c>
      <c r="C252" s="179" t="s">
        <v>2518</v>
      </c>
      <c r="D252" s="179" t="s">
        <v>2519</v>
      </c>
      <c r="E252" s="179" t="s">
        <v>2364</v>
      </c>
      <c r="F252" s="180" t="s">
        <v>52</v>
      </c>
      <c r="G252" s="180" t="s">
        <v>99</v>
      </c>
      <c r="H252" s="181">
        <v>73029</v>
      </c>
      <c r="I252" s="182">
        <v>0.57999999999999996</v>
      </c>
      <c r="J252" s="182">
        <f t="shared" si="3"/>
        <v>42.36</v>
      </c>
    </row>
    <row r="253" spans="2:10" x14ac:dyDescent="0.3">
      <c r="B253" s="178">
        <v>226</v>
      </c>
      <c r="C253" s="179" t="s">
        <v>2518</v>
      </c>
      <c r="D253" s="179" t="s">
        <v>2519</v>
      </c>
      <c r="E253" s="179" t="s">
        <v>2372</v>
      </c>
      <c r="F253" s="180" t="s">
        <v>52</v>
      </c>
      <c r="G253" s="180" t="s">
        <v>99</v>
      </c>
      <c r="H253" s="181">
        <v>248082</v>
      </c>
      <c r="I253" s="182">
        <v>0.57999999999999996</v>
      </c>
      <c r="J253" s="182">
        <f t="shared" si="3"/>
        <v>143.88999999999999</v>
      </c>
    </row>
    <row r="254" spans="2:10" x14ac:dyDescent="0.3">
      <c r="B254" s="178">
        <v>227</v>
      </c>
      <c r="C254" s="179" t="s">
        <v>2518</v>
      </c>
      <c r="D254" s="179" t="s">
        <v>2519</v>
      </c>
      <c r="E254" s="179" t="s">
        <v>2374</v>
      </c>
      <c r="F254" s="180" t="s">
        <v>52</v>
      </c>
      <c r="G254" s="180" t="s">
        <v>99</v>
      </c>
      <c r="H254" s="181">
        <v>276036</v>
      </c>
      <c r="I254" s="182">
        <v>0.57999999999999996</v>
      </c>
      <c r="J254" s="182">
        <f t="shared" si="3"/>
        <v>160.1</v>
      </c>
    </row>
    <row r="255" spans="2:10" x14ac:dyDescent="0.3">
      <c r="B255" s="178">
        <v>228</v>
      </c>
      <c r="C255" s="179" t="s">
        <v>2520</v>
      </c>
      <c r="D255" s="179" t="s">
        <v>2521</v>
      </c>
      <c r="E255" s="179" t="s">
        <v>2367</v>
      </c>
      <c r="F255" s="180" t="s">
        <v>1948</v>
      </c>
      <c r="G255" s="180" t="s">
        <v>2489</v>
      </c>
      <c r="H255" s="181">
        <v>532647</v>
      </c>
      <c r="I255" s="182">
        <v>0.57999999999999996</v>
      </c>
      <c r="J255" s="182">
        <f t="shared" si="3"/>
        <v>308.94</v>
      </c>
    </row>
    <row r="256" spans="2:10" x14ac:dyDescent="0.3">
      <c r="B256" s="178">
        <v>229</v>
      </c>
      <c r="C256" s="179" t="s">
        <v>2520</v>
      </c>
      <c r="D256" s="179" t="s">
        <v>2521</v>
      </c>
      <c r="E256" s="179" t="s">
        <v>2357</v>
      </c>
      <c r="F256" s="180" t="s">
        <v>1948</v>
      </c>
      <c r="G256" s="180" t="s">
        <v>2489</v>
      </c>
      <c r="H256" s="181">
        <v>85380</v>
      </c>
      <c r="I256" s="182">
        <v>0.57999999999999996</v>
      </c>
      <c r="J256" s="182">
        <f t="shared" si="3"/>
        <v>49.52</v>
      </c>
    </row>
    <row r="257" spans="2:10" x14ac:dyDescent="0.3">
      <c r="B257" s="178">
        <v>230</v>
      </c>
      <c r="C257" s="179" t="s">
        <v>2520</v>
      </c>
      <c r="D257" s="179" t="s">
        <v>2521</v>
      </c>
      <c r="E257" s="179" t="s">
        <v>2361</v>
      </c>
      <c r="F257" s="180" t="s">
        <v>1948</v>
      </c>
      <c r="G257" s="180" t="s">
        <v>2489</v>
      </c>
      <c r="H257" s="181">
        <v>146460</v>
      </c>
      <c r="I257" s="182">
        <v>0.57999999999999996</v>
      </c>
      <c r="J257" s="182">
        <f t="shared" si="3"/>
        <v>84.95</v>
      </c>
    </row>
    <row r="258" spans="2:10" x14ac:dyDescent="0.3">
      <c r="B258" s="178">
        <v>231</v>
      </c>
      <c r="C258" s="179" t="s">
        <v>2520</v>
      </c>
      <c r="D258" s="179" t="s">
        <v>2521</v>
      </c>
      <c r="E258" s="179" t="s">
        <v>2364</v>
      </c>
      <c r="F258" s="180" t="s">
        <v>1948</v>
      </c>
      <c r="G258" s="180" t="s">
        <v>2489</v>
      </c>
      <c r="H258" s="181">
        <v>110130</v>
      </c>
      <c r="I258" s="182">
        <v>0.57999999999999996</v>
      </c>
      <c r="J258" s="182">
        <f t="shared" si="3"/>
        <v>63.88</v>
      </c>
    </row>
    <row r="259" spans="2:10" x14ac:dyDescent="0.3">
      <c r="B259" s="178">
        <v>232</v>
      </c>
      <c r="C259" s="179" t="s">
        <v>2520</v>
      </c>
      <c r="D259" s="179" t="s">
        <v>2521</v>
      </c>
      <c r="E259" s="179" t="s">
        <v>2372</v>
      </c>
      <c r="F259" s="180" t="s">
        <v>1948</v>
      </c>
      <c r="G259" s="180" t="s">
        <v>2489</v>
      </c>
      <c r="H259" s="181">
        <v>527690</v>
      </c>
      <c r="I259" s="182">
        <v>0.57999999999999996</v>
      </c>
      <c r="J259" s="182">
        <f t="shared" si="3"/>
        <v>306.06</v>
      </c>
    </row>
    <row r="260" spans="2:10" x14ac:dyDescent="0.3">
      <c r="B260" s="178">
        <v>233</v>
      </c>
      <c r="C260" s="179" t="s">
        <v>2520</v>
      </c>
      <c r="D260" s="179" t="s">
        <v>2521</v>
      </c>
      <c r="E260" s="179" t="s">
        <v>2374</v>
      </c>
      <c r="F260" s="180" t="s">
        <v>1948</v>
      </c>
      <c r="G260" s="180" t="s">
        <v>2489</v>
      </c>
      <c r="H260" s="181">
        <v>392304</v>
      </c>
      <c r="I260" s="182">
        <v>0.57999999999999996</v>
      </c>
      <c r="J260" s="182">
        <f t="shared" si="3"/>
        <v>227.54</v>
      </c>
    </row>
    <row r="261" spans="2:10" x14ac:dyDescent="0.3">
      <c r="B261" s="178">
        <v>234</v>
      </c>
      <c r="C261" s="179" t="s">
        <v>2522</v>
      </c>
      <c r="D261" s="179" t="s">
        <v>2523</v>
      </c>
      <c r="E261" s="179" t="s">
        <v>2361</v>
      </c>
      <c r="F261" s="180" t="s">
        <v>2524</v>
      </c>
      <c r="G261" s="180" t="s">
        <v>78</v>
      </c>
      <c r="H261" s="181">
        <v>51900</v>
      </c>
      <c r="I261" s="182">
        <v>0.57999999999999996</v>
      </c>
      <c r="J261" s="182">
        <f t="shared" si="3"/>
        <v>30.1</v>
      </c>
    </row>
    <row r="262" spans="2:10" x14ac:dyDescent="0.3">
      <c r="B262" s="178">
        <v>235</v>
      </c>
      <c r="C262" s="179" t="s">
        <v>2522</v>
      </c>
      <c r="D262" s="179" t="s">
        <v>2523</v>
      </c>
      <c r="E262" s="179" t="s">
        <v>2363</v>
      </c>
      <c r="F262" s="180" t="s">
        <v>2524</v>
      </c>
      <c r="G262" s="180" t="s">
        <v>78</v>
      </c>
      <c r="H262" s="181">
        <v>9393</v>
      </c>
      <c r="I262" s="182">
        <v>0.57999999999999996</v>
      </c>
      <c r="J262" s="182">
        <f t="shared" si="3"/>
        <v>5.45</v>
      </c>
    </row>
    <row r="263" spans="2:10" x14ac:dyDescent="0.3">
      <c r="B263" s="178">
        <v>236</v>
      </c>
      <c r="C263" s="179" t="s">
        <v>2525</v>
      </c>
      <c r="D263" s="179" t="s">
        <v>2526</v>
      </c>
      <c r="E263" s="179" t="s">
        <v>2361</v>
      </c>
      <c r="F263" s="180" t="s">
        <v>52</v>
      </c>
      <c r="G263" s="180" t="s">
        <v>53</v>
      </c>
      <c r="H263" s="181">
        <v>1668771</v>
      </c>
      <c r="I263" s="182">
        <v>0.57999999999999996</v>
      </c>
      <c r="J263" s="182">
        <f t="shared" si="3"/>
        <v>967.89</v>
      </c>
    </row>
    <row r="264" spans="2:10" x14ac:dyDescent="0.3">
      <c r="B264" s="178">
        <v>237</v>
      </c>
      <c r="C264" s="179" t="s">
        <v>2525</v>
      </c>
      <c r="D264" s="179" t="s">
        <v>2526</v>
      </c>
      <c r="E264" s="179" t="s">
        <v>2363</v>
      </c>
      <c r="F264" s="180" t="s">
        <v>52</v>
      </c>
      <c r="G264" s="180" t="s">
        <v>53</v>
      </c>
      <c r="H264" s="181">
        <v>56348</v>
      </c>
      <c r="I264" s="182">
        <v>0.57999999999999996</v>
      </c>
      <c r="J264" s="182">
        <f t="shared" si="3"/>
        <v>32.68</v>
      </c>
    </row>
    <row r="265" spans="2:10" x14ac:dyDescent="0.3">
      <c r="B265" s="178">
        <v>238</v>
      </c>
      <c r="C265" s="179" t="s">
        <v>2527</v>
      </c>
      <c r="D265" s="179" t="s">
        <v>2528</v>
      </c>
      <c r="E265" s="179" t="s">
        <v>2367</v>
      </c>
      <c r="F265" s="180" t="s">
        <v>2529</v>
      </c>
      <c r="G265" s="180" t="s">
        <v>2530</v>
      </c>
      <c r="H265" s="181">
        <v>20</v>
      </c>
      <c r="I265" s="182">
        <v>0.57999999999999996</v>
      </c>
      <c r="J265" s="182">
        <f t="shared" si="3"/>
        <v>0.01</v>
      </c>
    </row>
    <row r="266" spans="2:10" x14ac:dyDescent="0.3">
      <c r="B266" s="178">
        <v>239</v>
      </c>
      <c r="C266" s="179" t="s">
        <v>2527</v>
      </c>
      <c r="D266" s="179" t="s">
        <v>2528</v>
      </c>
      <c r="E266" s="179" t="s">
        <v>2357</v>
      </c>
      <c r="F266" s="180" t="s">
        <v>2529</v>
      </c>
      <c r="G266" s="180" t="s">
        <v>2530</v>
      </c>
      <c r="H266" s="181">
        <v>4</v>
      </c>
      <c r="I266" s="182">
        <v>0.57999999999999996</v>
      </c>
      <c r="J266" s="182">
        <f t="shared" si="3"/>
        <v>0</v>
      </c>
    </row>
    <row r="267" spans="2:10" x14ac:dyDescent="0.3">
      <c r="B267" s="178">
        <v>240</v>
      </c>
      <c r="C267" s="179" t="s">
        <v>2527</v>
      </c>
      <c r="D267" s="179" t="s">
        <v>2528</v>
      </c>
      <c r="E267" s="179" t="s">
        <v>2361</v>
      </c>
      <c r="F267" s="180" t="s">
        <v>2529</v>
      </c>
      <c r="G267" s="180" t="s">
        <v>2530</v>
      </c>
      <c r="H267" s="181">
        <v>2</v>
      </c>
      <c r="I267" s="182">
        <v>0.57999999999999996</v>
      </c>
      <c r="J267" s="182">
        <f t="shared" si="3"/>
        <v>0</v>
      </c>
    </row>
    <row r="268" spans="2:10" x14ac:dyDescent="0.3">
      <c r="B268" s="178">
        <v>241</v>
      </c>
      <c r="C268" s="179" t="s">
        <v>2527</v>
      </c>
      <c r="D268" s="179" t="s">
        <v>2528</v>
      </c>
      <c r="E268" s="179" t="s">
        <v>2363</v>
      </c>
      <c r="F268" s="180" t="s">
        <v>2529</v>
      </c>
      <c r="G268" s="180" t="s">
        <v>2530</v>
      </c>
      <c r="H268" s="181">
        <v>1</v>
      </c>
      <c r="I268" s="182">
        <v>0.57999999999999996</v>
      </c>
      <c r="J268" s="182">
        <f t="shared" si="3"/>
        <v>0</v>
      </c>
    </row>
    <row r="269" spans="2:10" x14ac:dyDescent="0.3">
      <c r="B269" s="178">
        <v>242</v>
      </c>
      <c r="C269" s="179" t="s">
        <v>2527</v>
      </c>
      <c r="D269" s="179" t="s">
        <v>2528</v>
      </c>
      <c r="E269" s="179" t="s">
        <v>2364</v>
      </c>
      <c r="F269" s="180" t="s">
        <v>2529</v>
      </c>
      <c r="G269" s="180" t="s">
        <v>2530</v>
      </c>
      <c r="H269" s="181">
        <v>3</v>
      </c>
      <c r="I269" s="182">
        <v>0.57999999999999996</v>
      </c>
      <c r="J269" s="182">
        <f t="shared" si="3"/>
        <v>0</v>
      </c>
    </row>
    <row r="270" spans="2:10" x14ac:dyDescent="0.3">
      <c r="B270" s="178">
        <v>243</v>
      </c>
      <c r="C270" s="179" t="s">
        <v>2527</v>
      </c>
      <c r="D270" s="179" t="s">
        <v>2528</v>
      </c>
      <c r="E270" s="179" t="s">
        <v>2372</v>
      </c>
      <c r="F270" s="180" t="s">
        <v>2529</v>
      </c>
      <c r="G270" s="180" t="s">
        <v>2530</v>
      </c>
      <c r="H270" s="181">
        <v>8</v>
      </c>
      <c r="I270" s="182">
        <v>0.57999999999999996</v>
      </c>
      <c r="J270" s="182">
        <f t="shared" si="3"/>
        <v>0</v>
      </c>
    </row>
    <row r="271" spans="2:10" x14ac:dyDescent="0.3">
      <c r="B271" s="178">
        <v>244</v>
      </c>
      <c r="C271" s="179" t="s">
        <v>2527</v>
      </c>
      <c r="D271" s="179" t="s">
        <v>2528</v>
      </c>
      <c r="E271" s="179" t="s">
        <v>2373</v>
      </c>
      <c r="F271" s="180" t="s">
        <v>2529</v>
      </c>
      <c r="G271" s="180" t="s">
        <v>2530</v>
      </c>
      <c r="H271" s="181">
        <v>5</v>
      </c>
      <c r="I271" s="182">
        <v>0.57999999999999996</v>
      </c>
      <c r="J271" s="182">
        <f t="shared" si="3"/>
        <v>0</v>
      </c>
    </row>
    <row r="272" spans="2:10" x14ac:dyDescent="0.3">
      <c r="B272" s="178">
        <v>245</v>
      </c>
      <c r="C272" s="179" t="s">
        <v>2527</v>
      </c>
      <c r="D272" s="179" t="s">
        <v>2528</v>
      </c>
      <c r="E272" s="179" t="s">
        <v>2374</v>
      </c>
      <c r="F272" s="180" t="s">
        <v>2529</v>
      </c>
      <c r="G272" s="180" t="s">
        <v>2530</v>
      </c>
      <c r="H272" s="181">
        <v>42</v>
      </c>
      <c r="I272" s="182">
        <v>0.57999999999999996</v>
      </c>
      <c r="J272" s="182">
        <f t="shared" si="3"/>
        <v>0.02</v>
      </c>
    </row>
    <row r="273" spans="2:10" x14ac:dyDescent="0.3">
      <c r="B273" s="178">
        <v>246</v>
      </c>
      <c r="C273" s="179" t="s">
        <v>2531</v>
      </c>
      <c r="D273" s="179" t="s">
        <v>2532</v>
      </c>
      <c r="E273" s="179" t="s">
        <v>2361</v>
      </c>
      <c r="F273" s="180" t="s">
        <v>211</v>
      </c>
      <c r="G273" s="180" t="s">
        <v>58</v>
      </c>
      <c r="H273" s="181">
        <v>5801</v>
      </c>
      <c r="I273" s="182">
        <v>0.57999999999999996</v>
      </c>
      <c r="J273" s="182">
        <f t="shared" si="3"/>
        <v>3.36</v>
      </c>
    </row>
    <row r="274" spans="2:10" x14ac:dyDescent="0.3">
      <c r="B274" s="178">
        <v>247</v>
      </c>
      <c r="C274" s="179" t="s">
        <v>2531</v>
      </c>
      <c r="D274" s="179" t="s">
        <v>2532</v>
      </c>
      <c r="E274" s="179" t="s">
        <v>2363</v>
      </c>
      <c r="F274" s="180" t="s">
        <v>211</v>
      </c>
      <c r="G274" s="180" t="s">
        <v>58</v>
      </c>
      <c r="H274" s="181">
        <v>256</v>
      </c>
      <c r="I274" s="182">
        <v>0.57999999999999996</v>
      </c>
      <c r="J274" s="182">
        <f t="shared" si="3"/>
        <v>0.15</v>
      </c>
    </row>
    <row r="275" spans="2:10" x14ac:dyDescent="0.3">
      <c r="B275" s="178">
        <v>248</v>
      </c>
      <c r="C275" s="179" t="s">
        <v>2533</v>
      </c>
      <c r="D275" s="179" t="s">
        <v>2534</v>
      </c>
      <c r="E275" s="179" t="s">
        <v>2367</v>
      </c>
      <c r="F275" s="180" t="s">
        <v>145</v>
      </c>
      <c r="G275" s="180" t="s">
        <v>58</v>
      </c>
      <c r="H275" s="181">
        <v>205927</v>
      </c>
      <c r="I275" s="182">
        <v>0.57999999999999996</v>
      </c>
      <c r="J275" s="182">
        <f t="shared" si="3"/>
        <v>119.44</v>
      </c>
    </row>
    <row r="276" spans="2:10" x14ac:dyDescent="0.3">
      <c r="B276" s="178">
        <v>249</v>
      </c>
      <c r="C276" s="179" t="s">
        <v>2533</v>
      </c>
      <c r="D276" s="179" t="s">
        <v>2534</v>
      </c>
      <c r="E276" s="179" t="s">
        <v>2368</v>
      </c>
      <c r="F276" s="180" t="s">
        <v>145</v>
      </c>
      <c r="G276" s="180" t="s">
        <v>58</v>
      </c>
      <c r="H276" s="181">
        <v>9229</v>
      </c>
      <c r="I276" s="182">
        <v>0.57999999999999996</v>
      </c>
      <c r="J276" s="182">
        <f t="shared" si="3"/>
        <v>5.35</v>
      </c>
    </row>
    <row r="277" spans="2:10" x14ac:dyDescent="0.3">
      <c r="B277" s="178">
        <v>250</v>
      </c>
      <c r="C277" s="179" t="s">
        <v>2533</v>
      </c>
      <c r="D277" s="179" t="s">
        <v>2534</v>
      </c>
      <c r="E277" s="179" t="s">
        <v>2357</v>
      </c>
      <c r="F277" s="180" t="s">
        <v>145</v>
      </c>
      <c r="G277" s="180" t="s">
        <v>58</v>
      </c>
      <c r="H277" s="181">
        <v>36013</v>
      </c>
      <c r="I277" s="182">
        <v>0.57999999999999996</v>
      </c>
      <c r="J277" s="182">
        <f t="shared" si="3"/>
        <v>20.89</v>
      </c>
    </row>
    <row r="278" spans="2:10" x14ac:dyDescent="0.3">
      <c r="B278" s="178">
        <v>251</v>
      </c>
      <c r="C278" s="179" t="s">
        <v>2533</v>
      </c>
      <c r="D278" s="179" t="s">
        <v>2534</v>
      </c>
      <c r="E278" s="179" t="s">
        <v>2370</v>
      </c>
      <c r="F278" s="180" t="s">
        <v>145</v>
      </c>
      <c r="G278" s="180" t="s">
        <v>58</v>
      </c>
      <c r="H278" s="181">
        <v>1480</v>
      </c>
      <c r="I278" s="182">
        <v>0.57999999999999996</v>
      </c>
      <c r="J278" s="182">
        <f t="shared" si="3"/>
        <v>0.86</v>
      </c>
    </row>
    <row r="279" spans="2:10" x14ac:dyDescent="0.3">
      <c r="B279" s="178">
        <v>252</v>
      </c>
      <c r="C279" s="179" t="s">
        <v>2533</v>
      </c>
      <c r="D279" s="179" t="s">
        <v>2534</v>
      </c>
      <c r="E279" s="179" t="s">
        <v>2361</v>
      </c>
      <c r="F279" s="180" t="s">
        <v>145</v>
      </c>
      <c r="G279" s="180" t="s">
        <v>58</v>
      </c>
      <c r="H279" s="181">
        <v>38008</v>
      </c>
      <c r="I279" s="182">
        <v>0.57999999999999996</v>
      </c>
      <c r="J279" s="182">
        <f t="shared" si="3"/>
        <v>22.04</v>
      </c>
    </row>
    <row r="280" spans="2:10" x14ac:dyDescent="0.3">
      <c r="B280" s="178">
        <v>253</v>
      </c>
      <c r="C280" s="179" t="s">
        <v>2533</v>
      </c>
      <c r="D280" s="179" t="s">
        <v>2534</v>
      </c>
      <c r="E280" s="179" t="s">
        <v>2363</v>
      </c>
      <c r="F280" s="180" t="s">
        <v>145</v>
      </c>
      <c r="G280" s="180" t="s">
        <v>58</v>
      </c>
      <c r="H280" s="181">
        <v>3639</v>
      </c>
      <c r="I280" s="182">
        <v>0.57999999999999996</v>
      </c>
      <c r="J280" s="182">
        <f t="shared" si="3"/>
        <v>2.11</v>
      </c>
    </row>
    <row r="281" spans="2:10" x14ac:dyDescent="0.3">
      <c r="B281" s="178">
        <v>254</v>
      </c>
      <c r="C281" s="179" t="s">
        <v>2533</v>
      </c>
      <c r="D281" s="179" t="s">
        <v>2534</v>
      </c>
      <c r="E281" s="179" t="s">
        <v>2371</v>
      </c>
      <c r="F281" s="180" t="s">
        <v>145</v>
      </c>
      <c r="G281" s="180" t="s">
        <v>58</v>
      </c>
      <c r="H281" s="181">
        <v>8257</v>
      </c>
      <c r="I281" s="182">
        <v>0.57999999999999996</v>
      </c>
      <c r="J281" s="182">
        <f t="shared" si="3"/>
        <v>4.79</v>
      </c>
    </row>
    <row r="282" spans="2:10" x14ac:dyDescent="0.3">
      <c r="B282" s="178">
        <v>255</v>
      </c>
      <c r="C282" s="179" t="s">
        <v>2533</v>
      </c>
      <c r="D282" s="179" t="s">
        <v>2534</v>
      </c>
      <c r="E282" s="179" t="s">
        <v>2364</v>
      </c>
      <c r="F282" s="180" t="s">
        <v>145</v>
      </c>
      <c r="G282" s="180" t="s">
        <v>58</v>
      </c>
      <c r="H282" s="181">
        <v>48588</v>
      </c>
      <c r="I282" s="182">
        <v>0.57999999999999996</v>
      </c>
      <c r="J282" s="182">
        <f t="shared" si="3"/>
        <v>28.18</v>
      </c>
    </row>
    <row r="283" spans="2:10" x14ac:dyDescent="0.3">
      <c r="B283" s="178">
        <v>256</v>
      </c>
      <c r="C283" s="179" t="s">
        <v>2533</v>
      </c>
      <c r="D283" s="179" t="s">
        <v>2534</v>
      </c>
      <c r="E283" s="179" t="s">
        <v>2372</v>
      </c>
      <c r="F283" s="180" t="s">
        <v>145</v>
      </c>
      <c r="G283" s="180" t="s">
        <v>58</v>
      </c>
      <c r="H283" s="181">
        <v>160688</v>
      </c>
      <c r="I283" s="182">
        <v>0.57999999999999996</v>
      </c>
      <c r="J283" s="182">
        <f t="shared" si="3"/>
        <v>93.2</v>
      </c>
    </row>
    <row r="284" spans="2:10" x14ac:dyDescent="0.3">
      <c r="B284" s="178">
        <v>257</v>
      </c>
      <c r="C284" s="179" t="s">
        <v>2533</v>
      </c>
      <c r="D284" s="179" t="s">
        <v>2534</v>
      </c>
      <c r="E284" s="179" t="s">
        <v>2373</v>
      </c>
      <c r="F284" s="180" t="s">
        <v>145</v>
      </c>
      <c r="G284" s="180" t="s">
        <v>58</v>
      </c>
      <c r="H284" s="181">
        <v>20420</v>
      </c>
      <c r="I284" s="182">
        <v>0.57999999999999996</v>
      </c>
      <c r="J284" s="182">
        <f t="shared" ref="J284:J347" si="4">ROUND(H284*(I284/1000),2)</f>
        <v>11.84</v>
      </c>
    </row>
    <row r="285" spans="2:10" x14ac:dyDescent="0.3">
      <c r="B285" s="178">
        <v>258</v>
      </c>
      <c r="C285" s="179" t="s">
        <v>2533</v>
      </c>
      <c r="D285" s="179" t="s">
        <v>2534</v>
      </c>
      <c r="E285" s="179" t="s">
        <v>2374</v>
      </c>
      <c r="F285" s="180" t="s">
        <v>145</v>
      </c>
      <c r="G285" s="180" t="s">
        <v>58</v>
      </c>
      <c r="H285" s="181">
        <v>188567</v>
      </c>
      <c r="I285" s="182">
        <v>0.57999999999999996</v>
      </c>
      <c r="J285" s="182">
        <f t="shared" si="4"/>
        <v>109.37</v>
      </c>
    </row>
    <row r="286" spans="2:10" x14ac:dyDescent="0.3">
      <c r="B286" s="178">
        <v>259</v>
      </c>
      <c r="C286" s="179" t="s">
        <v>2535</v>
      </c>
      <c r="D286" s="179" t="s">
        <v>2536</v>
      </c>
      <c r="E286" s="179" t="s">
        <v>2367</v>
      </c>
      <c r="F286" s="180" t="s">
        <v>192</v>
      </c>
      <c r="G286" s="180" t="s">
        <v>231</v>
      </c>
      <c r="H286" s="181">
        <v>600968</v>
      </c>
      <c r="I286" s="182">
        <v>0.57999999999999996</v>
      </c>
      <c r="J286" s="182">
        <f t="shared" si="4"/>
        <v>348.56</v>
      </c>
    </row>
    <row r="287" spans="2:10" x14ac:dyDescent="0.3">
      <c r="B287" s="178">
        <v>260</v>
      </c>
      <c r="C287" s="179" t="s">
        <v>2535</v>
      </c>
      <c r="D287" s="179" t="s">
        <v>2536</v>
      </c>
      <c r="E287" s="179" t="s">
        <v>2357</v>
      </c>
      <c r="F287" s="180" t="s">
        <v>192</v>
      </c>
      <c r="G287" s="180" t="s">
        <v>231</v>
      </c>
      <c r="H287" s="181">
        <v>120175</v>
      </c>
      <c r="I287" s="182">
        <v>0.57999999999999996</v>
      </c>
      <c r="J287" s="182">
        <f t="shared" si="4"/>
        <v>69.7</v>
      </c>
    </row>
    <row r="288" spans="2:10" x14ac:dyDescent="0.3">
      <c r="B288" s="178">
        <v>261</v>
      </c>
      <c r="C288" s="179" t="s">
        <v>2535</v>
      </c>
      <c r="D288" s="179" t="s">
        <v>2536</v>
      </c>
      <c r="E288" s="179" t="s">
        <v>2364</v>
      </c>
      <c r="F288" s="180" t="s">
        <v>192</v>
      </c>
      <c r="G288" s="180" t="s">
        <v>231</v>
      </c>
      <c r="H288" s="181">
        <v>117733</v>
      </c>
      <c r="I288" s="182">
        <v>0.57999999999999996</v>
      </c>
      <c r="J288" s="182">
        <f t="shared" si="4"/>
        <v>68.290000000000006</v>
      </c>
    </row>
    <row r="289" spans="2:10" x14ac:dyDescent="0.3">
      <c r="B289" s="178">
        <v>262</v>
      </c>
      <c r="C289" s="179" t="s">
        <v>2537</v>
      </c>
      <c r="D289" s="179" t="s">
        <v>2538</v>
      </c>
      <c r="E289" s="179" t="s">
        <v>2361</v>
      </c>
      <c r="F289" s="180" t="s">
        <v>150</v>
      </c>
      <c r="G289" s="180" t="s">
        <v>231</v>
      </c>
      <c r="H289" s="181">
        <v>70130</v>
      </c>
      <c r="I289" s="182">
        <v>0.57999999999999996</v>
      </c>
      <c r="J289" s="182">
        <f t="shared" si="4"/>
        <v>40.68</v>
      </c>
    </row>
    <row r="290" spans="2:10" x14ac:dyDescent="0.3">
      <c r="B290" s="178">
        <v>263</v>
      </c>
      <c r="C290" s="179" t="s">
        <v>2537</v>
      </c>
      <c r="D290" s="179" t="s">
        <v>2538</v>
      </c>
      <c r="E290" s="179" t="s">
        <v>2363</v>
      </c>
      <c r="F290" s="180" t="s">
        <v>150</v>
      </c>
      <c r="G290" s="180" t="s">
        <v>231</v>
      </c>
      <c r="H290" s="181">
        <v>13718</v>
      </c>
      <c r="I290" s="182">
        <v>0.57999999999999996</v>
      </c>
      <c r="J290" s="182">
        <f t="shared" si="4"/>
        <v>7.96</v>
      </c>
    </row>
    <row r="291" spans="2:10" x14ac:dyDescent="0.3">
      <c r="B291" s="178">
        <v>264</v>
      </c>
      <c r="C291" s="179" t="s">
        <v>2539</v>
      </c>
      <c r="D291" s="179" t="s">
        <v>2540</v>
      </c>
      <c r="E291" s="179" t="s">
        <v>2361</v>
      </c>
      <c r="F291" s="180" t="s">
        <v>2541</v>
      </c>
      <c r="G291" s="180" t="s">
        <v>2542</v>
      </c>
      <c r="H291" s="181">
        <v>1</v>
      </c>
      <c r="I291" s="182">
        <v>0.57999999999999996</v>
      </c>
      <c r="J291" s="182">
        <f t="shared" si="4"/>
        <v>0</v>
      </c>
    </row>
    <row r="292" spans="2:10" x14ac:dyDescent="0.3">
      <c r="B292" s="178">
        <v>265</v>
      </c>
      <c r="C292" s="179" t="s">
        <v>2543</v>
      </c>
      <c r="D292" s="179" t="s">
        <v>2544</v>
      </c>
      <c r="E292" s="179" t="s">
        <v>2361</v>
      </c>
      <c r="F292" s="180" t="s">
        <v>52</v>
      </c>
      <c r="G292" s="180" t="s">
        <v>99</v>
      </c>
      <c r="H292" s="181">
        <v>492440</v>
      </c>
      <c r="I292" s="182">
        <v>0.57999999999999996</v>
      </c>
      <c r="J292" s="182">
        <f t="shared" si="4"/>
        <v>285.62</v>
      </c>
    </row>
    <row r="293" spans="2:10" x14ac:dyDescent="0.3">
      <c r="B293" s="178">
        <v>266</v>
      </c>
      <c r="C293" s="179" t="s">
        <v>2543</v>
      </c>
      <c r="D293" s="179" t="s">
        <v>2544</v>
      </c>
      <c r="E293" s="179" t="s">
        <v>2363</v>
      </c>
      <c r="F293" s="180" t="s">
        <v>52</v>
      </c>
      <c r="G293" s="180" t="s">
        <v>99</v>
      </c>
      <c r="H293" s="181">
        <v>63448</v>
      </c>
      <c r="I293" s="182">
        <v>0.57999999999999996</v>
      </c>
      <c r="J293" s="182">
        <f t="shared" si="4"/>
        <v>36.799999999999997</v>
      </c>
    </row>
    <row r="294" spans="2:10" x14ac:dyDescent="0.3">
      <c r="B294" s="178">
        <v>267</v>
      </c>
      <c r="C294" s="179" t="s">
        <v>2545</v>
      </c>
      <c r="D294" s="179" t="s">
        <v>2546</v>
      </c>
      <c r="E294" s="179" t="s">
        <v>2361</v>
      </c>
      <c r="F294" s="180" t="s">
        <v>1973</v>
      </c>
      <c r="G294" s="180" t="s">
        <v>1025</v>
      </c>
      <c r="H294" s="181">
        <v>26249</v>
      </c>
      <c r="I294" s="182">
        <v>0.57999999999999996</v>
      </c>
      <c r="J294" s="182">
        <f t="shared" si="4"/>
        <v>15.22</v>
      </c>
    </row>
    <row r="295" spans="2:10" x14ac:dyDescent="0.3">
      <c r="B295" s="178">
        <v>268</v>
      </c>
      <c r="C295" s="179" t="s">
        <v>2545</v>
      </c>
      <c r="D295" s="179" t="s">
        <v>2546</v>
      </c>
      <c r="E295" s="179" t="s">
        <v>2363</v>
      </c>
      <c r="F295" s="180" t="s">
        <v>1973</v>
      </c>
      <c r="G295" s="180" t="s">
        <v>1025</v>
      </c>
      <c r="H295" s="181">
        <v>4736</v>
      </c>
      <c r="I295" s="182">
        <v>0.57999999999999996</v>
      </c>
      <c r="J295" s="182">
        <f t="shared" si="4"/>
        <v>2.75</v>
      </c>
    </row>
    <row r="296" spans="2:10" x14ac:dyDescent="0.3">
      <c r="B296" s="178">
        <v>269</v>
      </c>
      <c r="C296" s="179" t="s">
        <v>2547</v>
      </c>
      <c r="D296" s="179" t="s">
        <v>2548</v>
      </c>
      <c r="E296" s="179" t="s">
        <v>2367</v>
      </c>
      <c r="F296" s="180" t="s">
        <v>882</v>
      </c>
      <c r="G296" s="180" t="s">
        <v>99</v>
      </c>
      <c r="H296" s="181">
        <v>169286</v>
      </c>
      <c r="I296" s="182">
        <v>0.57999999999999996</v>
      </c>
      <c r="J296" s="182">
        <f t="shared" si="4"/>
        <v>98.19</v>
      </c>
    </row>
    <row r="297" spans="2:10" x14ac:dyDescent="0.3">
      <c r="B297" s="178">
        <v>270</v>
      </c>
      <c r="C297" s="179" t="s">
        <v>2547</v>
      </c>
      <c r="D297" s="179" t="s">
        <v>2548</v>
      </c>
      <c r="E297" s="179" t="s">
        <v>2357</v>
      </c>
      <c r="F297" s="180" t="s">
        <v>882</v>
      </c>
      <c r="G297" s="180" t="s">
        <v>99</v>
      </c>
      <c r="H297" s="181">
        <v>25931</v>
      </c>
      <c r="I297" s="182">
        <v>0.57999999999999996</v>
      </c>
      <c r="J297" s="182">
        <f t="shared" si="4"/>
        <v>15.04</v>
      </c>
    </row>
    <row r="298" spans="2:10" x14ac:dyDescent="0.3">
      <c r="B298" s="178">
        <v>271</v>
      </c>
      <c r="C298" s="179" t="s">
        <v>2547</v>
      </c>
      <c r="D298" s="179" t="s">
        <v>2548</v>
      </c>
      <c r="E298" s="179" t="s">
        <v>2361</v>
      </c>
      <c r="F298" s="180" t="s">
        <v>882</v>
      </c>
      <c r="G298" s="180" t="s">
        <v>99</v>
      </c>
      <c r="H298" s="181">
        <v>44411</v>
      </c>
      <c r="I298" s="182">
        <v>0.57999999999999996</v>
      </c>
      <c r="J298" s="182">
        <f t="shared" si="4"/>
        <v>25.76</v>
      </c>
    </row>
    <row r="299" spans="2:10" x14ac:dyDescent="0.3">
      <c r="B299" s="178">
        <v>272</v>
      </c>
      <c r="C299" s="179" t="s">
        <v>2547</v>
      </c>
      <c r="D299" s="179" t="s">
        <v>2548</v>
      </c>
      <c r="E299" s="179" t="s">
        <v>2371</v>
      </c>
      <c r="F299" s="180" t="s">
        <v>882</v>
      </c>
      <c r="G299" s="180" t="s">
        <v>99</v>
      </c>
      <c r="H299" s="181">
        <v>9413</v>
      </c>
      <c r="I299" s="182">
        <v>0.57999999999999996</v>
      </c>
      <c r="J299" s="182">
        <f t="shared" si="4"/>
        <v>5.46</v>
      </c>
    </row>
    <row r="300" spans="2:10" x14ac:dyDescent="0.3">
      <c r="B300" s="178">
        <v>273</v>
      </c>
      <c r="C300" s="179" t="s">
        <v>2547</v>
      </c>
      <c r="D300" s="179" t="s">
        <v>2548</v>
      </c>
      <c r="E300" s="179" t="s">
        <v>2364</v>
      </c>
      <c r="F300" s="180" t="s">
        <v>882</v>
      </c>
      <c r="G300" s="180" t="s">
        <v>99</v>
      </c>
      <c r="H300" s="181">
        <v>44685</v>
      </c>
      <c r="I300" s="182">
        <v>0.57999999999999996</v>
      </c>
      <c r="J300" s="182">
        <f t="shared" si="4"/>
        <v>25.92</v>
      </c>
    </row>
    <row r="301" spans="2:10" x14ac:dyDescent="0.3">
      <c r="B301" s="178">
        <v>274</v>
      </c>
      <c r="C301" s="179" t="s">
        <v>2547</v>
      </c>
      <c r="D301" s="179" t="s">
        <v>2548</v>
      </c>
      <c r="E301" s="179" t="s">
        <v>2372</v>
      </c>
      <c r="F301" s="180" t="s">
        <v>882</v>
      </c>
      <c r="G301" s="180" t="s">
        <v>99</v>
      </c>
      <c r="H301" s="181">
        <v>167462</v>
      </c>
      <c r="I301" s="182">
        <v>0.57999999999999996</v>
      </c>
      <c r="J301" s="182">
        <f t="shared" si="4"/>
        <v>97.13</v>
      </c>
    </row>
    <row r="302" spans="2:10" x14ac:dyDescent="0.3">
      <c r="B302" s="178">
        <v>275</v>
      </c>
      <c r="C302" s="179" t="s">
        <v>2547</v>
      </c>
      <c r="D302" s="179" t="s">
        <v>2548</v>
      </c>
      <c r="E302" s="179" t="s">
        <v>2373</v>
      </c>
      <c r="F302" s="180" t="s">
        <v>882</v>
      </c>
      <c r="G302" s="180" t="s">
        <v>99</v>
      </c>
      <c r="H302" s="181">
        <v>27508</v>
      </c>
      <c r="I302" s="182">
        <v>0.57999999999999996</v>
      </c>
      <c r="J302" s="182">
        <f t="shared" si="4"/>
        <v>15.95</v>
      </c>
    </row>
    <row r="303" spans="2:10" x14ac:dyDescent="0.3">
      <c r="B303" s="178">
        <v>276</v>
      </c>
      <c r="C303" s="179" t="s">
        <v>2547</v>
      </c>
      <c r="D303" s="179" t="s">
        <v>2548</v>
      </c>
      <c r="E303" s="179" t="s">
        <v>2374</v>
      </c>
      <c r="F303" s="180" t="s">
        <v>882</v>
      </c>
      <c r="G303" s="180" t="s">
        <v>99</v>
      </c>
      <c r="H303" s="181">
        <v>177538</v>
      </c>
      <c r="I303" s="182">
        <v>0.57999999999999996</v>
      </c>
      <c r="J303" s="182">
        <f t="shared" si="4"/>
        <v>102.97</v>
      </c>
    </row>
    <row r="304" spans="2:10" x14ac:dyDescent="0.3">
      <c r="B304" s="178">
        <v>277</v>
      </c>
      <c r="C304" s="179" t="s">
        <v>2549</v>
      </c>
      <c r="D304" s="179" t="s">
        <v>2550</v>
      </c>
      <c r="E304" s="179" t="s">
        <v>2374</v>
      </c>
      <c r="F304" s="180" t="s">
        <v>2551</v>
      </c>
      <c r="G304" s="180" t="s">
        <v>2552</v>
      </c>
      <c r="H304" s="181">
        <v>13622528</v>
      </c>
      <c r="I304" s="182">
        <v>0.57999999999999996</v>
      </c>
      <c r="J304" s="182">
        <f t="shared" si="4"/>
        <v>7901.07</v>
      </c>
    </row>
    <row r="305" spans="2:10" x14ac:dyDescent="0.3">
      <c r="B305" s="178">
        <v>278</v>
      </c>
      <c r="C305" s="179" t="s">
        <v>2553</v>
      </c>
      <c r="D305" s="179" t="s">
        <v>2554</v>
      </c>
      <c r="E305" s="179" t="s">
        <v>2367</v>
      </c>
      <c r="F305" s="180" t="s">
        <v>109</v>
      </c>
      <c r="G305" s="180" t="s">
        <v>58</v>
      </c>
      <c r="H305" s="181">
        <v>8754</v>
      </c>
      <c r="I305" s="182">
        <v>0.57999999999999996</v>
      </c>
      <c r="J305" s="182">
        <f t="shared" si="4"/>
        <v>5.08</v>
      </c>
    </row>
    <row r="306" spans="2:10" x14ac:dyDescent="0.3">
      <c r="B306" s="178">
        <v>279</v>
      </c>
      <c r="C306" s="179" t="s">
        <v>2553</v>
      </c>
      <c r="D306" s="179" t="s">
        <v>2554</v>
      </c>
      <c r="E306" s="179" t="s">
        <v>2368</v>
      </c>
      <c r="F306" s="180" t="s">
        <v>109</v>
      </c>
      <c r="G306" s="180" t="s">
        <v>58</v>
      </c>
      <c r="H306" s="181">
        <v>5946</v>
      </c>
      <c r="I306" s="182">
        <v>0.57999999999999996</v>
      </c>
      <c r="J306" s="182">
        <f t="shared" si="4"/>
        <v>3.45</v>
      </c>
    </row>
    <row r="307" spans="2:10" x14ac:dyDescent="0.3">
      <c r="B307" s="178">
        <v>280</v>
      </c>
      <c r="C307" s="179" t="s">
        <v>2553</v>
      </c>
      <c r="D307" s="179" t="s">
        <v>2554</v>
      </c>
      <c r="E307" s="179" t="s">
        <v>2357</v>
      </c>
      <c r="F307" s="180" t="s">
        <v>109</v>
      </c>
      <c r="G307" s="180" t="s">
        <v>58</v>
      </c>
      <c r="H307" s="181">
        <v>5639</v>
      </c>
      <c r="I307" s="182">
        <v>0.57999999999999996</v>
      </c>
      <c r="J307" s="182">
        <f t="shared" si="4"/>
        <v>3.27</v>
      </c>
    </row>
    <row r="308" spans="2:10" x14ac:dyDescent="0.3">
      <c r="B308" s="178">
        <v>281</v>
      </c>
      <c r="C308" s="179" t="s">
        <v>2553</v>
      </c>
      <c r="D308" s="179" t="s">
        <v>2554</v>
      </c>
      <c r="E308" s="179" t="s">
        <v>2370</v>
      </c>
      <c r="F308" s="180" t="s">
        <v>109</v>
      </c>
      <c r="G308" s="180" t="s">
        <v>58</v>
      </c>
      <c r="H308" s="181">
        <v>929</v>
      </c>
      <c r="I308" s="182">
        <v>0.57999999999999996</v>
      </c>
      <c r="J308" s="182">
        <f t="shared" si="4"/>
        <v>0.54</v>
      </c>
    </row>
    <row r="309" spans="2:10" x14ac:dyDescent="0.3">
      <c r="B309" s="178">
        <v>282</v>
      </c>
      <c r="C309" s="179" t="s">
        <v>2553</v>
      </c>
      <c r="D309" s="179" t="s">
        <v>2554</v>
      </c>
      <c r="E309" s="179" t="s">
        <v>2361</v>
      </c>
      <c r="F309" s="180" t="s">
        <v>109</v>
      </c>
      <c r="G309" s="180" t="s">
        <v>58</v>
      </c>
      <c r="H309" s="181">
        <v>42337</v>
      </c>
      <c r="I309" s="182">
        <v>0.57999999999999996</v>
      </c>
      <c r="J309" s="182">
        <f t="shared" si="4"/>
        <v>24.56</v>
      </c>
    </row>
    <row r="310" spans="2:10" x14ac:dyDescent="0.3">
      <c r="B310" s="178">
        <v>283</v>
      </c>
      <c r="C310" s="179" t="s">
        <v>2553</v>
      </c>
      <c r="D310" s="179" t="s">
        <v>2554</v>
      </c>
      <c r="E310" s="179" t="s">
        <v>2363</v>
      </c>
      <c r="F310" s="180" t="s">
        <v>109</v>
      </c>
      <c r="G310" s="180" t="s">
        <v>58</v>
      </c>
      <c r="H310" s="181">
        <v>9675</v>
      </c>
      <c r="I310" s="182">
        <v>0.57999999999999996</v>
      </c>
      <c r="J310" s="182">
        <f t="shared" si="4"/>
        <v>5.61</v>
      </c>
    </row>
    <row r="311" spans="2:10" x14ac:dyDescent="0.3">
      <c r="B311" s="178">
        <v>284</v>
      </c>
      <c r="C311" s="179" t="s">
        <v>2553</v>
      </c>
      <c r="D311" s="179" t="s">
        <v>2554</v>
      </c>
      <c r="E311" s="179" t="s">
        <v>2364</v>
      </c>
      <c r="F311" s="180" t="s">
        <v>109</v>
      </c>
      <c r="G311" s="180" t="s">
        <v>58</v>
      </c>
      <c r="H311" s="181">
        <v>35194</v>
      </c>
      <c r="I311" s="182">
        <v>0.57999999999999996</v>
      </c>
      <c r="J311" s="182">
        <f t="shared" si="4"/>
        <v>20.41</v>
      </c>
    </row>
    <row r="312" spans="2:10" x14ac:dyDescent="0.3">
      <c r="B312" s="178">
        <v>285</v>
      </c>
      <c r="C312" s="179" t="s">
        <v>2553</v>
      </c>
      <c r="D312" s="179" t="s">
        <v>2554</v>
      </c>
      <c r="E312" s="179" t="s">
        <v>2372</v>
      </c>
      <c r="F312" s="180" t="s">
        <v>109</v>
      </c>
      <c r="G312" s="180" t="s">
        <v>58</v>
      </c>
      <c r="H312" s="181">
        <v>156053</v>
      </c>
      <c r="I312" s="182">
        <v>0.57999999999999996</v>
      </c>
      <c r="J312" s="182">
        <f t="shared" si="4"/>
        <v>90.51</v>
      </c>
    </row>
    <row r="313" spans="2:10" x14ac:dyDescent="0.3">
      <c r="B313" s="178">
        <v>286</v>
      </c>
      <c r="C313" s="179" t="s">
        <v>2553</v>
      </c>
      <c r="D313" s="179" t="s">
        <v>2554</v>
      </c>
      <c r="E313" s="179" t="s">
        <v>2374</v>
      </c>
      <c r="F313" s="180" t="s">
        <v>109</v>
      </c>
      <c r="G313" s="180" t="s">
        <v>58</v>
      </c>
      <c r="H313" s="181">
        <v>145488</v>
      </c>
      <c r="I313" s="182">
        <v>0.57999999999999996</v>
      </c>
      <c r="J313" s="182">
        <f t="shared" si="4"/>
        <v>84.38</v>
      </c>
    </row>
    <row r="314" spans="2:10" x14ac:dyDescent="0.3">
      <c r="B314" s="178">
        <v>287</v>
      </c>
      <c r="C314" s="179" t="s">
        <v>2555</v>
      </c>
      <c r="D314" s="179" t="s">
        <v>2556</v>
      </c>
      <c r="E314" s="179" t="s">
        <v>2367</v>
      </c>
      <c r="F314" s="180" t="s">
        <v>211</v>
      </c>
      <c r="G314" s="180" t="s">
        <v>2557</v>
      </c>
      <c r="H314" s="181">
        <v>532061</v>
      </c>
      <c r="I314" s="182">
        <v>0.57999999999999996</v>
      </c>
      <c r="J314" s="182">
        <f t="shared" si="4"/>
        <v>308.60000000000002</v>
      </c>
    </row>
    <row r="315" spans="2:10" x14ac:dyDescent="0.3">
      <c r="B315" s="178">
        <v>288</v>
      </c>
      <c r="C315" s="179" t="s">
        <v>2555</v>
      </c>
      <c r="D315" s="179" t="s">
        <v>2556</v>
      </c>
      <c r="E315" s="179" t="s">
        <v>2368</v>
      </c>
      <c r="F315" s="180" t="s">
        <v>211</v>
      </c>
      <c r="G315" s="180" t="s">
        <v>2557</v>
      </c>
      <c r="H315" s="181">
        <v>26591</v>
      </c>
      <c r="I315" s="182">
        <v>0.57999999999999996</v>
      </c>
      <c r="J315" s="182">
        <f t="shared" si="4"/>
        <v>15.42</v>
      </c>
    </row>
    <row r="316" spans="2:10" x14ac:dyDescent="0.3">
      <c r="B316" s="178">
        <v>289</v>
      </c>
      <c r="C316" s="179" t="s">
        <v>2555</v>
      </c>
      <c r="D316" s="179" t="s">
        <v>2556</v>
      </c>
      <c r="E316" s="179" t="s">
        <v>2357</v>
      </c>
      <c r="F316" s="180" t="s">
        <v>211</v>
      </c>
      <c r="G316" s="180" t="s">
        <v>2557</v>
      </c>
      <c r="H316" s="181">
        <v>57346</v>
      </c>
      <c r="I316" s="182">
        <v>0.57999999999999996</v>
      </c>
      <c r="J316" s="182">
        <f t="shared" si="4"/>
        <v>33.26</v>
      </c>
    </row>
    <row r="317" spans="2:10" x14ac:dyDescent="0.3">
      <c r="B317" s="178">
        <v>290</v>
      </c>
      <c r="C317" s="179" t="s">
        <v>2555</v>
      </c>
      <c r="D317" s="179" t="s">
        <v>2556</v>
      </c>
      <c r="E317" s="179" t="s">
        <v>2370</v>
      </c>
      <c r="F317" s="180" t="s">
        <v>211</v>
      </c>
      <c r="G317" s="180" t="s">
        <v>2557</v>
      </c>
      <c r="H317" s="181">
        <v>5597</v>
      </c>
      <c r="I317" s="182">
        <v>0.57999999999999996</v>
      </c>
      <c r="J317" s="182">
        <f t="shared" si="4"/>
        <v>3.25</v>
      </c>
    </row>
    <row r="318" spans="2:10" x14ac:dyDescent="0.3">
      <c r="B318" s="178">
        <v>291</v>
      </c>
      <c r="C318" s="179" t="s">
        <v>2555</v>
      </c>
      <c r="D318" s="179" t="s">
        <v>2556</v>
      </c>
      <c r="E318" s="179" t="s">
        <v>2361</v>
      </c>
      <c r="F318" s="180" t="s">
        <v>211</v>
      </c>
      <c r="G318" s="180" t="s">
        <v>2557</v>
      </c>
      <c r="H318" s="181">
        <v>109766</v>
      </c>
      <c r="I318" s="182">
        <v>0.57999999999999996</v>
      </c>
      <c r="J318" s="182">
        <f t="shared" si="4"/>
        <v>63.66</v>
      </c>
    </row>
    <row r="319" spans="2:10" x14ac:dyDescent="0.3">
      <c r="B319" s="178">
        <v>292</v>
      </c>
      <c r="C319" s="179" t="s">
        <v>2555</v>
      </c>
      <c r="D319" s="179" t="s">
        <v>2556</v>
      </c>
      <c r="E319" s="179" t="s">
        <v>2363</v>
      </c>
      <c r="F319" s="180" t="s">
        <v>211</v>
      </c>
      <c r="G319" s="180" t="s">
        <v>2557</v>
      </c>
      <c r="H319" s="181">
        <v>14832</v>
      </c>
      <c r="I319" s="182">
        <v>0.57999999999999996</v>
      </c>
      <c r="J319" s="182">
        <f t="shared" si="4"/>
        <v>8.6</v>
      </c>
    </row>
    <row r="320" spans="2:10" x14ac:dyDescent="0.3">
      <c r="B320" s="178">
        <v>293</v>
      </c>
      <c r="C320" s="179" t="s">
        <v>2555</v>
      </c>
      <c r="D320" s="179" t="s">
        <v>2556</v>
      </c>
      <c r="E320" s="179" t="s">
        <v>2371</v>
      </c>
      <c r="F320" s="180" t="s">
        <v>211</v>
      </c>
      <c r="G320" s="180" t="s">
        <v>2557</v>
      </c>
      <c r="H320" s="181">
        <v>905</v>
      </c>
      <c r="I320" s="182">
        <v>0.57999999999999996</v>
      </c>
      <c r="J320" s="182">
        <f t="shared" si="4"/>
        <v>0.52</v>
      </c>
    </row>
    <row r="321" spans="2:10" x14ac:dyDescent="0.3">
      <c r="B321" s="178">
        <v>294</v>
      </c>
      <c r="C321" s="179" t="s">
        <v>2555</v>
      </c>
      <c r="D321" s="179" t="s">
        <v>2556</v>
      </c>
      <c r="E321" s="179" t="s">
        <v>2364</v>
      </c>
      <c r="F321" s="180" t="s">
        <v>211</v>
      </c>
      <c r="G321" s="180" t="s">
        <v>2557</v>
      </c>
      <c r="H321" s="181">
        <v>14397</v>
      </c>
      <c r="I321" s="182">
        <v>0.57999999999999996</v>
      </c>
      <c r="J321" s="182">
        <f t="shared" si="4"/>
        <v>8.35</v>
      </c>
    </row>
    <row r="322" spans="2:10" x14ac:dyDescent="0.3">
      <c r="B322" s="178">
        <v>295</v>
      </c>
      <c r="C322" s="179" t="s">
        <v>2555</v>
      </c>
      <c r="D322" s="179" t="s">
        <v>2556</v>
      </c>
      <c r="E322" s="179" t="s">
        <v>2372</v>
      </c>
      <c r="F322" s="180" t="s">
        <v>211</v>
      </c>
      <c r="G322" s="180" t="s">
        <v>2557</v>
      </c>
      <c r="H322" s="181">
        <v>519245</v>
      </c>
      <c r="I322" s="182">
        <v>0.57999999999999996</v>
      </c>
      <c r="J322" s="182">
        <f t="shared" si="4"/>
        <v>301.16000000000003</v>
      </c>
    </row>
    <row r="323" spans="2:10" x14ac:dyDescent="0.3">
      <c r="B323" s="178">
        <v>296</v>
      </c>
      <c r="C323" s="179" t="s">
        <v>2555</v>
      </c>
      <c r="D323" s="179" t="s">
        <v>2556</v>
      </c>
      <c r="E323" s="179" t="s">
        <v>2373</v>
      </c>
      <c r="F323" s="180" t="s">
        <v>211</v>
      </c>
      <c r="G323" s="180" t="s">
        <v>2557</v>
      </c>
      <c r="H323" s="181">
        <v>6129</v>
      </c>
      <c r="I323" s="182">
        <v>0.57999999999999996</v>
      </c>
      <c r="J323" s="182">
        <f t="shared" si="4"/>
        <v>3.55</v>
      </c>
    </row>
    <row r="324" spans="2:10" x14ac:dyDescent="0.3">
      <c r="B324" s="178">
        <v>297</v>
      </c>
      <c r="C324" s="179" t="s">
        <v>2555</v>
      </c>
      <c r="D324" s="179" t="s">
        <v>2556</v>
      </c>
      <c r="E324" s="179" t="s">
        <v>2374</v>
      </c>
      <c r="F324" s="180" t="s">
        <v>211</v>
      </c>
      <c r="G324" s="180" t="s">
        <v>2557</v>
      </c>
      <c r="H324" s="181">
        <v>575046</v>
      </c>
      <c r="I324" s="182">
        <v>0.57999999999999996</v>
      </c>
      <c r="J324" s="182">
        <f t="shared" si="4"/>
        <v>333.53</v>
      </c>
    </row>
    <row r="325" spans="2:10" x14ac:dyDescent="0.3">
      <c r="B325" s="178">
        <v>298</v>
      </c>
      <c r="C325" s="179" t="s">
        <v>2558</v>
      </c>
      <c r="D325" s="179" t="s">
        <v>2559</v>
      </c>
      <c r="E325" s="179" t="s">
        <v>2361</v>
      </c>
      <c r="F325" s="180" t="s">
        <v>122</v>
      </c>
      <c r="G325" s="180" t="s">
        <v>99</v>
      </c>
      <c r="H325" s="181">
        <v>81506</v>
      </c>
      <c r="I325" s="182">
        <v>0.57999999999999996</v>
      </c>
      <c r="J325" s="182">
        <f t="shared" si="4"/>
        <v>47.27</v>
      </c>
    </row>
    <row r="326" spans="2:10" x14ac:dyDescent="0.3">
      <c r="B326" s="178">
        <v>299</v>
      </c>
      <c r="C326" s="179" t="s">
        <v>2558</v>
      </c>
      <c r="D326" s="179" t="s">
        <v>2559</v>
      </c>
      <c r="E326" s="179" t="s">
        <v>2363</v>
      </c>
      <c r="F326" s="180" t="s">
        <v>122</v>
      </c>
      <c r="G326" s="180" t="s">
        <v>99</v>
      </c>
      <c r="H326" s="181">
        <v>14790</v>
      </c>
      <c r="I326" s="182">
        <v>0.57999999999999996</v>
      </c>
      <c r="J326" s="182">
        <f t="shared" si="4"/>
        <v>8.58</v>
      </c>
    </row>
    <row r="327" spans="2:10" x14ac:dyDescent="0.3">
      <c r="B327" s="178">
        <v>300</v>
      </c>
      <c r="C327" s="179" t="s">
        <v>2560</v>
      </c>
      <c r="D327" s="179" t="s">
        <v>2561</v>
      </c>
      <c r="E327" s="179" t="s">
        <v>2367</v>
      </c>
      <c r="F327" s="180" t="s">
        <v>150</v>
      </c>
      <c r="G327" s="180" t="s">
        <v>2562</v>
      </c>
      <c r="H327" s="181">
        <v>341798</v>
      </c>
      <c r="I327" s="182">
        <v>0.57999999999999996</v>
      </c>
      <c r="J327" s="182">
        <f t="shared" si="4"/>
        <v>198.24</v>
      </c>
    </row>
    <row r="328" spans="2:10" x14ac:dyDescent="0.3">
      <c r="B328" s="178">
        <v>301</v>
      </c>
      <c r="C328" s="179" t="s">
        <v>2560</v>
      </c>
      <c r="D328" s="179" t="s">
        <v>2561</v>
      </c>
      <c r="E328" s="179" t="s">
        <v>2357</v>
      </c>
      <c r="F328" s="180" t="s">
        <v>150</v>
      </c>
      <c r="G328" s="180" t="s">
        <v>2562</v>
      </c>
      <c r="H328" s="181">
        <v>55112</v>
      </c>
      <c r="I328" s="182">
        <v>0.57999999999999996</v>
      </c>
      <c r="J328" s="182">
        <f t="shared" si="4"/>
        <v>31.96</v>
      </c>
    </row>
    <row r="329" spans="2:10" x14ac:dyDescent="0.3">
      <c r="B329" s="178">
        <v>302</v>
      </c>
      <c r="C329" s="179" t="s">
        <v>2560</v>
      </c>
      <c r="D329" s="179" t="s">
        <v>2561</v>
      </c>
      <c r="E329" s="179" t="s">
        <v>2364</v>
      </c>
      <c r="F329" s="180" t="s">
        <v>150</v>
      </c>
      <c r="G329" s="180" t="s">
        <v>2562</v>
      </c>
      <c r="H329" s="181">
        <v>139957</v>
      </c>
      <c r="I329" s="182">
        <v>0.57999999999999996</v>
      </c>
      <c r="J329" s="182">
        <f t="shared" si="4"/>
        <v>81.180000000000007</v>
      </c>
    </row>
    <row r="330" spans="2:10" x14ac:dyDescent="0.3">
      <c r="B330" s="178">
        <v>303</v>
      </c>
      <c r="C330" s="179" t="s">
        <v>2560</v>
      </c>
      <c r="D330" s="179" t="s">
        <v>2561</v>
      </c>
      <c r="E330" s="179" t="s">
        <v>2372</v>
      </c>
      <c r="F330" s="180" t="s">
        <v>150</v>
      </c>
      <c r="G330" s="180" t="s">
        <v>2562</v>
      </c>
      <c r="H330" s="181">
        <v>446883</v>
      </c>
      <c r="I330" s="182">
        <v>0.57999999999999996</v>
      </c>
      <c r="J330" s="182">
        <f t="shared" si="4"/>
        <v>259.19</v>
      </c>
    </row>
    <row r="331" spans="2:10" x14ac:dyDescent="0.3">
      <c r="B331" s="178">
        <v>304</v>
      </c>
      <c r="C331" s="179" t="s">
        <v>2560</v>
      </c>
      <c r="D331" s="179" t="s">
        <v>2561</v>
      </c>
      <c r="E331" s="179" t="s">
        <v>2374</v>
      </c>
      <c r="F331" s="180" t="s">
        <v>150</v>
      </c>
      <c r="G331" s="180" t="s">
        <v>2562</v>
      </c>
      <c r="H331" s="181">
        <v>393611</v>
      </c>
      <c r="I331" s="182">
        <v>0.57999999999999996</v>
      </c>
      <c r="J331" s="182">
        <f t="shared" si="4"/>
        <v>228.29</v>
      </c>
    </row>
    <row r="332" spans="2:10" x14ac:dyDescent="0.3">
      <c r="B332" s="178">
        <v>305</v>
      </c>
      <c r="C332" s="179" t="s">
        <v>2563</v>
      </c>
      <c r="D332" s="179" t="s">
        <v>2564</v>
      </c>
      <c r="E332" s="179" t="s">
        <v>2361</v>
      </c>
      <c r="F332" s="180" t="s">
        <v>1004</v>
      </c>
      <c r="G332" s="180" t="s">
        <v>58</v>
      </c>
      <c r="H332" s="181">
        <v>372089</v>
      </c>
      <c r="I332" s="182">
        <v>0.57999999999999996</v>
      </c>
      <c r="J332" s="182">
        <f t="shared" si="4"/>
        <v>215.81</v>
      </c>
    </row>
    <row r="333" spans="2:10" x14ac:dyDescent="0.3">
      <c r="B333" s="178">
        <v>306</v>
      </c>
      <c r="C333" s="179" t="s">
        <v>2563</v>
      </c>
      <c r="D333" s="179" t="s">
        <v>2564</v>
      </c>
      <c r="E333" s="179" t="s">
        <v>2363</v>
      </c>
      <c r="F333" s="180" t="s">
        <v>1004</v>
      </c>
      <c r="G333" s="180" t="s">
        <v>58</v>
      </c>
      <c r="H333" s="181">
        <v>9362</v>
      </c>
      <c r="I333" s="182">
        <v>0.57999999999999996</v>
      </c>
      <c r="J333" s="182">
        <f t="shared" si="4"/>
        <v>5.43</v>
      </c>
    </row>
    <row r="334" spans="2:10" x14ac:dyDescent="0.3">
      <c r="B334" s="178">
        <v>307</v>
      </c>
      <c r="C334" s="179" t="s">
        <v>2565</v>
      </c>
      <c r="D334" s="179" t="s">
        <v>2566</v>
      </c>
      <c r="E334" s="179" t="s">
        <v>2361</v>
      </c>
      <c r="F334" s="180" t="s">
        <v>77</v>
      </c>
      <c r="G334" s="180" t="s">
        <v>99</v>
      </c>
      <c r="H334" s="181">
        <v>186282</v>
      </c>
      <c r="I334" s="182">
        <v>0.57999999999999996</v>
      </c>
      <c r="J334" s="182">
        <f t="shared" si="4"/>
        <v>108.04</v>
      </c>
    </row>
    <row r="335" spans="2:10" x14ac:dyDescent="0.3">
      <c r="B335" s="178">
        <v>308</v>
      </c>
      <c r="C335" s="179" t="s">
        <v>2565</v>
      </c>
      <c r="D335" s="179" t="s">
        <v>2566</v>
      </c>
      <c r="E335" s="179" t="s">
        <v>2363</v>
      </c>
      <c r="F335" s="180" t="s">
        <v>77</v>
      </c>
      <c r="G335" s="180" t="s">
        <v>99</v>
      </c>
      <c r="H335" s="181">
        <v>31021</v>
      </c>
      <c r="I335" s="182">
        <v>0.57999999999999996</v>
      </c>
      <c r="J335" s="182">
        <f t="shared" si="4"/>
        <v>17.989999999999998</v>
      </c>
    </row>
    <row r="336" spans="2:10" x14ac:dyDescent="0.3">
      <c r="B336" s="178">
        <v>309</v>
      </c>
      <c r="C336" s="179" t="s">
        <v>2567</v>
      </c>
      <c r="D336" s="179" t="s">
        <v>2568</v>
      </c>
      <c r="E336" s="179" t="s">
        <v>2367</v>
      </c>
      <c r="F336" s="180" t="s">
        <v>1948</v>
      </c>
      <c r="G336" s="180" t="s">
        <v>142</v>
      </c>
      <c r="H336" s="181">
        <v>685851</v>
      </c>
      <c r="I336" s="182">
        <v>0.57999999999999996</v>
      </c>
      <c r="J336" s="182">
        <f t="shared" si="4"/>
        <v>397.79</v>
      </c>
    </row>
    <row r="337" spans="2:10" x14ac:dyDescent="0.3">
      <c r="B337" s="178">
        <v>310</v>
      </c>
      <c r="C337" s="179" t="s">
        <v>2567</v>
      </c>
      <c r="D337" s="179" t="s">
        <v>2568</v>
      </c>
      <c r="E337" s="179" t="s">
        <v>2368</v>
      </c>
      <c r="F337" s="180" t="s">
        <v>1948</v>
      </c>
      <c r="G337" s="180" t="s">
        <v>142</v>
      </c>
      <c r="H337" s="181">
        <v>37224</v>
      </c>
      <c r="I337" s="182">
        <v>0.57999999999999996</v>
      </c>
      <c r="J337" s="182">
        <f t="shared" si="4"/>
        <v>21.59</v>
      </c>
    </row>
    <row r="338" spans="2:10" x14ac:dyDescent="0.3">
      <c r="B338" s="178">
        <v>311</v>
      </c>
      <c r="C338" s="179" t="s">
        <v>2567</v>
      </c>
      <c r="D338" s="179" t="s">
        <v>2568</v>
      </c>
      <c r="E338" s="179" t="s">
        <v>2357</v>
      </c>
      <c r="F338" s="180" t="s">
        <v>1948</v>
      </c>
      <c r="G338" s="180" t="s">
        <v>142</v>
      </c>
      <c r="H338" s="181">
        <v>143945</v>
      </c>
      <c r="I338" s="182">
        <v>0.57999999999999996</v>
      </c>
      <c r="J338" s="182">
        <f t="shared" si="4"/>
        <v>83.49</v>
      </c>
    </row>
    <row r="339" spans="2:10" x14ac:dyDescent="0.3">
      <c r="B339" s="178">
        <v>312</v>
      </c>
      <c r="C339" s="179" t="s">
        <v>2567</v>
      </c>
      <c r="D339" s="179" t="s">
        <v>2568</v>
      </c>
      <c r="E339" s="179" t="s">
        <v>2370</v>
      </c>
      <c r="F339" s="180" t="s">
        <v>1948</v>
      </c>
      <c r="G339" s="180" t="s">
        <v>142</v>
      </c>
      <c r="H339" s="181">
        <v>5269</v>
      </c>
      <c r="I339" s="182">
        <v>0.57999999999999996</v>
      </c>
      <c r="J339" s="182">
        <f t="shared" si="4"/>
        <v>3.06</v>
      </c>
    </row>
    <row r="340" spans="2:10" x14ac:dyDescent="0.3">
      <c r="B340" s="178">
        <v>313</v>
      </c>
      <c r="C340" s="179" t="s">
        <v>2567</v>
      </c>
      <c r="D340" s="179" t="s">
        <v>2568</v>
      </c>
      <c r="E340" s="179" t="s">
        <v>2361</v>
      </c>
      <c r="F340" s="180" t="s">
        <v>1948</v>
      </c>
      <c r="G340" s="180" t="s">
        <v>142</v>
      </c>
      <c r="H340" s="181">
        <v>94878</v>
      </c>
      <c r="I340" s="182">
        <v>0.57999999999999996</v>
      </c>
      <c r="J340" s="182">
        <f t="shared" si="4"/>
        <v>55.03</v>
      </c>
    </row>
    <row r="341" spans="2:10" x14ac:dyDescent="0.3">
      <c r="B341" s="178">
        <v>314</v>
      </c>
      <c r="C341" s="179" t="s">
        <v>2567</v>
      </c>
      <c r="D341" s="179" t="s">
        <v>2568</v>
      </c>
      <c r="E341" s="179" t="s">
        <v>2363</v>
      </c>
      <c r="F341" s="180" t="s">
        <v>1948</v>
      </c>
      <c r="G341" s="180" t="s">
        <v>142</v>
      </c>
      <c r="H341" s="181">
        <v>14459</v>
      </c>
      <c r="I341" s="182">
        <v>0.57999999999999996</v>
      </c>
      <c r="J341" s="182">
        <f t="shared" si="4"/>
        <v>8.39</v>
      </c>
    </row>
    <row r="342" spans="2:10" x14ac:dyDescent="0.3">
      <c r="B342" s="178">
        <v>315</v>
      </c>
      <c r="C342" s="179" t="s">
        <v>2567</v>
      </c>
      <c r="D342" s="179" t="s">
        <v>2568</v>
      </c>
      <c r="E342" s="179" t="s">
        <v>2371</v>
      </c>
      <c r="F342" s="180" t="s">
        <v>1948</v>
      </c>
      <c r="G342" s="180" t="s">
        <v>142</v>
      </c>
      <c r="H342" s="181">
        <v>15355</v>
      </c>
      <c r="I342" s="182">
        <v>0.57999999999999996</v>
      </c>
      <c r="J342" s="182">
        <f t="shared" si="4"/>
        <v>8.91</v>
      </c>
    </row>
    <row r="343" spans="2:10" x14ac:dyDescent="0.3">
      <c r="B343" s="178">
        <v>316</v>
      </c>
      <c r="C343" s="179" t="s">
        <v>2567</v>
      </c>
      <c r="D343" s="179" t="s">
        <v>2568</v>
      </c>
      <c r="E343" s="179" t="s">
        <v>2364</v>
      </c>
      <c r="F343" s="180" t="s">
        <v>1948</v>
      </c>
      <c r="G343" s="180" t="s">
        <v>142</v>
      </c>
      <c r="H343" s="181">
        <v>147241</v>
      </c>
      <c r="I343" s="182">
        <v>0.57999999999999996</v>
      </c>
      <c r="J343" s="182">
        <f t="shared" si="4"/>
        <v>85.4</v>
      </c>
    </row>
    <row r="344" spans="2:10" x14ac:dyDescent="0.3">
      <c r="B344" s="178">
        <v>317</v>
      </c>
      <c r="C344" s="179" t="s">
        <v>2567</v>
      </c>
      <c r="D344" s="179" t="s">
        <v>2568</v>
      </c>
      <c r="E344" s="179" t="s">
        <v>2372</v>
      </c>
      <c r="F344" s="180" t="s">
        <v>1948</v>
      </c>
      <c r="G344" s="180" t="s">
        <v>142</v>
      </c>
      <c r="H344" s="181">
        <v>495966</v>
      </c>
      <c r="I344" s="182">
        <v>0.57999999999999996</v>
      </c>
      <c r="J344" s="182">
        <f t="shared" si="4"/>
        <v>287.66000000000003</v>
      </c>
    </row>
    <row r="345" spans="2:10" x14ac:dyDescent="0.3">
      <c r="B345" s="178">
        <v>318</v>
      </c>
      <c r="C345" s="179" t="s">
        <v>2567</v>
      </c>
      <c r="D345" s="179" t="s">
        <v>2568</v>
      </c>
      <c r="E345" s="179" t="s">
        <v>2373</v>
      </c>
      <c r="F345" s="180" t="s">
        <v>1948</v>
      </c>
      <c r="G345" s="180" t="s">
        <v>142</v>
      </c>
      <c r="H345" s="181">
        <v>59945</v>
      </c>
      <c r="I345" s="182">
        <v>0.57999999999999996</v>
      </c>
      <c r="J345" s="182">
        <f t="shared" si="4"/>
        <v>34.770000000000003</v>
      </c>
    </row>
    <row r="346" spans="2:10" x14ac:dyDescent="0.3">
      <c r="B346" s="178">
        <v>319</v>
      </c>
      <c r="C346" s="179" t="s">
        <v>2567</v>
      </c>
      <c r="D346" s="179" t="s">
        <v>2568</v>
      </c>
      <c r="E346" s="179" t="s">
        <v>2374</v>
      </c>
      <c r="F346" s="180" t="s">
        <v>1948</v>
      </c>
      <c r="G346" s="180" t="s">
        <v>142</v>
      </c>
      <c r="H346" s="181">
        <v>697536</v>
      </c>
      <c r="I346" s="182">
        <v>0.57999999999999996</v>
      </c>
      <c r="J346" s="182">
        <f t="shared" si="4"/>
        <v>404.57</v>
      </c>
    </row>
    <row r="347" spans="2:10" x14ac:dyDescent="0.3">
      <c r="B347" s="178">
        <v>320</v>
      </c>
      <c r="C347" s="179" t="s">
        <v>2569</v>
      </c>
      <c r="D347" s="179" t="s">
        <v>2570</v>
      </c>
      <c r="E347" s="179" t="s">
        <v>2361</v>
      </c>
      <c r="F347" s="180" t="s">
        <v>870</v>
      </c>
      <c r="G347" s="180" t="s">
        <v>99</v>
      </c>
      <c r="H347" s="181">
        <v>397719</v>
      </c>
      <c r="I347" s="182">
        <v>0.57999999999999996</v>
      </c>
      <c r="J347" s="182">
        <f t="shared" si="4"/>
        <v>230.68</v>
      </c>
    </row>
    <row r="348" spans="2:10" x14ac:dyDescent="0.3">
      <c r="B348" s="178">
        <v>321</v>
      </c>
      <c r="C348" s="179" t="s">
        <v>2569</v>
      </c>
      <c r="D348" s="179" t="s">
        <v>2570</v>
      </c>
      <c r="E348" s="179" t="s">
        <v>2363</v>
      </c>
      <c r="F348" s="180" t="s">
        <v>870</v>
      </c>
      <c r="G348" s="180" t="s">
        <v>99</v>
      </c>
      <c r="H348" s="181">
        <v>48019</v>
      </c>
      <c r="I348" s="182">
        <v>0.57999999999999996</v>
      </c>
      <c r="J348" s="182">
        <f t="shared" ref="J348:J411" si="5">ROUND(H348*(I348/1000),2)</f>
        <v>27.85</v>
      </c>
    </row>
    <row r="349" spans="2:10" x14ac:dyDescent="0.3">
      <c r="B349" s="178">
        <v>322</v>
      </c>
      <c r="C349" s="179" t="s">
        <v>2571</v>
      </c>
      <c r="D349" s="179" t="s">
        <v>2572</v>
      </c>
      <c r="E349" s="179" t="s">
        <v>2367</v>
      </c>
      <c r="F349" s="180" t="s">
        <v>996</v>
      </c>
      <c r="G349" s="180" t="s">
        <v>99</v>
      </c>
      <c r="H349" s="181">
        <v>677453</v>
      </c>
      <c r="I349" s="182">
        <v>0.57999999999999996</v>
      </c>
      <c r="J349" s="182">
        <f t="shared" si="5"/>
        <v>392.92</v>
      </c>
    </row>
    <row r="350" spans="2:10" x14ac:dyDescent="0.3">
      <c r="B350" s="178">
        <v>323</v>
      </c>
      <c r="C350" s="179" t="s">
        <v>2571</v>
      </c>
      <c r="D350" s="179" t="s">
        <v>2572</v>
      </c>
      <c r="E350" s="179" t="s">
        <v>2357</v>
      </c>
      <c r="F350" s="180" t="s">
        <v>996</v>
      </c>
      <c r="G350" s="180" t="s">
        <v>99</v>
      </c>
      <c r="H350" s="181">
        <v>64916</v>
      </c>
      <c r="I350" s="182">
        <v>0.57999999999999996</v>
      </c>
      <c r="J350" s="182">
        <f t="shared" si="5"/>
        <v>37.65</v>
      </c>
    </row>
    <row r="351" spans="2:10" x14ac:dyDescent="0.3">
      <c r="B351" s="178">
        <v>324</v>
      </c>
      <c r="C351" s="179" t="s">
        <v>2571</v>
      </c>
      <c r="D351" s="179" t="s">
        <v>2572</v>
      </c>
      <c r="E351" s="179" t="s">
        <v>2361</v>
      </c>
      <c r="F351" s="180" t="s">
        <v>996</v>
      </c>
      <c r="G351" s="180" t="s">
        <v>99</v>
      </c>
      <c r="H351" s="181">
        <v>193687</v>
      </c>
      <c r="I351" s="182">
        <v>0.57999999999999996</v>
      </c>
      <c r="J351" s="182">
        <f t="shared" si="5"/>
        <v>112.34</v>
      </c>
    </row>
    <row r="352" spans="2:10" x14ac:dyDescent="0.3">
      <c r="B352" s="178">
        <v>325</v>
      </c>
      <c r="C352" s="179" t="s">
        <v>2571</v>
      </c>
      <c r="D352" s="179" t="s">
        <v>2572</v>
      </c>
      <c r="E352" s="179" t="s">
        <v>2364</v>
      </c>
      <c r="F352" s="180" t="s">
        <v>996</v>
      </c>
      <c r="G352" s="180" t="s">
        <v>99</v>
      </c>
      <c r="H352" s="181">
        <v>278827</v>
      </c>
      <c r="I352" s="182">
        <v>0.57999999999999996</v>
      </c>
      <c r="J352" s="182">
        <f t="shared" si="5"/>
        <v>161.72</v>
      </c>
    </row>
    <row r="353" spans="2:10" x14ac:dyDescent="0.3">
      <c r="B353" s="178">
        <v>326</v>
      </c>
      <c r="C353" s="179" t="s">
        <v>2571</v>
      </c>
      <c r="D353" s="179" t="s">
        <v>2572</v>
      </c>
      <c r="E353" s="179" t="s">
        <v>2372</v>
      </c>
      <c r="F353" s="180" t="s">
        <v>996</v>
      </c>
      <c r="G353" s="180" t="s">
        <v>99</v>
      </c>
      <c r="H353" s="181">
        <v>1044936</v>
      </c>
      <c r="I353" s="182">
        <v>0.57999999999999996</v>
      </c>
      <c r="J353" s="182">
        <f t="shared" si="5"/>
        <v>606.05999999999995</v>
      </c>
    </row>
    <row r="354" spans="2:10" x14ac:dyDescent="0.3">
      <c r="B354" s="178">
        <v>327</v>
      </c>
      <c r="C354" s="179" t="s">
        <v>2571</v>
      </c>
      <c r="D354" s="179" t="s">
        <v>2572</v>
      </c>
      <c r="E354" s="179" t="s">
        <v>2373</v>
      </c>
      <c r="F354" s="180" t="s">
        <v>996</v>
      </c>
      <c r="G354" s="180" t="s">
        <v>99</v>
      </c>
      <c r="H354" s="181">
        <v>9619</v>
      </c>
      <c r="I354" s="182">
        <v>0.57999999999999996</v>
      </c>
      <c r="J354" s="182">
        <f t="shared" si="5"/>
        <v>5.58</v>
      </c>
    </row>
    <row r="355" spans="2:10" x14ac:dyDescent="0.3">
      <c r="B355" s="178">
        <v>328</v>
      </c>
      <c r="C355" s="179" t="s">
        <v>2571</v>
      </c>
      <c r="D355" s="179" t="s">
        <v>2572</v>
      </c>
      <c r="E355" s="179" t="s">
        <v>2374</v>
      </c>
      <c r="F355" s="180" t="s">
        <v>996</v>
      </c>
      <c r="G355" s="180" t="s">
        <v>99</v>
      </c>
      <c r="H355" s="181">
        <v>1065640</v>
      </c>
      <c r="I355" s="182">
        <v>0.57999999999999996</v>
      </c>
      <c r="J355" s="182">
        <f t="shared" si="5"/>
        <v>618.07000000000005</v>
      </c>
    </row>
    <row r="356" spans="2:10" x14ac:dyDescent="0.3">
      <c r="B356" s="178">
        <v>329</v>
      </c>
      <c r="C356" s="179" t="s">
        <v>2573</v>
      </c>
      <c r="D356" s="179" t="s">
        <v>2574</v>
      </c>
      <c r="E356" s="179" t="s">
        <v>2367</v>
      </c>
      <c r="F356" s="180" t="s">
        <v>2575</v>
      </c>
      <c r="G356" s="180" t="s">
        <v>53</v>
      </c>
      <c r="H356" s="181">
        <v>76799</v>
      </c>
      <c r="I356" s="182">
        <v>0.57999999999999996</v>
      </c>
      <c r="J356" s="182">
        <f t="shared" si="5"/>
        <v>44.54</v>
      </c>
    </row>
    <row r="357" spans="2:10" x14ac:dyDescent="0.3">
      <c r="B357" s="178">
        <v>330</v>
      </c>
      <c r="C357" s="179" t="s">
        <v>2573</v>
      </c>
      <c r="D357" s="179" t="s">
        <v>2574</v>
      </c>
      <c r="E357" s="179" t="s">
        <v>2357</v>
      </c>
      <c r="F357" s="180" t="s">
        <v>2575</v>
      </c>
      <c r="G357" s="180" t="s">
        <v>53</v>
      </c>
      <c r="H357" s="181">
        <v>8154</v>
      </c>
      <c r="I357" s="182">
        <v>0.57999999999999996</v>
      </c>
      <c r="J357" s="182">
        <f t="shared" si="5"/>
        <v>4.7300000000000004</v>
      </c>
    </row>
    <row r="358" spans="2:10" x14ac:dyDescent="0.3">
      <c r="B358" s="178">
        <v>331</v>
      </c>
      <c r="C358" s="179" t="s">
        <v>2573</v>
      </c>
      <c r="D358" s="179" t="s">
        <v>2574</v>
      </c>
      <c r="E358" s="179" t="s">
        <v>2364</v>
      </c>
      <c r="F358" s="180" t="s">
        <v>2575</v>
      </c>
      <c r="G358" s="180" t="s">
        <v>53</v>
      </c>
      <c r="H358" s="181">
        <v>42509</v>
      </c>
      <c r="I358" s="182">
        <v>0.57999999999999996</v>
      </c>
      <c r="J358" s="182">
        <f t="shared" si="5"/>
        <v>24.66</v>
      </c>
    </row>
    <row r="359" spans="2:10" x14ac:dyDescent="0.3">
      <c r="B359" s="178">
        <v>332</v>
      </c>
      <c r="C359" s="179" t="s">
        <v>2576</v>
      </c>
      <c r="D359" s="179" t="s">
        <v>2577</v>
      </c>
      <c r="E359" s="179" t="s">
        <v>2367</v>
      </c>
      <c r="F359" s="180" t="s">
        <v>1959</v>
      </c>
      <c r="G359" s="180" t="s">
        <v>2129</v>
      </c>
      <c r="H359" s="181">
        <v>644271</v>
      </c>
      <c r="I359" s="182">
        <v>0.57999999999999996</v>
      </c>
      <c r="J359" s="182">
        <f t="shared" si="5"/>
        <v>373.68</v>
      </c>
    </row>
    <row r="360" spans="2:10" x14ac:dyDescent="0.3">
      <c r="B360" s="178">
        <v>333</v>
      </c>
      <c r="C360" s="179" t="s">
        <v>2576</v>
      </c>
      <c r="D360" s="179" t="s">
        <v>2577</v>
      </c>
      <c r="E360" s="179" t="s">
        <v>2357</v>
      </c>
      <c r="F360" s="180" t="s">
        <v>1959</v>
      </c>
      <c r="G360" s="180" t="s">
        <v>2129</v>
      </c>
      <c r="H360" s="181">
        <v>112548</v>
      </c>
      <c r="I360" s="182">
        <v>0.57999999999999996</v>
      </c>
      <c r="J360" s="182">
        <f t="shared" si="5"/>
        <v>65.28</v>
      </c>
    </row>
    <row r="361" spans="2:10" x14ac:dyDescent="0.3">
      <c r="B361" s="178">
        <v>334</v>
      </c>
      <c r="C361" s="179" t="s">
        <v>2576</v>
      </c>
      <c r="D361" s="179" t="s">
        <v>2577</v>
      </c>
      <c r="E361" s="179" t="s">
        <v>2361</v>
      </c>
      <c r="F361" s="180" t="s">
        <v>1959</v>
      </c>
      <c r="G361" s="180" t="s">
        <v>2129</v>
      </c>
      <c r="H361" s="181">
        <v>20287</v>
      </c>
      <c r="I361" s="182">
        <v>0.57999999999999996</v>
      </c>
      <c r="J361" s="182">
        <f t="shared" si="5"/>
        <v>11.77</v>
      </c>
    </row>
    <row r="362" spans="2:10" x14ac:dyDescent="0.3">
      <c r="B362" s="178">
        <v>335</v>
      </c>
      <c r="C362" s="179" t="s">
        <v>2576</v>
      </c>
      <c r="D362" s="179" t="s">
        <v>2577</v>
      </c>
      <c r="E362" s="179" t="s">
        <v>2374</v>
      </c>
      <c r="F362" s="180" t="s">
        <v>1959</v>
      </c>
      <c r="G362" s="180" t="s">
        <v>2129</v>
      </c>
      <c r="H362" s="181">
        <v>563967</v>
      </c>
      <c r="I362" s="182">
        <v>0.57999999999999996</v>
      </c>
      <c r="J362" s="182">
        <f t="shared" si="5"/>
        <v>327.10000000000002</v>
      </c>
    </row>
    <row r="363" spans="2:10" x14ac:dyDescent="0.3">
      <c r="B363" s="178">
        <v>336</v>
      </c>
      <c r="C363" s="179" t="s">
        <v>2578</v>
      </c>
      <c r="D363" s="179" t="s">
        <v>2579</v>
      </c>
      <c r="E363" s="179" t="s">
        <v>2361</v>
      </c>
      <c r="F363" s="180" t="s">
        <v>145</v>
      </c>
      <c r="G363" s="180" t="s">
        <v>106</v>
      </c>
      <c r="H363" s="181">
        <v>230023</v>
      </c>
      <c r="I363" s="182">
        <v>0.57999999999999996</v>
      </c>
      <c r="J363" s="182">
        <f t="shared" si="5"/>
        <v>133.41</v>
      </c>
    </row>
    <row r="364" spans="2:10" x14ac:dyDescent="0.3">
      <c r="B364" s="178">
        <v>337</v>
      </c>
      <c r="C364" s="179" t="s">
        <v>2578</v>
      </c>
      <c r="D364" s="179" t="s">
        <v>2579</v>
      </c>
      <c r="E364" s="179" t="s">
        <v>2363</v>
      </c>
      <c r="F364" s="180" t="s">
        <v>145</v>
      </c>
      <c r="G364" s="180" t="s">
        <v>106</v>
      </c>
      <c r="H364" s="181">
        <v>40441</v>
      </c>
      <c r="I364" s="182">
        <v>0.57999999999999996</v>
      </c>
      <c r="J364" s="182">
        <f t="shared" si="5"/>
        <v>23.46</v>
      </c>
    </row>
    <row r="365" spans="2:10" x14ac:dyDescent="0.3">
      <c r="B365" s="178">
        <v>338</v>
      </c>
      <c r="C365" s="179" t="s">
        <v>2580</v>
      </c>
      <c r="D365" s="179" t="s">
        <v>2581</v>
      </c>
      <c r="E365" s="179" t="s">
        <v>2361</v>
      </c>
      <c r="F365" s="180" t="s">
        <v>150</v>
      </c>
      <c r="G365" s="180" t="s">
        <v>99</v>
      </c>
      <c r="H365" s="181">
        <v>94538</v>
      </c>
      <c r="I365" s="182">
        <v>0.57999999999999996</v>
      </c>
      <c r="J365" s="182">
        <f t="shared" si="5"/>
        <v>54.83</v>
      </c>
    </row>
    <row r="366" spans="2:10" x14ac:dyDescent="0.3">
      <c r="B366" s="178">
        <v>339</v>
      </c>
      <c r="C366" s="179" t="s">
        <v>2580</v>
      </c>
      <c r="D366" s="179" t="s">
        <v>2581</v>
      </c>
      <c r="E366" s="179" t="s">
        <v>2363</v>
      </c>
      <c r="F366" s="180" t="s">
        <v>150</v>
      </c>
      <c r="G366" s="180" t="s">
        <v>99</v>
      </c>
      <c r="H366" s="181">
        <v>16868</v>
      </c>
      <c r="I366" s="182">
        <v>0.57999999999999996</v>
      </c>
      <c r="J366" s="182">
        <f t="shared" si="5"/>
        <v>9.7799999999999994</v>
      </c>
    </row>
    <row r="367" spans="2:10" x14ac:dyDescent="0.3">
      <c r="B367" s="178">
        <v>340</v>
      </c>
      <c r="C367" s="179" t="s">
        <v>2582</v>
      </c>
      <c r="D367" s="179" t="s">
        <v>2583</v>
      </c>
      <c r="E367" s="179" t="s">
        <v>2361</v>
      </c>
      <c r="F367" s="180" t="s">
        <v>77</v>
      </c>
      <c r="G367" s="180" t="s">
        <v>99</v>
      </c>
      <c r="H367" s="181">
        <v>656404</v>
      </c>
      <c r="I367" s="182">
        <v>0.57999999999999996</v>
      </c>
      <c r="J367" s="182">
        <f t="shared" si="5"/>
        <v>380.71</v>
      </c>
    </row>
    <row r="368" spans="2:10" x14ac:dyDescent="0.3">
      <c r="B368" s="178">
        <v>341</v>
      </c>
      <c r="C368" s="179" t="s">
        <v>2582</v>
      </c>
      <c r="D368" s="179" t="s">
        <v>2583</v>
      </c>
      <c r="E368" s="179" t="s">
        <v>2363</v>
      </c>
      <c r="F368" s="180" t="s">
        <v>77</v>
      </c>
      <c r="G368" s="180" t="s">
        <v>99</v>
      </c>
      <c r="H368" s="181">
        <v>114185</v>
      </c>
      <c r="I368" s="182">
        <v>0.57999999999999996</v>
      </c>
      <c r="J368" s="182">
        <f t="shared" si="5"/>
        <v>66.23</v>
      </c>
    </row>
    <row r="369" spans="2:10" x14ac:dyDescent="0.3">
      <c r="B369" s="178">
        <v>342</v>
      </c>
      <c r="C369" s="179" t="s">
        <v>2584</v>
      </c>
      <c r="D369" s="179" t="s">
        <v>2585</v>
      </c>
      <c r="E369" s="179" t="s">
        <v>2367</v>
      </c>
      <c r="F369" s="180" t="s">
        <v>122</v>
      </c>
      <c r="G369" s="180" t="s">
        <v>99</v>
      </c>
      <c r="H369" s="181">
        <v>951</v>
      </c>
      <c r="I369" s="182">
        <v>0.57999999999999996</v>
      </c>
      <c r="J369" s="182">
        <f t="shared" si="5"/>
        <v>0.55000000000000004</v>
      </c>
    </row>
    <row r="370" spans="2:10" x14ac:dyDescent="0.3">
      <c r="B370" s="178">
        <v>343</v>
      </c>
      <c r="C370" s="179" t="s">
        <v>2584</v>
      </c>
      <c r="D370" s="179" t="s">
        <v>2585</v>
      </c>
      <c r="E370" s="179" t="s">
        <v>2357</v>
      </c>
      <c r="F370" s="180" t="s">
        <v>122</v>
      </c>
      <c r="G370" s="180" t="s">
        <v>99</v>
      </c>
      <c r="H370" s="181">
        <v>111</v>
      </c>
      <c r="I370" s="182">
        <v>0.57999999999999996</v>
      </c>
      <c r="J370" s="182">
        <f t="shared" si="5"/>
        <v>0.06</v>
      </c>
    </row>
    <row r="371" spans="2:10" x14ac:dyDescent="0.3">
      <c r="B371" s="178">
        <v>344</v>
      </c>
      <c r="C371" s="179" t="s">
        <v>2586</v>
      </c>
      <c r="D371" s="179" t="s">
        <v>2587</v>
      </c>
      <c r="E371" s="179" t="s">
        <v>2367</v>
      </c>
      <c r="F371" s="180" t="s">
        <v>197</v>
      </c>
      <c r="G371" s="180" t="s">
        <v>99</v>
      </c>
      <c r="H371" s="181">
        <v>165901</v>
      </c>
      <c r="I371" s="182">
        <v>0.57999999999999996</v>
      </c>
      <c r="J371" s="182">
        <f t="shared" si="5"/>
        <v>96.22</v>
      </c>
    </row>
    <row r="372" spans="2:10" x14ac:dyDescent="0.3">
      <c r="B372" s="178">
        <v>345</v>
      </c>
      <c r="C372" s="179" t="s">
        <v>2586</v>
      </c>
      <c r="D372" s="179" t="s">
        <v>2587</v>
      </c>
      <c r="E372" s="179" t="s">
        <v>2357</v>
      </c>
      <c r="F372" s="180" t="s">
        <v>197</v>
      </c>
      <c r="G372" s="180" t="s">
        <v>99</v>
      </c>
      <c r="H372" s="181">
        <v>15391</v>
      </c>
      <c r="I372" s="182">
        <v>0.57999999999999996</v>
      </c>
      <c r="J372" s="182">
        <f t="shared" si="5"/>
        <v>8.93</v>
      </c>
    </row>
    <row r="373" spans="2:10" x14ac:dyDescent="0.3">
      <c r="B373" s="178">
        <v>346</v>
      </c>
      <c r="C373" s="179" t="s">
        <v>2588</v>
      </c>
      <c r="D373" s="179" t="s">
        <v>2589</v>
      </c>
      <c r="E373" s="179" t="s">
        <v>2367</v>
      </c>
      <c r="F373" s="180" t="s">
        <v>122</v>
      </c>
      <c r="G373" s="180" t="s">
        <v>871</v>
      </c>
      <c r="H373" s="181">
        <v>713364</v>
      </c>
      <c r="I373" s="182">
        <v>0.57999999999999996</v>
      </c>
      <c r="J373" s="182">
        <f t="shared" si="5"/>
        <v>413.75</v>
      </c>
    </row>
    <row r="374" spans="2:10" x14ac:dyDescent="0.3">
      <c r="B374" s="178">
        <v>347</v>
      </c>
      <c r="C374" s="179" t="s">
        <v>2588</v>
      </c>
      <c r="D374" s="179" t="s">
        <v>2589</v>
      </c>
      <c r="E374" s="179" t="s">
        <v>2357</v>
      </c>
      <c r="F374" s="180" t="s">
        <v>122</v>
      </c>
      <c r="G374" s="180" t="s">
        <v>871</v>
      </c>
      <c r="H374" s="181">
        <v>118283</v>
      </c>
      <c r="I374" s="182">
        <v>0.57999999999999996</v>
      </c>
      <c r="J374" s="182">
        <f t="shared" si="5"/>
        <v>68.599999999999994</v>
      </c>
    </row>
    <row r="375" spans="2:10" x14ac:dyDescent="0.3">
      <c r="B375" s="178">
        <v>348</v>
      </c>
      <c r="C375" s="179" t="s">
        <v>2588</v>
      </c>
      <c r="D375" s="179" t="s">
        <v>2589</v>
      </c>
      <c r="E375" s="179" t="s">
        <v>2361</v>
      </c>
      <c r="F375" s="180" t="s">
        <v>122</v>
      </c>
      <c r="G375" s="180" t="s">
        <v>871</v>
      </c>
      <c r="H375" s="181">
        <v>176889</v>
      </c>
      <c r="I375" s="182">
        <v>0.57999999999999996</v>
      </c>
      <c r="J375" s="182">
        <f t="shared" si="5"/>
        <v>102.6</v>
      </c>
    </row>
    <row r="376" spans="2:10" x14ac:dyDescent="0.3">
      <c r="B376" s="178">
        <v>349</v>
      </c>
      <c r="C376" s="179" t="s">
        <v>2588</v>
      </c>
      <c r="D376" s="179" t="s">
        <v>2589</v>
      </c>
      <c r="E376" s="179" t="s">
        <v>2363</v>
      </c>
      <c r="F376" s="180" t="s">
        <v>122</v>
      </c>
      <c r="G376" s="180" t="s">
        <v>871</v>
      </c>
      <c r="H376" s="181">
        <v>3423</v>
      </c>
      <c r="I376" s="182">
        <v>0.57999999999999996</v>
      </c>
      <c r="J376" s="182">
        <f t="shared" si="5"/>
        <v>1.99</v>
      </c>
    </row>
    <row r="377" spans="2:10" x14ac:dyDescent="0.3">
      <c r="B377" s="178">
        <v>350</v>
      </c>
      <c r="C377" s="179" t="s">
        <v>2588</v>
      </c>
      <c r="D377" s="179" t="s">
        <v>2589</v>
      </c>
      <c r="E377" s="179" t="s">
        <v>2364</v>
      </c>
      <c r="F377" s="180" t="s">
        <v>122</v>
      </c>
      <c r="G377" s="180" t="s">
        <v>871</v>
      </c>
      <c r="H377" s="181">
        <v>198029</v>
      </c>
      <c r="I377" s="182">
        <v>0.57999999999999996</v>
      </c>
      <c r="J377" s="182">
        <f t="shared" si="5"/>
        <v>114.86</v>
      </c>
    </row>
    <row r="378" spans="2:10" x14ac:dyDescent="0.3">
      <c r="B378" s="178">
        <v>351</v>
      </c>
      <c r="C378" s="179" t="s">
        <v>2590</v>
      </c>
      <c r="D378" s="179" t="s">
        <v>2591</v>
      </c>
      <c r="E378" s="179" t="s">
        <v>2367</v>
      </c>
      <c r="F378" s="180" t="s">
        <v>52</v>
      </c>
      <c r="G378" s="180" t="s">
        <v>53</v>
      </c>
      <c r="H378" s="181">
        <v>10868</v>
      </c>
      <c r="I378" s="182">
        <v>0.57999999999999996</v>
      </c>
      <c r="J378" s="182">
        <f t="shared" si="5"/>
        <v>6.3</v>
      </c>
    </row>
    <row r="379" spans="2:10" x14ac:dyDescent="0.3">
      <c r="B379" s="178">
        <v>352</v>
      </c>
      <c r="C379" s="179" t="s">
        <v>2590</v>
      </c>
      <c r="D379" s="179" t="s">
        <v>2591</v>
      </c>
      <c r="E379" s="179" t="s">
        <v>2368</v>
      </c>
      <c r="F379" s="180" t="s">
        <v>52</v>
      </c>
      <c r="G379" s="180" t="s">
        <v>53</v>
      </c>
      <c r="H379" s="181">
        <v>16833</v>
      </c>
      <c r="I379" s="182">
        <v>0.57999999999999996</v>
      </c>
      <c r="J379" s="182">
        <f t="shared" si="5"/>
        <v>9.76</v>
      </c>
    </row>
    <row r="380" spans="2:10" x14ac:dyDescent="0.3">
      <c r="B380" s="178">
        <v>353</v>
      </c>
      <c r="C380" s="179" t="s">
        <v>2590</v>
      </c>
      <c r="D380" s="179" t="s">
        <v>2591</v>
      </c>
      <c r="E380" s="179" t="s">
        <v>2357</v>
      </c>
      <c r="F380" s="180" t="s">
        <v>52</v>
      </c>
      <c r="G380" s="180" t="s">
        <v>53</v>
      </c>
      <c r="H380" s="181">
        <v>60745</v>
      </c>
      <c r="I380" s="182">
        <v>0.57999999999999996</v>
      </c>
      <c r="J380" s="182">
        <f t="shared" si="5"/>
        <v>35.229999999999997</v>
      </c>
    </row>
    <row r="381" spans="2:10" x14ac:dyDescent="0.3">
      <c r="B381" s="178">
        <v>354</v>
      </c>
      <c r="C381" s="179" t="s">
        <v>2590</v>
      </c>
      <c r="D381" s="179" t="s">
        <v>2591</v>
      </c>
      <c r="E381" s="179" t="s">
        <v>2370</v>
      </c>
      <c r="F381" s="180" t="s">
        <v>52</v>
      </c>
      <c r="G381" s="180" t="s">
        <v>53</v>
      </c>
      <c r="H381" s="181">
        <v>2462</v>
      </c>
      <c r="I381" s="182">
        <v>0.57999999999999996</v>
      </c>
      <c r="J381" s="182">
        <f t="shared" si="5"/>
        <v>1.43</v>
      </c>
    </row>
    <row r="382" spans="2:10" x14ac:dyDescent="0.3">
      <c r="B382" s="178">
        <v>355</v>
      </c>
      <c r="C382" s="179" t="s">
        <v>2590</v>
      </c>
      <c r="D382" s="179" t="s">
        <v>2591</v>
      </c>
      <c r="E382" s="179" t="s">
        <v>2361</v>
      </c>
      <c r="F382" s="180" t="s">
        <v>52</v>
      </c>
      <c r="G382" s="180" t="s">
        <v>53</v>
      </c>
      <c r="H382" s="181">
        <v>41967</v>
      </c>
      <c r="I382" s="182">
        <v>0.57999999999999996</v>
      </c>
      <c r="J382" s="182">
        <f t="shared" si="5"/>
        <v>24.34</v>
      </c>
    </row>
    <row r="383" spans="2:10" x14ac:dyDescent="0.3">
      <c r="B383" s="178">
        <v>356</v>
      </c>
      <c r="C383" s="179" t="s">
        <v>2590</v>
      </c>
      <c r="D383" s="179" t="s">
        <v>2591</v>
      </c>
      <c r="E383" s="179" t="s">
        <v>2363</v>
      </c>
      <c r="F383" s="180" t="s">
        <v>52</v>
      </c>
      <c r="G383" s="180" t="s">
        <v>53</v>
      </c>
      <c r="H383" s="181">
        <v>7481</v>
      </c>
      <c r="I383" s="182">
        <v>0.57999999999999996</v>
      </c>
      <c r="J383" s="182">
        <f t="shared" si="5"/>
        <v>4.34</v>
      </c>
    </row>
    <row r="384" spans="2:10" x14ac:dyDescent="0.3">
      <c r="B384" s="178">
        <v>357</v>
      </c>
      <c r="C384" s="179" t="s">
        <v>2590</v>
      </c>
      <c r="D384" s="179" t="s">
        <v>2591</v>
      </c>
      <c r="E384" s="179" t="s">
        <v>2371</v>
      </c>
      <c r="F384" s="180" t="s">
        <v>52</v>
      </c>
      <c r="G384" s="180" t="s">
        <v>53</v>
      </c>
      <c r="H384" s="181">
        <v>7245</v>
      </c>
      <c r="I384" s="182">
        <v>0.57999999999999996</v>
      </c>
      <c r="J384" s="182">
        <f t="shared" si="5"/>
        <v>4.2</v>
      </c>
    </row>
    <row r="385" spans="2:10" x14ac:dyDescent="0.3">
      <c r="B385" s="178">
        <v>358</v>
      </c>
      <c r="C385" s="179" t="s">
        <v>2590</v>
      </c>
      <c r="D385" s="179" t="s">
        <v>2591</v>
      </c>
      <c r="E385" s="179" t="s">
        <v>2364</v>
      </c>
      <c r="F385" s="180" t="s">
        <v>52</v>
      </c>
      <c r="G385" s="180" t="s">
        <v>53</v>
      </c>
      <c r="H385" s="181">
        <v>2381</v>
      </c>
      <c r="I385" s="182">
        <v>0.57999999999999996</v>
      </c>
      <c r="J385" s="182">
        <f t="shared" si="5"/>
        <v>1.38</v>
      </c>
    </row>
    <row r="386" spans="2:10" x14ac:dyDescent="0.3">
      <c r="B386" s="178">
        <v>359</v>
      </c>
      <c r="C386" s="179" t="s">
        <v>2590</v>
      </c>
      <c r="D386" s="179" t="s">
        <v>2591</v>
      </c>
      <c r="E386" s="179" t="s">
        <v>2372</v>
      </c>
      <c r="F386" s="180" t="s">
        <v>52</v>
      </c>
      <c r="G386" s="180" t="s">
        <v>53</v>
      </c>
      <c r="H386" s="181">
        <v>208601</v>
      </c>
      <c r="I386" s="182">
        <v>0.57999999999999996</v>
      </c>
      <c r="J386" s="182">
        <f t="shared" si="5"/>
        <v>120.99</v>
      </c>
    </row>
    <row r="387" spans="2:10" x14ac:dyDescent="0.3">
      <c r="B387" s="178">
        <v>360</v>
      </c>
      <c r="C387" s="179" t="s">
        <v>2590</v>
      </c>
      <c r="D387" s="179" t="s">
        <v>2591</v>
      </c>
      <c r="E387" s="179" t="s">
        <v>2373</v>
      </c>
      <c r="F387" s="180" t="s">
        <v>52</v>
      </c>
      <c r="G387" s="180" t="s">
        <v>53</v>
      </c>
      <c r="H387" s="181">
        <v>25541</v>
      </c>
      <c r="I387" s="182">
        <v>0.57999999999999996</v>
      </c>
      <c r="J387" s="182">
        <f t="shared" si="5"/>
        <v>14.81</v>
      </c>
    </row>
    <row r="388" spans="2:10" x14ac:dyDescent="0.3">
      <c r="B388" s="178">
        <v>361</v>
      </c>
      <c r="C388" s="179" t="s">
        <v>2590</v>
      </c>
      <c r="D388" s="179" t="s">
        <v>2591</v>
      </c>
      <c r="E388" s="179" t="s">
        <v>2374</v>
      </c>
      <c r="F388" s="180" t="s">
        <v>52</v>
      </c>
      <c r="G388" s="180" t="s">
        <v>53</v>
      </c>
      <c r="H388" s="181">
        <v>12828</v>
      </c>
      <c r="I388" s="182">
        <v>0.57999999999999996</v>
      </c>
      <c r="J388" s="182">
        <f t="shared" si="5"/>
        <v>7.44</v>
      </c>
    </row>
    <row r="389" spans="2:10" x14ac:dyDescent="0.3">
      <c r="B389" s="178">
        <v>362</v>
      </c>
      <c r="C389" s="179" t="s">
        <v>2592</v>
      </c>
      <c r="D389" s="179" t="s">
        <v>2593</v>
      </c>
      <c r="E389" s="179" t="s">
        <v>2361</v>
      </c>
      <c r="F389" s="180" t="s">
        <v>52</v>
      </c>
      <c r="G389" s="180" t="s">
        <v>95</v>
      </c>
      <c r="H389" s="181">
        <v>688996</v>
      </c>
      <c r="I389" s="182">
        <v>0.57999999999999996</v>
      </c>
      <c r="J389" s="182">
        <f t="shared" si="5"/>
        <v>399.62</v>
      </c>
    </row>
    <row r="390" spans="2:10" x14ac:dyDescent="0.3">
      <c r="B390" s="178">
        <v>363</v>
      </c>
      <c r="C390" s="179" t="s">
        <v>2592</v>
      </c>
      <c r="D390" s="179" t="s">
        <v>2593</v>
      </c>
      <c r="E390" s="179" t="s">
        <v>2363</v>
      </c>
      <c r="F390" s="180" t="s">
        <v>52</v>
      </c>
      <c r="G390" s="180" t="s">
        <v>95</v>
      </c>
      <c r="H390" s="181">
        <v>21870</v>
      </c>
      <c r="I390" s="182">
        <v>0.57999999999999996</v>
      </c>
      <c r="J390" s="182">
        <f t="shared" si="5"/>
        <v>12.68</v>
      </c>
    </row>
    <row r="391" spans="2:10" x14ac:dyDescent="0.3">
      <c r="B391" s="178">
        <v>364</v>
      </c>
      <c r="C391" s="179" t="s">
        <v>2594</v>
      </c>
      <c r="D391" s="179" t="s">
        <v>2595</v>
      </c>
      <c r="E391" s="179" t="s">
        <v>2367</v>
      </c>
      <c r="F391" s="180" t="s">
        <v>211</v>
      </c>
      <c r="G391" s="180" t="s">
        <v>2596</v>
      </c>
      <c r="H391" s="181">
        <v>132175</v>
      </c>
      <c r="I391" s="182">
        <v>0.57999999999999996</v>
      </c>
      <c r="J391" s="182">
        <f t="shared" si="5"/>
        <v>76.66</v>
      </c>
    </row>
    <row r="392" spans="2:10" x14ac:dyDescent="0.3">
      <c r="B392" s="178">
        <v>365</v>
      </c>
      <c r="C392" s="179" t="s">
        <v>2594</v>
      </c>
      <c r="D392" s="179" t="s">
        <v>2595</v>
      </c>
      <c r="E392" s="179" t="s">
        <v>2368</v>
      </c>
      <c r="F392" s="180" t="s">
        <v>211</v>
      </c>
      <c r="G392" s="180" t="s">
        <v>2596</v>
      </c>
      <c r="H392" s="181">
        <v>8493</v>
      </c>
      <c r="I392" s="182">
        <v>0.57999999999999996</v>
      </c>
      <c r="J392" s="182">
        <f t="shared" si="5"/>
        <v>4.93</v>
      </c>
    </row>
    <row r="393" spans="2:10" x14ac:dyDescent="0.3">
      <c r="B393" s="178">
        <v>366</v>
      </c>
      <c r="C393" s="179" t="s">
        <v>2594</v>
      </c>
      <c r="D393" s="179" t="s">
        <v>2595</v>
      </c>
      <c r="E393" s="179" t="s">
        <v>2357</v>
      </c>
      <c r="F393" s="180" t="s">
        <v>211</v>
      </c>
      <c r="G393" s="180" t="s">
        <v>2596</v>
      </c>
      <c r="H393" s="181">
        <v>21259</v>
      </c>
      <c r="I393" s="182">
        <v>0.57999999999999996</v>
      </c>
      <c r="J393" s="182">
        <f t="shared" si="5"/>
        <v>12.33</v>
      </c>
    </row>
    <row r="394" spans="2:10" x14ac:dyDescent="0.3">
      <c r="B394" s="178">
        <v>367</v>
      </c>
      <c r="C394" s="179" t="s">
        <v>2594</v>
      </c>
      <c r="D394" s="179" t="s">
        <v>2595</v>
      </c>
      <c r="E394" s="179" t="s">
        <v>2370</v>
      </c>
      <c r="F394" s="180" t="s">
        <v>211</v>
      </c>
      <c r="G394" s="180" t="s">
        <v>2596</v>
      </c>
      <c r="H394" s="181">
        <v>1526</v>
      </c>
      <c r="I394" s="182">
        <v>0.57999999999999996</v>
      </c>
      <c r="J394" s="182">
        <f t="shared" si="5"/>
        <v>0.89</v>
      </c>
    </row>
    <row r="395" spans="2:10" x14ac:dyDescent="0.3">
      <c r="B395" s="178">
        <v>368</v>
      </c>
      <c r="C395" s="179" t="s">
        <v>2594</v>
      </c>
      <c r="D395" s="179" t="s">
        <v>2595</v>
      </c>
      <c r="E395" s="179" t="s">
        <v>2361</v>
      </c>
      <c r="F395" s="180" t="s">
        <v>211</v>
      </c>
      <c r="G395" s="180" t="s">
        <v>2596</v>
      </c>
      <c r="H395" s="181">
        <v>38037</v>
      </c>
      <c r="I395" s="182">
        <v>0.57999999999999996</v>
      </c>
      <c r="J395" s="182">
        <f t="shared" si="5"/>
        <v>22.06</v>
      </c>
    </row>
    <row r="396" spans="2:10" x14ac:dyDescent="0.3">
      <c r="B396" s="178">
        <v>369</v>
      </c>
      <c r="C396" s="179" t="s">
        <v>2594</v>
      </c>
      <c r="D396" s="179" t="s">
        <v>2595</v>
      </c>
      <c r="E396" s="179" t="s">
        <v>2363</v>
      </c>
      <c r="F396" s="180" t="s">
        <v>211</v>
      </c>
      <c r="G396" s="180" t="s">
        <v>2596</v>
      </c>
      <c r="H396" s="181">
        <v>3469</v>
      </c>
      <c r="I396" s="182">
        <v>0.57999999999999996</v>
      </c>
      <c r="J396" s="182">
        <f t="shared" si="5"/>
        <v>2.0099999999999998</v>
      </c>
    </row>
    <row r="397" spans="2:10" x14ac:dyDescent="0.3">
      <c r="B397" s="178">
        <v>370</v>
      </c>
      <c r="C397" s="179" t="s">
        <v>2594</v>
      </c>
      <c r="D397" s="179" t="s">
        <v>2595</v>
      </c>
      <c r="E397" s="179" t="s">
        <v>2371</v>
      </c>
      <c r="F397" s="180" t="s">
        <v>211</v>
      </c>
      <c r="G397" s="180" t="s">
        <v>2596</v>
      </c>
      <c r="H397" s="181">
        <v>6255</v>
      </c>
      <c r="I397" s="182">
        <v>0.57999999999999996</v>
      </c>
      <c r="J397" s="182">
        <f t="shared" si="5"/>
        <v>3.63</v>
      </c>
    </row>
    <row r="398" spans="2:10" x14ac:dyDescent="0.3">
      <c r="B398" s="178">
        <v>371</v>
      </c>
      <c r="C398" s="179" t="s">
        <v>2594</v>
      </c>
      <c r="D398" s="179" t="s">
        <v>2595</v>
      </c>
      <c r="E398" s="179" t="s">
        <v>2364</v>
      </c>
      <c r="F398" s="180" t="s">
        <v>211</v>
      </c>
      <c r="G398" s="180" t="s">
        <v>2596</v>
      </c>
      <c r="H398" s="181">
        <v>46890</v>
      </c>
      <c r="I398" s="182">
        <v>0.57999999999999996</v>
      </c>
      <c r="J398" s="182">
        <f t="shared" si="5"/>
        <v>27.2</v>
      </c>
    </row>
    <row r="399" spans="2:10" x14ac:dyDescent="0.3">
      <c r="B399" s="178">
        <v>372</v>
      </c>
      <c r="C399" s="179" t="s">
        <v>2594</v>
      </c>
      <c r="D399" s="179" t="s">
        <v>2595</v>
      </c>
      <c r="E399" s="179" t="s">
        <v>2372</v>
      </c>
      <c r="F399" s="180" t="s">
        <v>211</v>
      </c>
      <c r="G399" s="180" t="s">
        <v>2596</v>
      </c>
      <c r="H399" s="181">
        <v>160541</v>
      </c>
      <c r="I399" s="182">
        <v>0.57999999999999996</v>
      </c>
      <c r="J399" s="182">
        <f t="shared" si="5"/>
        <v>93.11</v>
      </c>
    </row>
    <row r="400" spans="2:10" x14ac:dyDescent="0.3">
      <c r="B400" s="178">
        <v>373</v>
      </c>
      <c r="C400" s="179" t="s">
        <v>2594</v>
      </c>
      <c r="D400" s="179" t="s">
        <v>2595</v>
      </c>
      <c r="E400" s="179" t="s">
        <v>2373</v>
      </c>
      <c r="F400" s="180" t="s">
        <v>211</v>
      </c>
      <c r="G400" s="180" t="s">
        <v>2596</v>
      </c>
      <c r="H400" s="181">
        <v>16592</v>
      </c>
      <c r="I400" s="182">
        <v>0.57999999999999996</v>
      </c>
      <c r="J400" s="182">
        <f t="shared" si="5"/>
        <v>9.6199999999999992</v>
      </c>
    </row>
    <row r="401" spans="2:10" x14ac:dyDescent="0.3">
      <c r="B401" s="178">
        <v>374</v>
      </c>
      <c r="C401" s="179" t="s">
        <v>2594</v>
      </c>
      <c r="D401" s="179" t="s">
        <v>2595</v>
      </c>
      <c r="E401" s="179" t="s">
        <v>2374</v>
      </c>
      <c r="F401" s="180" t="s">
        <v>211</v>
      </c>
      <c r="G401" s="180" t="s">
        <v>2596</v>
      </c>
      <c r="H401" s="181">
        <v>160475</v>
      </c>
      <c r="I401" s="182">
        <v>0.57999999999999996</v>
      </c>
      <c r="J401" s="182">
        <f t="shared" si="5"/>
        <v>93.08</v>
      </c>
    </row>
    <row r="402" spans="2:10" x14ac:dyDescent="0.3">
      <c r="B402" s="178">
        <v>375</v>
      </c>
      <c r="C402" s="179" t="s">
        <v>2597</v>
      </c>
      <c r="D402" s="179" t="s">
        <v>2598</v>
      </c>
      <c r="E402" s="179" t="s">
        <v>2361</v>
      </c>
      <c r="F402" s="180" t="s">
        <v>52</v>
      </c>
      <c r="G402" s="180" t="s">
        <v>99</v>
      </c>
      <c r="H402" s="181">
        <v>175</v>
      </c>
      <c r="I402" s="182">
        <v>0.57999999999999996</v>
      </c>
      <c r="J402" s="182">
        <f t="shared" si="5"/>
        <v>0.1</v>
      </c>
    </row>
    <row r="403" spans="2:10" x14ac:dyDescent="0.3">
      <c r="B403" s="178">
        <v>376</v>
      </c>
      <c r="C403" s="179" t="s">
        <v>2597</v>
      </c>
      <c r="D403" s="179" t="s">
        <v>2598</v>
      </c>
      <c r="E403" s="179" t="s">
        <v>2363</v>
      </c>
      <c r="F403" s="180" t="s">
        <v>52</v>
      </c>
      <c r="G403" s="180" t="s">
        <v>99</v>
      </c>
      <c r="H403" s="181">
        <v>130</v>
      </c>
      <c r="I403" s="182">
        <v>0.57999999999999996</v>
      </c>
      <c r="J403" s="182">
        <f t="shared" si="5"/>
        <v>0.08</v>
      </c>
    </row>
    <row r="404" spans="2:10" x14ac:dyDescent="0.3">
      <c r="B404" s="178">
        <v>377</v>
      </c>
      <c r="C404" s="179" t="s">
        <v>2599</v>
      </c>
      <c r="D404" s="179" t="s">
        <v>2600</v>
      </c>
      <c r="E404" s="179" t="s">
        <v>2367</v>
      </c>
      <c r="F404" s="180" t="s">
        <v>122</v>
      </c>
      <c r="G404" s="180" t="s">
        <v>95</v>
      </c>
      <c r="H404" s="181">
        <v>132417</v>
      </c>
      <c r="I404" s="182">
        <v>0.57999999999999996</v>
      </c>
      <c r="J404" s="182">
        <f t="shared" si="5"/>
        <v>76.8</v>
      </c>
    </row>
    <row r="405" spans="2:10" x14ac:dyDescent="0.3">
      <c r="B405" s="178">
        <v>378</v>
      </c>
      <c r="C405" s="179" t="s">
        <v>2599</v>
      </c>
      <c r="D405" s="179" t="s">
        <v>2600</v>
      </c>
      <c r="E405" s="179" t="s">
        <v>2368</v>
      </c>
      <c r="F405" s="180" t="s">
        <v>122</v>
      </c>
      <c r="G405" s="180" t="s">
        <v>95</v>
      </c>
      <c r="H405" s="181">
        <v>7689</v>
      </c>
      <c r="I405" s="182">
        <v>0.57999999999999996</v>
      </c>
      <c r="J405" s="182">
        <f t="shared" si="5"/>
        <v>4.46</v>
      </c>
    </row>
    <row r="406" spans="2:10" x14ac:dyDescent="0.3">
      <c r="B406" s="178">
        <v>379</v>
      </c>
      <c r="C406" s="179" t="s">
        <v>2599</v>
      </c>
      <c r="D406" s="179" t="s">
        <v>2600</v>
      </c>
      <c r="E406" s="179" t="s">
        <v>2357</v>
      </c>
      <c r="F406" s="180" t="s">
        <v>122</v>
      </c>
      <c r="G406" s="180" t="s">
        <v>95</v>
      </c>
      <c r="H406" s="181">
        <v>30505</v>
      </c>
      <c r="I406" s="182">
        <v>0.57999999999999996</v>
      </c>
      <c r="J406" s="182">
        <f t="shared" si="5"/>
        <v>17.690000000000001</v>
      </c>
    </row>
    <row r="407" spans="2:10" x14ac:dyDescent="0.3">
      <c r="B407" s="178">
        <v>380</v>
      </c>
      <c r="C407" s="179" t="s">
        <v>2599</v>
      </c>
      <c r="D407" s="179" t="s">
        <v>2600</v>
      </c>
      <c r="E407" s="179" t="s">
        <v>2370</v>
      </c>
      <c r="F407" s="180" t="s">
        <v>122</v>
      </c>
      <c r="G407" s="180" t="s">
        <v>95</v>
      </c>
      <c r="H407" s="181">
        <v>1065</v>
      </c>
      <c r="I407" s="182">
        <v>0.57999999999999996</v>
      </c>
      <c r="J407" s="182">
        <f t="shared" si="5"/>
        <v>0.62</v>
      </c>
    </row>
    <row r="408" spans="2:10" x14ac:dyDescent="0.3">
      <c r="B408" s="178">
        <v>381</v>
      </c>
      <c r="C408" s="179" t="s">
        <v>2599</v>
      </c>
      <c r="D408" s="179" t="s">
        <v>2600</v>
      </c>
      <c r="E408" s="179" t="s">
        <v>2361</v>
      </c>
      <c r="F408" s="180" t="s">
        <v>122</v>
      </c>
      <c r="G408" s="180" t="s">
        <v>95</v>
      </c>
      <c r="H408" s="181">
        <v>17540</v>
      </c>
      <c r="I408" s="182">
        <v>0.57999999999999996</v>
      </c>
      <c r="J408" s="182">
        <f t="shared" si="5"/>
        <v>10.17</v>
      </c>
    </row>
    <row r="409" spans="2:10" x14ac:dyDescent="0.3">
      <c r="B409" s="178">
        <v>382</v>
      </c>
      <c r="C409" s="179" t="s">
        <v>2599</v>
      </c>
      <c r="D409" s="179" t="s">
        <v>2600</v>
      </c>
      <c r="E409" s="179" t="s">
        <v>2363</v>
      </c>
      <c r="F409" s="180" t="s">
        <v>122</v>
      </c>
      <c r="G409" s="180" t="s">
        <v>95</v>
      </c>
      <c r="H409" s="181">
        <v>3073</v>
      </c>
      <c r="I409" s="182">
        <v>0.57999999999999996</v>
      </c>
      <c r="J409" s="182">
        <f t="shared" si="5"/>
        <v>1.78</v>
      </c>
    </row>
    <row r="410" spans="2:10" x14ac:dyDescent="0.3">
      <c r="B410" s="178">
        <v>383</v>
      </c>
      <c r="C410" s="179" t="s">
        <v>2599</v>
      </c>
      <c r="D410" s="179" t="s">
        <v>2600</v>
      </c>
      <c r="E410" s="179" t="s">
        <v>2371</v>
      </c>
      <c r="F410" s="180" t="s">
        <v>122</v>
      </c>
      <c r="G410" s="180" t="s">
        <v>95</v>
      </c>
      <c r="H410" s="181">
        <v>2799</v>
      </c>
      <c r="I410" s="182">
        <v>0.57999999999999996</v>
      </c>
      <c r="J410" s="182">
        <f t="shared" si="5"/>
        <v>1.62</v>
      </c>
    </row>
    <row r="411" spans="2:10" x14ac:dyDescent="0.3">
      <c r="B411" s="178">
        <v>384</v>
      </c>
      <c r="C411" s="179" t="s">
        <v>2599</v>
      </c>
      <c r="D411" s="179" t="s">
        <v>2600</v>
      </c>
      <c r="E411" s="179" t="s">
        <v>2364</v>
      </c>
      <c r="F411" s="180" t="s">
        <v>122</v>
      </c>
      <c r="G411" s="180" t="s">
        <v>95</v>
      </c>
      <c r="H411" s="181">
        <v>27843</v>
      </c>
      <c r="I411" s="182">
        <v>0.57999999999999996</v>
      </c>
      <c r="J411" s="182">
        <f t="shared" si="5"/>
        <v>16.149999999999999</v>
      </c>
    </row>
    <row r="412" spans="2:10" x14ac:dyDescent="0.3">
      <c r="B412" s="178">
        <v>385</v>
      </c>
      <c r="C412" s="179" t="s">
        <v>2599</v>
      </c>
      <c r="D412" s="179" t="s">
        <v>2600</v>
      </c>
      <c r="E412" s="179" t="s">
        <v>2372</v>
      </c>
      <c r="F412" s="180" t="s">
        <v>122</v>
      </c>
      <c r="G412" s="180" t="s">
        <v>95</v>
      </c>
      <c r="H412" s="181">
        <v>88913</v>
      </c>
      <c r="I412" s="182">
        <v>0.57999999999999996</v>
      </c>
      <c r="J412" s="182">
        <f t="shared" ref="J412:J475" si="6">ROUND(H412*(I412/1000),2)</f>
        <v>51.57</v>
      </c>
    </row>
    <row r="413" spans="2:10" x14ac:dyDescent="0.3">
      <c r="B413" s="178">
        <v>386</v>
      </c>
      <c r="C413" s="179" t="s">
        <v>2599</v>
      </c>
      <c r="D413" s="179" t="s">
        <v>2600</v>
      </c>
      <c r="E413" s="179" t="s">
        <v>2373</v>
      </c>
      <c r="F413" s="180" t="s">
        <v>122</v>
      </c>
      <c r="G413" s="180" t="s">
        <v>95</v>
      </c>
      <c r="H413" s="181">
        <v>10812</v>
      </c>
      <c r="I413" s="182">
        <v>0.57999999999999996</v>
      </c>
      <c r="J413" s="182">
        <f t="shared" si="6"/>
        <v>6.27</v>
      </c>
    </row>
    <row r="414" spans="2:10" x14ac:dyDescent="0.3">
      <c r="B414" s="178">
        <v>387</v>
      </c>
      <c r="C414" s="179" t="s">
        <v>2599</v>
      </c>
      <c r="D414" s="179" t="s">
        <v>2600</v>
      </c>
      <c r="E414" s="179" t="s">
        <v>2374</v>
      </c>
      <c r="F414" s="180" t="s">
        <v>122</v>
      </c>
      <c r="G414" s="180" t="s">
        <v>95</v>
      </c>
      <c r="H414" s="181">
        <v>141358</v>
      </c>
      <c r="I414" s="182">
        <v>0.57999999999999996</v>
      </c>
      <c r="J414" s="182">
        <f t="shared" si="6"/>
        <v>81.99</v>
      </c>
    </row>
    <row r="415" spans="2:10" x14ac:dyDescent="0.3">
      <c r="B415" s="178">
        <v>388</v>
      </c>
      <c r="C415" s="179" t="s">
        <v>2601</v>
      </c>
      <c r="D415" s="179" t="s">
        <v>2602</v>
      </c>
      <c r="E415" s="179" t="s">
        <v>2361</v>
      </c>
      <c r="F415" s="180" t="s">
        <v>52</v>
      </c>
      <c r="G415" s="180" t="s">
        <v>106</v>
      </c>
      <c r="H415" s="181">
        <v>1853813</v>
      </c>
      <c r="I415" s="182">
        <v>0.57999999999999996</v>
      </c>
      <c r="J415" s="182">
        <f t="shared" si="6"/>
        <v>1075.21</v>
      </c>
    </row>
    <row r="416" spans="2:10" x14ac:dyDescent="0.3">
      <c r="B416" s="178">
        <v>389</v>
      </c>
      <c r="C416" s="179" t="s">
        <v>2601</v>
      </c>
      <c r="D416" s="179" t="s">
        <v>2602</v>
      </c>
      <c r="E416" s="179" t="s">
        <v>2363</v>
      </c>
      <c r="F416" s="180" t="s">
        <v>52</v>
      </c>
      <c r="G416" s="180" t="s">
        <v>106</v>
      </c>
      <c r="H416" s="181">
        <v>334733</v>
      </c>
      <c r="I416" s="182">
        <v>0.57999999999999996</v>
      </c>
      <c r="J416" s="182">
        <f t="shared" si="6"/>
        <v>194.15</v>
      </c>
    </row>
    <row r="417" spans="2:10" x14ac:dyDescent="0.3">
      <c r="B417" s="178">
        <v>390</v>
      </c>
      <c r="C417" s="179" t="s">
        <v>2603</v>
      </c>
      <c r="D417" s="179" t="s">
        <v>2604</v>
      </c>
      <c r="E417" s="179" t="s">
        <v>2367</v>
      </c>
      <c r="F417" s="180" t="s">
        <v>2605</v>
      </c>
      <c r="G417" s="180" t="s">
        <v>1866</v>
      </c>
      <c r="H417" s="181">
        <v>2314</v>
      </c>
      <c r="I417" s="182">
        <v>0.57999999999999996</v>
      </c>
      <c r="J417" s="182">
        <f t="shared" si="6"/>
        <v>1.34</v>
      </c>
    </row>
    <row r="418" spans="2:10" x14ac:dyDescent="0.3">
      <c r="B418" s="178">
        <v>391</v>
      </c>
      <c r="C418" s="179" t="s">
        <v>2603</v>
      </c>
      <c r="D418" s="179" t="s">
        <v>2604</v>
      </c>
      <c r="E418" s="179" t="s">
        <v>2361</v>
      </c>
      <c r="F418" s="180" t="s">
        <v>2605</v>
      </c>
      <c r="G418" s="180" t="s">
        <v>1866</v>
      </c>
      <c r="H418" s="181">
        <v>4082</v>
      </c>
      <c r="I418" s="182">
        <v>0.57999999999999996</v>
      </c>
      <c r="J418" s="182">
        <f t="shared" si="6"/>
        <v>2.37</v>
      </c>
    </row>
    <row r="419" spans="2:10" x14ac:dyDescent="0.3">
      <c r="B419" s="178">
        <v>392</v>
      </c>
      <c r="C419" s="179" t="s">
        <v>2603</v>
      </c>
      <c r="D419" s="179" t="s">
        <v>2604</v>
      </c>
      <c r="E419" s="179" t="s">
        <v>2372</v>
      </c>
      <c r="F419" s="180" t="s">
        <v>2605</v>
      </c>
      <c r="G419" s="180" t="s">
        <v>1866</v>
      </c>
      <c r="H419" s="181">
        <v>24590</v>
      </c>
      <c r="I419" s="182">
        <v>0.57999999999999996</v>
      </c>
      <c r="J419" s="182">
        <f t="shared" si="6"/>
        <v>14.26</v>
      </c>
    </row>
    <row r="420" spans="2:10" x14ac:dyDescent="0.3">
      <c r="B420" s="178">
        <v>393</v>
      </c>
      <c r="C420" s="179" t="s">
        <v>2603</v>
      </c>
      <c r="D420" s="179" t="s">
        <v>2604</v>
      </c>
      <c r="E420" s="179" t="s">
        <v>2374</v>
      </c>
      <c r="F420" s="180" t="s">
        <v>2605</v>
      </c>
      <c r="G420" s="180" t="s">
        <v>1866</v>
      </c>
      <c r="H420" s="181">
        <v>35572</v>
      </c>
      <c r="I420" s="182">
        <v>0.57999999999999996</v>
      </c>
      <c r="J420" s="182">
        <f t="shared" si="6"/>
        <v>20.63</v>
      </c>
    </row>
    <row r="421" spans="2:10" x14ac:dyDescent="0.3">
      <c r="B421" s="178">
        <v>394</v>
      </c>
      <c r="C421" s="179" t="s">
        <v>2606</v>
      </c>
      <c r="D421" s="179" t="s">
        <v>2607</v>
      </c>
      <c r="E421" s="179" t="s">
        <v>2361</v>
      </c>
      <c r="F421" s="180" t="s">
        <v>150</v>
      </c>
      <c r="G421" s="180" t="s">
        <v>106</v>
      </c>
      <c r="H421" s="181">
        <v>76293</v>
      </c>
      <c r="I421" s="182">
        <v>0.57999999999999996</v>
      </c>
      <c r="J421" s="182">
        <f t="shared" si="6"/>
        <v>44.25</v>
      </c>
    </row>
    <row r="422" spans="2:10" x14ac:dyDescent="0.3">
      <c r="B422" s="178">
        <v>395</v>
      </c>
      <c r="C422" s="179" t="s">
        <v>2606</v>
      </c>
      <c r="D422" s="179" t="s">
        <v>2607</v>
      </c>
      <c r="E422" s="179" t="s">
        <v>2363</v>
      </c>
      <c r="F422" s="180" t="s">
        <v>150</v>
      </c>
      <c r="G422" s="180" t="s">
        <v>106</v>
      </c>
      <c r="H422" s="181">
        <v>13221</v>
      </c>
      <c r="I422" s="182">
        <v>0.57999999999999996</v>
      </c>
      <c r="J422" s="182">
        <f t="shared" si="6"/>
        <v>7.67</v>
      </c>
    </row>
    <row r="423" spans="2:10" x14ac:dyDescent="0.3">
      <c r="B423" s="178">
        <v>396</v>
      </c>
      <c r="C423" s="179" t="s">
        <v>2608</v>
      </c>
      <c r="D423" s="179" t="s">
        <v>2609</v>
      </c>
      <c r="E423" s="179" t="s">
        <v>2361</v>
      </c>
      <c r="F423" s="180" t="s">
        <v>52</v>
      </c>
      <c r="G423" s="180" t="s">
        <v>99</v>
      </c>
      <c r="H423" s="181">
        <v>401618</v>
      </c>
      <c r="I423" s="182">
        <v>0.57999999999999996</v>
      </c>
      <c r="J423" s="182">
        <f t="shared" si="6"/>
        <v>232.94</v>
      </c>
    </row>
    <row r="424" spans="2:10" x14ac:dyDescent="0.3">
      <c r="B424" s="178">
        <v>397</v>
      </c>
      <c r="C424" s="179" t="s">
        <v>2608</v>
      </c>
      <c r="D424" s="179" t="s">
        <v>2609</v>
      </c>
      <c r="E424" s="179" t="s">
        <v>2363</v>
      </c>
      <c r="F424" s="180" t="s">
        <v>52</v>
      </c>
      <c r="G424" s="180" t="s">
        <v>99</v>
      </c>
      <c r="H424" s="181">
        <v>51153</v>
      </c>
      <c r="I424" s="182">
        <v>0.57999999999999996</v>
      </c>
      <c r="J424" s="182">
        <f t="shared" si="6"/>
        <v>29.67</v>
      </c>
    </row>
    <row r="425" spans="2:10" x14ac:dyDescent="0.3">
      <c r="B425" s="178">
        <v>398</v>
      </c>
      <c r="C425" s="179" t="s">
        <v>2610</v>
      </c>
      <c r="D425" s="179" t="s">
        <v>2611</v>
      </c>
      <c r="E425" s="179" t="s">
        <v>2367</v>
      </c>
      <c r="F425" s="180" t="s">
        <v>52</v>
      </c>
      <c r="G425" s="180" t="s">
        <v>99</v>
      </c>
      <c r="H425" s="181">
        <v>123575</v>
      </c>
      <c r="I425" s="182">
        <v>0.57999999999999996</v>
      </c>
      <c r="J425" s="182">
        <f t="shared" si="6"/>
        <v>71.67</v>
      </c>
    </row>
    <row r="426" spans="2:10" x14ac:dyDescent="0.3">
      <c r="B426" s="178">
        <v>399</v>
      </c>
      <c r="C426" s="179" t="s">
        <v>2610</v>
      </c>
      <c r="D426" s="179" t="s">
        <v>2611</v>
      </c>
      <c r="E426" s="179" t="s">
        <v>2357</v>
      </c>
      <c r="F426" s="180" t="s">
        <v>52</v>
      </c>
      <c r="G426" s="180" t="s">
        <v>99</v>
      </c>
      <c r="H426" s="181">
        <v>26227</v>
      </c>
      <c r="I426" s="182">
        <v>0.57999999999999996</v>
      </c>
      <c r="J426" s="182">
        <f t="shared" si="6"/>
        <v>15.21</v>
      </c>
    </row>
    <row r="427" spans="2:10" x14ac:dyDescent="0.3">
      <c r="B427" s="178">
        <v>400</v>
      </c>
      <c r="C427" s="179" t="s">
        <v>2610</v>
      </c>
      <c r="D427" s="179" t="s">
        <v>2611</v>
      </c>
      <c r="E427" s="179" t="s">
        <v>2361</v>
      </c>
      <c r="F427" s="180" t="s">
        <v>52</v>
      </c>
      <c r="G427" s="180" t="s">
        <v>99</v>
      </c>
      <c r="H427" s="181">
        <v>33786</v>
      </c>
      <c r="I427" s="182">
        <v>0.57999999999999996</v>
      </c>
      <c r="J427" s="182">
        <f t="shared" si="6"/>
        <v>19.600000000000001</v>
      </c>
    </row>
    <row r="428" spans="2:10" x14ac:dyDescent="0.3">
      <c r="B428" s="178">
        <v>401</v>
      </c>
      <c r="C428" s="179" t="s">
        <v>2610</v>
      </c>
      <c r="D428" s="179" t="s">
        <v>2611</v>
      </c>
      <c r="E428" s="179" t="s">
        <v>2363</v>
      </c>
      <c r="F428" s="180" t="s">
        <v>52</v>
      </c>
      <c r="G428" s="180" t="s">
        <v>99</v>
      </c>
      <c r="H428" s="181">
        <v>3752</v>
      </c>
      <c r="I428" s="182">
        <v>0.57999999999999996</v>
      </c>
      <c r="J428" s="182">
        <f t="shared" si="6"/>
        <v>2.1800000000000002</v>
      </c>
    </row>
    <row r="429" spans="2:10" x14ac:dyDescent="0.3">
      <c r="B429" s="178">
        <v>402</v>
      </c>
      <c r="C429" s="179" t="s">
        <v>2610</v>
      </c>
      <c r="D429" s="179" t="s">
        <v>2611</v>
      </c>
      <c r="E429" s="179" t="s">
        <v>2371</v>
      </c>
      <c r="F429" s="180" t="s">
        <v>52</v>
      </c>
      <c r="G429" s="180" t="s">
        <v>99</v>
      </c>
      <c r="H429" s="181">
        <v>3554</v>
      </c>
      <c r="I429" s="182">
        <v>0.57999999999999996</v>
      </c>
      <c r="J429" s="182">
        <f t="shared" si="6"/>
        <v>2.06</v>
      </c>
    </row>
    <row r="430" spans="2:10" x14ac:dyDescent="0.3">
      <c r="B430" s="178">
        <v>403</v>
      </c>
      <c r="C430" s="179" t="s">
        <v>2610</v>
      </c>
      <c r="D430" s="179" t="s">
        <v>2611</v>
      </c>
      <c r="E430" s="179" t="s">
        <v>2364</v>
      </c>
      <c r="F430" s="180" t="s">
        <v>52</v>
      </c>
      <c r="G430" s="180" t="s">
        <v>99</v>
      </c>
      <c r="H430" s="181">
        <v>3500</v>
      </c>
      <c r="I430" s="182">
        <v>0.57999999999999996</v>
      </c>
      <c r="J430" s="182">
        <f t="shared" si="6"/>
        <v>2.0299999999999998</v>
      </c>
    </row>
    <row r="431" spans="2:10" x14ac:dyDescent="0.3">
      <c r="B431" s="178">
        <v>404</v>
      </c>
      <c r="C431" s="179" t="s">
        <v>2610</v>
      </c>
      <c r="D431" s="179" t="s">
        <v>2611</v>
      </c>
      <c r="E431" s="179" t="s">
        <v>2372</v>
      </c>
      <c r="F431" s="180" t="s">
        <v>52</v>
      </c>
      <c r="G431" s="180" t="s">
        <v>99</v>
      </c>
      <c r="H431" s="181">
        <v>106230</v>
      </c>
      <c r="I431" s="182">
        <v>0.57999999999999996</v>
      </c>
      <c r="J431" s="182">
        <f t="shared" si="6"/>
        <v>61.61</v>
      </c>
    </row>
    <row r="432" spans="2:10" x14ac:dyDescent="0.3">
      <c r="B432" s="178">
        <v>405</v>
      </c>
      <c r="C432" s="179" t="s">
        <v>2610</v>
      </c>
      <c r="D432" s="179" t="s">
        <v>2611</v>
      </c>
      <c r="E432" s="179" t="s">
        <v>2373</v>
      </c>
      <c r="F432" s="180" t="s">
        <v>52</v>
      </c>
      <c r="G432" s="180" t="s">
        <v>99</v>
      </c>
      <c r="H432" s="181">
        <v>10545</v>
      </c>
      <c r="I432" s="182">
        <v>0.57999999999999996</v>
      </c>
      <c r="J432" s="182">
        <f t="shared" si="6"/>
        <v>6.12</v>
      </c>
    </row>
    <row r="433" spans="2:10" x14ac:dyDescent="0.3">
      <c r="B433" s="178">
        <v>406</v>
      </c>
      <c r="C433" s="179" t="s">
        <v>2610</v>
      </c>
      <c r="D433" s="179" t="s">
        <v>2611</v>
      </c>
      <c r="E433" s="179" t="s">
        <v>2374</v>
      </c>
      <c r="F433" s="180" t="s">
        <v>52</v>
      </c>
      <c r="G433" s="180" t="s">
        <v>99</v>
      </c>
      <c r="H433" s="181">
        <v>138815</v>
      </c>
      <c r="I433" s="182">
        <v>0.57999999999999996</v>
      </c>
      <c r="J433" s="182">
        <f t="shared" si="6"/>
        <v>80.510000000000005</v>
      </c>
    </row>
    <row r="434" spans="2:10" x14ac:dyDescent="0.3">
      <c r="B434" s="178">
        <v>407</v>
      </c>
      <c r="C434" s="179" t="s">
        <v>2612</v>
      </c>
      <c r="D434" s="179" t="s">
        <v>2613</v>
      </c>
      <c r="E434" s="179" t="s">
        <v>2367</v>
      </c>
      <c r="F434" s="180" t="s">
        <v>77</v>
      </c>
      <c r="G434" s="180" t="s">
        <v>53</v>
      </c>
      <c r="H434" s="181">
        <v>225368</v>
      </c>
      <c r="I434" s="182">
        <v>0.57999999999999996</v>
      </c>
      <c r="J434" s="182">
        <f t="shared" si="6"/>
        <v>130.71</v>
      </c>
    </row>
    <row r="435" spans="2:10" x14ac:dyDescent="0.3">
      <c r="B435" s="178">
        <v>408</v>
      </c>
      <c r="C435" s="179" t="s">
        <v>2612</v>
      </c>
      <c r="D435" s="179" t="s">
        <v>2613</v>
      </c>
      <c r="E435" s="179" t="s">
        <v>2368</v>
      </c>
      <c r="F435" s="180" t="s">
        <v>77</v>
      </c>
      <c r="G435" s="180" t="s">
        <v>53</v>
      </c>
      <c r="H435" s="181">
        <v>12868</v>
      </c>
      <c r="I435" s="182">
        <v>0.57999999999999996</v>
      </c>
      <c r="J435" s="182">
        <f t="shared" si="6"/>
        <v>7.46</v>
      </c>
    </row>
    <row r="436" spans="2:10" x14ac:dyDescent="0.3">
      <c r="B436" s="178">
        <v>409</v>
      </c>
      <c r="C436" s="179" t="s">
        <v>2612</v>
      </c>
      <c r="D436" s="179" t="s">
        <v>2613</v>
      </c>
      <c r="E436" s="179" t="s">
        <v>2357</v>
      </c>
      <c r="F436" s="180" t="s">
        <v>77</v>
      </c>
      <c r="G436" s="180" t="s">
        <v>53</v>
      </c>
      <c r="H436" s="181">
        <v>40135</v>
      </c>
      <c r="I436" s="182">
        <v>0.57999999999999996</v>
      </c>
      <c r="J436" s="182">
        <f t="shared" si="6"/>
        <v>23.28</v>
      </c>
    </row>
    <row r="437" spans="2:10" x14ac:dyDescent="0.3">
      <c r="B437" s="178">
        <v>410</v>
      </c>
      <c r="C437" s="179" t="s">
        <v>2612</v>
      </c>
      <c r="D437" s="179" t="s">
        <v>2613</v>
      </c>
      <c r="E437" s="179" t="s">
        <v>2361</v>
      </c>
      <c r="F437" s="180" t="s">
        <v>77</v>
      </c>
      <c r="G437" s="180" t="s">
        <v>53</v>
      </c>
      <c r="H437" s="181">
        <v>33642</v>
      </c>
      <c r="I437" s="182">
        <v>0.57999999999999996</v>
      </c>
      <c r="J437" s="182">
        <f t="shared" si="6"/>
        <v>19.510000000000002</v>
      </c>
    </row>
    <row r="438" spans="2:10" x14ac:dyDescent="0.3">
      <c r="B438" s="178">
        <v>411</v>
      </c>
      <c r="C438" s="179" t="s">
        <v>2612</v>
      </c>
      <c r="D438" s="179" t="s">
        <v>2613</v>
      </c>
      <c r="E438" s="179" t="s">
        <v>2371</v>
      </c>
      <c r="F438" s="180" t="s">
        <v>77</v>
      </c>
      <c r="G438" s="180" t="s">
        <v>53</v>
      </c>
      <c r="H438" s="181">
        <v>5563</v>
      </c>
      <c r="I438" s="182">
        <v>0.57999999999999996</v>
      </c>
      <c r="J438" s="182">
        <f t="shared" si="6"/>
        <v>3.23</v>
      </c>
    </row>
    <row r="439" spans="2:10" x14ac:dyDescent="0.3">
      <c r="B439" s="178">
        <v>412</v>
      </c>
      <c r="C439" s="179" t="s">
        <v>2612</v>
      </c>
      <c r="D439" s="179" t="s">
        <v>2613</v>
      </c>
      <c r="E439" s="179" t="s">
        <v>2364</v>
      </c>
      <c r="F439" s="180" t="s">
        <v>77</v>
      </c>
      <c r="G439" s="180" t="s">
        <v>53</v>
      </c>
      <c r="H439" s="181">
        <v>50643</v>
      </c>
      <c r="I439" s="182">
        <v>0.57999999999999996</v>
      </c>
      <c r="J439" s="182">
        <f t="shared" si="6"/>
        <v>29.37</v>
      </c>
    </row>
    <row r="440" spans="2:10" x14ac:dyDescent="0.3">
      <c r="B440" s="178">
        <v>413</v>
      </c>
      <c r="C440" s="179" t="s">
        <v>2612</v>
      </c>
      <c r="D440" s="179" t="s">
        <v>2613</v>
      </c>
      <c r="E440" s="179" t="s">
        <v>2372</v>
      </c>
      <c r="F440" s="180" t="s">
        <v>77</v>
      </c>
      <c r="G440" s="180" t="s">
        <v>53</v>
      </c>
      <c r="H440" s="181">
        <v>185010</v>
      </c>
      <c r="I440" s="182">
        <v>0.57999999999999996</v>
      </c>
      <c r="J440" s="182">
        <f t="shared" si="6"/>
        <v>107.31</v>
      </c>
    </row>
    <row r="441" spans="2:10" x14ac:dyDescent="0.3">
      <c r="B441" s="178">
        <v>414</v>
      </c>
      <c r="C441" s="179" t="s">
        <v>2612</v>
      </c>
      <c r="D441" s="179" t="s">
        <v>2613</v>
      </c>
      <c r="E441" s="179" t="s">
        <v>2374</v>
      </c>
      <c r="F441" s="180" t="s">
        <v>77</v>
      </c>
      <c r="G441" s="180" t="s">
        <v>53</v>
      </c>
      <c r="H441" s="181">
        <v>202861</v>
      </c>
      <c r="I441" s="182">
        <v>0.57999999999999996</v>
      </c>
      <c r="J441" s="182">
        <f t="shared" si="6"/>
        <v>117.66</v>
      </c>
    </row>
    <row r="442" spans="2:10" x14ac:dyDescent="0.3">
      <c r="B442" s="178">
        <v>415</v>
      </c>
      <c r="C442" s="179" t="s">
        <v>2614</v>
      </c>
      <c r="D442" s="179" t="s">
        <v>2615</v>
      </c>
      <c r="E442" s="179" t="s">
        <v>2367</v>
      </c>
      <c r="F442" s="180" t="s">
        <v>197</v>
      </c>
      <c r="G442" s="180" t="s">
        <v>99</v>
      </c>
      <c r="H442" s="181">
        <v>1584739</v>
      </c>
      <c r="I442" s="182">
        <v>0.57999999999999996</v>
      </c>
      <c r="J442" s="182">
        <f t="shared" si="6"/>
        <v>919.15</v>
      </c>
    </row>
    <row r="443" spans="2:10" x14ac:dyDescent="0.3">
      <c r="B443" s="178">
        <v>416</v>
      </c>
      <c r="C443" s="179" t="s">
        <v>2614</v>
      </c>
      <c r="D443" s="179" t="s">
        <v>2615</v>
      </c>
      <c r="E443" s="179" t="s">
        <v>2357</v>
      </c>
      <c r="F443" s="180" t="s">
        <v>197</v>
      </c>
      <c r="G443" s="180" t="s">
        <v>99</v>
      </c>
      <c r="H443" s="181">
        <v>102141</v>
      </c>
      <c r="I443" s="182">
        <v>0.57999999999999996</v>
      </c>
      <c r="J443" s="182">
        <f t="shared" si="6"/>
        <v>59.24</v>
      </c>
    </row>
    <row r="444" spans="2:10" x14ac:dyDescent="0.3">
      <c r="B444" s="178">
        <v>417</v>
      </c>
      <c r="C444" s="179" t="s">
        <v>2614</v>
      </c>
      <c r="D444" s="179" t="s">
        <v>2615</v>
      </c>
      <c r="E444" s="179" t="s">
        <v>2361</v>
      </c>
      <c r="F444" s="180" t="s">
        <v>197</v>
      </c>
      <c r="G444" s="180" t="s">
        <v>99</v>
      </c>
      <c r="H444" s="181">
        <v>3713</v>
      </c>
      <c r="I444" s="182">
        <v>0.57999999999999996</v>
      </c>
      <c r="J444" s="182">
        <f t="shared" si="6"/>
        <v>2.15</v>
      </c>
    </row>
    <row r="445" spans="2:10" x14ac:dyDescent="0.3">
      <c r="B445" s="178">
        <v>418</v>
      </c>
      <c r="C445" s="179" t="s">
        <v>2614</v>
      </c>
      <c r="D445" s="179" t="s">
        <v>2615</v>
      </c>
      <c r="E445" s="179" t="s">
        <v>2364</v>
      </c>
      <c r="F445" s="180" t="s">
        <v>197</v>
      </c>
      <c r="G445" s="180" t="s">
        <v>99</v>
      </c>
      <c r="H445" s="181">
        <v>115866</v>
      </c>
      <c r="I445" s="182">
        <v>0.57999999999999996</v>
      </c>
      <c r="J445" s="182">
        <f t="shared" si="6"/>
        <v>67.2</v>
      </c>
    </row>
    <row r="446" spans="2:10" x14ac:dyDescent="0.3">
      <c r="B446" s="178">
        <v>419</v>
      </c>
      <c r="C446" s="179" t="s">
        <v>2614</v>
      </c>
      <c r="D446" s="179" t="s">
        <v>2615</v>
      </c>
      <c r="E446" s="179" t="s">
        <v>2372</v>
      </c>
      <c r="F446" s="180" t="s">
        <v>197</v>
      </c>
      <c r="G446" s="180" t="s">
        <v>99</v>
      </c>
      <c r="H446" s="181">
        <v>336966</v>
      </c>
      <c r="I446" s="182">
        <v>0.57999999999999996</v>
      </c>
      <c r="J446" s="182">
        <f t="shared" si="6"/>
        <v>195.44</v>
      </c>
    </row>
    <row r="447" spans="2:10" x14ac:dyDescent="0.3">
      <c r="B447" s="178">
        <v>420</v>
      </c>
      <c r="C447" s="179" t="s">
        <v>2614</v>
      </c>
      <c r="D447" s="179" t="s">
        <v>2615</v>
      </c>
      <c r="E447" s="179" t="s">
        <v>2374</v>
      </c>
      <c r="F447" s="180" t="s">
        <v>197</v>
      </c>
      <c r="G447" s="180" t="s">
        <v>99</v>
      </c>
      <c r="H447" s="181">
        <v>123802</v>
      </c>
      <c r="I447" s="182">
        <v>0.57999999999999996</v>
      </c>
      <c r="J447" s="182">
        <f t="shared" si="6"/>
        <v>71.81</v>
      </c>
    </row>
    <row r="448" spans="2:10" x14ac:dyDescent="0.3">
      <c r="B448" s="178">
        <v>421</v>
      </c>
      <c r="C448" s="179" t="s">
        <v>2616</v>
      </c>
      <c r="D448" s="179" t="s">
        <v>2617</v>
      </c>
      <c r="E448" s="179" t="s">
        <v>2361</v>
      </c>
      <c r="F448" s="180" t="s">
        <v>2191</v>
      </c>
      <c r="G448" s="180" t="s">
        <v>106</v>
      </c>
      <c r="H448" s="181">
        <v>83599</v>
      </c>
      <c r="I448" s="182">
        <v>0.57999999999999996</v>
      </c>
      <c r="J448" s="182">
        <f t="shared" si="6"/>
        <v>48.49</v>
      </c>
    </row>
    <row r="449" spans="2:10" x14ac:dyDescent="0.3">
      <c r="B449" s="178">
        <v>422</v>
      </c>
      <c r="C449" s="179" t="s">
        <v>2616</v>
      </c>
      <c r="D449" s="179" t="s">
        <v>2617</v>
      </c>
      <c r="E449" s="179" t="s">
        <v>2363</v>
      </c>
      <c r="F449" s="180" t="s">
        <v>2191</v>
      </c>
      <c r="G449" s="180" t="s">
        <v>106</v>
      </c>
      <c r="H449" s="181">
        <v>50044</v>
      </c>
      <c r="I449" s="182">
        <v>0.57999999999999996</v>
      </c>
      <c r="J449" s="182">
        <f t="shared" si="6"/>
        <v>29.03</v>
      </c>
    </row>
    <row r="450" spans="2:10" x14ac:dyDescent="0.3">
      <c r="B450" s="178">
        <v>423</v>
      </c>
      <c r="C450" s="179" t="s">
        <v>2618</v>
      </c>
      <c r="D450" s="179" t="s">
        <v>2619</v>
      </c>
      <c r="E450" s="179" t="s">
        <v>2361</v>
      </c>
      <c r="F450" s="180" t="s">
        <v>52</v>
      </c>
      <c r="G450" s="180" t="s">
        <v>2620</v>
      </c>
      <c r="H450" s="181">
        <v>1091905</v>
      </c>
      <c r="I450" s="182">
        <v>0.57999999999999996</v>
      </c>
      <c r="J450" s="182">
        <f t="shared" si="6"/>
        <v>633.29999999999995</v>
      </c>
    </row>
    <row r="451" spans="2:10" x14ac:dyDescent="0.3">
      <c r="B451" s="178">
        <v>424</v>
      </c>
      <c r="C451" s="179" t="s">
        <v>2618</v>
      </c>
      <c r="D451" s="179" t="s">
        <v>2619</v>
      </c>
      <c r="E451" s="179" t="s">
        <v>2363</v>
      </c>
      <c r="F451" s="180" t="s">
        <v>52</v>
      </c>
      <c r="G451" s="180" t="s">
        <v>2620</v>
      </c>
      <c r="H451" s="181">
        <v>191930</v>
      </c>
      <c r="I451" s="182">
        <v>0.57999999999999996</v>
      </c>
      <c r="J451" s="182">
        <f t="shared" si="6"/>
        <v>111.32</v>
      </c>
    </row>
    <row r="452" spans="2:10" x14ac:dyDescent="0.3">
      <c r="B452" s="178">
        <v>425</v>
      </c>
      <c r="C452" s="179" t="s">
        <v>2621</v>
      </c>
      <c r="D452" s="179" t="s">
        <v>2622</v>
      </c>
      <c r="E452" s="179" t="s">
        <v>2368</v>
      </c>
      <c r="F452" s="180" t="s">
        <v>2623</v>
      </c>
      <c r="G452" s="180" t="s">
        <v>53</v>
      </c>
      <c r="H452" s="181">
        <v>127149</v>
      </c>
      <c r="I452" s="182">
        <v>0.57999999999999996</v>
      </c>
      <c r="J452" s="182">
        <f t="shared" si="6"/>
        <v>73.75</v>
      </c>
    </row>
    <row r="453" spans="2:10" x14ac:dyDescent="0.3">
      <c r="B453" s="178">
        <v>426</v>
      </c>
      <c r="C453" s="179" t="s">
        <v>2621</v>
      </c>
      <c r="D453" s="179" t="s">
        <v>2622</v>
      </c>
      <c r="E453" s="179" t="s">
        <v>2370</v>
      </c>
      <c r="F453" s="180" t="s">
        <v>2623</v>
      </c>
      <c r="G453" s="180" t="s">
        <v>53</v>
      </c>
      <c r="H453" s="181">
        <v>20886</v>
      </c>
      <c r="I453" s="182">
        <v>0.57999999999999996</v>
      </c>
      <c r="J453" s="182">
        <f t="shared" si="6"/>
        <v>12.11</v>
      </c>
    </row>
    <row r="454" spans="2:10" x14ac:dyDescent="0.3">
      <c r="B454" s="178">
        <v>427</v>
      </c>
      <c r="C454" s="179" t="s">
        <v>2621</v>
      </c>
      <c r="D454" s="179" t="s">
        <v>2622</v>
      </c>
      <c r="E454" s="179" t="s">
        <v>2361</v>
      </c>
      <c r="F454" s="180" t="s">
        <v>2623</v>
      </c>
      <c r="G454" s="180" t="s">
        <v>53</v>
      </c>
      <c r="H454" s="181">
        <v>6911</v>
      </c>
      <c r="I454" s="182">
        <v>0.57999999999999996</v>
      </c>
      <c r="J454" s="182">
        <f t="shared" si="6"/>
        <v>4.01</v>
      </c>
    </row>
    <row r="455" spans="2:10" x14ac:dyDescent="0.3">
      <c r="B455" s="178">
        <v>428</v>
      </c>
      <c r="C455" s="179" t="s">
        <v>2621</v>
      </c>
      <c r="D455" s="179" t="s">
        <v>2622</v>
      </c>
      <c r="E455" s="179" t="s">
        <v>2363</v>
      </c>
      <c r="F455" s="180" t="s">
        <v>2623</v>
      </c>
      <c r="G455" s="180" t="s">
        <v>53</v>
      </c>
      <c r="H455" s="181">
        <v>54411</v>
      </c>
      <c r="I455" s="182">
        <v>0.57999999999999996</v>
      </c>
      <c r="J455" s="182">
        <f t="shared" si="6"/>
        <v>31.56</v>
      </c>
    </row>
    <row r="456" spans="2:10" x14ac:dyDescent="0.3">
      <c r="B456" s="178">
        <v>429</v>
      </c>
      <c r="C456" s="179" t="s">
        <v>2624</v>
      </c>
      <c r="D456" s="179" t="s">
        <v>2625</v>
      </c>
      <c r="E456" s="179" t="s">
        <v>2367</v>
      </c>
      <c r="F456" s="180" t="s">
        <v>983</v>
      </c>
      <c r="G456" s="180" t="s">
        <v>99</v>
      </c>
      <c r="H456" s="181">
        <v>28447</v>
      </c>
      <c r="I456" s="182">
        <v>0.57999999999999996</v>
      </c>
      <c r="J456" s="182">
        <f t="shared" si="6"/>
        <v>16.5</v>
      </c>
    </row>
    <row r="457" spans="2:10" x14ac:dyDescent="0.3">
      <c r="B457" s="178">
        <v>430</v>
      </c>
      <c r="C457" s="179" t="s">
        <v>2624</v>
      </c>
      <c r="D457" s="179" t="s">
        <v>2625</v>
      </c>
      <c r="E457" s="179" t="s">
        <v>2357</v>
      </c>
      <c r="F457" s="180" t="s">
        <v>983</v>
      </c>
      <c r="G457" s="180" t="s">
        <v>99</v>
      </c>
      <c r="H457" s="181">
        <v>5941</v>
      </c>
      <c r="I457" s="182">
        <v>0.57999999999999996</v>
      </c>
      <c r="J457" s="182">
        <f t="shared" si="6"/>
        <v>3.45</v>
      </c>
    </row>
    <row r="458" spans="2:10" x14ac:dyDescent="0.3">
      <c r="B458" s="178">
        <v>431</v>
      </c>
      <c r="C458" s="179" t="s">
        <v>2624</v>
      </c>
      <c r="D458" s="179" t="s">
        <v>2625</v>
      </c>
      <c r="E458" s="179" t="s">
        <v>2361</v>
      </c>
      <c r="F458" s="180" t="s">
        <v>983</v>
      </c>
      <c r="G458" s="180" t="s">
        <v>99</v>
      </c>
      <c r="H458" s="181">
        <v>13905</v>
      </c>
      <c r="I458" s="182">
        <v>0.57999999999999996</v>
      </c>
      <c r="J458" s="182">
        <f t="shared" si="6"/>
        <v>8.06</v>
      </c>
    </row>
    <row r="459" spans="2:10" x14ac:dyDescent="0.3">
      <c r="B459" s="178">
        <v>432</v>
      </c>
      <c r="C459" s="179" t="s">
        <v>2624</v>
      </c>
      <c r="D459" s="179" t="s">
        <v>2625</v>
      </c>
      <c r="E459" s="179" t="s">
        <v>2364</v>
      </c>
      <c r="F459" s="180" t="s">
        <v>983</v>
      </c>
      <c r="G459" s="180" t="s">
        <v>99</v>
      </c>
      <c r="H459" s="181">
        <v>10996</v>
      </c>
      <c r="I459" s="182">
        <v>0.57999999999999996</v>
      </c>
      <c r="J459" s="182">
        <f t="shared" si="6"/>
        <v>6.38</v>
      </c>
    </row>
    <row r="460" spans="2:10" x14ac:dyDescent="0.3">
      <c r="B460" s="178">
        <v>433</v>
      </c>
      <c r="C460" s="179" t="s">
        <v>2624</v>
      </c>
      <c r="D460" s="179" t="s">
        <v>2625</v>
      </c>
      <c r="E460" s="179" t="s">
        <v>2374</v>
      </c>
      <c r="F460" s="180" t="s">
        <v>983</v>
      </c>
      <c r="G460" s="180" t="s">
        <v>99</v>
      </c>
      <c r="H460" s="181">
        <v>38494</v>
      </c>
      <c r="I460" s="182">
        <v>0.57999999999999996</v>
      </c>
      <c r="J460" s="182">
        <f t="shared" si="6"/>
        <v>22.33</v>
      </c>
    </row>
    <row r="461" spans="2:10" x14ac:dyDescent="0.3">
      <c r="B461" s="178">
        <v>434</v>
      </c>
      <c r="C461" s="179" t="s">
        <v>2626</v>
      </c>
      <c r="D461" s="179" t="s">
        <v>2627</v>
      </c>
      <c r="E461" s="179" t="s">
        <v>2367</v>
      </c>
      <c r="F461" s="180" t="s">
        <v>77</v>
      </c>
      <c r="G461" s="180" t="s">
        <v>106</v>
      </c>
      <c r="H461" s="181">
        <v>1034162</v>
      </c>
      <c r="I461" s="182">
        <v>0.57999999999999996</v>
      </c>
      <c r="J461" s="182">
        <f t="shared" si="6"/>
        <v>599.80999999999995</v>
      </c>
    </row>
    <row r="462" spans="2:10" x14ac:dyDescent="0.3">
      <c r="B462" s="178">
        <v>435</v>
      </c>
      <c r="C462" s="179" t="s">
        <v>2626</v>
      </c>
      <c r="D462" s="179" t="s">
        <v>2627</v>
      </c>
      <c r="E462" s="179" t="s">
        <v>2357</v>
      </c>
      <c r="F462" s="180" t="s">
        <v>77</v>
      </c>
      <c r="G462" s="180" t="s">
        <v>106</v>
      </c>
      <c r="H462" s="181">
        <v>605501</v>
      </c>
      <c r="I462" s="182">
        <v>0.57999999999999996</v>
      </c>
      <c r="J462" s="182">
        <f t="shared" si="6"/>
        <v>351.19</v>
      </c>
    </row>
    <row r="463" spans="2:10" x14ac:dyDescent="0.3">
      <c r="B463" s="178">
        <v>436</v>
      </c>
      <c r="C463" s="179" t="s">
        <v>2626</v>
      </c>
      <c r="D463" s="179" t="s">
        <v>2627</v>
      </c>
      <c r="E463" s="179" t="s">
        <v>2361</v>
      </c>
      <c r="F463" s="180" t="s">
        <v>77</v>
      </c>
      <c r="G463" s="180" t="s">
        <v>106</v>
      </c>
      <c r="H463" s="181">
        <v>2113286</v>
      </c>
      <c r="I463" s="182">
        <v>0.57999999999999996</v>
      </c>
      <c r="J463" s="182">
        <f t="shared" si="6"/>
        <v>1225.71</v>
      </c>
    </row>
    <row r="464" spans="2:10" x14ac:dyDescent="0.3">
      <c r="B464" s="178">
        <v>437</v>
      </c>
      <c r="C464" s="179" t="s">
        <v>2626</v>
      </c>
      <c r="D464" s="179" t="s">
        <v>2627</v>
      </c>
      <c r="E464" s="179" t="s">
        <v>2363</v>
      </c>
      <c r="F464" s="180" t="s">
        <v>77</v>
      </c>
      <c r="G464" s="180" t="s">
        <v>106</v>
      </c>
      <c r="H464" s="181">
        <v>281627</v>
      </c>
      <c r="I464" s="182">
        <v>0.57999999999999996</v>
      </c>
      <c r="J464" s="182">
        <f t="shared" si="6"/>
        <v>163.34</v>
      </c>
    </row>
    <row r="465" spans="2:10" x14ac:dyDescent="0.3">
      <c r="B465" s="178">
        <v>438</v>
      </c>
      <c r="C465" s="179" t="s">
        <v>2626</v>
      </c>
      <c r="D465" s="179" t="s">
        <v>2627</v>
      </c>
      <c r="E465" s="179" t="s">
        <v>2374</v>
      </c>
      <c r="F465" s="180" t="s">
        <v>77</v>
      </c>
      <c r="G465" s="180" t="s">
        <v>106</v>
      </c>
      <c r="H465" s="181">
        <v>623581</v>
      </c>
      <c r="I465" s="182">
        <v>0.57999999999999996</v>
      </c>
      <c r="J465" s="182">
        <f t="shared" si="6"/>
        <v>361.68</v>
      </c>
    </row>
    <row r="466" spans="2:10" x14ac:dyDescent="0.3">
      <c r="B466" s="178">
        <v>439</v>
      </c>
      <c r="C466" s="179" t="s">
        <v>2628</v>
      </c>
      <c r="D466" s="179" t="s">
        <v>2629</v>
      </c>
      <c r="E466" s="179" t="s">
        <v>2367</v>
      </c>
      <c r="F466" s="180" t="s">
        <v>2630</v>
      </c>
      <c r="G466" s="180" t="s">
        <v>99</v>
      </c>
      <c r="H466" s="181">
        <v>134516</v>
      </c>
      <c r="I466" s="182">
        <v>0.57999999999999996</v>
      </c>
      <c r="J466" s="182">
        <f t="shared" si="6"/>
        <v>78.02</v>
      </c>
    </row>
    <row r="467" spans="2:10" x14ac:dyDescent="0.3">
      <c r="B467" s="178">
        <v>440</v>
      </c>
      <c r="C467" s="179" t="s">
        <v>2628</v>
      </c>
      <c r="D467" s="179" t="s">
        <v>2629</v>
      </c>
      <c r="E467" s="179" t="s">
        <v>2368</v>
      </c>
      <c r="F467" s="180" t="s">
        <v>2630</v>
      </c>
      <c r="G467" s="180" t="s">
        <v>99</v>
      </c>
      <c r="H467" s="181">
        <v>9345</v>
      </c>
      <c r="I467" s="182">
        <v>0.57999999999999996</v>
      </c>
      <c r="J467" s="182">
        <f t="shared" si="6"/>
        <v>5.42</v>
      </c>
    </row>
    <row r="468" spans="2:10" x14ac:dyDescent="0.3">
      <c r="B468" s="178">
        <v>441</v>
      </c>
      <c r="C468" s="179" t="s">
        <v>2628</v>
      </c>
      <c r="D468" s="179" t="s">
        <v>2629</v>
      </c>
      <c r="E468" s="179" t="s">
        <v>2357</v>
      </c>
      <c r="F468" s="180" t="s">
        <v>2630</v>
      </c>
      <c r="G468" s="180" t="s">
        <v>99</v>
      </c>
      <c r="H468" s="181">
        <v>11867</v>
      </c>
      <c r="I468" s="182">
        <v>0.57999999999999996</v>
      </c>
      <c r="J468" s="182">
        <f t="shared" si="6"/>
        <v>6.88</v>
      </c>
    </row>
    <row r="469" spans="2:10" x14ac:dyDescent="0.3">
      <c r="B469" s="178">
        <v>442</v>
      </c>
      <c r="C469" s="179" t="s">
        <v>2628</v>
      </c>
      <c r="D469" s="179" t="s">
        <v>2629</v>
      </c>
      <c r="E469" s="179" t="s">
        <v>2370</v>
      </c>
      <c r="F469" s="180" t="s">
        <v>2630</v>
      </c>
      <c r="G469" s="180" t="s">
        <v>99</v>
      </c>
      <c r="H469" s="181">
        <v>944</v>
      </c>
      <c r="I469" s="182">
        <v>0.57999999999999996</v>
      </c>
      <c r="J469" s="182">
        <f t="shared" si="6"/>
        <v>0.55000000000000004</v>
      </c>
    </row>
    <row r="470" spans="2:10" x14ac:dyDescent="0.3">
      <c r="B470" s="178">
        <v>443</v>
      </c>
      <c r="C470" s="179" t="s">
        <v>2628</v>
      </c>
      <c r="D470" s="179" t="s">
        <v>2629</v>
      </c>
      <c r="E470" s="179" t="s">
        <v>2361</v>
      </c>
      <c r="F470" s="180" t="s">
        <v>2630</v>
      </c>
      <c r="G470" s="180" t="s">
        <v>99</v>
      </c>
      <c r="H470" s="181">
        <v>39619</v>
      </c>
      <c r="I470" s="182">
        <v>0.57999999999999996</v>
      </c>
      <c r="J470" s="182">
        <f t="shared" si="6"/>
        <v>22.98</v>
      </c>
    </row>
    <row r="471" spans="2:10" x14ac:dyDescent="0.3">
      <c r="B471" s="178">
        <v>444</v>
      </c>
      <c r="C471" s="179" t="s">
        <v>2628</v>
      </c>
      <c r="D471" s="179" t="s">
        <v>2629</v>
      </c>
      <c r="E471" s="179" t="s">
        <v>2363</v>
      </c>
      <c r="F471" s="180" t="s">
        <v>2630</v>
      </c>
      <c r="G471" s="180" t="s">
        <v>99</v>
      </c>
      <c r="H471" s="181">
        <v>6042</v>
      </c>
      <c r="I471" s="182">
        <v>0.57999999999999996</v>
      </c>
      <c r="J471" s="182">
        <f t="shared" si="6"/>
        <v>3.5</v>
      </c>
    </row>
    <row r="472" spans="2:10" x14ac:dyDescent="0.3">
      <c r="B472" s="178">
        <v>445</v>
      </c>
      <c r="C472" s="179" t="s">
        <v>2628</v>
      </c>
      <c r="D472" s="179" t="s">
        <v>2629</v>
      </c>
      <c r="E472" s="179" t="s">
        <v>2371</v>
      </c>
      <c r="F472" s="180" t="s">
        <v>2630</v>
      </c>
      <c r="G472" s="180" t="s">
        <v>99</v>
      </c>
      <c r="H472" s="181">
        <v>353</v>
      </c>
      <c r="I472" s="182">
        <v>0.57999999999999996</v>
      </c>
      <c r="J472" s="182">
        <f t="shared" si="6"/>
        <v>0.2</v>
      </c>
    </row>
    <row r="473" spans="2:10" x14ac:dyDescent="0.3">
      <c r="B473" s="178">
        <v>446</v>
      </c>
      <c r="C473" s="179" t="s">
        <v>2628</v>
      </c>
      <c r="D473" s="179" t="s">
        <v>2629</v>
      </c>
      <c r="E473" s="179" t="s">
        <v>2364</v>
      </c>
      <c r="F473" s="180" t="s">
        <v>2630</v>
      </c>
      <c r="G473" s="180" t="s">
        <v>99</v>
      </c>
      <c r="H473" s="181">
        <v>47844</v>
      </c>
      <c r="I473" s="182">
        <v>0.57999999999999996</v>
      </c>
      <c r="J473" s="182">
        <f t="shared" si="6"/>
        <v>27.75</v>
      </c>
    </row>
    <row r="474" spans="2:10" x14ac:dyDescent="0.3">
      <c r="B474" s="178">
        <v>447</v>
      </c>
      <c r="C474" s="179" t="s">
        <v>2628</v>
      </c>
      <c r="D474" s="179" t="s">
        <v>2629</v>
      </c>
      <c r="E474" s="179" t="s">
        <v>2372</v>
      </c>
      <c r="F474" s="180" t="s">
        <v>2630</v>
      </c>
      <c r="G474" s="180" t="s">
        <v>99</v>
      </c>
      <c r="H474" s="181">
        <v>184478</v>
      </c>
      <c r="I474" s="182">
        <v>0.57999999999999996</v>
      </c>
      <c r="J474" s="182">
        <f t="shared" si="6"/>
        <v>107</v>
      </c>
    </row>
    <row r="475" spans="2:10" x14ac:dyDescent="0.3">
      <c r="B475" s="178">
        <v>448</v>
      </c>
      <c r="C475" s="179" t="s">
        <v>2628</v>
      </c>
      <c r="D475" s="179" t="s">
        <v>2629</v>
      </c>
      <c r="E475" s="179" t="s">
        <v>2373</v>
      </c>
      <c r="F475" s="180" t="s">
        <v>2630</v>
      </c>
      <c r="G475" s="180" t="s">
        <v>99</v>
      </c>
      <c r="H475" s="181">
        <v>2594</v>
      </c>
      <c r="I475" s="182">
        <v>0.57999999999999996</v>
      </c>
      <c r="J475" s="182">
        <f t="shared" si="6"/>
        <v>1.5</v>
      </c>
    </row>
    <row r="476" spans="2:10" x14ac:dyDescent="0.3">
      <c r="B476" s="178">
        <v>449</v>
      </c>
      <c r="C476" s="179" t="s">
        <v>2628</v>
      </c>
      <c r="D476" s="179" t="s">
        <v>2629</v>
      </c>
      <c r="E476" s="179" t="s">
        <v>2374</v>
      </c>
      <c r="F476" s="180" t="s">
        <v>2630</v>
      </c>
      <c r="G476" s="180" t="s">
        <v>99</v>
      </c>
      <c r="H476" s="181">
        <v>144381</v>
      </c>
      <c r="I476" s="182">
        <v>0.57999999999999996</v>
      </c>
      <c r="J476" s="182">
        <f t="shared" ref="J476:J539" si="7">ROUND(H476*(I476/1000),2)</f>
        <v>83.74</v>
      </c>
    </row>
    <row r="477" spans="2:10" x14ac:dyDescent="0.3">
      <c r="B477" s="178">
        <v>450</v>
      </c>
      <c r="C477" s="179" t="s">
        <v>2631</v>
      </c>
      <c r="D477" s="179" t="s">
        <v>2632</v>
      </c>
      <c r="E477" s="179" t="s">
        <v>2361</v>
      </c>
      <c r="F477" s="180" t="s">
        <v>1943</v>
      </c>
      <c r="G477" s="180" t="s">
        <v>99</v>
      </c>
      <c r="H477" s="181">
        <v>332633</v>
      </c>
      <c r="I477" s="182">
        <v>0.57999999999999996</v>
      </c>
      <c r="J477" s="182">
        <f t="shared" si="7"/>
        <v>192.93</v>
      </c>
    </row>
    <row r="478" spans="2:10" x14ac:dyDescent="0.3">
      <c r="B478" s="178">
        <v>451</v>
      </c>
      <c r="C478" s="179" t="s">
        <v>2631</v>
      </c>
      <c r="D478" s="179" t="s">
        <v>2632</v>
      </c>
      <c r="E478" s="179" t="s">
        <v>2363</v>
      </c>
      <c r="F478" s="180" t="s">
        <v>1943</v>
      </c>
      <c r="G478" s="180" t="s">
        <v>99</v>
      </c>
      <c r="H478" s="181">
        <v>9200</v>
      </c>
      <c r="I478" s="182">
        <v>0.57999999999999996</v>
      </c>
      <c r="J478" s="182">
        <f t="shared" si="7"/>
        <v>5.34</v>
      </c>
    </row>
    <row r="479" spans="2:10" x14ac:dyDescent="0.3">
      <c r="B479" s="178">
        <v>452</v>
      </c>
      <c r="C479" s="179" t="s">
        <v>2633</v>
      </c>
      <c r="D479" s="179" t="s">
        <v>2634</v>
      </c>
      <c r="E479" s="179" t="s">
        <v>2361</v>
      </c>
      <c r="F479" s="180" t="s">
        <v>901</v>
      </c>
      <c r="G479" s="180" t="s">
        <v>114</v>
      </c>
      <c r="H479" s="181">
        <v>353811</v>
      </c>
      <c r="I479" s="182">
        <v>0.57999999999999996</v>
      </c>
      <c r="J479" s="182">
        <f t="shared" si="7"/>
        <v>205.21</v>
      </c>
    </row>
    <row r="480" spans="2:10" x14ac:dyDescent="0.3">
      <c r="B480" s="178">
        <v>453</v>
      </c>
      <c r="C480" s="179" t="s">
        <v>2633</v>
      </c>
      <c r="D480" s="179" t="s">
        <v>2634</v>
      </c>
      <c r="E480" s="179" t="s">
        <v>2363</v>
      </c>
      <c r="F480" s="180" t="s">
        <v>901</v>
      </c>
      <c r="G480" s="180" t="s">
        <v>114</v>
      </c>
      <c r="H480" s="181">
        <v>8249</v>
      </c>
      <c r="I480" s="182">
        <v>0.57999999999999996</v>
      </c>
      <c r="J480" s="182">
        <f t="shared" si="7"/>
        <v>4.78</v>
      </c>
    </row>
    <row r="481" spans="2:10" x14ac:dyDescent="0.3">
      <c r="B481" s="178">
        <v>454</v>
      </c>
      <c r="C481" s="179" t="s">
        <v>2635</v>
      </c>
      <c r="D481" s="179" t="s">
        <v>2636</v>
      </c>
      <c r="E481" s="179" t="s">
        <v>2361</v>
      </c>
      <c r="F481" s="180" t="s">
        <v>192</v>
      </c>
      <c r="G481" s="180" t="s">
        <v>114</v>
      </c>
      <c r="H481" s="181">
        <v>710396</v>
      </c>
      <c r="I481" s="182">
        <v>0.57999999999999996</v>
      </c>
      <c r="J481" s="182">
        <f t="shared" si="7"/>
        <v>412.03</v>
      </c>
    </row>
    <row r="482" spans="2:10" x14ac:dyDescent="0.3">
      <c r="B482" s="178">
        <v>455</v>
      </c>
      <c r="C482" s="179" t="s">
        <v>2635</v>
      </c>
      <c r="D482" s="179" t="s">
        <v>2636</v>
      </c>
      <c r="E482" s="179" t="s">
        <v>2363</v>
      </c>
      <c r="F482" s="180" t="s">
        <v>192</v>
      </c>
      <c r="G482" s="180" t="s">
        <v>114</v>
      </c>
      <c r="H482" s="181">
        <v>14343</v>
      </c>
      <c r="I482" s="182">
        <v>0.57999999999999996</v>
      </c>
      <c r="J482" s="182">
        <f t="shared" si="7"/>
        <v>8.32</v>
      </c>
    </row>
    <row r="483" spans="2:10" x14ac:dyDescent="0.3">
      <c r="B483" s="178">
        <v>456</v>
      </c>
      <c r="C483" s="179" t="s">
        <v>2637</v>
      </c>
      <c r="D483" s="179" t="s">
        <v>2638</v>
      </c>
      <c r="E483" s="179" t="s">
        <v>2361</v>
      </c>
      <c r="F483" s="180" t="s">
        <v>2630</v>
      </c>
      <c r="G483" s="180" t="s">
        <v>99</v>
      </c>
      <c r="H483" s="181">
        <v>735718</v>
      </c>
      <c r="I483" s="182">
        <v>0.57999999999999996</v>
      </c>
      <c r="J483" s="182">
        <f t="shared" si="7"/>
        <v>426.72</v>
      </c>
    </row>
    <row r="484" spans="2:10" x14ac:dyDescent="0.3">
      <c r="B484" s="178">
        <v>457</v>
      </c>
      <c r="C484" s="179" t="s">
        <v>2637</v>
      </c>
      <c r="D484" s="179" t="s">
        <v>2638</v>
      </c>
      <c r="E484" s="179" t="s">
        <v>2363</v>
      </c>
      <c r="F484" s="180" t="s">
        <v>2630</v>
      </c>
      <c r="G484" s="180" t="s">
        <v>99</v>
      </c>
      <c r="H484" s="181">
        <v>19685</v>
      </c>
      <c r="I484" s="182">
        <v>0.57999999999999996</v>
      </c>
      <c r="J484" s="182">
        <f t="shared" si="7"/>
        <v>11.42</v>
      </c>
    </row>
    <row r="485" spans="2:10" x14ac:dyDescent="0.3">
      <c r="B485" s="178">
        <v>458</v>
      </c>
      <c r="C485" s="179" t="s">
        <v>2639</v>
      </c>
      <c r="D485" s="179" t="s">
        <v>2640</v>
      </c>
      <c r="E485" s="179" t="s">
        <v>2367</v>
      </c>
      <c r="F485" s="180" t="s">
        <v>901</v>
      </c>
      <c r="G485" s="180" t="s">
        <v>99</v>
      </c>
      <c r="H485" s="181">
        <v>87347</v>
      </c>
      <c r="I485" s="182">
        <v>0.57999999999999996</v>
      </c>
      <c r="J485" s="182">
        <f t="shared" si="7"/>
        <v>50.66</v>
      </c>
    </row>
    <row r="486" spans="2:10" x14ac:dyDescent="0.3">
      <c r="B486" s="178">
        <v>459</v>
      </c>
      <c r="C486" s="179" t="s">
        <v>2639</v>
      </c>
      <c r="D486" s="179" t="s">
        <v>2640</v>
      </c>
      <c r="E486" s="179" t="s">
        <v>2368</v>
      </c>
      <c r="F486" s="180" t="s">
        <v>901</v>
      </c>
      <c r="G486" s="180" t="s">
        <v>99</v>
      </c>
      <c r="H486" s="181">
        <v>6421</v>
      </c>
      <c r="I486" s="182">
        <v>0.57999999999999996</v>
      </c>
      <c r="J486" s="182">
        <f t="shared" si="7"/>
        <v>3.72</v>
      </c>
    </row>
    <row r="487" spans="2:10" x14ac:dyDescent="0.3">
      <c r="B487" s="178">
        <v>460</v>
      </c>
      <c r="C487" s="179" t="s">
        <v>2639</v>
      </c>
      <c r="D487" s="179" t="s">
        <v>2640</v>
      </c>
      <c r="E487" s="179" t="s">
        <v>2357</v>
      </c>
      <c r="F487" s="180" t="s">
        <v>901</v>
      </c>
      <c r="G487" s="180" t="s">
        <v>99</v>
      </c>
      <c r="H487" s="181">
        <v>8646</v>
      </c>
      <c r="I487" s="182">
        <v>0.57999999999999996</v>
      </c>
      <c r="J487" s="182">
        <f t="shared" si="7"/>
        <v>5.01</v>
      </c>
    </row>
    <row r="488" spans="2:10" x14ac:dyDescent="0.3">
      <c r="B488" s="178">
        <v>461</v>
      </c>
      <c r="C488" s="179" t="s">
        <v>2639</v>
      </c>
      <c r="D488" s="179" t="s">
        <v>2640</v>
      </c>
      <c r="E488" s="179" t="s">
        <v>2370</v>
      </c>
      <c r="F488" s="180" t="s">
        <v>901</v>
      </c>
      <c r="G488" s="180" t="s">
        <v>99</v>
      </c>
      <c r="H488" s="181">
        <v>1061</v>
      </c>
      <c r="I488" s="182">
        <v>0.57999999999999996</v>
      </c>
      <c r="J488" s="182">
        <f t="shared" si="7"/>
        <v>0.62</v>
      </c>
    </row>
    <row r="489" spans="2:10" x14ac:dyDescent="0.3">
      <c r="B489" s="178">
        <v>462</v>
      </c>
      <c r="C489" s="179" t="s">
        <v>2639</v>
      </c>
      <c r="D489" s="179" t="s">
        <v>2640</v>
      </c>
      <c r="E489" s="179" t="s">
        <v>2361</v>
      </c>
      <c r="F489" s="180" t="s">
        <v>901</v>
      </c>
      <c r="G489" s="180" t="s">
        <v>99</v>
      </c>
      <c r="H489" s="181">
        <v>19708</v>
      </c>
      <c r="I489" s="182">
        <v>0.57999999999999996</v>
      </c>
      <c r="J489" s="182">
        <f t="shared" si="7"/>
        <v>11.43</v>
      </c>
    </row>
    <row r="490" spans="2:10" x14ac:dyDescent="0.3">
      <c r="B490" s="178">
        <v>463</v>
      </c>
      <c r="C490" s="179" t="s">
        <v>2639</v>
      </c>
      <c r="D490" s="179" t="s">
        <v>2640</v>
      </c>
      <c r="E490" s="179" t="s">
        <v>2363</v>
      </c>
      <c r="F490" s="180" t="s">
        <v>901</v>
      </c>
      <c r="G490" s="180" t="s">
        <v>99</v>
      </c>
      <c r="H490" s="181">
        <v>2903</v>
      </c>
      <c r="I490" s="182">
        <v>0.57999999999999996</v>
      </c>
      <c r="J490" s="182">
        <f t="shared" si="7"/>
        <v>1.68</v>
      </c>
    </row>
    <row r="491" spans="2:10" x14ac:dyDescent="0.3">
      <c r="B491" s="178">
        <v>464</v>
      </c>
      <c r="C491" s="179" t="s">
        <v>2639</v>
      </c>
      <c r="D491" s="179" t="s">
        <v>2640</v>
      </c>
      <c r="E491" s="179" t="s">
        <v>2371</v>
      </c>
      <c r="F491" s="180" t="s">
        <v>901</v>
      </c>
      <c r="G491" s="180" t="s">
        <v>99</v>
      </c>
      <c r="H491" s="181">
        <v>128</v>
      </c>
      <c r="I491" s="182">
        <v>0.57999999999999996</v>
      </c>
      <c r="J491" s="182">
        <f t="shared" si="7"/>
        <v>7.0000000000000007E-2</v>
      </c>
    </row>
    <row r="492" spans="2:10" x14ac:dyDescent="0.3">
      <c r="B492" s="178">
        <v>465</v>
      </c>
      <c r="C492" s="179" t="s">
        <v>2639</v>
      </c>
      <c r="D492" s="179" t="s">
        <v>2640</v>
      </c>
      <c r="E492" s="179" t="s">
        <v>2364</v>
      </c>
      <c r="F492" s="180" t="s">
        <v>901</v>
      </c>
      <c r="G492" s="180" t="s">
        <v>99</v>
      </c>
      <c r="H492" s="181">
        <v>25554</v>
      </c>
      <c r="I492" s="182">
        <v>0.57999999999999996</v>
      </c>
      <c r="J492" s="182">
        <f t="shared" si="7"/>
        <v>14.82</v>
      </c>
    </row>
    <row r="493" spans="2:10" x14ac:dyDescent="0.3">
      <c r="B493" s="178">
        <v>466</v>
      </c>
      <c r="C493" s="179" t="s">
        <v>2639</v>
      </c>
      <c r="D493" s="179" t="s">
        <v>2640</v>
      </c>
      <c r="E493" s="179" t="s">
        <v>2372</v>
      </c>
      <c r="F493" s="180" t="s">
        <v>901</v>
      </c>
      <c r="G493" s="180" t="s">
        <v>99</v>
      </c>
      <c r="H493" s="181">
        <v>91222</v>
      </c>
      <c r="I493" s="182">
        <v>0.57999999999999996</v>
      </c>
      <c r="J493" s="182">
        <f t="shared" si="7"/>
        <v>52.91</v>
      </c>
    </row>
    <row r="494" spans="2:10" x14ac:dyDescent="0.3">
      <c r="B494" s="178">
        <v>467</v>
      </c>
      <c r="C494" s="179" t="s">
        <v>2639</v>
      </c>
      <c r="D494" s="179" t="s">
        <v>2640</v>
      </c>
      <c r="E494" s="179" t="s">
        <v>2373</v>
      </c>
      <c r="F494" s="180" t="s">
        <v>901</v>
      </c>
      <c r="G494" s="180" t="s">
        <v>99</v>
      </c>
      <c r="H494" s="181">
        <v>1398</v>
      </c>
      <c r="I494" s="182">
        <v>0.57999999999999996</v>
      </c>
      <c r="J494" s="182">
        <f t="shared" si="7"/>
        <v>0.81</v>
      </c>
    </row>
    <row r="495" spans="2:10" x14ac:dyDescent="0.3">
      <c r="B495" s="178">
        <v>468</v>
      </c>
      <c r="C495" s="179" t="s">
        <v>2639</v>
      </c>
      <c r="D495" s="179" t="s">
        <v>2640</v>
      </c>
      <c r="E495" s="179" t="s">
        <v>2374</v>
      </c>
      <c r="F495" s="180" t="s">
        <v>901</v>
      </c>
      <c r="G495" s="180" t="s">
        <v>99</v>
      </c>
      <c r="H495" s="181">
        <v>85789</v>
      </c>
      <c r="I495" s="182">
        <v>0.57999999999999996</v>
      </c>
      <c r="J495" s="182">
        <f t="shared" si="7"/>
        <v>49.76</v>
      </c>
    </row>
    <row r="496" spans="2:10" x14ac:dyDescent="0.3">
      <c r="B496" s="178">
        <v>469</v>
      </c>
      <c r="C496" s="179" t="s">
        <v>2641</v>
      </c>
      <c r="D496" s="179" t="s">
        <v>2642</v>
      </c>
      <c r="E496" s="179" t="s">
        <v>2367</v>
      </c>
      <c r="F496" s="180" t="s">
        <v>145</v>
      </c>
      <c r="G496" s="180" t="s">
        <v>99</v>
      </c>
      <c r="H496" s="181">
        <v>33654</v>
      </c>
      <c r="I496" s="182">
        <v>0.57999999999999996</v>
      </c>
      <c r="J496" s="182">
        <f t="shared" si="7"/>
        <v>19.52</v>
      </c>
    </row>
    <row r="497" spans="2:10" x14ac:dyDescent="0.3">
      <c r="B497" s="178">
        <v>470</v>
      </c>
      <c r="C497" s="179" t="s">
        <v>2641</v>
      </c>
      <c r="D497" s="179" t="s">
        <v>2642</v>
      </c>
      <c r="E497" s="179" t="s">
        <v>2368</v>
      </c>
      <c r="F497" s="180" t="s">
        <v>145</v>
      </c>
      <c r="G497" s="180" t="s">
        <v>99</v>
      </c>
      <c r="H497" s="181">
        <v>2412</v>
      </c>
      <c r="I497" s="182">
        <v>0.57999999999999996</v>
      </c>
      <c r="J497" s="182">
        <f t="shared" si="7"/>
        <v>1.4</v>
      </c>
    </row>
    <row r="498" spans="2:10" x14ac:dyDescent="0.3">
      <c r="B498" s="178">
        <v>471</v>
      </c>
      <c r="C498" s="179" t="s">
        <v>2641</v>
      </c>
      <c r="D498" s="179" t="s">
        <v>2642</v>
      </c>
      <c r="E498" s="179" t="s">
        <v>2357</v>
      </c>
      <c r="F498" s="180" t="s">
        <v>145</v>
      </c>
      <c r="G498" s="180" t="s">
        <v>99</v>
      </c>
      <c r="H498" s="181">
        <v>2671</v>
      </c>
      <c r="I498" s="182">
        <v>0.57999999999999996</v>
      </c>
      <c r="J498" s="182">
        <f t="shared" si="7"/>
        <v>1.55</v>
      </c>
    </row>
    <row r="499" spans="2:10" x14ac:dyDescent="0.3">
      <c r="B499" s="178">
        <v>472</v>
      </c>
      <c r="C499" s="179" t="s">
        <v>2641</v>
      </c>
      <c r="D499" s="179" t="s">
        <v>2642</v>
      </c>
      <c r="E499" s="179" t="s">
        <v>2370</v>
      </c>
      <c r="F499" s="180" t="s">
        <v>145</v>
      </c>
      <c r="G499" s="180" t="s">
        <v>99</v>
      </c>
      <c r="H499" s="181">
        <v>321</v>
      </c>
      <c r="I499" s="182">
        <v>0.57999999999999996</v>
      </c>
      <c r="J499" s="182">
        <f t="shared" si="7"/>
        <v>0.19</v>
      </c>
    </row>
    <row r="500" spans="2:10" x14ac:dyDescent="0.3">
      <c r="B500" s="178">
        <v>473</v>
      </c>
      <c r="C500" s="179" t="s">
        <v>2641</v>
      </c>
      <c r="D500" s="179" t="s">
        <v>2642</v>
      </c>
      <c r="E500" s="179" t="s">
        <v>2361</v>
      </c>
      <c r="F500" s="180" t="s">
        <v>145</v>
      </c>
      <c r="G500" s="180" t="s">
        <v>99</v>
      </c>
      <c r="H500" s="181">
        <v>9146</v>
      </c>
      <c r="I500" s="182">
        <v>0.57999999999999996</v>
      </c>
      <c r="J500" s="182">
        <f t="shared" si="7"/>
        <v>5.3</v>
      </c>
    </row>
    <row r="501" spans="2:10" x14ac:dyDescent="0.3">
      <c r="B501" s="178">
        <v>474</v>
      </c>
      <c r="C501" s="179" t="s">
        <v>2641</v>
      </c>
      <c r="D501" s="179" t="s">
        <v>2642</v>
      </c>
      <c r="E501" s="179" t="s">
        <v>2363</v>
      </c>
      <c r="F501" s="180" t="s">
        <v>145</v>
      </c>
      <c r="G501" s="180" t="s">
        <v>99</v>
      </c>
      <c r="H501" s="181">
        <v>1071</v>
      </c>
      <c r="I501" s="182">
        <v>0.57999999999999996</v>
      </c>
      <c r="J501" s="182">
        <f t="shared" si="7"/>
        <v>0.62</v>
      </c>
    </row>
    <row r="502" spans="2:10" x14ac:dyDescent="0.3">
      <c r="B502" s="178">
        <v>475</v>
      </c>
      <c r="C502" s="179" t="s">
        <v>2641</v>
      </c>
      <c r="D502" s="179" t="s">
        <v>2642</v>
      </c>
      <c r="E502" s="179" t="s">
        <v>2371</v>
      </c>
      <c r="F502" s="180" t="s">
        <v>145</v>
      </c>
      <c r="G502" s="180" t="s">
        <v>99</v>
      </c>
      <c r="H502" s="181">
        <v>58</v>
      </c>
      <c r="I502" s="182">
        <v>0.57999999999999996</v>
      </c>
      <c r="J502" s="182">
        <f t="shared" si="7"/>
        <v>0.03</v>
      </c>
    </row>
    <row r="503" spans="2:10" x14ac:dyDescent="0.3">
      <c r="B503" s="178">
        <v>476</v>
      </c>
      <c r="C503" s="179" t="s">
        <v>2641</v>
      </c>
      <c r="D503" s="179" t="s">
        <v>2642</v>
      </c>
      <c r="E503" s="179" t="s">
        <v>2364</v>
      </c>
      <c r="F503" s="180" t="s">
        <v>145</v>
      </c>
      <c r="G503" s="180" t="s">
        <v>99</v>
      </c>
      <c r="H503" s="181">
        <v>10031</v>
      </c>
      <c r="I503" s="182">
        <v>0.57999999999999996</v>
      </c>
      <c r="J503" s="182">
        <f t="shared" si="7"/>
        <v>5.82</v>
      </c>
    </row>
    <row r="504" spans="2:10" x14ac:dyDescent="0.3">
      <c r="B504" s="178">
        <v>477</v>
      </c>
      <c r="C504" s="179" t="s">
        <v>2641</v>
      </c>
      <c r="D504" s="179" t="s">
        <v>2642</v>
      </c>
      <c r="E504" s="179" t="s">
        <v>2372</v>
      </c>
      <c r="F504" s="180" t="s">
        <v>145</v>
      </c>
      <c r="G504" s="180" t="s">
        <v>99</v>
      </c>
      <c r="H504" s="181">
        <v>35051</v>
      </c>
      <c r="I504" s="182">
        <v>0.57999999999999996</v>
      </c>
      <c r="J504" s="182">
        <f t="shared" si="7"/>
        <v>20.329999999999998</v>
      </c>
    </row>
    <row r="505" spans="2:10" x14ac:dyDescent="0.3">
      <c r="B505" s="178">
        <v>478</v>
      </c>
      <c r="C505" s="179" t="s">
        <v>2641</v>
      </c>
      <c r="D505" s="179" t="s">
        <v>2642</v>
      </c>
      <c r="E505" s="179" t="s">
        <v>2373</v>
      </c>
      <c r="F505" s="180" t="s">
        <v>145</v>
      </c>
      <c r="G505" s="180" t="s">
        <v>99</v>
      </c>
      <c r="H505" s="181">
        <v>667</v>
      </c>
      <c r="I505" s="182">
        <v>0.57999999999999996</v>
      </c>
      <c r="J505" s="182">
        <f t="shared" si="7"/>
        <v>0.39</v>
      </c>
    </row>
    <row r="506" spans="2:10" x14ac:dyDescent="0.3">
      <c r="B506" s="178">
        <v>479</v>
      </c>
      <c r="C506" s="179" t="s">
        <v>2641</v>
      </c>
      <c r="D506" s="179" t="s">
        <v>2642</v>
      </c>
      <c r="E506" s="179" t="s">
        <v>2374</v>
      </c>
      <c r="F506" s="180" t="s">
        <v>145</v>
      </c>
      <c r="G506" s="180" t="s">
        <v>99</v>
      </c>
      <c r="H506" s="181">
        <v>33074</v>
      </c>
      <c r="I506" s="182">
        <v>0.57999999999999996</v>
      </c>
      <c r="J506" s="182">
        <f t="shared" si="7"/>
        <v>19.18</v>
      </c>
    </row>
    <row r="507" spans="2:10" x14ac:dyDescent="0.3">
      <c r="B507" s="178">
        <v>480</v>
      </c>
      <c r="C507" s="179" t="s">
        <v>2643</v>
      </c>
      <c r="D507" s="179" t="s">
        <v>2644</v>
      </c>
      <c r="E507" s="179" t="s">
        <v>2367</v>
      </c>
      <c r="F507" s="180" t="s">
        <v>901</v>
      </c>
      <c r="G507" s="180" t="s">
        <v>114</v>
      </c>
      <c r="H507" s="181">
        <v>48494</v>
      </c>
      <c r="I507" s="182">
        <v>0.57999999999999996</v>
      </c>
      <c r="J507" s="182">
        <f t="shared" si="7"/>
        <v>28.13</v>
      </c>
    </row>
    <row r="508" spans="2:10" x14ac:dyDescent="0.3">
      <c r="B508" s="178">
        <v>481</v>
      </c>
      <c r="C508" s="179" t="s">
        <v>2643</v>
      </c>
      <c r="D508" s="179" t="s">
        <v>2644</v>
      </c>
      <c r="E508" s="179" t="s">
        <v>2368</v>
      </c>
      <c r="F508" s="180" t="s">
        <v>901</v>
      </c>
      <c r="G508" s="180" t="s">
        <v>114</v>
      </c>
      <c r="H508" s="181">
        <v>2801</v>
      </c>
      <c r="I508" s="182">
        <v>0.57999999999999996</v>
      </c>
      <c r="J508" s="182">
        <f t="shared" si="7"/>
        <v>1.62</v>
      </c>
    </row>
    <row r="509" spans="2:10" x14ac:dyDescent="0.3">
      <c r="B509" s="178">
        <v>482</v>
      </c>
      <c r="C509" s="179" t="s">
        <v>2643</v>
      </c>
      <c r="D509" s="179" t="s">
        <v>2644</v>
      </c>
      <c r="E509" s="179" t="s">
        <v>2357</v>
      </c>
      <c r="F509" s="180" t="s">
        <v>901</v>
      </c>
      <c r="G509" s="180" t="s">
        <v>114</v>
      </c>
      <c r="H509" s="181">
        <v>4146</v>
      </c>
      <c r="I509" s="182">
        <v>0.57999999999999996</v>
      </c>
      <c r="J509" s="182">
        <f t="shared" si="7"/>
        <v>2.4</v>
      </c>
    </row>
    <row r="510" spans="2:10" x14ac:dyDescent="0.3">
      <c r="B510" s="178">
        <v>483</v>
      </c>
      <c r="C510" s="179" t="s">
        <v>2643</v>
      </c>
      <c r="D510" s="179" t="s">
        <v>2644</v>
      </c>
      <c r="E510" s="179" t="s">
        <v>2370</v>
      </c>
      <c r="F510" s="180" t="s">
        <v>901</v>
      </c>
      <c r="G510" s="180" t="s">
        <v>114</v>
      </c>
      <c r="H510" s="181">
        <v>519</v>
      </c>
      <c r="I510" s="182">
        <v>0.57999999999999996</v>
      </c>
      <c r="J510" s="182">
        <f t="shared" si="7"/>
        <v>0.3</v>
      </c>
    </row>
    <row r="511" spans="2:10" x14ac:dyDescent="0.3">
      <c r="B511" s="178">
        <v>484</v>
      </c>
      <c r="C511" s="179" t="s">
        <v>2643</v>
      </c>
      <c r="D511" s="179" t="s">
        <v>2644</v>
      </c>
      <c r="E511" s="179" t="s">
        <v>2361</v>
      </c>
      <c r="F511" s="180" t="s">
        <v>901</v>
      </c>
      <c r="G511" s="180" t="s">
        <v>114</v>
      </c>
      <c r="H511" s="181">
        <v>11425</v>
      </c>
      <c r="I511" s="182">
        <v>0.57999999999999996</v>
      </c>
      <c r="J511" s="182">
        <f t="shared" si="7"/>
        <v>6.63</v>
      </c>
    </row>
    <row r="512" spans="2:10" x14ac:dyDescent="0.3">
      <c r="B512" s="178">
        <v>485</v>
      </c>
      <c r="C512" s="179" t="s">
        <v>2643</v>
      </c>
      <c r="D512" s="179" t="s">
        <v>2644</v>
      </c>
      <c r="E512" s="179" t="s">
        <v>2363</v>
      </c>
      <c r="F512" s="180" t="s">
        <v>901</v>
      </c>
      <c r="G512" s="180" t="s">
        <v>114</v>
      </c>
      <c r="H512" s="181">
        <v>1761</v>
      </c>
      <c r="I512" s="182">
        <v>0.57999999999999996</v>
      </c>
      <c r="J512" s="182">
        <f t="shared" si="7"/>
        <v>1.02</v>
      </c>
    </row>
    <row r="513" spans="2:10" x14ac:dyDescent="0.3">
      <c r="B513" s="178">
        <v>486</v>
      </c>
      <c r="C513" s="179" t="s">
        <v>2643</v>
      </c>
      <c r="D513" s="179" t="s">
        <v>2644</v>
      </c>
      <c r="E513" s="179" t="s">
        <v>2371</v>
      </c>
      <c r="F513" s="180" t="s">
        <v>901</v>
      </c>
      <c r="G513" s="180" t="s">
        <v>114</v>
      </c>
      <c r="H513" s="181">
        <v>80</v>
      </c>
      <c r="I513" s="182">
        <v>0.57999999999999996</v>
      </c>
      <c r="J513" s="182">
        <f t="shared" si="7"/>
        <v>0.05</v>
      </c>
    </row>
    <row r="514" spans="2:10" x14ac:dyDescent="0.3">
      <c r="B514" s="178">
        <v>487</v>
      </c>
      <c r="C514" s="179" t="s">
        <v>2643</v>
      </c>
      <c r="D514" s="179" t="s">
        <v>2644</v>
      </c>
      <c r="E514" s="179" t="s">
        <v>2364</v>
      </c>
      <c r="F514" s="180" t="s">
        <v>901</v>
      </c>
      <c r="G514" s="180" t="s">
        <v>114</v>
      </c>
      <c r="H514" s="181">
        <v>12433</v>
      </c>
      <c r="I514" s="182">
        <v>0.57999999999999996</v>
      </c>
      <c r="J514" s="182">
        <f t="shared" si="7"/>
        <v>7.21</v>
      </c>
    </row>
    <row r="515" spans="2:10" x14ac:dyDescent="0.3">
      <c r="B515" s="178">
        <v>488</v>
      </c>
      <c r="C515" s="179" t="s">
        <v>2643</v>
      </c>
      <c r="D515" s="179" t="s">
        <v>2644</v>
      </c>
      <c r="E515" s="179" t="s">
        <v>2372</v>
      </c>
      <c r="F515" s="180" t="s">
        <v>901</v>
      </c>
      <c r="G515" s="180" t="s">
        <v>114</v>
      </c>
      <c r="H515" s="181">
        <v>45275</v>
      </c>
      <c r="I515" s="182">
        <v>0.57999999999999996</v>
      </c>
      <c r="J515" s="182">
        <f t="shared" si="7"/>
        <v>26.26</v>
      </c>
    </row>
    <row r="516" spans="2:10" x14ac:dyDescent="0.3">
      <c r="B516" s="178">
        <v>489</v>
      </c>
      <c r="C516" s="179" t="s">
        <v>2643</v>
      </c>
      <c r="D516" s="179" t="s">
        <v>2644</v>
      </c>
      <c r="E516" s="179" t="s">
        <v>2373</v>
      </c>
      <c r="F516" s="180" t="s">
        <v>901</v>
      </c>
      <c r="G516" s="180" t="s">
        <v>114</v>
      </c>
      <c r="H516" s="181">
        <v>697</v>
      </c>
      <c r="I516" s="182">
        <v>0.57999999999999996</v>
      </c>
      <c r="J516" s="182">
        <f t="shared" si="7"/>
        <v>0.4</v>
      </c>
    </row>
    <row r="517" spans="2:10" x14ac:dyDescent="0.3">
      <c r="B517" s="178">
        <v>490</v>
      </c>
      <c r="C517" s="179" t="s">
        <v>2643</v>
      </c>
      <c r="D517" s="179" t="s">
        <v>2644</v>
      </c>
      <c r="E517" s="179" t="s">
        <v>2374</v>
      </c>
      <c r="F517" s="180" t="s">
        <v>901</v>
      </c>
      <c r="G517" s="180" t="s">
        <v>114</v>
      </c>
      <c r="H517" s="181">
        <v>40739</v>
      </c>
      <c r="I517" s="182">
        <v>0.57999999999999996</v>
      </c>
      <c r="J517" s="182">
        <f t="shared" si="7"/>
        <v>23.63</v>
      </c>
    </row>
    <row r="518" spans="2:10" x14ac:dyDescent="0.3">
      <c r="B518" s="178">
        <v>491</v>
      </c>
      <c r="C518" s="179" t="s">
        <v>2645</v>
      </c>
      <c r="D518" s="179" t="s">
        <v>2646</v>
      </c>
      <c r="E518" s="179" t="s">
        <v>2367</v>
      </c>
      <c r="F518" s="180" t="s">
        <v>52</v>
      </c>
      <c r="G518" s="180" t="s">
        <v>1835</v>
      </c>
      <c r="H518" s="181">
        <v>3</v>
      </c>
      <c r="I518" s="182">
        <v>0.57999999999999996</v>
      </c>
      <c r="J518" s="182">
        <f t="shared" si="7"/>
        <v>0</v>
      </c>
    </row>
    <row r="519" spans="2:10" x14ac:dyDescent="0.3">
      <c r="B519" s="178">
        <v>492</v>
      </c>
      <c r="C519" s="179" t="s">
        <v>2645</v>
      </c>
      <c r="D519" s="179" t="s">
        <v>2646</v>
      </c>
      <c r="E519" s="179" t="s">
        <v>2361</v>
      </c>
      <c r="F519" s="180" t="s">
        <v>52</v>
      </c>
      <c r="G519" s="180" t="s">
        <v>1835</v>
      </c>
      <c r="H519" s="181">
        <v>1</v>
      </c>
      <c r="I519" s="182">
        <v>0.57999999999999996</v>
      </c>
      <c r="J519" s="182">
        <f t="shared" si="7"/>
        <v>0</v>
      </c>
    </row>
    <row r="520" spans="2:10" x14ac:dyDescent="0.3">
      <c r="B520" s="178">
        <v>493</v>
      </c>
      <c r="C520" s="179" t="s">
        <v>2647</v>
      </c>
      <c r="D520" s="179" t="s">
        <v>2648</v>
      </c>
      <c r="E520" s="179" t="s">
        <v>2361</v>
      </c>
      <c r="F520" s="180" t="s">
        <v>1716</v>
      </c>
      <c r="G520" s="180" t="s">
        <v>99</v>
      </c>
      <c r="H520" s="181">
        <v>5153614</v>
      </c>
      <c r="I520" s="182">
        <v>0.57999999999999996</v>
      </c>
      <c r="J520" s="182">
        <f t="shared" si="7"/>
        <v>2989.1</v>
      </c>
    </row>
    <row r="521" spans="2:10" x14ac:dyDescent="0.3">
      <c r="B521" s="178">
        <v>494</v>
      </c>
      <c r="C521" s="179" t="s">
        <v>2647</v>
      </c>
      <c r="D521" s="179" t="s">
        <v>2648</v>
      </c>
      <c r="E521" s="179" t="s">
        <v>2363</v>
      </c>
      <c r="F521" s="180" t="s">
        <v>1716</v>
      </c>
      <c r="G521" s="180" t="s">
        <v>99</v>
      </c>
      <c r="H521" s="181">
        <v>951660</v>
      </c>
      <c r="I521" s="182">
        <v>0.57999999999999996</v>
      </c>
      <c r="J521" s="182">
        <f t="shared" si="7"/>
        <v>551.96</v>
      </c>
    </row>
    <row r="522" spans="2:10" x14ac:dyDescent="0.3">
      <c r="B522" s="178">
        <v>495</v>
      </c>
      <c r="C522" s="179" t="s">
        <v>2649</v>
      </c>
      <c r="D522" s="179" t="s">
        <v>2650</v>
      </c>
      <c r="E522" s="179" t="s">
        <v>2372</v>
      </c>
      <c r="F522" s="180" t="s">
        <v>1966</v>
      </c>
      <c r="G522" s="180" t="s">
        <v>99</v>
      </c>
      <c r="H522" s="181">
        <v>3675748</v>
      </c>
      <c r="I522" s="182">
        <v>0.57999999999999996</v>
      </c>
      <c r="J522" s="182">
        <f t="shared" si="7"/>
        <v>2131.9299999999998</v>
      </c>
    </row>
    <row r="523" spans="2:10" x14ac:dyDescent="0.3">
      <c r="B523" s="178">
        <v>496</v>
      </c>
      <c r="C523" s="179" t="s">
        <v>2651</v>
      </c>
      <c r="D523" s="179" t="s">
        <v>2652</v>
      </c>
      <c r="E523" s="179" t="s">
        <v>2371</v>
      </c>
      <c r="F523" s="180" t="s">
        <v>2653</v>
      </c>
      <c r="G523" s="180" t="s">
        <v>99</v>
      </c>
      <c r="H523" s="181">
        <v>91027</v>
      </c>
      <c r="I523" s="182">
        <v>0.57999999999999996</v>
      </c>
      <c r="J523" s="182">
        <f t="shared" si="7"/>
        <v>52.8</v>
      </c>
    </row>
    <row r="524" spans="2:10" x14ac:dyDescent="0.3">
      <c r="B524" s="178">
        <v>497</v>
      </c>
      <c r="C524" s="179" t="s">
        <v>2651</v>
      </c>
      <c r="D524" s="179" t="s">
        <v>2652</v>
      </c>
      <c r="E524" s="179" t="s">
        <v>2373</v>
      </c>
      <c r="F524" s="180" t="s">
        <v>2653</v>
      </c>
      <c r="G524" s="180" t="s">
        <v>99</v>
      </c>
      <c r="H524" s="181">
        <v>292477</v>
      </c>
      <c r="I524" s="182">
        <v>0.57999999999999996</v>
      </c>
      <c r="J524" s="182">
        <f t="shared" si="7"/>
        <v>169.64</v>
      </c>
    </row>
    <row r="525" spans="2:10" x14ac:dyDescent="0.3">
      <c r="B525" s="178">
        <v>498</v>
      </c>
      <c r="C525" s="179" t="s">
        <v>2654</v>
      </c>
      <c r="D525" s="179" t="s">
        <v>2655</v>
      </c>
      <c r="E525" s="179" t="s">
        <v>2367</v>
      </c>
      <c r="F525" s="180" t="s">
        <v>1716</v>
      </c>
      <c r="G525" s="180" t="s">
        <v>106</v>
      </c>
      <c r="H525" s="181">
        <v>26036</v>
      </c>
      <c r="I525" s="182">
        <v>0.57999999999999996</v>
      </c>
      <c r="J525" s="182">
        <f t="shared" si="7"/>
        <v>15.1</v>
      </c>
    </row>
    <row r="526" spans="2:10" x14ac:dyDescent="0.3">
      <c r="B526" s="178">
        <v>499</v>
      </c>
      <c r="C526" s="179" t="s">
        <v>2654</v>
      </c>
      <c r="D526" s="179" t="s">
        <v>2655</v>
      </c>
      <c r="E526" s="179" t="s">
        <v>2368</v>
      </c>
      <c r="F526" s="180" t="s">
        <v>1716</v>
      </c>
      <c r="G526" s="180" t="s">
        <v>106</v>
      </c>
      <c r="H526" s="181">
        <v>1858</v>
      </c>
      <c r="I526" s="182">
        <v>0.57999999999999996</v>
      </c>
      <c r="J526" s="182">
        <f t="shared" si="7"/>
        <v>1.08</v>
      </c>
    </row>
    <row r="527" spans="2:10" x14ac:dyDescent="0.3">
      <c r="B527" s="178">
        <v>500</v>
      </c>
      <c r="C527" s="179" t="s">
        <v>2654</v>
      </c>
      <c r="D527" s="179" t="s">
        <v>2655</v>
      </c>
      <c r="E527" s="179" t="s">
        <v>2357</v>
      </c>
      <c r="F527" s="180" t="s">
        <v>1716</v>
      </c>
      <c r="G527" s="180" t="s">
        <v>106</v>
      </c>
      <c r="H527" s="181">
        <v>1762</v>
      </c>
      <c r="I527" s="182">
        <v>0.57999999999999996</v>
      </c>
      <c r="J527" s="182">
        <f t="shared" si="7"/>
        <v>1.02</v>
      </c>
    </row>
    <row r="528" spans="2:10" x14ac:dyDescent="0.3">
      <c r="B528" s="178">
        <v>501</v>
      </c>
      <c r="C528" s="179" t="s">
        <v>2654</v>
      </c>
      <c r="D528" s="179" t="s">
        <v>2655</v>
      </c>
      <c r="E528" s="179" t="s">
        <v>2370</v>
      </c>
      <c r="F528" s="180" t="s">
        <v>1716</v>
      </c>
      <c r="G528" s="180" t="s">
        <v>106</v>
      </c>
      <c r="H528" s="181">
        <v>238</v>
      </c>
      <c r="I528" s="182">
        <v>0.57999999999999996</v>
      </c>
      <c r="J528" s="182">
        <f t="shared" si="7"/>
        <v>0.14000000000000001</v>
      </c>
    </row>
    <row r="529" spans="2:10" x14ac:dyDescent="0.3">
      <c r="B529" s="178">
        <v>502</v>
      </c>
      <c r="C529" s="179" t="s">
        <v>2654</v>
      </c>
      <c r="D529" s="179" t="s">
        <v>2655</v>
      </c>
      <c r="E529" s="179" t="s">
        <v>2361</v>
      </c>
      <c r="F529" s="180" t="s">
        <v>1716</v>
      </c>
      <c r="G529" s="180" t="s">
        <v>106</v>
      </c>
      <c r="H529" s="181">
        <v>6270</v>
      </c>
      <c r="I529" s="182">
        <v>0.57999999999999996</v>
      </c>
      <c r="J529" s="182">
        <f t="shared" si="7"/>
        <v>3.64</v>
      </c>
    </row>
    <row r="530" spans="2:10" x14ac:dyDescent="0.3">
      <c r="B530" s="178">
        <v>503</v>
      </c>
      <c r="C530" s="179" t="s">
        <v>2654</v>
      </c>
      <c r="D530" s="179" t="s">
        <v>2655</v>
      </c>
      <c r="E530" s="179" t="s">
        <v>2363</v>
      </c>
      <c r="F530" s="180" t="s">
        <v>1716</v>
      </c>
      <c r="G530" s="180" t="s">
        <v>106</v>
      </c>
      <c r="H530" s="181">
        <v>865</v>
      </c>
      <c r="I530" s="182">
        <v>0.57999999999999996</v>
      </c>
      <c r="J530" s="182">
        <f t="shared" si="7"/>
        <v>0.5</v>
      </c>
    </row>
    <row r="531" spans="2:10" x14ac:dyDescent="0.3">
      <c r="B531" s="178">
        <v>504</v>
      </c>
      <c r="C531" s="179" t="s">
        <v>2654</v>
      </c>
      <c r="D531" s="179" t="s">
        <v>2655</v>
      </c>
      <c r="E531" s="179" t="s">
        <v>2371</v>
      </c>
      <c r="F531" s="180" t="s">
        <v>1716</v>
      </c>
      <c r="G531" s="180" t="s">
        <v>106</v>
      </c>
      <c r="H531" s="181">
        <v>46</v>
      </c>
      <c r="I531" s="182">
        <v>0.57999999999999996</v>
      </c>
      <c r="J531" s="182">
        <f t="shared" si="7"/>
        <v>0.03</v>
      </c>
    </row>
    <row r="532" spans="2:10" x14ac:dyDescent="0.3">
      <c r="B532" s="178">
        <v>505</v>
      </c>
      <c r="C532" s="179" t="s">
        <v>2654</v>
      </c>
      <c r="D532" s="179" t="s">
        <v>2655</v>
      </c>
      <c r="E532" s="179" t="s">
        <v>2364</v>
      </c>
      <c r="F532" s="180" t="s">
        <v>1716</v>
      </c>
      <c r="G532" s="180" t="s">
        <v>106</v>
      </c>
      <c r="H532" s="181">
        <v>7657</v>
      </c>
      <c r="I532" s="182">
        <v>0.57999999999999996</v>
      </c>
      <c r="J532" s="182">
        <f t="shared" si="7"/>
        <v>4.4400000000000004</v>
      </c>
    </row>
    <row r="533" spans="2:10" x14ac:dyDescent="0.3">
      <c r="B533" s="178">
        <v>506</v>
      </c>
      <c r="C533" s="179" t="s">
        <v>2654</v>
      </c>
      <c r="D533" s="179" t="s">
        <v>2655</v>
      </c>
      <c r="E533" s="179" t="s">
        <v>2372</v>
      </c>
      <c r="F533" s="180" t="s">
        <v>1716</v>
      </c>
      <c r="G533" s="180" t="s">
        <v>106</v>
      </c>
      <c r="H533" s="181">
        <v>28862</v>
      </c>
      <c r="I533" s="182">
        <v>0.57999999999999996</v>
      </c>
      <c r="J533" s="182">
        <f t="shared" si="7"/>
        <v>16.739999999999998</v>
      </c>
    </row>
    <row r="534" spans="2:10" x14ac:dyDescent="0.3">
      <c r="B534" s="178">
        <v>507</v>
      </c>
      <c r="C534" s="179" t="s">
        <v>2654</v>
      </c>
      <c r="D534" s="179" t="s">
        <v>2655</v>
      </c>
      <c r="E534" s="179" t="s">
        <v>2373</v>
      </c>
      <c r="F534" s="180" t="s">
        <v>1716</v>
      </c>
      <c r="G534" s="180" t="s">
        <v>106</v>
      </c>
      <c r="H534" s="181">
        <v>555</v>
      </c>
      <c r="I534" s="182">
        <v>0.57999999999999996</v>
      </c>
      <c r="J534" s="182">
        <f t="shared" si="7"/>
        <v>0.32</v>
      </c>
    </row>
    <row r="535" spans="2:10" x14ac:dyDescent="0.3">
      <c r="B535" s="178">
        <v>508</v>
      </c>
      <c r="C535" s="179" t="s">
        <v>2654</v>
      </c>
      <c r="D535" s="179" t="s">
        <v>2655</v>
      </c>
      <c r="E535" s="179" t="s">
        <v>2374</v>
      </c>
      <c r="F535" s="180" t="s">
        <v>1716</v>
      </c>
      <c r="G535" s="180" t="s">
        <v>106</v>
      </c>
      <c r="H535" s="181">
        <v>23150</v>
      </c>
      <c r="I535" s="182">
        <v>0.57999999999999996</v>
      </c>
      <c r="J535" s="182">
        <f t="shared" si="7"/>
        <v>13.43</v>
      </c>
    </row>
    <row r="536" spans="2:10" x14ac:dyDescent="0.3">
      <c r="B536" s="178">
        <v>509</v>
      </c>
      <c r="C536" s="179" t="s">
        <v>2656</v>
      </c>
      <c r="D536" s="179" t="s">
        <v>2657</v>
      </c>
      <c r="E536" s="179" t="s">
        <v>2367</v>
      </c>
      <c r="F536" s="180" t="s">
        <v>211</v>
      </c>
      <c r="G536" s="180" t="s">
        <v>99</v>
      </c>
      <c r="H536" s="181">
        <v>782433</v>
      </c>
      <c r="I536" s="182">
        <v>0.57999999999999996</v>
      </c>
      <c r="J536" s="182">
        <f t="shared" si="7"/>
        <v>453.81</v>
      </c>
    </row>
    <row r="537" spans="2:10" x14ac:dyDescent="0.3">
      <c r="B537" s="178">
        <v>510</v>
      </c>
      <c r="C537" s="179" t="s">
        <v>2656</v>
      </c>
      <c r="D537" s="179" t="s">
        <v>2657</v>
      </c>
      <c r="E537" s="179" t="s">
        <v>2368</v>
      </c>
      <c r="F537" s="180" t="s">
        <v>211</v>
      </c>
      <c r="G537" s="180" t="s">
        <v>99</v>
      </c>
      <c r="H537" s="181">
        <v>34942</v>
      </c>
      <c r="I537" s="182">
        <v>0.57999999999999996</v>
      </c>
      <c r="J537" s="182">
        <f t="shared" si="7"/>
        <v>20.27</v>
      </c>
    </row>
    <row r="538" spans="2:10" x14ac:dyDescent="0.3">
      <c r="B538" s="178">
        <v>511</v>
      </c>
      <c r="C538" s="179" t="s">
        <v>2656</v>
      </c>
      <c r="D538" s="179" t="s">
        <v>2657</v>
      </c>
      <c r="E538" s="179" t="s">
        <v>2357</v>
      </c>
      <c r="F538" s="180" t="s">
        <v>211</v>
      </c>
      <c r="G538" s="180" t="s">
        <v>99</v>
      </c>
      <c r="H538" s="181">
        <v>163588</v>
      </c>
      <c r="I538" s="182">
        <v>0.57999999999999996</v>
      </c>
      <c r="J538" s="182">
        <f t="shared" si="7"/>
        <v>94.88</v>
      </c>
    </row>
    <row r="539" spans="2:10" x14ac:dyDescent="0.3">
      <c r="B539" s="178">
        <v>512</v>
      </c>
      <c r="C539" s="179" t="s">
        <v>2656</v>
      </c>
      <c r="D539" s="179" t="s">
        <v>2657</v>
      </c>
      <c r="E539" s="179" t="s">
        <v>2370</v>
      </c>
      <c r="F539" s="180" t="s">
        <v>211</v>
      </c>
      <c r="G539" s="180" t="s">
        <v>99</v>
      </c>
      <c r="H539" s="181">
        <v>6651</v>
      </c>
      <c r="I539" s="182">
        <v>0.57999999999999996</v>
      </c>
      <c r="J539" s="182">
        <f t="shared" si="7"/>
        <v>3.86</v>
      </c>
    </row>
    <row r="540" spans="2:10" x14ac:dyDescent="0.3">
      <c r="B540" s="178">
        <v>513</v>
      </c>
      <c r="C540" s="179" t="s">
        <v>2656</v>
      </c>
      <c r="D540" s="179" t="s">
        <v>2657</v>
      </c>
      <c r="E540" s="179" t="s">
        <v>2361</v>
      </c>
      <c r="F540" s="180" t="s">
        <v>211</v>
      </c>
      <c r="G540" s="180" t="s">
        <v>99</v>
      </c>
      <c r="H540" s="181">
        <v>111992</v>
      </c>
      <c r="I540" s="182">
        <v>0.57999999999999996</v>
      </c>
      <c r="J540" s="182">
        <f t="shared" ref="J540:J603" si="8">ROUND(H540*(I540/1000),2)</f>
        <v>64.959999999999994</v>
      </c>
    </row>
    <row r="541" spans="2:10" x14ac:dyDescent="0.3">
      <c r="B541" s="178">
        <v>514</v>
      </c>
      <c r="C541" s="179" t="s">
        <v>2656</v>
      </c>
      <c r="D541" s="179" t="s">
        <v>2657</v>
      </c>
      <c r="E541" s="179" t="s">
        <v>2363</v>
      </c>
      <c r="F541" s="180" t="s">
        <v>211</v>
      </c>
      <c r="G541" s="180" t="s">
        <v>99</v>
      </c>
      <c r="H541" s="181">
        <v>18378</v>
      </c>
      <c r="I541" s="182">
        <v>0.57999999999999996</v>
      </c>
      <c r="J541" s="182">
        <f t="shared" si="8"/>
        <v>10.66</v>
      </c>
    </row>
    <row r="542" spans="2:10" x14ac:dyDescent="0.3">
      <c r="B542" s="178">
        <v>515</v>
      </c>
      <c r="C542" s="179" t="s">
        <v>2656</v>
      </c>
      <c r="D542" s="179" t="s">
        <v>2657</v>
      </c>
      <c r="E542" s="179" t="s">
        <v>2371</v>
      </c>
      <c r="F542" s="180" t="s">
        <v>211</v>
      </c>
      <c r="G542" s="180" t="s">
        <v>99</v>
      </c>
      <c r="H542" s="181">
        <v>797</v>
      </c>
      <c r="I542" s="182">
        <v>0.57999999999999996</v>
      </c>
      <c r="J542" s="182">
        <f t="shared" si="8"/>
        <v>0.46</v>
      </c>
    </row>
    <row r="543" spans="2:10" x14ac:dyDescent="0.3">
      <c r="B543" s="178">
        <v>516</v>
      </c>
      <c r="C543" s="179" t="s">
        <v>2656</v>
      </c>
      <c r="D543" s="179" t="s">
        <v>2657</v>
      </c>
      <c r="E543" s="179" t="s">
        <v>2364</v>
      </c>
      <c r="F543" s="180" t="s">
        <v>211</v>
      </c>
      <c r="G543" s="180" t="s">
        <v>99</v>
      </c>
      <c r="H543" s="181">
        <v>159449</v>
      </c>
      <c r="I543" s="182">
        <v>0.57999999999999996</v>
      </c>
      <c r="J543" s="182">
        <f t="shared" si="8"/>
        <v>92.48</v>
      </c>
    </row>
    <row r="544" spans="2:10" x14ac:dyDescent="0.3">
      <c r="B544" s="178">
        <v>517</v>
      </c>
      <c r="C544" s="179" t="s">
        <v>2656</v>
      </c>
      <c r="D544" s="179" t="s">
        <v>2657</v>
      </c>
      <c r="E544" s="179" t="s">
        <v>2372</v>
      </c>
      <c r="F544" s="180" t="s">
        <v>211</v>
      </c>
      <c r="G544" s="180" t="s">
        <v>99</v>
      </c>
      <c r="H544" s="181">
        <v>512573</v>
      </c>
      <c r="I544" s="182">
        <v>0.57999999999999996</v>
      </c>
      <c r="J544" s="182">
        <f t="shared" si="8"/>
        <v>297.29000000000002</v>
      </c>
    </row>
    <row r="545" spans="2:10" x14ac:dyDescent="0.3">
      <c r="B545" s="178">
        <v>518</v>
      </c>
      <c r="C545" s="179" t="s">
        <v>2656</v>
      </c>
      <c r="D545" s="179" t="s">
        <v>2657</v>
      </c>
      <c r="E545" s="179" t="s">
        <v>2373</v>
      </c>
      <c r="F545" s="180" t="s">
        <v>211</v>
      </c>
      <c r="G545" s="180" t="s">
        <v>99</v>
      </c>
      <c r="H545" s="181">
        <v>7878</v>
      </c>
      <c r="I545" s="182">
        <v>0.57999999999999996</v>
      </c>
      <c r="J545" s="182">
        <f t="shared" si="8"/>
        <v>4.57</v>
      </c>
    </row>
    <row r="546" spans="2:10" x14ac:dyDescent="0.3">
      <c r="B546" s="178">
        <v>519</v>
      </c>
      <c r="C546" s="179" t="s">
        <v>2656</v>
      </c>
      <c r="D546" s="179" t="s">
        <v>2657</v>
      </c>
      <c r="E546" s="179" t="s">
        <v>2374</v>
      </c>
      <c r="F546" s="180" t="s">
        <v>211</v>
      </c>
      <c r="G546" s="180" t="s">
        <v>99</v>
      </c>
      <c r="H546" s="181">
        <v>778018</v>
      </c>
      <c r="I546" s="182">
        <v>0.57999999999999996</v>
      </c>
      <c r="J546" s="182">
        <f t="shared" si="8"/>
        <v>451.25</v>
      </c>
    </row>
    <row r="547" spans="2:10" x14ac:dyDescent="0.3">
      <c r="B547" s="178">
        <v>520</v>
      </c>
      <c r="C547" s="179" t="s">
        <v>2658</v>
      </c>
      <c r="D547" s="179" t="s">
        <v>2659</v>
      </c>
      <c r="E547" s="179" t="s">
        <v>2367</v>
      </c>
      <c r="F547" s="180" t="s">
        <v>77</v>
      </c>
      <c r="G547" s="180" t="s">
        <v>99</v>
      </c>
      <c r="H547" s="181">
        <v>146746</v>
      </c>
      <c r="I547" s="182">
        <v>0.57999999999999996</v>
      </c>
      <c r="J547" s="182">
        <f t="shared" si="8"/>
        <v>85.11</v>
      </c>
    </row>
    <row r="548" spans="2:10" x14ac:dyDescent="0.3">
      <c r="B548" s="178">
        <v>521</v>
      </c>
      <c r="C548" s="179" t="s">
        <v>2658</v>
      </c>
      <c r="D548" s="179" t="s">
        <v>2659</v>
      </c>
      <c r="E548" s="179" t="s">
        <v>2368</v>
      </c>
      <c r="F548" s="180" t="s">
        <v>77</v>
      </c>
      <c r="G548" s="180" t="s">
        <v>99</v>
      </c>
      <c r="H548" s="181">
        <v>10562</v>
      </c>
      <c r="I548" s="182">
        <v>0.57999999999999996</v>
      </c>
      <c r="J548" s="182">
        <f t="shared" si="8"/>
        <v>6.13</v>
      </c>
    </row>
    <row r="549" spans="2:10" x14ac:dyDescent="0.3">
      <c r="B549" s="178">
        <v>522</v>
      </c>
      <c r="C549" s="179" t="s">
        <v>2658</v>
      </c>
      <c r="D549" s="179" t="s">
        <v>2659</v>
      </c>
      <c r="E549" s="179" t="s">
        <v>2357</v>
      </c>
      <c r="F549" s="180" t="s">
        <v>77</v>
      </c>
      <c r="G549" s="180" t="s">
        <v>99</v>
      </c>
      <c r="H549" s="181">
        <v>11891</v>
      </c>
      <c r="I549" s="182">
        <v>0.57999999999999996</v>
      </c>
      <c r="J549" s="182">
        <f t="shared" si="8"/>
        <v>6.9</v>
      </c>
    </row>
    <row r="550" spans="2:10" x14ac:dyDescent="0.3">
      <c r="B550" s="178">
        <v>523</v>
      </c>
      <c r="C550" s="179" t="s">
        <v>2658</v>
      </c>
      <c r="D550" s="179" t="s">
        <v>2659</v>
      </c>
      <c r="E550" s="179" t="s">
        <v>2370</v>
      </c>
      <c r="F550" s="180" t="s">
        <v>77</v>
      </c>
      <c r="G550" s="180" t="s">
        <v>99</v>
      </c>
      <c r="H550" s="181">
        <v>1833</v>
      </c>
      <c r="I550" s="182">
        <v>0.57999999999999996</v>
      </c>
      <c r="J550" s="182">
        <f t="shared" si="8"/>
        <v>1.06</v>
      </c>
    </row>
    <row r="551" spans="2:10" x14ac:dyDescent="0.3">
      <c r="B551" s="178">
        <v>524</v>
      </c>
      <c r="C551" s="179" t="s">
        <v>2658</v>
      </c>
      <c r="D551" s="179" t="s">
        <v>2659</v>
      </c>
      <c r="E551" s="179" t="s">
        <v>2361</v>
      </c>
      <c r="F551" s="180" t="s">
        <v>77</v>
      </c>
      <c r="G551" s="180" t="s">
        <v>99</v>
      </c>
      <c r="H551" s="181">
        <v>37700</v>
      </c>
      <c r="I551" s="182">
        <v>0.57999999999999996</v>
      </c>
      <c r="J551" s="182">
        <f t="shared" si="8"/>
        <v>21.87</v>
      </c>
    </row>
    <row r="552" spans="2:10" x14ac:dyDescent="0.3">
      <c r="B552" s="178">
        <v>525</v>
      </c>
      <c r="C552" s="179" t="s">
        <v>2658</v>
      </c>
      <c r="D552" s="179" t="s">
        <v>2659</v>
      </c>
      <c r="E552" s="179" t="s">
        <v>2363</v>
      </c>
      <c r="F552" s="180" t="s">
        <v>77</v>
      </c>
      <c r="G552" s="180" t="s">
        <v>99</v>
      </c>
      <c r="H552" s="181">
        <v>5859</v>
      </c>
      <c r="I552" s="182">
        <v>0.57999999999999996</v>
      </c>
      <c r="J552" s="182">
        <f t="shared" si="8"/>
        <v>3.4</v>
      </c>
    </row>
    <row r="553" spans="2:10" x14ac:dyDescent="0.3">
      <c r="B553" s="178">
        <v>526</v>
      </c>
      <c r="C553" s="179" t="s">
        <v>2658</v>
      </c>
      <c r="D553" s="179" t="s">
        <v>2659</v>
      </c>
      <c r="E553" s="179" t="s">
        <v>2371</v>
      </c>
      <c r="F553" s="180" t="s">
        <v>77</v>
      </c>
      <c r="G553" s="180" t="s">
        <v>99</v>
      </c>
      <c r="H553" s="181">
        <v>304</v>
      </c>
      <c r="I553" s="182">
        <v>0.57999999999999996</v>
      </c>
      <c r="J553" s="182">
        <f t="shared" si="8"/>
        <v>0.18</v>
      </c>
    </row>
    <row r="554" spans="2:10" x14ac:dyDescent="0.3">
      <c r="B554" s="178">
        <v>527</v>
      </c>
      <c r="C554" s="179" t="s">
        <v>2658</v>
      </c>
      <c r="D554" s="179" t="s">
        <v>2659</v>
      </c>
      <c r="E554" s="179" t="s">
        <v>2364</v>
      </c>
      <c r="F554" s="180" t="s">
        <v>77</v>
      </c>
      <c r="G554" s="180" t="s">
        <v>99</v>
      </c>
      <c r="H554" s="181">
        <v>56533</v>
      </c>
      <c r="I554" s="182">
        <v>0.57999999999999996</v>
      </c>
      <c r="J554" s="182">
        <f t="shared" si="8"/>
        <v>32.79</v>
      </c>
    </row>
    <row r="555" spans="2:10" x14ac:dyDescent="0.3">
      <c r="B555" s="178">
        <v>528</v>
      </c>
      <c r="C555" s="179" t="s">
        <v>2658</v>
      </c>
      <c r="D555" s="179" t="s">
        <v>2659</v>
      </c>
      <c r="E555" s="179" t="s">
        <v>2372</v>
      </c>
      <c r="F555" s="180" t="s">
        <v>77</v>
      </c>
      <c r="G555" s="180" t="s">
        <v>99</v>
      </c>
      <c r="H555" s="181">
        <v>192262</v>
      </c>
      <c r="I555" s="182">
        <v>0.57999999999999996</v>
      </c>
      <c r="J555" s="182">
        <f t="shared" si="8"/>
        <v>111.51</v>
      </c>
    </row>
    <row r="556" spans="2:10" x14ac:dyDescent="0.3">
      <c r="B556" s="178">
        <v>529</v>
      </c>
      <c r="C556" s="179" t="s">
        <v>2658</v>
      </c>
      <c r="D556" s="179" t="s">
        <v>2659</v>
      </c>
      <c r="E556" s="179" t="s">
        <v>2373</v>
      </c>
      <c r="F556" s="180" t="s">
        <v>77</v>
      </c>
      <c r="G556" s="180" t="s">
        <v>99</v>
      </c>
      <c r="H556" s="181">
        <v>3002</v>
      </c>
      <c r="I556" s="182">
        <v>0.57999999999999996</v>
      </c>
      <c r="J556" s="182">
        <f t="shared" si="8"/>
        <v>1.74</v>
      </c>
    </row>
    <row r="557" spans="2:10" x14ac:dyDescent="0.3">
      <c r="B557" s="178">
        <v>530</v>
      </c>
      <c r="C557" s="179" t="s">
        <v>2658</v>
      </c>
      <c r="D557" s="179" t="s">
        <v>2659</v>
      </c>
      <c r="E557" s="179" t="s">
        <v>2374</v>
      </c>
      <c r="F557" s="180" t="s">
        <v>77</v>
      </c>
      <c r="G557" s="180" t="s">
        <v>99</v>
      </c>
      <c r="H557" s="181">
        <v>154875</v>
      </c>
      <c r="I557" s="182">
        <v>0.57999999999999996</v>
      </c>
      <c r="J557" s="182">
        <f t="shared" si="8"/>
        <v>89.83</v>
      </c>
    </row>
    <row r="558" spans="2:10" x14ac:dyDescent="0.3">
      <c r="B558" s="178">
        <v>531</v>
      </c>
      <c r="C558" s="179" t="s">
        <v>2660</v>
      </c>
      <c r="D558" s="179" t="s">
        <v>2661</v>
      </c>
      <c r="E558" s="179" t="s">
        <v>2367</v>
      </c>
      <c r="F558" s="180" t="s">
        <v>2662</v>
      </c>
      <c r="G558" s="180" t="s">
        <v>99</v>
      </c>
      <c r="H558" s="181">
        <v>424315</v>
      </c>
      <c r="I558" s="182">
        <v>0.57999999999999996</v>
      </c>
      <c r="J558" s="182">
        <f t="shared" si="8"/>
        <v>246.1</v>
      </c>
    </row>
    <row r="559" spans="2:10" x14ac:dyDescent="0.3">
      <c r="B559" s="178">
        <v>532</v>
      </c>
      <c r="C559" s="179" t="s">
        <v>2660</v>
      </c>
      <c r="D559" s="179" t="s">
        <v>2661</v>
      </c>
      <c r="E559" s="179" t="s">
        <v>2357</v>
      </c>
      <c r="F559" s="180" t="s">
        <v>2662</v>
      </c>
      <c r="G559" s="180" t="s">
        <v>99</v>
      </c>
      <c r="H559" s="181">
        <v>87289</v>
      </c>
      <c r="I559" s="182">
        <v>0.57999999999999996</v>
      </c>
      <c r="J559" s="182">
        <f t="shared" si="8"/>
        <v>50.63</v>
      </c>
    </row>
    <row r="560" spans="2:10" x14ac:dyDescent="0.3">
      <c r="B560" s="178">
        <v>533</v>
      </c>
      <c r="C560" s="179" t="s">
        <v>2660</v>
      </c>
      <c r="D560" s="179" t="s">
        <v>2661</v>
      </c>
      <c r="E560" s="179" t="s">
        <v>2364</v>
      </c>
      <c r="F560" s="180" t="s">
        <v>2662</v>
      </c>
      <c r="G560" s="180" t="s">
        <v>99</v>
      </c>
      <c r="H560" s="181">
        <v>65612</v>
      </c>
      <c r="I560" s="182">
        <v>0.57999999999999996</v>
      </c>
      <c r="J560" s="182">
        <f t="shared" si="8"/>
        <v>38.049999999999997</v>
      </c>
    </row>
    <row r="561" spans="2:10" x14ac:dyDescent="0.3">
      <c r="B561" s="178">
        <v>534</v>
      </c>
      <c r="C561" s="179" t="s">
        <v>2660</v>
      </c>
      <c r="D561" s="179" t="s">
        <v>2661</v>
      </c>
      <c r="E561" s="179" t="s">
        <v>2372</v>
      </c>
      <c r="F561" s="180" t="s">
        <v>2662</v>
      </c>
      <c r="G561" s="180" t="s">
        <v>99</v>
      </c>
      <c r="H561" s="181">
        <v>268831</v>
      </c>
      <c r="I561" s="182">
        <v>0.57999999999999996</v>
      </c>
      <c r="J561" s="182">
        <f t="shared" si="8"/>
        <v>155.91999999999999</v>
      </c>
    </row>
    <row r="562" spans="2:10" x14ac:dyDescent="0.3">
      <c r="B562" s="178">
        <v>535</v>
      </c>
      <c r="C562" s="179" t="s">
        <v>2660</v>
      </c>
      <c r="D562" s="179" t="s">
        <v>2661</v>
      </c>
      <c r="E562" s="179" t="s">
        <v>2374</v>
      </c>
      <c r="F562" s="180" t="s">
        <v>2662</v>
      </c>
      <c r="G562" s="180" t="s">
        <v>99</v>
      </c>
      <c r="H562" s="181">
        <v>407201</v>
      </c>
      <c r="I562" s="182">
        <v>0.57999999999999996</v>
      </c>
      <c r="J562" s="182">
        <f t="shared" si="8"/>
        <v>236.18</v>
      </c>
    </row>
    <row r="563" spans="2:10" x14ac:dyDescent="0.3">
      <c r="B563" s="178">
        <v>536</v>
      </c>
      <c r="C563" s="179" t="s">
        <v>2663</v>
      </c>
      <c r="D563" s="179" t="s">
        <v>2664</v>
      </c>
      <c r="E563" s="179" t="s">
        <v>2367</v>
      </c>
      <c r="F563" s="180" t="s">
        <v>150</v>
      </c>
      <c r="G563" s="180" t="s">
        <v>2562</v>
      </c>
      <c r="H563" s="181">
        <v>133866</v>
      </c>
      <c r="I563" s="182">
        <v>0.57999999999999996</v>
      </c>
      <c r="J563" s="182">
        <f t="shared" si="8"/>
        <v>77.64</v>
      </c>
    </row>
    <row r="564" spans="2:10" x14ac:dyDescent="0.3">
      <c r="B564" s="178">
        <v>537</v>
      </c>
      <c r="C564" s="179" t="s">
        <v>2663</v>
      </c>
      <c r="D564" s="179" t="s">
        <v>2664</v>
      </c>
      <c r="E564" s="179" t="s">
        <v>2357</v>
      </c>
      <c r="F564" s="180" t="s">
        <v>150</v>
      </c>
      <c r="G564" s="180" t="s">
        <v>2562</v>
      </c>
      <c r="H564" s="181">
        <v>22892</v>
      </c>
      <c r="I564" s="182">
        <v>0.57999999999999996</v>
      </c>
      <c r="J564" s="182">
        <f t="shared" si="8"/>
        <v>13.28</v>
      </c>
    </row>
    <row r="565" spans="2:10" x14ac:dyDescent="0.3">
      <c r="B565" s="178">
        <v>538</v>
      </c>
      <c r="C565" s="179" t="s">
        <v>2663</v>
      </c>
      <c r="D565" s="179" t="s">
        <v>2664</v>
      </c>
      <c r="E565" s="179" t="s">
        <v>2364</v>
      </c>
      <c r="F565" s="180" t="s">
        <v>150</v>
      </c>
      <c r="G565" s="180" t="s">
        <v>2562</v>
      </c>
      <c r="H565" s="181">
        <v>42776</v>
      </c>
      <c r="I565" s="182">
        <v>0.57999999999999996</v>
      </c>
      <c r="J565" s="182">
        <f t="shared" si="8"/>
        <v>24.81</v>
      </c>
    </row>
    <row r="566" spans="2:10" x14ac:dyDescent="0.3">
      <c r="B566" s="178">
        <v>539</v>
      </c>
      <c r="C566" s="179" t="s">
        <v>2665</v>
      </c>
      <c r="D566" s="179" t="s">
        <v>2666</v>
      </c>
      <c r="E566" s="179" t="s">
        <v>2361</v>
      </c>
      <c r="F566" s="180" t="s">
        <v>1004</v>
      </c>
      <c r="G566" s="180" t="s">
        <v>142</v>
      </c>
      <c r="H566" s="181">
        <v>16437</v>
      </c>
      <c r="I566" s="182">
        <v>0.57999999999999996</v>
      </c>
      <c r="J566" s="182">
        <f t="shared" si="8"/>
        <v>9.5299999999999994</v>
      </c>
    </row>
    <row r="567" spans="2:10" x14ac:dyDescent="0.3">
      <c r="B567" s="178">
        <v>540</v>
      </c>
      <c r="C567" s="179" t="s">
        <v>2665</v>
      </c>
      <c r="D567" s="179" t="s">
        <v>2666</v>
      </c>
      <c r="E567" s="179" t="s">
        <v>2363</v>
      </c>
      <c r="F567" s="180" t="s">
        <v>1004</v>
      </c>
      <c r="G567" s="180" t="s">
        <v>142</v>
      </c>
      <c r="H567" s="181">
        <v>3591</v>
      </c>
      <c r="I567" s="182">
        <v>0.57999999999999996</v>
      </c>
      <c r="J567" s="182">
        <f t="shared" si="8"/>
        <v>2.08</v>
      </c>
    </row>
    <row r="568" spans="2:10" x14ac:dyDescent="0.3">
      <c r="B568" s="178">
        <v>541</v>
      </c>
      <c r="C568" s="179" t="s">
        <v>2667</v>
      </c>
      <c r="D568" s="179" t="s">
        <v>2668</v>
      </c>
      <c r="E568" s="179" t="s">
        <v>2361</v>
      </c>
      <c r="F568" s="180" t="s">
        <v>2011</v>
      </c>
      <c r="G568" s="180" t="s">
        <v>58</v>
      </c>
      <c r="H568" s="181">
        <v>571322</v>
      </c>
      <c r="I568" s="182">
        <v>0.57999999999999996</v>
      </c>
      <c r="J568" s="182">
        <f t="shared" si="8"/>
        <v>331.37</v>
      </c>
    </row>
    <row r="569" spans="2:10" x14ac:dyDescent="0.3">
      <c r="B569" s="178">
        <v>542</v>
      </c>
      <c r="C569" s="179" t="s">
        <v>2667</v>
      </c>
      <c r="D569" s="179" t="s">
        <v>2668</v>
      </c>
      <c r="E569" s="179" t="s">
        <v>2363</v>
      </c>
      <c r="F569" s="180" t="s">
        <v>2011</v>
      </c>
      <c r="G569" s="180" t="s">
        <v>58</v>
      </c>
      <c r="H569" s="181">
        <v>101635</v>
      </c>
      <c r="I569" s="182">
        <v>0.57999999999999996</v>
      </c>
      <c r="J569" s="182">
        <f t="shared" si="8"/>
        <v>58.95</v>
      </c>
    </row>
    <row r="570" spans="2:10" x14ac:dyDescent="0.3">
      <c r="B570" s="178">
        <v>543</v>
      </c>
      <c r="C570" s="179" t="s">
        <v>2669</v>
      </c>
      <c r="D570" s="179" t="s">
        <v>2670</v>
      </c>
      <c r="E570" s="179" t="s">
        <v>2361</v>
      </c>
      <c r="F570" s="180" t="s">
        <v>145</v>
      </c>
      <c r="G570" s="180" t="s">
        <v>58</v>
      </c>
      <c r="H570" s="181">
        <v>105579</v>
      </c>
      <c r="I570" s="182">
        <v>0.57999999999999996</v>
      </c>
      <c r="J570" s="182">
        <f t="shared" si="8"/>
        <v>61.24</v>
      </c>
    </row>
    <row r="571" spans="2:10" x14ac:dyDescent="0.3">
      <c r="B571" s="178">
        <v>544</v>
      </c>
      <c r="C571" s="179" t="s">
        <v>2669</v>
      </c>
      <c r="D571" s="179" t="s">
        <v>2670</v>
      </c>
      <c r="E571" s="179" t="s">
        <v>2363</v>
      </c>
      <c r="F571" s="180" t="s">
        <v>145</v>
      </c>
      <c r="G571" s="180" t="s">
        <v>58</v>
      </c>
      <c r="H571" s="181">
        <v>16829</v>
      </c>
      <c r="I571" s="182">
        <v>0.57999999999999996</v>
      </c>
      <c r="J571" s="182">
        <f t="shared" si="8"/>
        <v>9.76</v>
      </c>
    </row>
    <row r="572" spans="2:10" x14ac:dyDescent="0.3">
      <c r="B572" s="178">
        <v>545</v>
      </c>
      <c r="C572" s="179" t="s">
        <v>2671</v>
      </c>
      <c r="D572" s="179" t="s">
        <v>2672</v>
      </c>
      <c r="E572" s="179" t="s">
        <v>2361</v>
      </c>
      <c r="F572" s="180" t="s">
        <v>1948</v>
      </c>
      <c r="G572" s="180" t="s">
        <v>1835</v>
      </c>
      <c r="H572" s="181">
        <v>15</v>
      </c>
      <c r="I572" s="182">
        <v>0.57999999999999996</v>
      </c>
      <c r="J572" s="182">
        <f t="shared" si="8"/>
        <v>0.01</v>
      </c>
    </row>
    <row r="573" spans="2:10" x14ac:dyDescent="0.3">
      <c r="B573" s="178">
        <v>546</v>
      </c>
      <c r="C573" s="179" t="s">
        <v>2671</v>
      </c>
      <c r="D573" s="179" t="s">
        <v>2672</v>
      </c>
      <c r="E573" s="179" t="s">
        <v>2363</v>
      </c>
      <c r="F573" s="180" t="s">
        <v>1948</v>
      </c>
      <c r="G573" s="180" t="s">
        <v>1835</v>
      </c>
      <c r="H573" s="181">
        <v>2</v>
      </c>
      <c r="I573" s="182">
        <v>0.57999999999999996</v>
      </c>
      <c r="J573" s="182">
        <f t="shared" si="8"/>
        <v>0</v>
      </c>
    </row>
    <row r="574" spans="2:10" x14ac:dyDescent="0.3">
      <c r="B574" s="178">
        <v>547</v>
      </c>
      <c r="C574" s="179" t="s">
        <v>2673</v>
      </c>
      <c r="D574" s="179" t="s">
        <v>2674</v>
      </c>
      <c r="E574" s="179" t="s">
        <v>2361</v>
      </c>
      <c r="F574" s="180" t="s">
        <v>2446</v>
      </c>
      <c r="G574" s="180" t="s">
        <v>58</v>
      </c>
      <c r="H574" s="181">
        <v>32187</v>
      </c>
      <c r="I574" s="182">
        <v>0.57999999999999996</v>
      </c>
      <c r="J574" s="182">
        <f t="shared" si="8"/>
        <v>18.670000000000002</v>
      </c>
    </row>
    <row r="575" spans="2:10" x14ac:dyDescent="0.3">
      <c r="B575" s="178">
        <v>548</v>
      </c>
      <c r="C575" s="179" t="s">
        <v>2673</v>
      </c>
      <c r="D575" s="179" t="s">
        <v>2674</v>
      </c>
      <c r="E575" s="179" t="s">
        <v>2363</v>
      </c>
      <c r="F575" s="180" t="s">
        <v>2446</v>
      </c>
      <c r="G575" s="180" t="s">
        <v>58</v>
      </c>
      <c r="H575" s="181">
        <v>5213</v>
      </c>
      <c r="I575" s="182">
        <v>0.57999999999999996</v>
      </c>
      <c r="J575" s="182">
        <f t="shared" si="8"/>
        <v>3.02</v>
      </c>
    </row>
    <row r="576" spans="2:10" x14ac:dyDescent="0.3">
      <c r="B576" s="178">
        <v>549</v>
      </c>
      <c r="C576" s="179" t="s">
        <v>2675</v>
      </c>
      <c r="D576" s="179" t="s">
        <v>2676</v>
      </c>
      <c r="E576" s="179" t="s">
        <v>2367</v>
      </c>
      <c r="F576" s="180" t="s">
        <v>1807</v>
      </c>
      <c r="G576" s="180" t="s">
        <v>99</v>
      </c>
      <c r="H576" s="181">
        <v>531619</v>
      </c>
      <c r="I576" s="182">
        <v>0.57999999999999996</v>
      </c>
      <c r="J576" s="182">
        <f t="shared" si="8"/>
        <v>308.33999999999997</v>
      </c>
    </row>
    <row r="577" spans="2:10" x14ac:dyDescent="0.3">
      <c r="B577" s="178">
        <v>550</v>
      </c>
      <c r="C577" s="179" t="s">
        <v>2675</v>
      </c>
      <c r="D577" s="179" t="s">
        <v>2676</v>
      </c>
      <c r="E577" s="179" t="s">
        <v>2368</v>
      </c>
      <c r="F577" s="180" t="s">
        <v>1807</v>
      </c>
      <c r="G577" s="180" t="s">
        <v>99</v>
      </c>
      <c r="H577" s="181">
        <v>21861</v>
      </c>
      <c r="I577" s="182">
        <v>0.57999999999999996</v>
      </c>
      <c r="J577" s="182">
        <f t="shared" si="8"/>
        <v>12.68</v>
      </c>
    </row>
    <row r="578" spans="2:10" x14ac:dyDescent="0.3">
      <c r="B578" s="178">
        <v>551</v>
      </c>
      <c r="C578" s="179" t="s">
        <v>2675</v>
      </c>
      <c r="D578" s="179" t="s">
        <v>2676</v>
      </c>
      <c r="E578" s="179" t="s">
        <v>2357</v>
      </c>
      <c r="F578" s="180" t="s">
        <v>1807</v>
      </c>
      <c r="G578" s="180" t="s">
        <v>99</v>
      </c>
      <c r="H578" s="181">
        <v>69232</v>
      </c>
      <c r="I578" s="182">
        <v>0.57999999999999996</v>
      </c>
      <c r="J578" s="182">
        <f t="shared" si="8"/>
        <v>40.15</v>
      </c>
    </row>
    <row r="579" spans="2:10" x14ac:dyDescent="0.3">
      <c r="B579" s="178">
        <v>552</v>
      </c>
      <c r="C579" s="179" t="s">
        <v>2675</v>
      </c>
      <c r="D579" s="179" t="s">
        <v>2676</v>
      </c>
      <c r="E579" s="179" t="s">
        <v>2370</v>
      </c>
      <c r="F579" s="180" t="s">
        <v>1807</v>
      </c>
      <c r="G579" s="180" t="s">
        <v>99</v>
      </c>
      <c r="H579" s="181">
        <v>4037</v>
      </c>
      <c r="I579" s="182">
        <v>0.57999999999999996</v>
      </c>
      <c r="J579" s="182">
        <f t="shared" si="8"/>
        <v>2.34</v>
      </c>
    </row>
    <row r="580" spans="2:10" x14ac:dyDescent="0.3">
      <c r="B580" s="178">
        <v>553</v>
      </c>
      <c r="C580" s="179" t="s">
        <v>2675</v>
      </c>
      <c r="D580" s="179" t="s">
        <v>2676</v>
      </c>
      <c r="E580" s="179" t="s">
        <v>2361</v>
      </c>
      <c r="F580" s="180" t="s">
        <v>1807</v>
      </c>
      <c r="G580" s="180" t="s">
        <v>99</v>
      </c>
      <c r="H580" s="181">
        <v>158749</v>
      </c>
      <c r="I580" s="182">
        <v>0.57999999999999996</v>
      </c>
      <c r="J580" s="182">
        <f t="shared" si="8"/>
        <v>92.07</v>
      </c>
    </row>
    <row r="581" spans="2:10" x14ac:dyDescent="0.3">
      <c r="B581" s="178">
        <v>554</v>
      </c>
      <c r="C581" s="179" t="s">
        <v>2675</v>
      </c>
      <c r="D581" s="179" t="s">
        <v>2676</v>
      </c>
      <c r="E581" s="179" t="s">
        <v>2363</v>
      </c>
      <c r="F581" s="180" t="s">
        <v>1807</v>
      </c>
      <c r="G581" s="180" t="s">
        <v>99</v>
      </c>
      <c r="H581" s="181">
        <v>18524</v>
      </c>
      <c r="I581" s="182">
        <v>0.57999999999999996</v>
      </c>
      <c r="J581" s="182">
        <f t="shared" si="8"/>
        <v>10.74</v>
      </c>
    </row>
    <row r="582" spans="2:10" x14ac:dyDescent="0.3">
      <c r="B582" s="178">
        <v>555</v>
      </c>
      <c r="C582" s="179" t="s">
        <v>2675</v>
      </c>
      <c r="D582" s="179" t="s">
        <v>2676</v>
      </c>
      <c r="E582" s="179" t="s">
        <v>2371</v>
      </c>
      <c r="F582" s="180" t="s">
        <v>1807</v>
      </c>
      <c r="G582" s="180" t="s">
        <v>99</v>
      </c>
      <c r="H582" s="181">
        <v>29037</v>
      </c>
      <c r="I582" s="182">
        <v>0.57999999999999996</v>
      </c>
      <c r="J582" s="182">
        <f t="shared" si="8"/>
        <v>16.84</v>
      </c>
    </row>
    <row r="583" spans="2:10" x14ac:dyDescent="0.3">
      <c r="B583" s="178">
        <v>556</v>
      </c>
      <c r="C583" s="179" t="s">
        <v>2675</v>
      </c>
      <c r="D583" s="179" t="s">
        <v>2676</v>
      </c>
      <c r="E583" s="179" t="s">
        <v>2364</v>
      </c>
      <c r="F583" s="180" t="s">
        <v>1807</v>
      </c>
      <c r="G583" s="180" t="s">
        <v>99</v>
      </c>
      <c r="H583" s="181">
        <v>204596</v>
      </c>
      <c r="I583" s="182">
        <v>0.57999999999999996</v>
      </c>
      <c r="J583" s="182">
        <f t="shared" si="8"/>
        <v>118.67</v>
      </c>
    </row>
    <row r="584" spans="2:10" x14ac:dyDescent="0.3">
      <c r="B584" s="178">
        <v>557</v>
      </c>
      <c r="C584" s="179" t="s">
        <v>2675</v>
      </c>
      <c r="D584" s="179" t="s">
        <v>2676</v>
      </c>
      <c r="E584" s="179" t="s">
        <v>2372</v>
      </c>
      <c r="F584" s="180" t="s">
        <v>1807</v>
      </c>
      <c r="G584" s="180" t="s">
        <v>99</v>
      </c>
      <c r="H584" s="181">
        <v>725020</v>
      </c>
      <c r="I584" s="182">
        <v>0.57999999999999996</v>
      </c>
      <c r="J584" s="182">
        <f t="shared" si="8"/>
        <v>420.51</v>
      </c>
    </row>
    <row r="585" spans="2:10" x14ac:dyDescent="0.3">
      <c r="B585" s="178">
        <v>558</v>
      </c>
      <c r="C585" s="179" t="s">
        <v>2675</v>
      </c>
      <c r="D585" s="179" t="s">
        <v>2676</v>
      </c>
      <c r="E585" s="179" t="s">
        <v>2373</v>
      </c>
      <c r="F585" s="180" t="s">
        <v>1807</v>
      </c>
      <c r="G585" s="180" t="s">
        <v>99</v>
      </c>
      <c r="H585" s="181">
        <v>86505</v>
      </c>
      <c r="I585" s="182">
        <v>0.57999999999999996</v>
      </c>
      <c r="J585" s="182">
        <f t="shared" si="8"/>
        <v>50.17</v>
      </c>
    </row>
    <row r="586" spans="2:10" x14ac:dyDescent="0.3">
      <c r="B586" s="178">
        <v>559</v>
      </c>
      <c r="C586" s="179" t="s">
        <v>2675</v>
      </c>
      <c r="D586" s="179" t="s">
        <v>2676</v>
      </c>
      <c r="E586" s="179" t="s">
        <v>2374</v>
      </c>
      <c r="F586" s="180" t="s">
        <v>1807</v>
      </c>
      <c r="G586" s="180" t="s">
        <v>99</v>
      </c>
      <c r="H586" s="181">
        <v>740075</v>
      </c>
      <c r="I586" s="182">
        <v>0.57999999999999996</v>
      </c>
      <c r="J586" s="182">
        <f t="shared" si="8"/>
        <v>429.24</v>
      </c>
    </row>
    <row r="587" spans="2:10" x14ac:dyDescent="0.3">
      <c r="B587" s="178">
        <v>560</v>
      </c>
      <c r="C587" s="179" t="s">
        <v>2677</v>
      </c>
      <c r="D587" s="179" t="s">
        <v>2678</v>
      </c>
      <c r="E587" s="179" t="s">
        <v>2367</v>
      </c>
      <c r="F587" s="180" t="s">
        <v>122</v>
      </c>
      <c r="G587" s="180" t="s">
        <v>1025</v>
      </c>
      <c r="H587" s="181">
        <v>344463</v>
      </c>
      <c r="I587" s="182">
        <v>0.57999999999999996</v>
      </c>
      <c r="J587" s="182">
        <f t="shared" si="8"/>
        <v>199.79</v>
      </c>
    </row>
    <row r="588" spans="2:10" x14ac:dyDescent="0.3">
      <c r="B588" s="178">
        <v>561</v>
      </c>
      <c r="C588" s="179" t="s">
        <v>2677</v>
      </c>
      <c r="D588" s="179" t="s">
        <v>2678</v>
      </c>
      <c r="E588" s="179" t="s">
        <v>2357</v>
      </c>
      <c r="F588" s="180" t="s">
        <v>122</v>
      </c>
      <c r="G588" s="180" t="s">
        <v>1025</v>
      </c>
      <c r="H588" s="181">
        <v>29761</v>
      </c>
      <c r="I588" s="182">
        <v>0.57999999999999996</v>
      </c>
      <c r="J588" s="182">
        <f t="shared" si="8"/>
        <v>17.260000000000002</v>
      </c>
    </row>
    <row r="589" spans="2:10" x14ac:dyDescent="0.3">
      <c r="B589" s="178">
        <v>562</v>
      </c>
      <c r="C589" s="179" t="s">
        <v>2677</v>
      </c>
      <c r="D589" s="179" t="s">
        <v>2678</v>
      </c>
      <c r="E589" s="179" t="s">
        <v>2372</v>
      </c>
      <c r="F589" s="180" t="s">
        <v>122</v>
      </c>
      <c r="G589" s="180" t="s">
        <v>1025</v>
      </c>
      <c r="H589" s="181">
        <v>394135</v>
      </c>
      <c r="I589" s="182">
        <v>0.57999999999999996</v>
      </c>
      <c r="J589" s="182">
        <f t="shared" si="8"/>
        <v>228.6</v>
      </c>
    </row>
    <row r="590" spans="2:10" x14ac:dyDescent="0.3">
      <c r="B590" s="178">
        <v>563</v>
      </c>
      <c r="C590" s="179" t="s">
        <v>2677</v>
      </c>
      <c r="D590" s="179" t="s">
        <v>2678</v>
      </c>
      <c r="E590" s="179" t="s">
        <v>2374</v>
      </c>
      <c r="F590" s="180" t="s">
        <v>122</v>
      </c>
      <c r="G590" s="180" t="s">
        <v>1025</v>
      </c>
      <c r="H590" s="181">
        <v>352917</v>
      </c>
      <c r="I590" s="182">
        <v>0.57999999999999996</v>
      </c>
      <c r="J590" s="182">
        <f t="shared" si="8"/>
        <v>204.69</v>
      </c>
    </row>
    <row r="591" spans="2:10" x14ac:dyDescent="0.3">
      <c r="B591" s="178">
        <v>564</v>
      </c>
      <c r="C591" s="179" t="s">
        <v>2679</v>
      </c>
      <c r="D591" s="179" t="s">
        <v>2680</v>
      </c>
      <c r="E591" s="179" t="s">
        <v>2361</v>
      </c>
      <c r="F591" s="180" t="s">
        <v>882</v>
      </c>
      <c r="G591" s="180" t="s">
        <v>99</v>
      </c>
      <c r="H591" s="181">
        <v>51504</v>
      </c>
      <c r="I591" s="182">
        <v>0.57999999999999996</v>
      </c>
      <c r="J591" s="182">
        <f t="shared" si="8"/>
        <v>29.87</v>
      </c>
    </row>
    <row r="592" spans="2:10" x14ac:dyDescent="0.3">
      <c r="B592" s="178">
        <v>565</v>
      </c>
      <c r="C592" s="179" t="s">
        <v>2679</v>
      </c>
      <c r="D592" s="179" t="s">
        <v>2680</v>
      </c>
      <c r="E592" s="179" t="s">
        <v>2363</v>
      </c>
      <c r="F592" s="180" t="s">
        <v>882</v>
      </c>
      <c r="G592" s="180" t="s">
        <v>99</v>
      </c>
      <c r="H592" s="181">
        <v>6572</v>
      </c>
      <c r="I592" s="182">
        <v>0.57999999999999996</v>
      </c>
      <c r="J592" s="182">
        <f t="shared" si="8"/>
        <v>3.81</v>
      </c>
    </row>
    <row r="593" spans="2:10" x14ac:dyDescent="0.3">
      <c r="B593" s="178">
        <v>566</v>
      </c>
      <c r="C593" s="179" t="s">
        <v>2681</v>
      </c>
      <c r="D593" s="179" t="s">
        <v>2682</v>
      </c>
      <c r="E593" s="179" t="s">
        <v>2367</v>
      </c>
      <c r="F593" s="180" t="s">
        <v>52</v>
      </c>
      <c r="G593" s="180" t="s">
        <v>99</v>
      </c>
      <c r="H593" s="181">
        <v>24264</v>
      </c>
      <c r="I593" s="182">
        <v>0.57999999999999996</v>
      </c>
      <c r="J593" s="182">
        <f t="shared" si="8"/>
        <v>14.07</v>
      </c>
    </row>
    <row r="594" spans="2:10" x14ac:dyDescent="0.3">
      <c r="B594" s="178">
        <v>567</v>
      </c>
      <c r="C594" s="179" t="s">
        <v>2681</v>
      </c>
      <c r="D594" s="179" t="s">
        <v>2682</v>
      </c>
      <c r="E594" s="179" t="s">
        <v>2357</v>
      </c>
      <c r="F594" s="180" t="s">
        <v>52</v>
      </c>
      <c r="G594" s="180" t="s">
        <v>99</v>
      </c>
      <c r="H594" s="181">
        <v>3642</v>
      </c>
      <c r="I594" s="182">
        <v>0.57999999999999996</v>
      </c>
      <c r="J594" s="182">
        <f t="shared" si="8"/>
        <v>2.11</v>
      </c>
    </row>
    <row r="595" spans="2:10" x14ac:dyDescent="0.3">
      <c r="B595" s="178">
        <v>568</v>
      </c>
      <c r="C595" s="179" t="s">
        <v>2683</v>
      </c>
      <c r="D595" s="179" t="s">
        <v>2684</v>
      </c>
      <c r="E595" s="179" t="s">
        <v>2367</v>
      </c>
      <c r="F595" s="180" t="s">
        <v>197</v>
      </c>
      <c r="G595" s="180" t="s">
        <v>99</v>
      </c>
      <c r="H595" s="181">
        <v>383112</v>
      </c>
      <c r="I595" s="182">
        <v>0.57999999999999996</v>
      </c>
      <c r="J595" s="182">
        <f t="shared" si="8"/>
        <v>222.2</v>
      </c>
    </row>
    <row r="596" spans="2:10" x14ac:dyDescent="0.3">
      <c r="B596" s="178">
        <v>569</v>
      </c>
      <c r="C596" s="179" t="s">
        <v>2683</v>
      </c>
      <c r="D596" s="179" t="s">
        <v>2684</v>
      </c>
      <c r="E596" s="179" t="s">
        <v>2357</v>
      </c>
      <c r="F596" s="180" t="s">
        <v>197</v>
      </c>
      <c r="G596" s="180" t="s">
        <v>99</v>
      </c>
      <c r="H596" s="181">
        <v>35996</v>
      </c>
      <c r="I596" s="182">
        <v>0.57999999999999996</v>
      </c>
      <c r="J596" s="182">
        <f t="shared" si="8"/>
        <v>20.88</v>
      </c>
    </row>
    <row r="597" spans="2:10" x14ac:dyDescent="0.3">
      <c r="B597" s="178">
        <v>570</v>
      </c>
      <c r="C597" s="179" t="s">
        <v>2685</v>
      </c>
      <c r="D597" s="179" t="s">
        <v>2686</v>
      </c>
      <c r="E597" s="179" t="s">
        <v>2361</v>
      </c>
      <c r="F597" s="180" t="s">
        <v>77</v>
      </c>
      <c r="G597" s="180" t="s">
        <v>99</v>
      </c>
      <c r="H597" s="181">
        <v>1093083</v>
      </c>
      <c r="I597" s="182">
        <v>0.57999999999999996</v>
      </c>
      <c r="J597" s="182">
        <f t="shared" si="8"/>
        <v>633.99</v>
      </c>
    </row>
    <row r="598" spans="2:10" x14ac:dyDescent="0.3">
      <c r="B598" s="178">
        <v>571</v>
      </c>
      <c r="C598" s="179" t="s">
        <v>2685</v>
      </c>
      <c r="D598" s="179" t="s">
        <v>2686</v>
      </c>
      <c r="E598" s="179" t="s">
        <v>2363</v>
      </c>
      <c r="F598" s="180" t="s">
        <v>77</v>
      </c>
      <c r="G598" s="180" t="s">
        <v>99</v>
      </c>
      <c r="H598" s="181">
        <v>190113</v>
      </c>
      <c r="I598" s="182">
        <v>0.57999999999999996</v>
      </c>
      <c r="J598" s="182">
        <f t="shared" si="8"/>
        <v>110.27</v>
      </c>
    </row>
    <row r="599" spans="2:10" x14ac:dyDescent="0.3">
      <c r="B599" s="178">
        <v>572</v>
      </c>
      <c r="C599" s="179" t="s">
        <v>2687</v>
      </c>
      <c r="D599" s="179" t="s">
        <v>2688</v>
      </c>
      <c r="E599" s="179" t="s">
        <v>2367</v>
      </c>
      <c r="F599" s="180" t="s">
        <v>150</v>
      </c>
      <c r="G599" s="180" t="s">
        <v>106</v>
      </c>
      <c r="H599" s="181">
        <v>149995</v>
      </c>
      <c r="I599" s="182">
        <v>0.57999999999999996</v>
      </c>
      <c r="J599" s="182">
        <f t="shared" si="8"/>
        <v>87</v>
      </c>
    </row>
    <row r="600" spans="2:10" x14ac:dyDescent="0.3">
      <c r="B600" s="178">
        <v>573</v>
      </c>
      <c r="C600" s="179" t="s">
        <v>2687</v>
      </c>
      <c r="D600" s="179" t="s">
        <v>2688</v>
      </c>
      <c r="E600" s="179" t="s">
        <v>2368</v>
      </c>
      <c r="F600" s="180" t="s">
        <v>150</v>
      </c>
      <c r="G600" s="180" t="s">
        <v>106</v>
      </c>
      <c r="H600" s="181">
        <v>9102</v>
      </c>
      <c r="I600" s="182">
        <v>0.57999999999999996</v>
      </c>
      <c r="J600" s="182">
        <f t="shared" si="8"/>
        <v>5.28</v>
      </c>
    </row>
    <row r="601" spans="2:10" x14ac:dyDescent="0.3">
      <c r="B601" s="178">
        <v>574</v>
      </c>
      <c r="C601" s="179" t="s">
        <v>2687</v>
      </c>
      <c r="D601" s="179" t="s">
        <v>2688</v>
      </c>
      <c r="E601" s="179" t="s">
        <v>2357</v>
      </c>
      <c r="F601" s="180" t="s">
        <v>150</v>
      </c>
      <c r="G601" s="180" t="s">
        <v>106</v>
      </c>
      <c r="H601" s="181">
        <v>10593</v>
      </c>
      <c r="I601" s="182">
        <v>0.57999999999999996</v>
      </c>
      <c r="J601" s="182">
        <f t="shared" si="8"/>
        <v>6.14</v>
      </c>
    </row>
    <row r="602" spans="2:10" x14ac:dyDescent="0.3">
      <c r="B602" s="178">
        <v>575</v>
      </c>
      <c r="C602" s="179" t="s">
        <v>2687</v>
      </c>
      <c r="D602" s="179" t="s">
        <v>2688</v>
      </c>
      <c r="E602" s="179" t="s">
        <v>2370</v>
      </c>
      <c r="F602" s="180" t="s">
        <v>150</v>
      </c>
      <c r="G602" s="180" t="s">
        <v>106</v>
      </c>
      <c r="H602" s="181">
        <v>1839</v>
      </c>
      <c r="I602" s="182">
        <v>0.57999999999999996</v>
      </c>
      <c r="J602" s="182">
        <f t="shared" si="8"/>
        <v>1.07</v>
      </c>
    </row>
    <row r="603" spans="2:10" x14ac:dyDescent="0.3">
      <c r="B603" s="178">
        <v>576</v>
      </c>
      <c r="C603" s="179" t="s">
        <v>2687</v>
      </c>
      <c r="D603" s="179" t="s">
        <v>2688</v>
      </c>
      <c r="E603" s="179" t="s">
        <v>2361</v>
      </c>
      <c r="F603" s="180" t="s">
        <v>150</v>
      </c>
      <c r="G603" s="180" t="s">
        <v>106</v>
      </c>
      <c r="H603" s="181">
        <v>34766</v>
      </c>
      <c r="I603" s="182">
        <v>0.57999999999999996</v>
      </c>
      <c r="J603" s="182">
        <f t="shared" si="8"/>
        <v>20.16</v>
      </c>
    </row>
    <row r="604" spans="2:10" x14ac:dyDescent="0.3">
      <c r="B604" s="178">
        <v>577</v>
      </c>
      <c r="C604" s="179" t="s">
        <v>2687</v>
      </c>
      <c r="D604" s="179" t="s">
        <v>2688</v>
      </c>
      <c r="E604" s="179" t="s">
        <v>2363</v>
      </c>
      <c r="F604" s="180" t="s">
        <v>150</v>
      </c>
      <c r="G604" s="180" t="s">
        <v>106</v>
      </c>
      <c r="H604" s="181">
        <v>5437</v>
      </c>
      <c r="I604" s="182">
        <v>0.57999999999999996</v>
      </c>
      <c r="J604" s="182">
        <f t="shared" ref="J604:J667" si="9">ROUND(H604*(I604/1000),2)</f>
        <v>3.15</v>
      </c>
    </row>
    <row r="605" spans="2:10" x14ac:dyDescent="0.3">
      <c r="B605" s="178">
        <v>578</v>
      </c>
      <c r="C605" s="179" t="s">
        <v>2687</v>
      </c>
      <c r="D605" s="179" t="s">
        <v>2688</v>
      </c>
      <c r="E605" s="179" t="s">
        <v>2371</v>
      </c>
      <c r="F605" s="180" t="s">
        <v>150</v>
      </c>
      <c r="G605" s="180" t="s">
        <v>106</v>
      </c>
      <c r="H605" s="181">
        <v>232</v>
      </c>
      <c r="I605" s="182">
        <v>0.57999999999999996</v>
      </c>
      <c r="J605" s="182">
        <f t="shared" si="9"/>
        <v>0.13</v>
      </c>
    </row>
    <row r="606" spans="2:10" x14ac:dyDescent="0.3">
      <c r="B606" s="178">
        <v>579</v>
      </c>
      <c r="C606" s="179" t="s">
        <v>2687</v>
      </c>
      <c r="D606" s="179" t="s">
        <v>2688</v>
      </c>
      <c r="E606" s="179" t="s">
        <v>2364</v>
      </c>
      <c r="F606" s="180" t="s">
        <v>150</v>
      </c>
      <c r="G606" s="180" t="s">
        <v>106</v>
      </c>
      <c r="H606" s="181">
        <v>48197</v>
      </c>
      <c r="I606" s="182">
        <v>0.57999999999999996</v>
      </c>
      <c r="J606" s="182">
        <f t="shared" si="9"/>
        <v>27.95</v>
      </c>
    </row>
    <row r="607" spans="2:10" x14ac:dyDescent="0.3">
      <c r="B607" s="178">
        <v>580</v>
      </c>
      <c r="C607" s="179" t="s">
        <v>2687</v>
      </c>
      <c r="D607" s="179" t="s">
        <v>2688</v>
      </c>
      <c r="E607" s="179" t="s">
        <v>2372</v>
      </c>
      <c r="F607" s="180" t="s">
        <v>150</v>
      </c>
      <c r="G607" s="180" t="s">
        <v>106</v>
      </c>
      <c r="H607" s="181">
        <v>172378</v>
      </c>
      <c r="I607" s="182">
        <v>0.57999999999999996</v>
      </c>
      <c r="J607" s="182">
        <f t="shared" si="9"/>
        <v>99.98</v>
      </c>
    </row>
    <row r="608" spans="2:10" x14ac:dyDescent="0.3">
      <c r="B608" s="178">
        <v>581</v>
      </c>
      <c r="C608" s="179" t="s">
        <v>2687</v>
      </c>
      <c r="D608" s="179" t="s">
        <v>2688</v>
      </c>
      <c r="E608" s="179" t="s">
        <v>2373</v>
      </c>
      <c r="F608" s="180" t="s">
        <v>150</v>
      </c>
      <c r="G608" s="180" t="s">
        <v>106</v>
      </c>
      <c r="H608" s="181">
        <v>2440</v>
      </c>
      <c r="I608" s="182">
        <v>0.57999999999999996</v>
      </c>
      <c r="J608" s="182">
        <f t="shared" si="9"/>
        <v>1.42</v>
      </c>
    </row>
    <row r="609" spans="2:10" x14ac:dyDescent="0.3">
      <c r="B609" s="178">
        <v>582</v>
      </c>
      <c r="C609" s="179" t="s">
        <v>2687</v>
      </c>
      <c r="D609" s="179" t="s">
        <v>2688</v>
      </c>
      <c r="E609" s="179" t="s">
        <v>2374</v>
      </c>
      <c r="F609" s="180" t="s">
        <v>150</v>
      </c>
      <c r="G609" s="180" t="s">
        <v>106</v>
      </c>
      <c r="H609" s="181">
        <v>159341</v>
      </c>
      <c r="I609" s="182">
        <v>0.57999999999999996</v>
      </c>
      <c r="J609" s="182">
        <f t="shared" si="9"/>
        <v>92.42</v>
      </c>
    </row>
    <row r="610" spans="2:10" x14ac:dyDescent="0.3">
      <c r="B610" s="178">
        <v>583</v>
      </c>
      <c r="C610" s="179" t="s">
        <v>2689</v>
      </c>
      <c r="D610" s="179" t="s">
        <v>2690</v>
      </c>
      <c r="E610" s="179" t="s">
        <v>2361</v>
      </c>
      <c r="F610" s="180" t="s">
        <v>109</v>
      </c>
      <c r="G610" s="180" t="s">
        <v>99</v>
      </c>
      <c r="H610" s="181">
        <v>356433</v>
      </c>
      <c r="I610" s="182">
        <v>0.57999999999999996</v>
      </c>
      <c r="J610" s="182">
        <f t="shared" si="9"/>
        <v>206.73</v>
      </c>
    </row>
    <row r="611" spans="2:10" x14ac:dyDescent="0.3">
      <c r="B611" s="178">
        <v>584</v>
      </c>
      <c r="C611" s="179" t="s">
        <v>2689</v>
      </c>
      <c r="D611" s="179" t="s">
        <v>2690</v>
      </c>
      <c r="E611" s="179" t="s">
        <v>2363</v>
      </c>
      <c r="F611" s="180" t="s">
        <v>109</v>
      </c>
      <c r="G611" s="180" t="s">
        <v>99</v>
      </c>
      <c r="H611" s="181">
        <v>9589</v>
      </c>
      <c r="I611" s="182">
        <v>0.57999999999999996</v>
      </c>
      <c r="J611" s="182">
        <f t="shared" si="9"/>
        <v>5.56</v>
      </c>
    </row>
    <row r="612" spans="2:10" x14ac:dyDescent="0.3">
      <c r="B612" s="178">
        <v>585</v>
      </c>
      <c r="C612" s="179" t="s">
        <v>2691</v>
      </c>
      <c r="D612" s="179" t="s">
        <v>2692</v>
      </c>
      <c r="E612" s="179" t="s">
        <v>2367</v>
      </c>
      <c r="F612" s="180" t="s">
        <v>986</v>
      </c>
      <c r="G612" s="180" t="s">
        <v>53</v>
      </c>
      <c r="H612" s="181">
        <v>1123570</v>
      </c>
      <c r="I612" s="182">
        <v>0.57999999999999996</v>
      </c>
      <c r="J612" s="182">
        <f t="shared" si="9"/>
        <v>651.66999999999996</v>
      </c>
    </row>
    <row r="613" spans="2:10" x14ac:dyDescent="0.3">
      <c r="B613" s="178">
        <v>586</v>
      </c>
      <c r="C613" s="179" t="s">
        <v>2691</v>
      </c>
      <c r="D613" s="179" t="s">
        <v>2692</v>
      </c>
      <c r="E613" s="179" t="s">
        <v>2357</v>
      </c>
      <c r="F613" s="180" t="s">
        <v>986</v>
      </c>
      <c r="G613" s="180" t="s">
        <v>53</v>
      </c>
      <c r="H613" s="181">
        <v>129890</v>
      </c>
      <c r="I613" s="182">
        <v>0.57999999999999996</v>
      </c>
      <c r="J613" s="182">
        <f t="shared" si="9"/>
        <v>75.34</v>
      </c>
    </row>
    <row r="614" spans="2:10" x14ac:dyDescent="0.3">
      <c r="B614" s="178">
        <v>587</v>
      </c>
      <c r="C614" s="179" t="s">
        <v>2693</v>
      </c>
      <c r="D614" s="179" t="s">
        <v>2694</v>
      </c>
      <c r="E614" s="179" t="s">
        <v>2369</v>
      </c>
      <c r="F614" s="180" t="s">
        <v>2695</v>
      </c>
      <c r="G614" s="180" t="s">
        <v>78</v>
      </c>
      <c r="H614" s="181">
        <v>13683</v>
      </c>
      <c r="I614" s="182">
        <v>0.57999999999999996</v>
      </c>
      <c r="J614" s="182">
        <f t="shared" si="9"/>
        <v>7.94</v>
      </c>
    </row>
    <row r="615" spans="2:10" x14ac:dyDescent="0.3">
      <c r="B615" s="178">
        <v>588</v>
      </c>
      <c r="C615" s="179" t="s">
        <v>2696</v>
      </c>
      <c r="D615" s="179" t="s">
        <v>2697</v>
      </c>
      <c r="E615" s="179" t="s">
        <v>2367</v>
      </c>
      <c r="F615" s="180" t="s">
        <v>192</v>
      </c>
      <c r="G615" s="180" t="s">
        <v>99</v>
      </c>
      <c r="H615" s="181">
        <v>53737</v>
      </c>
      <c r="I615" s="182">
        <v>0.57999999999999996</v>
      </c>
      <c r="J615" s="182">
        <f t="shared" si="9"/>
        <v>31.17</v>
      </c>
    </row>
    <row r="616" spans="2:10" x14ac:dyDescent="0.3">
      <c r="B616" s="178">
        <v>589</v>
      </c>
      <c r="C616" s="179" t="s">
        <v>2696</v>
      </c>
      <c r="D616" s="179" t="s">
        <v>2697</v>
      </c>
      <c r="E616" s="179" t="s">
        <v>2368</v>
      </c>
      <c r="F616" s="180" t="s">
        <v>192</v>
      </c>
      <c r="G616" s="180" t="s">
        <v>99</v>
      </c>
      <c r="H616" s="181">
        <v>3261</v>
      </c>
      <c r="I616" s="182">
        <v>0.57999999999999996</v>
      </c>
      <c r="J616" s="182">
        <f t="shared" si="9"/>
        <v>1.89</v>
      </c>
    </row>
    <row r="617" spans="2:10" x14ac:dyDescent="0.3">
      <c r="B617" s="178">
        <v>590</v>
      </c>
      <c r="C617" s="179" t="s">
        <v>2696</v>
      </c>
      <c r="D617" s="179" t="s">
        <v>2697</v>
      </c>
      <c r="E617" s="179" t="s">
        <v>2357</v>
      </c>
      <c r="F617" s="180" t="s">
        <v>192</v>
      </c>
      <c r="G617" s="180" t="s">
        <v>99</v>
      </c>
      <c r="H617" s="181">
        <v>4566</v>
      </c>
      <c r="I617" s="182">
        <v>0.57999999999999996</v>
      </c>
      <c r="J617" s="182">
        <f t="shared" si="9"/>
        <v>2.65</v>
      </c>
    </row>
    <row r="618" spans="2:10" x14ac:dyDescent="0.3">
      <c r="B618" s="178">
        <v>591</v>
      </c>
      <c r="C618" s="179" t="s">
        <v>2696</v>
      </c>
      <c r="D618" s="179" t="s">
        <v>2697</v>
      </c>
      <c r="E618" s="179" t="s">
        <v>2361</v>
      </c>
      <c r="F618" s="180" t="s">
        <v>192</v>
      </c>
      <c r="G618" s="180" t="s">
        <v>99</v>
      </c>
      <c r="H618" s="181">
        <v>13602</v>
      </c>
      <c r="I618" s="182">
        <v>0.57999999999999996</v>
      </c>
      <c r="J618" s="182">
        <f t="shared" si="9"/>
        <v>7.89</v>
      </c>
    </row>
    <row r="619" spans="2:10" x14ac:dyDescent="0.3">
      <c r="B619" s="178">
        <v>592</v>
      </c>
      <c r="C619" s="179" t="s">
        <v>2696</v>
      </c>
      <c r="D619" s="179" t="s">
        <v>2697</v>
      </c>
      <c r="E619" s="179" t="s">
        <v>2363</v>
      </c>
      <c r="F619" s="180" t="s">
        <v>192</v>
      </c>
      <c r="G619" s="180" t="s">
        <v>99</v>
      </c>
      <c r="H619" s="181">
        <v>1912</v>
      </c>
      <c r="I619" s="182">
        <v>0.57999999999999996</v>
      </c>
      <c r="J619" s="182">
        <f t="shared" si="9"/>
        <v>1.1100000000000001</v>
      </c>
    </row>
    <row r="620" spans="2:10" x14ac:dyDescent="0.3">
      <c r="B620" s="178">
        <v>593</v>
      </c>
      <c r="C620" s="179" t="s">
        <v>2696</v>
      </c>
      <c r="D620" s="179" t="s">
        <v>2697</v>
      </c>
      <c r="E620" s="179" t="s">
        <v>2371</v>
      </c>
      <c r="F620" s="180" t="s">
        <v>192</v>
      </c>
      <c r="G620" s="180" t="s">
        <v>99</v>
      </c>
      <c r="H620" s="181">
        <v>80</v>
      </c>
      <c r="I620" s="182">
        <v>0.57999999999999996</v>
      </c>
      <c r="J620" s="182">
        <f t="shared" si="9"/>
        <v>0.05</v>
      </c>
    </row>
    <row r="621" spans="2:10" x14ac:dyDescent="0.3">
      <c r="B621" s="178">
        <v>594</v>
      </c>
      <c r="C621" s="179" t="s">
        <v>2696</v>
      </c>
      <c r="D621" s="179" t="s">
        <v>2697</v>
      </c>
      <c r="E621" s="179" t="s">
        <v>2364</v>
      </c>
      <c r="F621" s="180" t="s">
        <v>192</v>
      </c>
      <c r="G621" s="180" t="s">
        <v>99</v>
      </c>
      <c r="H621" s="181">
        <v>15831</v>
      </c>
      <c r="I621" s="182">
        <v>0.57999999999999996</v>
      </c>
      <c r="J621" s="182">
        <f t="shared" si="9"/>
        <v>9.18</v>
      </c>
    </row>
    <row r="622" spans="2:10" x14ac:dyDescent="0.3">
      <c r="B622" s="178">
        <v>595</v>
      </c>
      <c r="C622" s="179" t="s">
        <v>2696</v>
      </c>
      <c r="D622" s="179" t="s">
        <v>2697</v>
      </c>
      <c r="E622" s="179" t="s">
        <v>2372</v>
      </c>
      <c r="F622" s="180" t="s">
        <v>192</v>
      </c>
      <c r="G622" s="180" t="s">
        <v>99</v>
      </c>
      <c r="H622" s="181">
        <v>54137</v>
      </c>
      <c r="I622" s="182">
        <v>0.57999999999999996</v>
      </c>
      <c r="J622" s="182">
        <f t="shared" si="9"/>
        <v>31.4</v>
      </c>
    </row>
    <row r="623" spans="2:10" x14ac:dyDescent="0.3">
      <c r="B623" s="178">
        <v>596</v>
      </c>
      <c r="C623" s="179" t="s">
        <v>2696</v>
      </c>
      <c r="D623" s="179" t="s">
        <v>2697</v>
      </c>
      <c r="E623" s="179" t="s">
        <v>2373</v>
      </c>
      <c r="F623" s="180" t="s">
        <v>192</v>
      </c>
      <c r="G623" s="180" t="s">
        <v>99</v>
      </c>
      <c r="H623" s="181">
        <v>783</v>
      </c>
      <c r="I623" s="182">
        <v>0.57999999999999996</v>
      </c>
      <c r="J623" s="182">
        <f t="shared" si="9"/>
        <v>0.45</v>
      </c>
    </row>
    <row r="624" spans="2:10" x14ac:dyDescent="0.3">
      <c r="B624" s="178">
        <v>597</v>
      </c>
      <c r="C624" s="179" t="s">
        <v>2696</v>
      </c>
      <c r="D624" s="179" t="s">
        <v>2697</v>
      </c>
      <c r="E624" s="179" t="s">
        <v>2374</v>
      </c>
      <c r="F624" s="180" t="s">
        <v>192</v>
      </c>
      <c r="G624" s="180" t="s">
        <v>99</v>
      </c>
      <c r="H624" s="181">
        <v>52650</v>
      </c>
      <c r="I624" s="182">
        <v>0.57999999999999996</v>
      </c>
      <c r="J624" s="182">
        <f t="shared" si="9"/>
        <v>30.54</v>
      </c>
    </row>
    <row r="625" spans="2:10" x14ac:dyDescent="0.3">
      <c r="B625" s="178">
        <v>598</v>
      </c>
      <c r="C625" s="179" t="s">
        <v>2698</v>
      </c>
      <c r="D625" s="179" t="s">
        <v>2699</v>
      </c>
      <c r="E625" s="179" t="s">
        <v>2371</v>
      </c>
      <c r="F625" s="180" t="s">
        <v>52</v>
      </c>
      <c r="G625" s="180" t="s">
        <v>53</v>
      </c>
      <c r="H625" s="181">
        <v>197016</v>
      </c>
      <c r="I625" s="182">
        <v>0.57999999999999996</v>
      </c>
      <c r="J625" s="182">
        <f t="shared" si="9"/>
        <v>114.27</v>
      </c>
    </row>
    <row r="626" spans="2:10" x14ac:dyDescent="0.3">
      <c r="B626" s="178">
        <v>599</v>
      </c>
      <c r="C626" s="179" t="s">
        <v>2698</v>
      </c>
      <c r="D626" s="179" t="s">
        <v>2699</v>
      </c>
      <c r="E626" s="179" t="s">
        <v>2373</v>
      </c>
      <c r="F626" s="180" t="s">
        <v>52</v>
      </c>
      <c r="G626" s="180" t="s">
        <v>53</v>
      </c>
      <c r="H626" s="181">
        <v>565443</v>
      </c>
      <c r="I626" s="182">
        <v>0.57999999999999996</v>
      </c>
      <c r="J626" s="182">
        <f t="shared" si="9"/>
        <v>327.96</v>
      </c>
    </row>
    <row r="627" spans="2:10" x14ac:dyDescent="0.3">
      <c r="B627" s="178">
        <v>600</v>
      </c>
      <c r="C627" s="179" t="s">
        <v>2700</v>
      </c>
      <c r="D627" s="179" t="s">
        <v>2701</v>
      </c>
      <c r="E627" s="179" t="s">
        <v>2367</v>
      </c>
      <c r="F627" s="180" t="s">
        <v>1028</v>
      </c>
      <c r="G627" s="180" t="s">
        <v>58</v>
      </c>
      <c r="H627" s="181">
        <v>143977</v>
      </c>
      <c r="I627" s="182">
        <v>0.57999999999999996</v>
      </c>
      <c r="J627" s="182">
        <f t="shared" si="9"/>
        <v>83.51</v>
      </c>
    </row>
    <row r="628" spans="2:10" x14ac:dyDescent="0.3">
      <c r="B628" s="178">
        <v>601</v>
      </c>
      <c r="C628" s="179" t="s">
        <v>2700</v>
      </c>
      <c r="D628" s="179" t="s">
        <v>2701</v>
      </c>
      <c r="E628" s="179" t="s">
        <v>2357</v>
      </c>
      <c r="F628" s="180" t="s">
        <v>1028</v>
      </c>
      <c r="G628" s="180" t="s">
        <v>58</v>
      </c>
      <c r="H628" s="181">
        <v>22349</v>
      </c>
      <c r="I628" s="182">
        <v>0.57999999999999996</v>
      </c>
      <c r="J628" s="182">
        <f t="shared" si="9"/>
        <v>12.96</v>
      </c>
    </row>
    <row r="629" spans="2:10" x14ac:dyDescent="0.3">
      <c r="B629" s="178">
        <v>602</v>
      </c>
      <c r="C629" s="179" t="s">
        <v>2700</v>
      </c>
      <c r="D629" s="179" t="s">
        <v>2701</v>
      </c>
      <c r="E629" s="179" t="s">
        <v>2364</v>
      </c>
      <c r="F629" s="180" t="s">
        <v>1028</v>
      </c>
      <c r="G629" s="180" t="s">
        <v>58</v>
      </c>
      <c r="H629" s="181">
        <v>31531</v>
      </c>
      <c r="I629" s="182">
        <v>0.57999999999999996</v>
      </c>
      <c r="J629" s="182">
        <f t="shared" si="9"/>
        <v>18.29</v>
      </c>
    </row>
    <row r="630" spans="2:10" x14ac:dyDescent="0.3">
      <c r="B630" s="178">
        <v>603</v>
      </c>
      <c r="C630" s="179" t="s">
        <v>2700</v>
      </c>
      <c r="D630" s="179" t="s">
        <v>2701</v>
      </c>
      <c r="E630" s="179" t="s">
        <v>2372</v>
      </c>
      <c r="F630" s="180" t="s">
        <v>1028</v>
      </c>
      <c r="G630" s="180" t="s">
        <v>58</v>
      </c>
      <c r="H630" s="181">
        <v>117544</v>
      </c>
      <c r="I630" s="182">
        <v>0.57999999999999996</v>
      </c>
      <c r="J630" s="182">
        <f t="shared" si="9"/>
        <v>68.180000000000007</v>
      </c>
    </row>
    <row r="631" spans="2:10" x14ac:dyDescent="0.3">
      <c r="B631" s="178">
        <v>604</v>
      </c>
      <c r="C631" s="179" t="s">
        <v>2700</v>
      </c>
      <c r="D631" s="179" t="s">
        <v>2701</v>
      </c>
      <c r="E631" s="179" t="s">
        <v>2374</v>
      </c>
      <c r="F631" s="180" t="s">
        <v>1028</v>
      </c>
      <c r="G631" s="180" t="s">
        <v>58</v>
      </c>
      <c r="H631" s="181">
        <v>149583</v>
      </c>
      <c r="I631" s="182">
        <v>0.57999999999999996</v>
      </c>
      <c r="J631" s="182">
        <f t="shared" si="9"/>
        <v>86.76</v>
      </c>
    </row>
    <row r="632" spans="2:10" x14ac:dyDescent="0.3">
      <c r="B632" s="178">
        <v>605</v>
      </c>
      <c r="C632" s="179" t="s">
        <v>2702</v>
      </c>
      <c r="D632" s="179" t="s">
        <v>2474</v>
      </c>
      <c r="E632" s="179" t="s">
        <v>2367</v>
      </c>
      <c r="F632" s="180" t="s">
        <v>2155</v>
      </c>
      <c r="G632" s="180" t="s">
        <v>1025</v>
      </c>
      <c r="H632" s="181">
        <v>822486</v>
      </c>
      <c r="I632" s="182">
        <v>0.57999999999999996</v>
      </c>
      <c r="J632" s="182">
        <f t="shared" si="9"/>
        <v>477.04</v>
      </c>
    </row>
    <row r="633" spans="2:10" x14ac:dyDescent="0.3">
      <c r="B633" s="178">
        <v>606</v>
      </c>
      <c r="C633" s="179" t="s">
        <v>2703</v>
      </c>
      <c r="D633" s="179" t="s">
        <v>2474</v>
      </c>
      <c r="E633" s="179" t="s">
        <v>2367</v>
      </c>
      <c r="F633" s="180" t="s">
        <v>2704</v>
      </c>
      <c r="G633" s="180" t="s">
        <v>2705</v>
      </c>
      <c r="H633" s="181">
        <v>4202389</v>
      </c>
      <c r="I633" s="182">
        <v>0.57999999999999996</v>
      </c>
      <c r="J633" s="182">
        <f t="shared" si="9"/>
        <v>2437.39</v>
      </c>
    </row>
    <row r="634" spans="2:10" x14ac:dyDescent="0.3">
      <c r="B634" s="178">
        <v>607</v>
      </c>
      <c r="C634" s="179" t="s">
        <v>2706</v>
      </c>
      <c r="D634" s="179" t="s">
        <v>2707</v>
      </c>
      <c r="E634" s="179" t="s">
        <v>2361</v>
      </c>
      <c r="F634" s="180" t="s">
        <v>52</v>
      </c>
      <c r="G634" s="180" t="s">
        <v>106</v>
      </c>
      <c r="H634" s="181">
        <v>1398611</v>
      </c>
      <c r="I634" s="182">
        <v>0.57999999999999996</v>
      </c>
      <c r="J634" s="182">
        <f t="shared" si="9"/>
        <v>811.19</v>
      </c>
    </row>
    <row r="635" spans="2:10" x14ac:dyDescent="0.3">
      <c r="B635" s="178">
        <v>608</v>
      </c>
      <c r="C635" s="179" t="s">
        <v>2706</v>
      </c>
      <c r="D635" s="179" t="s">
        <v>2707</v>
      </c>
      <c r="E635" s="179" t="s">
        <v>2363</v>
      </c>
      <c r="F635" s="180" t="s">
        <v>52</v>
      </c>
      <c r="G635" s="180" t="s">
        <v>106</v>
      </c>
      <c r="H635" s="181">
        <v>211583</v>
      </c>
      <c r="I635" s="182">
        <v>0.57999999999999996</v>
      </c>
      <c r="J635" s="182">
        <f t="shared" si="9"/>
        <v>122.72</v>
      </c>
    </row>
    <row r="636" spans="2:10" x14ac:dyDescent="0.3">
      <c r="B636" s="178">
        <v>609</v>
      </c>
      <c r="C636" s="179" t="s">
        <v>2708</v>
      </c>
      <c r="D636" s="179" t="s">
        <v>2709</v>
      </c>
      <c r="E636" s="179" t="s">
        <v>2367</v>
      </c>
      <c r="F636" s="180" t="s">
        <v>1948</v>
      </c>
      <c r="G636" s="180" t="s">
        <v>99</v>
      </c>
      <c r="H636" s="181">
        <v>112061</v>
      </c>
      <c r="I636" s="182">
        <v>0.57999999999999996</v>
      </c>
      <c r="J636" s="182">
        <f t="shared" si="9"/>
        <v>65</v>
      </c>
    </row>
    <row r="637" spans="2:10" x14ac:dyDescent="0.3">
      <c r="B637" s="178">
        <v>610</v>
      </c>
      <c r="C637" s="179" t="s">
        <v>2708</v>
      </c>
      <c r="D637" s="179" t="s">
        <v>2709</v>
      </c>
      <c r="E637" s="179" t="s">
        <v>2357</v>
      </c>
      <c r="F637" s="180" t="s">
        <v>1948</v>
      </c>
      <c r="G637" s="180" t="s">
        <v>99</v>
      </c>
      <c r="H637" s="181">
        <v>10364</v>
      </c>
      <c r="I637" s="182">
        <v>0.57999999999999996</v>
      </c>
      <c r="J637" s="182">
        <f t="shared" si="9"/>
        <v>6.01</v>
      </c>
    </row>
    <row r="638" spans="2:10" x14ac:dyDescent="0.3">
      <c r="B638" s="178">
        <v>611</v>
      </c>
      <c r="C638" s="179" t="s">
        <v>2710</v>
      </c>
      <c r="D638" s="179" t="s">
        <v>2711</v>
      </c>
      <c r="E638" s="179" t="s">
        <v>2361</v>
      </c>
      <c r="F638" s="180" t="s">
        <v>52</v>
      </c>
      <c r="G638" s="180" t="s">
        <v>99</v>
      </c>
      <c r="H638" s="181">
        <v>1377393</v>
      </c>
      <c r="I638" s="182">
        <v>0.57999999999999996</v>
      </c>
      <c r="J638" s="182">
        <f t="shared" si="9"/>
        <v>798.89</v>
      </c>
    </row>
    <row r="639" spans="2:10" x14ac:dyDescent="0.3">
      <c r="B639" s="178">
        <v>612</v>
      </c>
      <c r="C639" s="179" t="s">
        <v>2710</v>
      </c>
      <c r="D639" s="179" t="s">
        <v>2711</v>
      </c>
      <c r="E639" s="179" t="s">
        <v>2363</v>
      </c>
      <c r="F639" s="180" t="s">
        <v>52</v>
      </c>
      <c r="G639" s="180" t="s">
        <v>99</v>
      </c>
      <c r="H639" s="181">
        <v>206633</v>
      </c>
      <c r="I639" s="182">
        <v>0.57999999999999996</v>
      </c>
      <c r="J639" s="182">
        <f t="shared" si="9"/>
        <v>119.85</v>
      </c>
    </row>
    <row r="640" spans="2:10" x14ac:dyDescent="0.3">
      <c r="B640" s="178">
        <v>613</v>
      </c>
      <c r="C640" s="179" t="s">
        <v>2712</v>
      </c>
      <c r="D640" s="179" t="s">
        <v>2713</v>
      </c>
      <c r="E640" s="179" t="s">
        <v>2361</v>
      </c>
      <c r="F640" s="180" t="s">
        <v>1900</v>
      </c>
      <c r="G640" s="180" t="s">
        <v>214</v>
      </c>
      <c r="H640" s="181">
        <v>165355</v>
      </c>
      <c r="I640" s="182">
        <v>0.57999999999999996</v>
      </c>
      <c r="J640" s="182">
        <f t="shared" si="9"/>
        <v>95.91</v>
      </c>
    </row>
    <row r="641" spans="2:10" x14ac:dyDescent="0.3">
      <c r="B641" s="178">
        <v>614</v>
      </c>
      <c r="C641" s="179" t="s">
        <v>2712</v>
      </c>
      <c r="D641" s="179" t="s">
        <v>2713</v>
      </c>
      <c r="E641" s="179" t="s">
        <v>2363</v>
      </c>
      <c r="F641" s="180" t="s">
        <v>1900</v>
      </c>
      <c r="G641" s="180" t="s">
        <v>214</v>
      </c>
      <c r="H641" s="181">
        <v>26769</v>
      </c>
      <c r="I641" s="182">
        <v>0.57999999999999996</v>
      </c>
      <c r="J641" s="182">
        <f t="shared" si="9"/>
        <v>15.53</v>
      </c>
    </row>
    <row r="642" spans="2:10" x14ac:dyDescent="0.3">
      <c r="B642" s="178">
        <v>615</v>
      </c>
      <c r="C642" s="179" t="s">
        <v>2714</v>
      </c>
      <c r="D642" s="179" t="s">
        <v>2715</v>
      </c>
      <c r="E642" s="179" t="s">
        <v>2367</v>
      </c>
      <c r="F642" s="180" t="s">
        <v>2716</v>
      </c>
      <c r="G642" s="180" t="s">
        <v>58</v>
      </c>
      <c r="H642" s="181">
        <v>25930</v>
      </c>
      <c r="I642" s="182">
        <v>0.57999999999999996</v>
      </c>
      <c r="J642" s="182">
        <f t="shared" si="9"/>
        <v>15.04</v>
      </c>
    </row>
    <row r="643" spans="2:10" x14ac:dyDescent="0.3">
      <c r="B643" s="178">
        <v>616</v>
      </c>
      <c r="C643" s="179" t="s">
        <v>2714</v>
      </c>
      <c r="D643" s="179" t="s">
        <v>2715</v>
      </c>
      <c r="E643" s="179" t="s">
        <v>2368</v>
      </c>
      <c r="F643" s="180" t="s">
        <v>2716</v>
      </c>
      <c r="G643" s="180" t="s">
        <v>58</v>
      </c>
      <c r="H643" s="181">
        <v>2144</v>
      </c>
      <c r="I643" s="182">
        <v>0.57999999999999996</v>
      </c>
      <c r="J643" s="182">
        <f t="shared" si="9"/>
        <v>1.24</v>
      </c>
    </row>
    <row r="644" spans="2:10" x14ac:dyDescent="0.3">
      <c r="B644" s="178">
        <v>617</v>
      </c>
      <c r="C644" s="179" t="s">
        <v>2714</v>
      </c>
      <c r="D644" s="179" t="s">
        <v>2715</v>
      </c>
      <c r="E644" s="179" t="s">
        <v>2357</v>
      </c>
      <c r="F644" s="180" t="s">
        <v>2716</v>
      </c>
      <c r="G644" s="180" t="s">
        <v>58</v>
      </c>
      <c r="H644" s="181">
        <v>3520</v>
      </c>
      <c r="I644" s="182">
        <v>0.57999999999999996</v>
      </c>
      <c r="J644" s="182">
        <f t="shared" si="9"/>
        <v>2.04</v>
      </c>
    </row>
    <row r="645" spans="2:10" x14ac:dyDescent="0.3">
      <c r="B645" s="178">
        <v>618</v>
      </c>
      <c r="C645" s="179" t="s">
        <v>2714</v>
      </c>
      <c r="D645" s="179" t="s">
        <v>2715</v>
      </c>
      <c r="E645" s="179" t="s">
        <v>2370</v>
      </c>
      <c r="F645" s="180" t="s">
        <v>2716</v>
      </c>
      <c r="G645" s="180" t="s">
        <v>58</v>
      </c>
      <c r="H645" s="181">
        <v>372</v>
      </c>
      <c r="I645" s="182">
        <v>0.57999999999999996</v>
      </c>
      <c r="J645" s="182">
        <f t="shared" si="9"/>
        <v>0.22</v>
      </c>
    </row>
    <row r="646" spans="2:10" x14ac:dyDescent="0.3">
      <c r="B646" s="178">
        <v>619</v>
      </c>
      <c r="C646" s="179" t="s">
        <v>2714</v>
      </c>
      <c r="D646" s="179" t="s">
        <v>2715</v>
      </c>
      <c r="E646" s="179" t="s">
        <v>2361</v>
      </c>
      <c r="F646" s="180" t="s">
        <v>2716</v>
      </c>
      <c r="G646" s="180" t="s">
        <v>58</v>
      </c>
      <c r="H646" s="181">
        <v>8785</v>
      </c>
      <c r="I646" s="182">
        <v>0.57999999999999996</v>
      </c>
      <c r="J646" s="182">
        <f t="shared" si="9"/>
        <v>5.0999999999999996</v>
      </c>
    </row>
    <row r="647" spans="2:10" x14ac:dyDescent="0.3">
      <c r="B647" s="178">
        <v>620</v>
      </c>
      <c r="C647" s="179" t="s">
        <v>2714</v>
      </c>
      <c r="D647" s="179" t="s">
        <v>2715</v>
      </c>
      <c r="E647" s="179" t="s">
        <v>2363</v>
      </c>
      <c r="F647" s="180" t="s">
        <v>2716</v>
      </c>
      <c r="G647" s="180" t="s">
        <v>58</v>
      </c>
      <c r="H647" s="181">
        <v>1282</v>
      </c>
      <c r="I647" s="182">
        <v>0.57999999999999996</v>
      </c>
      <c r="J647" s="182">
        <f t="shared" si="9"/>
        <v>0.74</v>
      </c>
    </row>
    <row r="648" spans="2:10" x14ac:dyDescent="0.3">
      <c r="B648" s="178">
        <v>621</v>
      </c>
      <c r="C648" s="179" t="s">
        <v>2714</v>
      </c>
      <c r="D648" s="179" t="s">
        <v>2715</v>
      </c>
      <c r="E648" s="179" t="s">
        <v>2371</v>
      </c>
      <c r="F648" s="180" t="s">
        <v>2716</v>
      </c>
      <c r="G648" s="180" t="s">
        <v>58</v>
      </c>
      <c r="H648" s="181">
        <v>902</v>
      </c>
      <c r="I648" s="182">
        <v>0.57999999999999996</v>
      </c>
      <c r="J648" s="182">
        <f t="shared" si="9"/>
        <v>0.52</v>
      </c>
    </row>
    <row r="649" spans="2:10" x14ac:dyDescent="0.3">
      <c r="B649" s="178">
        <v>622</v>
      </c>
      <c r="C649" s="179" t="s">
        <v>2714</v>
      </c>
      <c r="D649" s="179" t="s">
        <v>2715</v>
      </c>
      <c r="E649" s="179" t="s">
        <v>2364</v>
      </c>
      <c r="F649" s="180" t="s">
        <v>2716</v>
      </c>
      <c r="G649" s="180" t="s">
        <v>58</v>
      </c>
      <c r="H649" s="181">
        <v>11681</v>
      </c>
      <c r="I649" s="182">
        <v>0.57999999999999996</v>
      </c>
      <c r="J649" s="182">
        <f t="shared" si="9"/>
        <v>6.77</v>
      </c>
    </row>
    <row r="650" spans="2:10" x14ac:dyDescent="0.3">
      <c r="B650" s="178">
        <v>623</v>
      </c>
      <c r="C650" s="179" t="s">
        <v>2714</v>
      </c>
      <c r="D650" s="179" t="s">
        <v>2715</v>
      </c>
      <c r="E650" s="179" t="s">
        <v>2372</v>
      </c>
      <c r="F650" s="180" t="s">
        <v>2716</v>
      </c>
      <c r="G650" s="180" t="s">
        <v>58</v>
      </c>
      <c r="H650" s="181">
        <v>34282</v>
      </c>
      <c r="I650" s="182">
        <v>0.57999999999999996</v>
      </c>
      <c r="J650" s="182">
        <f t="shared" si="9"/>
        <v>19.88</v>
      </c>
    </row>
    <row r="651" spans="2:10" x14ac:dyDescent="0.3">
      <c r="B651" s="178">
        <v>624</v>
      </c>
      <c r="C651" s="179" t="s">
        <v>2714</v>
      </c>
      <c r="D651" s="179" t="s">
        <v>2715</v>
      </c>
      <c r="E651" s="179" t="s">
        <v>2373</v>
      </c>
      <c r="F651" s="180" t="s">
        <v>2716</v>
      </c>
      <c r="G651" s="180" t="s">
        <v>58</v>
      </c>
      <c r="H651" s="181">
        <v>3865</v>
      </c>
      <c r="I651" s="182">
        <v>0.57999999999999996</v>
      </c>
      <c r="J651" s="182">
        <f t="shared" si="9"/>
        <v>2.2400000000000002</v>
      </c>
    </row>
    <row r="652" spans="2:10" x14ac:dyDescent="0.3">
      <c r="B652" s="178">
        <v>625</v>
      </c>
      <c r="C652" s="179" t="s">
        <v>2714</v>
      </c>
      <c r="D652" s="179" t="s">
        <v>2715</v>
      </c>
      <c r="E652" s="179" t="s">
        <v>2374</v>
      </c>
      <c r="F652" s="180" t="s">
        <v>2716</v>
      </c>
      <c r="G652" s="180" t="s">
        <v>58</v>
      </c>
      <c r="H652" s="181">
        <v>33666</v>
      </c>
      <c r="I652" s="182">
        <v>0.57999999999999996</v>
      </c>
      <c r="J652" s="182">
        <f t="shared" si="9"/>
        <v>19.53</v>
      </c>
    </row>
    <row r="653" spans="2:10" x14ac:dyDescent="0.3">
      <c r="B653" s="178">
        <v>626</v>
      </c>
      <c r="C653" s="179" t="s">
        <v>2717</v>
      </c>
      <c r="D653" s="179" t="s">
        <v>2718</v>
      </c>
      <c r="E653" s="179" t="s">
        <v>2361</v>
      </c>
      <c r="F653" s="180" t="s">
        <v>150</v>
      </c>
      <c r="G653" s="180" t="s">
        <v>106</v>
      </c>
      <c r="H653" s="181">
        <v>676110</v>
      </c>
      <c r="I653" s="182">
        <v>0.57999999999999996</v>
      </c>
      <c r="J653" s="182">
        <f t="shared" si="9"/>
        <v>392.14</v>
      </c>
    </row>
    <row r="654" spans="2:10" x14ac:dyDescent="0.3">
      <c r="B654" s="178">
        <v>627</v>
      </c>
      <c r="C654" s="179" t="s">
        <v>2717</v>
      </c>
      <c r="D654" s="179" t="s">
        <v>2718</v>
      </c>
      <c r="E654" s="179" t="s">
        <v>2363</v>
      </c>
      <c r="F654" s="180" t="s">
        <v>150</v>
      </c>
      <c r="G654" s="180" t="s">
        <v>106</v>
      </c>
      <c r="H654" s="181">
        <v>125034</v>
      </c>
      <c r="I654" s="182">
        <v>0.57999999999999996</v>
      </c>
      <c r="J654" s="182">
        <f t="shared" si="9"/>
        <v>72.52</v>
      </c>
    </row>
    <row r="655" spans="2:10" x14ac:dyDescent="0.3">
      <c r="B655" s="178">
        <v>628</v>
      </c>
      <c r="C655" s="179" t="s">
        <v>2719</v>
      </c>
      <c r="D655" s="179" t="s">
        <v>2720</v>
      </c>
      <c r="E655" s="179" t="s">
        <v>2361</v>
      </c>
      <c r="F655" s="180" t="s">
        <v>1948</v>
      </c>
      <c r="G655" s="180" t="s">
        <v>99</v>
      </c>
      <c r="H655" s="181">
        <v>156829</v>
      </c>
      <c r="I655" s="182">
        <v>0.57999999999999996</v>
      </c>
      <c r="J655" s="182">
        <f t="shared" si="9"/>
        <v>90.96</v>
      </c>
    </row>
    <row r="656" spans="2:10" x14ac:dyDescent="0.3">
      <c r="B656" s="178">
        <v>629</v>
      </c>
      <c r="C656" s="179" t="s">
        <v>2719</v>
      </c>
      <c r="D656" s="179" t="s">
        <v>2720</v>
      </c>
      <c r="E656" s="179" t="s">
        <v>2363</v>
      </c>
      <c r="F656" s="180" t="s">
        <v>1948</v>
      </c>
      <c r="G656" s="180" t="s">
        <v>99</v>
      </c>
      <c r="H656" s="181">
        <v>22690</v>
      </c>
      <c r="I656" s="182">
        <v>0.57999999999999996</v>
      </c>
      <c r="J656" s="182">
        <f t="shared" si="9"/>
        <v>13.16</v>
      </c>
    </row>
    <row r="657" spans="2:10" x14ac:dyDescent="0.3">
      <c r="B657" s="178">
        <v>630</v>
      </c>
      <c r="C657" s="179" t="s">
        <v>2721</v>
      </c>
      <c r="D657" s="179" t="s">
        <v>2722</v>
      </c>
      <c r="E657" s="179" t="s">
        <v>2367</v>
      </c>
      <c r="F657" s="180" t="s">
        <v>986</v>
      </c>
      <c r="G657" s="180" t="s">
        <v>142</v>
      </c>
      <c r="H657" s="181">
        <v>53856</v>
      </c>
      <c r="I657" s="182">
        <v>0.57999999999999996</v>
      </c>
      <c r="J657" s="182">
        <f t="shared" si="9"/>
        <v>31.24</v>
      </c>
    </row>
    <row r="658" spans="2:10" x14ac:dyDescent="0.3">
      <c r="B658" s="178">
        <v>631</v>
      </c>
      <c r="C658" s="179" t="s">
        <v>2721</v>
      </c>
      <c r="D658" s="179" t="s">
        <v>2722</v>
      </c>
      <c r="E658" s="179" t="s">
        <v>2357</v>
      </c>
      <c r="F658" s="180" t="s">
        <v>986</v>
      </c>
      <c r="G658" s="180" t="s">
        <v>142</v>
      </c>
      <c r="H658" s="181">
        <v>3713</v>
      </c>
      <c r="I658" s="182">
        <v>0.57999999999999996</v>
      </c>
      <c r="J658" s="182">
        <f t="shared" si="9"/>
        <v>2.15</v>
      </c>
    </row>
    <row r="659" spans="2:10" x14ac:dyDescent="0.3">
      <c r="B659" s="178">
        <v>632</v>
      </c>
      <c r="C659" s="179" t="s">
        <v>2721</v>
      </c>
      <c r="D659" s="179" t="s">
        <v>2722</v>
      </c>
      <c r="E659" s="179" t="s">
        <v>2364</v>
      </c>
      <c r="F659" s="180" t="s">
        <v>986</v>
      </c>
      <c r="G659" s="180" t="s">
        <v>142</v>
      </c>
      <c r="H659" s="181">
        <v>18652</v>
      </c>
      <c r="I659" s="182">
        <v>0.57999999999999996</v>
      </c>
      <c r="J659" s="182">
        <f t="shared" si="9"/>
        <v>10.82</v>
      </c>
    </row>
    <row r="660" spans="2:10" x14ac:dyDescent="0.3">
      <c r="B660" s="178">
        <v>633</v>
      </c>
      <c r="C660" s="179" t="s">
        <v>2721</v>
      </c>
      <c r="D660" s="179" t="s">
        <v>2722</v>
      </c>
      <c r="E660" s="179" t="s">
        <v>2372</v>
      </c>
      <c r="F660" s="180" t="s">
        <v>986</v>
      </c>
      <c r="G660" s="180" t="s">
        <v>142</v>
      </c>
      <c r="H660" s="181">
        <v>15153</v>
      </c>
      <c r="I660" s="182">
        <v>0.57999999999999996</v>
      </c>
      <c r="J660" s="182">
        <f t="shared" si="9"/>
        <v>8.7899999999999991</v>
      </c>
    </row>
    <row r="661" spans="2:10" x14ac:dyDescent="0.3">
      <c r="B661" s="178">
        <v>634</v>
      </c>
      <c r="C661" s="179" t="s">
        <v>2721</v>
      </c>
      <c r="D661" s="179" t="s">
        <v>2722</v>
      </c>
      <c r="E661" s="179" t="s">
        <v>2374</v>
      </c>
      <c r="F661" s="180" t="s">
        <v>986</v>
      </c>
      <c r="G661" s="180" t="s">
        <v>142</v>
      </c>
      <c r="H661" s="181">
        <v>45406</v>
      </c>
      <c r="I661" s="182">
        <v>0.57999999999999996</v>
      </c>
      <c r="J661" s="182">
        <f t="shared" si="9"/>
        <v>26.34</v>
      </c>
    </row>
    <row r="662" spans="2:10" x14ac:dyDescent="0.3">
      <c r="B662" s="178">
        <v>635</v>
      </c>
      <c r="C662" s="179" t="s">
        <v>2723</v>
      </c>
      <c r="D662" s="179" t="s">
        <v>2724</v>
      </c>
      <c r="E662" s="179" t="s">
        <v>2361</v>
      </c>
      <c r="F662" s="180" t="s">
        <v>52</v>
      </c>
      <c r="G662" s="180" t="s">
        <v>1835</v>
      </c>
      <c r="H662" s="181">
        <v>26</v>
      </c>
      <c r="I662" s="182">
        <v>0.57999999999999996</v>
      </c>
      <c r="J662" s="182">
        <f t="shared" si="9"/>
        <v>0.02</v>
      </c>
    </row>
    <row r="663" spans="2:10" x14ac:dyDescent="0.3">
      <c r="B663" s="178">
        <v>636</v>
      </c>
      <c r="C663" s="179" t="s">
        <v>2725</v>
      </c>
      <c r="D663" s="179" t="s">
        <v>2726</v>
      </c>
      <c r="E663" s="179" t="s">
        <v>2367</v>
      </c>
      <c r="F663" s="180" t="s">
        <v>52</v>
      </c>
      <c r="G663" s="180" t="s">
        <v>99</v>
      </c>
      <c r="H663" s="181">
        <v>492162</v>
      </c>
      <c r="I663" s="182">
        <v>0.57999999999999996</v>
      </c>
      <c r="J663" s="182">
        <f t="shared" si="9"/>
        <v>285.45</v>
      </c>
    </row>
    <row r="664" spans="2:10" x14ac:dyDescent="0.3">
      <c r="B664" s="178">
        <v>637</v>
      </c>
      <c r="C664" s="179" t="s">
        <v>2725</v>
      </c>
      <c r="D664" s="179" t="s">
        <v>2726</v>
      </c>
      <c r="E664" s="179" t="s">
        <v>2357</v>
      </c>
      <c r="F664" s="180" t="s">
        <v>52</v>
      </c>
      <c r="G664" s="180" t="s">
        <v>99</v>
      </c>
      <c r="H664" s="181">
        <v>51113</v>
      </c>
      <c r="I664" s="182">
        <v>0.57999999999999996</v>
      </c>
      <c r="J664" s="182">
        <f t="shared" si="9"/>
        <v>29.65</v>
      </c>
    </row>
    <row r="665" spans="2:10" x14ac:dyDescent="0.3">
      <c r="B665" s="178">
        <v>638</v>
      </c>
      <c r="C665" s="179" t="s">
        <v>2725</v>
      </c>
      <c r="D665" s="179" t="s">
        <v>2726</v>
      </c>
      <c r="E665" s="179" t="s">
        <v>2364</v>
      </c>
      <c r="F665" s="180" t="s">
        <v>52</v>
      </c>
      <c r="G665" s="180" t="s">
        <v>99</v>
      </c>
      <c r="H665" s="181">
        <v>250501</v>
      </c>
      <c r="I665" s="182">
        <v>0.57999999999999996</v>
      </c>
      <c r="J665" s="182">
        <f t="shared" si="9"/>
        <v>145.29</v>
      </c>
    </row>
    <row r="666" spans="2:10" x14ac:dyDescent="0.3">
      <c r="B666" s="178">
        <v>639</v>
      </c>
      <c r="C666" s="179" t="s">
        <v>2725</v>
      </c>
      <c r="D666" s="179" t="s">
        <v>2726</v>
      </c>
      <c r="E666" s="179" t="s">
        <v>2372</v>
      </c>
      <c r="F666" s="180" t="s">
        <v>52</v>
      </c>
      <c r="G666" s="180" t="s">
        <v>99</v>
      </c>
      <c r="H666" s="181">
        <v>866572</v>
      </c>
      <c r="I666" s="182">
        <v>0.57999999999999996</v>
      </c>
      <c r="J666" s="182">
        <f t="shared" si="9"/>
        <v>502.61</v>
      </c>
    </row>
    <row r="667" spans="2:10" x14ac:dyDescent="0.3">
      <c r="B667" s="178">
        <v>640</v>
      </c>
      <c r="C667" s="179" t="s">
        <v>2725</v>
      </c>
      <c r="D667" s="179" t="s">
        <v>2726</v>
      </c>
      <c r="E667" s="179" t="s">
        <v>2374</v>
      </c>
      <c r="F667" s="180" t="s">
        <v>52</v>
      </c>
      <c r="G667" s="180" t="s">
        <v>99</v>
      </c>
      <c r="H667" s="181">
        <v>676148</v>
      </c>
      <c r="I667" s="182">
        <v>0.57999999999999996</v>
      </c>
      <c r="J667" s="182">
        <f t="shared" si="9"/>
        <v>392.17</v>
      </c>
    </row>
    <row r="668" spans="2:10" x14ac:dyDescent="0.3">
      <c r="B668" s="178">
        <v>641</v>
      </c>
      <c r="C668" s="179" t="s">
        <v>2727</v>
      </c>
      <c r="D668" s="179" t="s">
        <v>2728</v>
      </c>
      <c r="E668" s="179" t="s">
        <v>2367</v>
      </c>
      <c r="F668" s="180" t="s">
        <v>1816</v>
      </c>
      <c r="G668" s="180" t="s">
        <v>110</v>
      </c>
      <c r="H668" s="181">
        <v>100296</v>
      </c>
      <c r="I668" s="182">
        <v>0.57999999999999996</v>
      </c>
      <c r="J668" s="182">
        <f t="shared" ref="J668:J731" si="10">ROUND(H668*(I668/1000),2)</f>
        <v>58.17</v>
      </c>
    </row>
    <row r="669" spans="2:10" x14ac:dyDescent="0.3">
      <c r="B669" s="178">
        <v>642</v>
      </c>
      <c r="C669" s="179" t="s">
        <v>2727</v>
      </c>
      <c r="D669" s="179" t="s">
        <v>2728</v>
      </c>
      <c r="E669" s="179" t="s">
        <v>2361</v>
      </c>
      <c r="F669" s="180" t="s">
        <v>1816</v>
      </c>
      <c r="G669" s="180" t="s">
        <v>110</v>
      </c>
      <c r="H669" s="181">
        <v>219994</v>
      </c>
      <c r="I669" s="182">
        <v>0.57999999999999996</v>
      </c>
      <c r="J669" s="182">
        <f t="shared" si="10"/>
        <v>127.6</v>
      </c>
    </row>
    <row r="670" spans="2:10" x14ac:dyDescent="0.3">
      <c r="B670" s="178">
        <v>643</v>
      </c>
      <c r="C670" s="179" t="s">
        <v>2727</v>
      </c>
      <c r="D670" s="179" t="s">
        <v>2728</v>
      </c>
      <c r="E670" s="179" t="s">
        <v>2372</v>
      </c>
      <c r="F670" s="180" t="s">
        <v>1816</v>
      </c>
      <c r="G670" s="180" t="s">
        <v>110</v>
      </c>
      <c r="H670" s="181">
        <v>327417</v>
      </c>
      <c r="I670" s="182">
        <v>0.57999999999999996</v>
      </c>
      <c r="J670" s="182">
        <f t="shared" si="10"/>
        <v>189.9</v>
      </c>
    </row>
    <row r="671" spans="2:10" x14ac:dyDescent="0.3">
      <c r="B671" s="178">
        <v>644</v>
      </c>
      <c r="C671" s="179" t="s">
        <v>2727</v>
      </c>
      <c r="D671" s="179" t="s">
        <v>2728</v>
      </c>
      <c r="E671" s="179" t="s">
        <v>2374</v>
      </c>
      <c r="F671" s="180" t="s">
        <v>1816</v>
      </c>
      <c r="G671" s="180" t="s">
        <v>110</v>
      </c>
      <c r="H671" s="181">
        <v>1207861</v>
      </c>
      <c r="I671" s="182">
        <v>0.57999999999999996</v>
      </c>
      <c r="J671" s="182">
        <f t="shared" si="10"/>
        <v>700.56</v>
      </c>
    </row>
    <row r="672" spans="2:10" x14ac:dyDescent="0.3">
      <c r="B672" s="178">
        <v>645</v>
      </c>
      <c r="C672" s="179" t="s">
        <v>2729</v>
      </c>
      <c r="D672" s="179" t="s">
        <v>2730</v>
      </c>
      <c r="E672" s="179" t="s">
        <v>2367</v>
      </c>
      <c r="F672" s="180" t="s">
        <v>1816</v>
      </c>
      <c r="G672" s="180" t="s">
        <v>110</v>
      </c>
      <c r="H672" s="181">
        <v>577318</v>
      </c>
      <c r="I672" s="182">
        <v>0.57999999999999996</v>
      </c>
      <c r="J672" s="182">
        <f t="shared" si="10"/>
        <v>334.84</v>
      </c>
    </row>
    <row r="673" spans="2:10" x14ac:dyDescent="0.3">
      <c r="B673" s="178">
        <v>646</v>
      </c>
      <c r="C673" s="179" t="s">
        <v>2731</v>
      </c>
      <c r="D673" s="179" t="s">
        <v>2732</v>
      </c>
      <c r="E673" s="179" t="s">
        <v>2361</v>
      </c>
      <c r="F673" s="180" t="s">
        <v>991</v>
      </c>
      <c r="G673" s="180" t="s">
        <v>106</v>
      </c>
      <c r="H673" s="181">
        <v>585</v>
      </c>
      <c r="I673" s="182">
        <v>0.57999999999999996</v>
      </c>
      <c r="J673" s="182">
        <f t="shared" si="10"/>
        <v>0.34</v>
      </c>
    </row>
    <row r="674" spans="2:10" x14ac:dyDescent="0.3">
      <c r="B674" s="178">
        <v>647</v>
      </c>
      <c r="C674" s="179" t="s">
        <v>2733</v>
      </c>
      <c r="D674" s="179" t="s">
        <v>2734</v>
      </c>
      <c r="E674" s="179" t="s">
        <v>2361</v>
      </c>
      <c r="F674" s="180" t="s">
        <v>52</v>
      </c>
      <c r="G674" s="180" t="s">
        <v>99</v>
      </c>
      <c r="H674" s="181">
        <v>1627</v>
      </c>
      <c r="I674" s="182">
        <v>0.57999999999999996</v>
      </c>
      <c r="J674" s="182">
        <f t="shared" si="10"/>
        <v>0.94</v>
      </c>
    </row>
    <row r="675" spans="2:10" x14ac:dyDescent="0.3">
      <c r="B675" s="178">
        <v>648</v>
      </c>
      <c r="C675" s="179" t="s">
        <v>2733</v>
      </c>
      <c r="D675" s="179" t="s">
        <v>2734</v>
      </c>
      <c r="E675" s="179" t="s">
        <v>2363</v>
      </c>
      <c r="F675" s="180" t="s">
        <v>52</v>
      </c>
      <c r="G675" s="180" t="s">
        <v>99</v>
      </c>
      <c r="H675" s="181">
        <v>561</v>
      </c>
      <c r="I675" s="182">
        <v>0.57999999999999996</v>
      </c>
      <c r="J675" s="182">
        <f t="shared" si="10"/>
        <v>0.33</v>
      </c>
    </row>
    <row r="676" spans="2:10" x14ac:dyDescent="0.3">
      <c r="B676" s="178">
        <v>649</v>
      </c>
      <c r="C676" s="179" t="s">
        <v>2735</v>
      </c>
      <c r="D676" s="179" t="s">
        <v>2736</v>
      </c>
      <c r="E676" s="179" t="s">
        <v>2361</v>
      </c>
      <c r="F676" s="180" t="s">
        <v>52</v>
      </c>
      <c r="G676" s="180" t="s">
        <v>99</v>
      </c>
      <c r="H676" s="181">
        <v>67</v>
      </c>
      <c r="I676" s="182">
        <v>0.57999999999999996</v>
      </c>
      <c r="J676" s="182">
        <f t="shared" si="10"/>
        <v>0.04</v>
      </c>
    </row>
    <row r="677" spans="2:10" x14ac:dyDescent="0.3">
      <c r="B677" s="178">
        <v>650</v>
      </c>
      <c r="C677" s="179" t="s">
        <v>2735</v>
      </c>
      <c r="D677" s="179" t="s">
        <v>2736</v>
      </c>
      <c r="E677" s="179" t="s">
        <v>2363</v>
      </c>
      <c r="F677" s="180" t="s">
        <v>52</v>
      </c>
      <c r="G677" s="180" t="s">
        <v>99</v>
      </c>
      <c r="H677" s="181">
        <v>48</v>
      </c>
      <c r="I677" s="182">
        <v>0.57999999999999996</v>
      </c>
      <c r="J677" s="182">
        <f t="shared" si="10"/>
        <v>0.03</v>
      </c>
    </row>
    <row r="678" spans="2:10" x14ac:dyDescent="0.3">
      <c r="B678" s="178">
        <v>651</v>
      </c>
      <c r="C678" s="179" t="s">
        <v>2737</v>
      </c>
      <c r="D678" s="179" t="s">
        <v>2738</v>
      </c>
      <c r="E678" s="179" t="s">
        <v>2361</v>
      </c>
      <c r="F678" s="180" t="s">
        <v>52</v>
      </c>
      <c r="G678" s="180" t="s">
        <v>99</v>
      </c>
      <c r="H678" s="181">
        <v>596</v>
      </c>
      <c r="I678" s="182">
        <v>0.57999999999999996</v>
      </c>
      <c r="J678" s="182">
        <f t="shared" si="10"/>
        <v>0.35</v>
      </c>
    </row>
    <row r="679" spans="2:10" x14ac:dyDescent="0.3">
      <c r="B679" s="178">
        <v>652</v>
      </c>
      <c r="C679" s="179" t="s">
        <v>2737</v>
      </c>
      <c r="D679" s="179" t="s">
        <v>2738</v>
      </c>
      <c r="E679" s="179" t="s">
        <v>2363</v>
      </c>
      <c r="F679" s="180" t="s">
        <v>52</v>
      </c>
      <c r="G679" s="180" t="s">
        <v>99</v>
      </c>
      <c r="H679" s="181">
        <v>192</v>
      </c>
      <c r="I679" s="182">
        <v>0.57999999999999996</v>
      </c>
      <c r="J679" s="182">
        <f t="shared" si="10"/>
        <v>0.11</v>
      </c>
    </row>
    <row r="680" spans="2:10" x14ac:dyDescent="0.3">
      <c r="B680" s="178">
        <v>653</v>
      </c>
      <c r="C680" s="179" t="s">
        <v>2739</v>
      </c>
      <c r="D680" s="179" t="s">
        <v>2740</v>
      </c>
      <c r="E680" s="179" t="s">
        <v>2361</v>
      </c>
      <c r="F680" s="180" t="s">
        <v>52</v>
      </c>
      <c r="G680" s="180" t="s">
        <v>95</v>
      </c>
      <c r="H680" s="181">
        <v>191266</v>
      </c>
      <c r="I680" s="182">
        <v>0.57999999999999996</v>
      </c>
      <c r="J680" s="182">
        <f t="shared" si="10"/>
        <v>110.93</v>
      </c>
    </row>
    <row r="681" spans="2:10" x14ac:dyDescent="0.3">
      <c r="B681" s="178">
        <v>654</v>
      </c>
      <c r="C681" s="179" t="s">
        <v>2739</v>
      </c>
      <c r="D681" s="179" t="s">
        <v>2740</v>
      </c>
      <c r="E681" s="179" t="s">
        <v>2363</v>
      </c>
      <c r="F681" s="180" t="s">
        <v>52</v>
      </c>
      <c r="G681" s="180" t="s">
        <v>95</v>
      </c>
      <c r="H681" s="181">
        <v>36234</v>
      </c>
      <c r="I681" s="182">
        <v>0.57999999999999996</v>
      </c>
      <c r="J681" s="182">
        <f t="shared" si="10"/>
        <v>21.02</v>
      </c>
    </row>
    <row r="682" spans="2:10" x14ac:dyDescent="0.3">
      <c r="B682" s="178">
        <v>655</v>
      </c>
      <c r="C682" s="179" t="s">
        <v>2741</v>
      </c>
      <c r="D682" s="179" t="s">
        <v>2742</v>
      </c>
      <c r="E682" s="179" t="s">
        <v>2361</v>
      </c>
      <c r="F682" s="180" t="s">
        <v>77</v>
      </c>
      <c r="G682" s="180" t="s">
        <v>99</v>
      </c>
      <c r="H682" s="181">
        <v>1366346</v>
      </c>
      <c r="I682" s="182">
        <v>0.57999999999999996</v>
      </c>
      <c r="J682" s="182">
        <f t="shared" si="10"/>
        <v>792.48</v>
      </c>
    </row>
    <row r="683" spans="2:10" x14ac:dyDescent="0.3">
      <c r="B683" s="178">
        <v>656</v>
      </c>
      <c r="C683" s="179" t="s">
        <v>2741</v>
      </c>
      <c r="D683" s="179" t="s">
        <v>2742</v>
      </c>
      <c r="E683" s="179" t="s">
        <v>2363</v>
      </c>
      <c r="F683" s="180" t="s">
        <v>77</v>
      </c>
      <c r="G683" s="180" t="s">
        <v>99</v>
      </c>
      <c r="H683" s="181">
        <v>28843</v>
      </c>
      <c r="I683" s="182">
        <v>0.57999999999999996</v>
      </c>
      <c r="J683" s="182">
        <f t="shared" si="10"/>
        <v>16.73</v>
      </c>
    </row>
    <row r="684" spans="2:10" x14ac:dyDescent="0.3">
      <c r="B684" s="178">
        <v>657</v>
      </c>
      <c r="C684" s="179" t="s">
        <v>2743</v>
      </c>
      <c r="D684" s="179" t="s">
        <v>2744</v>
      </c>
      <c r="E684" s="179" t="s">
        <v>2367</v>
      </c>
      <c r="F684" s="180" t="s">
        <v>2605</v>
      </c>
      <c r="G684" s="180" t="s">
        <v>99</v>
      </c>
      <c r="H684" s="181">
        <v>213179</v>
      </c>
      <c r="I684" s="182">
        <v>0.57999999999999996</v>
      </c>
      <c r="J684" s="182">
        <f t="shared" si="10"/>
        <v>123.64</v>
      </c>
    </row>
    <row r="685" spans="2:10" x14ac:dyDescent="0.3">
      <c r="B685" s="178">
        <v>658</v>
      </c>
      <c r="C685" s="179" t="s">
        <v>2743</v>
      </c>
      <c r="D685" s="179" t="s">
        <v>2744</v>
      </c>
      <c r="E685" s="179" t="s">
        <v>2357</v>
      </c>
      <c r="F685" s="180" t="s">
        <v>2605</v>
      </c>
      <c r="G685" s="180" t="s">
        <v>99</v>
      </c>
      <c r="H685" s="181">
        <v>50872</v>
      </c>
      <c r="I685" s="182">
        <v>0.57999999999999996</v>
      </c>
      <c r="J685" s="182">
        <f t="shared" si="10"/>
        <v>29.51</v>
      </c>
    </row>
    <row r="686" spans="2:10" x14ac:dyDescent="0.3">
      <c r="B686" s="178">
        <v>659</v>
      </c>
      <c r="C686" s="179" t="s">
        <v>2743</v>
      </c>
      <c r="D686" s="179" t="s">
        <v>2744</v>
      </c>
      <c r="E686" s="179" t="s">
        <v>2361</v>
      </c>
      <c r="F686" s="180" t="s">
        <v>2605</v>
      </c>
      <c r="G686" s="180" t="s">
        <v>99</v>
      </c>
      <c r="H686" s="181">
        <v>4426</v>
      </c>
      <c r="I686" s="182">
        <v>0.57999999999999996</v>
      </c>
      <c r="J686" s="182">
        <f t="shared" si="10"/>
        <v>2.57</v>
      </c>
    </row>
    <row r="687" spans="2:10" x14ac:dyDescent="0.3">
      <c r="B687" s="178">
        <v>660</v>
      </c>
      <c r="C687" s="179" t="s">
        <v>2743</v>
      </c>
      <c r="D687" s="179" t="s">
        <v>2744</v>
      </c>
      <c r="E687" s="179" t="s">
        <v>2363</v>
      </c>
      <c r="F687" s="180" t="s">
        <v>2605</v>
      </c>
      <c r="G687" s="180" t="s">
        <v>99</v>
      </c>
      <c r="H687" s="181">
        <v>2981</v>
      </c>
      <c r="I687" s="182">
        <v>0.57999999999999996</v>
      </c>
      <c r="J687" s="182">
        <f t="shared" si="10"/>
        <v>1.73</v>
      </c>
    </row>
    <row r="688" spans="2:10" x14ac:dyDescent="0.3">
      <c r="B688" s="178">
        <v>661</v>
      </c>
      <c r="C688" s="179" t="s">
        <v>2743</v>
      </c>
      <c r="D688" s="179" t="s">
        <v>2744</v>
      </c>
      <c r="E688" s="179" t="s">
        <v>2364</v>
      </c>
      <c r="F688" s="180" t="s">
        <v>2605</v>
      </c>
      <c r="G688" s="180" t="s">
        <v>99</v>
      </c>
      <c r="H688" s="181">
        <v>46769</v>
      </c>
      <c r="I688" s="182">
        <v>0.57999999999999996</v>
      </c>
      <c r="J688" s="182">
        <f t="shared" si="10"/>
        <v>27.13</v>
      </c>
    </row>
    <row r="689" spans="2:10" x14ac:dyDescent="0.3">
      <c r="B689" s="178">
        <v>662</v>
      </c>
      <c r="C689" s="179" t="s">
        <v>2743</v>
      </c>
      <c r="D689" s="179" t="s">
        <v>2744</v>
      </c>
      <c r="E689" s="179" t="s">
        <v>2372</v>
      </c>
      <c r="F689" s="180" t="s">
        <v>2605</v>
      </c>
      <c r="G689" s="180" t="s">
        <v>99</v>
      </c>
      <c r="H689" s="181">
        <v>231265</v>
      </c>
      <c r="I689" s="182">
        <v>0.57999999999999996</v>
      </c>
      <c r="J689" s="182">
        <f t="shared" si="10"/>
        <v>134.13</v>
      </c>
    </row>
    <row r="690" spans="2:10" x14ac:dyDescent="0.3">
      <c r="B690" s="178">
        <v>663</v>
      </c>
      <c r="C690" s="179" t="s">
        <v>2743</v>
      </c>
      <c r="D690" s="179" t="s">
        <v>2744</v>
      </c>
      <c r="E690" s="179" t="s">
        <v>2374</v>
      </c>
      <c r="F690" s="180" t="s">
        <v>2605</v>
      </c>
      <c r="G690" s="180" t="s">
        <v>99</v>
      </c>
      <c r="H690" s="181">
        <v>209065</v>
      </c>
      <c r="I690" s="182">
        <v>0.57999999999999996</v>
      </c>
      <c r="J690" s="182">
        <f t="shared" si="10"/>
        <v>121.26</v>
      </c>
    </row>
    <row r="691" spans="2:10" x14ac:dyDescent="0.3">
      <c r="B691" s="178">
        <v>664</v>
      </c>
      <c r="C691" s="179" t="s">
        <v>2745</v>
      </c>
      <c r="D691" s="179" t="s">
        <v>2746</v>
      </c>
      <c r="E691" s="179" t="s">
        <v>2361</v>
      </c>
      <c r="F691" s="180" t="s">
        <v>52</v>
      </c>
      <c r="G691" s="180" t="s">
        <v>99</v>
      </c>
      <c r="H691" s="181">
        <v>1776</v>
      </c>
      <c r="I691" s="182">
        <v>0.57999999999999996</v>
      </c>
      <c r="J691" s="182">
        <f t="shared" si="10"/>
        <v>1.03</v>
      </c>
    </row>
    <row r="692" spans="2:10" x14ac:dyDescent="0.3">
      <c r="B692" s="178">
        <v>665</v>
      </c>
      <c r="C692" s="179" t="s">
        <v>2745</v>
      </c>
      <c r="D692" s="179" t="s">
        <v>2746</v>
      </c>
      <c r="E692" s="179" t="s">
        <v>2363</v>
      </c>
      <c r="F692" s="180" t="s">
        <v>52</v>
      </c>
      <c r="G692" s="180" t="s">
        <v>99</v>
      </c>
      <c r="H692" s="181">
        <v>422</v>
      </c>
      <c r="I692" s="182">
        <v>0.57999999999999996</v>
      </c>
      <c r="J692" s="182">
        <f t="shared" si="10"/>
        <v>0.24</v>
      </c>
    </row>
    <row r="693" spans="2:10" x14ac:dyDescent="0.3">
      <c r="B693" s="178">
        <v>666</v>
      </c>
      <c r="C693" s="179" t="s">
        <v>2747</v>
      </c>
      <c r="D693" s="179" t="s">
        <v>2748</v>
      </c>
      <c r="E693" s="179" t="s">
        <v>2367</v>
      </c>
      <c r="F693" s="180" t="s">
        <v>52</v>
      </c>
      <c r="G693" s="180" t="s">
        <v>99</v>
      </c>
      <c r="H693" s="181">
        <v>176225</v>
      </c>
      <c r="I693" s="182">
        <v>0.57999999999999996</v>
      </c>
      <c r="J693" s="182">
        <f t="shared" si="10"/>
        <v>102.21</v>
      </c>
    </row>
    <row r="694" spans="2:10" x14ac:dyDescent="0.3">
      <c r="B694" s="178">
        <v>667</v>
      </c>
      <c r="C694" s="179" t="s">
        <v>2747</v>
      </c>
      <c r="D694" s="179" t="s">
        <v>2748</v>
      </c>
      <c r="E694" s="179" t="s">
        <v>2357</v>
      </c>
      <c r="F694" s="180" t="s">
        <v>52</v>
      </c>
      <c r="G694" s="180" t="s">
        <v>99</v>
      </c>
      <c r="H694" s="181">
        <v>22055</v>
      </c>
      <c r="I694" s="182">
        <v>0.57999999999999996</v>
      </c>
      <c r="J694" s="182">
        <f t="shared" si="10"/>
        <v>12.79</v>
      </c>
    </row>
    <row r="695" spans="2:10" x14ac:dyDescent="0.3">
      <c r="B695" s="178">
        <v>668</v>
      </c>
      <c r="C695" s="179" t="s">
        <v>2747</v>
      </c>
      <c r="D695" s="179" t="s">
        <v>2748</v>
      </c>
      <c r="E695" s="179" t="s">
        <v>2361</v>
      </c>
      <c r="F695" s="180" t="s">
        <v>52</v>
      </c>
      <c r="G695" s="180" t="s">
        <v>99</v>
      </c>
      <c r="H695" s="181">
        <v>42011</v>
      </c>
      <c r="I695" s="182">
        <v>0.57999999999999996</v>
      </c>
      <c r="J695" s="182">
        <f t="shared" si="10"/>
        <v>24.37</v>
      </c>
    </row>
    <row r="696" spans="2:10" x14ac:dyDescent="0.3">
      <c r="B696" s="178">
        <v>669</v>
      </c>
      <c r="C696" s="179" t="s">
        <v>2747</v>
      </c>
      <c r="D696" s="179" t="s">
        <v>2748</v>
      </c>
      <c r="E696" s="179" t="s">
        <v>2363</v>
      </c>
      <c r="F696" s="180" t="s">
        <v>52</v>
      </c>
      <c r="G696" s="180" t="s">
        <v>99</v>
      </c>
      <c r="H696" s="181">
        <v>7314</v>
      </c>
      <c r="I696" s="182">
        <v>0.57999999999999996</v>
      </c>
      <c r="J696" s="182">
        <f t="shared" si="10"/>
        <v>4.24</v>
      </c>
    </row>
    <row r="697" spans="2:10" x14ac:dyDescent="0.3">
      <c r="B697" s="178">
        <v>670</v>
      </c>
      <c r="C697" s="179" t="s">
        <v>2747</v>
      </c>
      <c r="D697" s="179" t="s">
        <v>2748</v>
      </c>
      <c r="E697" s="179" t="s">
        <v>2371</v>
      </c>
      <c r="F697" s="180" t="s">
        <v>52</v>
      </c>
      <c r="G697" s="180" t="s">
        <v>99</v>
      </c>
      <c r="H697" s="181">
        <v>6673</v>
      </c>
      <c r="I697" s="182">
        <v>0.57999999999999996</v>
      </c>
      <c r="J697" s="182">
        <f t="shared" si="10"/>
        <v>3.87</v>
      </c>
    </row>
    <row r="698" spans="2:10" x14ac:dyDescent="0.3">
      <c r="B698" s="178">
        <v>671</v>
      </c>
      <c r="C698" s="179" t="s">
        <v>2747</v>
      </c>
      <c r="D698" s="179" t="s">
        <v>2748</v>
      </c>
      <c r="E698" s="179" t="s">
        <v>2364</v>
      </c>
      <c r="F698" s="180" t="s">
        <v>52</v>
      </c>
      <c r="G698" s="180" t="s">
        <v>99</v>
      </c>
      <c r="H698" s="181">
        <v>65570</v>
      </c>
      <c r="I698" s="182">
        <v>0.57999999999999996</v>
      </c>
      <c r="J698" s="182">
        <f t="shared" si="10"/>
        <v>38.03</v>
      </c>
    </row>
    <row r="699" spans="2:10" x14ac:dyDescent="0.3">
      <c r="B699" s="178">
        <v>672</v>
      </c>
      <c r="C699" s="179" t="s">
        <v>2747</v>
      </c>
      <c r="D699" s="179" t="s">
        <v>2748</v>
      </c>
      <c r="E699" s="179" t="s">
        <v>2372</v>
      </c>
      <c r="F699" s="180" t="s">
        <v>52</v>
      </c>
      <c r="G699" s="180" t="s">
        <v>99</v>
      </c>
      <c r="H699" s="181">
        <v>204872</v>
      </c>
      <c r="I699" s="182">
        <v>0.57999999999999996</v>
      </c>
      <c r="J699" s="182">
        <f t="shared" si="10"/>
        <v>118.83</v>
      </c>
    </row>
    <row r="700" spans="2:10" x14ac:dyDescent="0.3">
      <c r="B700" s="178">
        <v>673</v>
      </c>
      <c r="C700" s="179" t="s">
        <v>2747</v>
      </c>
      <c r="D700" s="179" t="s">
        <v>2748</v>
      </c>
      <c r="E700" s="179" t="s">
        <v>2373</v>
      </c>
      <c r="F700" s="180" t="s">
        <v>52</v>
      </c>
      <c r="G700" s="180" t="s">
        <v>99</v>
      </c>
      <c r="H700" s="181">
        <v>24329</v>
      </c>
      <c r="I700" s="182">
        <v>0.57999999999999996</v>
      </c>
      <c r="J700" s="182">
        <f t="shared" si="10"/>
        <v>14.11</v>
      </c>
    </row>
    <row r="701" spans="2:10" x14ac:dyDescent="0.3">
      <c r="B701" s="178">
        <v>674</v>
      </c>
      <c r="C701" s="179" t="s">
        <v>2747</v>
      </c>
      <c r="D701" s="179" t="s">
        <v>2748</v>
      </c>
      <c r="E701" s="179" t="s">
        <v>2374</v>
      </c>
      <c r="F701" s="180" t="s">
        <v>52</v>
      </c>
      <c r="G701" s="180" t="s">
        <v>99</v>
      </c>
      <c r="H701" s="181">
        <v>231652</v>
      </c>
      <c r="I701" s="182">
        <v>0.57999999999999996</v>
      </c>
      <c r="J701" s="182">
        <f t="shared" si="10"/>
        <v>134.36000000000001</v>
      </c>
    </row>
    <row r="702" spans="2:10" x14ac:dyDescent="0.3">
      <c r="B702" s="178">
        <v>675</v>
      </c>
      <c r="C702" s="179" t="s">
        <v>2749</v>
      </c>
      <c r="D702" s="179" t="s">
        <v>2750</v>
      </c>
      <c r="E702" s="179" t="s">
        <v>2367</v>
      </c>
      <c r="F702" s="180" t="s">
        <v>52</v>
      </c>
      <c r="G702" s="180" t="s">
        <v>99</v>
      </c>
      <c r="H702" s="181">
        <v>120589</v>
      </c>
      <c r="I702" s="182">
        <v>0.57999999999999996</v>
      </c>
      <c r="J702" s="182">
        <f t="shared" si="10"/>
        <v>69.94</v>
      </c>
    </row>
    <row r="703" spans="2:10" x14ac:dyDescent="0.3">
      <c r="B703" s="178">
        <v>676</v>
      </c>
      <c r="C703" s="179" t="s">
        <v>2749</v>
      </c>
      <c r="D703" s="179" t="s">
        <v>2750</v>
      </c>
      <c r="E703" s="179" t="s">
        <v>2357</v>
      </c>
      <c r="F703" s="180" t="s">
        <v>52</v>
      </c>
      <c r="G703" s="180" t="s">
        <v>99</v>
      </c>
      <c r="H703" s="181">
        <v>28169</v>
      </c>
      <c r="I703" s="182">
        <v>0.57999999999999996</v>
      </c>
      <c r="J703" s="182">
        <f t="shared" si="10"/>
        <v>16.34</v>
      </c>
    </row>
    <row r="704" spans="2:10" x14ac:dyDescent="0.3">
      <c r="B704" s="178">
        <v>677</v>
      </c>
      <c r="C704" s="179" t="s">
        <v>2749</v>
      </c>
      <c r="D704" s="179" t="s">
        <v>2750</v>
      </c>
      <c r="E704" s="179" t="s">
        <v>2361</v>
      </c>
      <c r="F704" s="180" t="s">
        <v>52</v>
      </c>
      <c r="G704" s="180" t="s">
        <v>99</v>
      </c>
      <c r="H704" s="181">
        <v>16551</v>
      </c>
      <c r="I704" s="182">
        <v>0.57999999999999996</v>
      </c>
      <c r="J704" s="182">
        <f t="shared" si="10"/>
        <v>9.6</v>
      </c>
    </row>
    <row r="705" spans="2:10" x14ac:dyDescent="0.3">
      <c r="B705" s="178">
        <v>678</v>
      </c>
      <c r="C705" s="179" t="s">
        <v>2749</v>
      </c>
      <c r="D705" s="179" t="s">
        <v>2750</v>
      </c>
      <c r="E705" s="179" t="s">
        <v>2363</v>
      </c>
      <c r="F705" s="180" t="s">
        <v>52</v>
      </c>
      <c r="G705" s="180" t="s">
        <v>99</v>
      </c>
      <c r="H705" s="181">
        <v>2614</v>
      </c>
      <c r="I705" s="182">
        <v>0.57999999999999996</v>
      </c>
      <c r="J705" s="182">
        <f t="shared" si="10"/>
        <v>1.52</v>
      </c>
    </row>
    <row r="706" spans="2:10" x14ac:dyDescent="0.3">
      <c r="B706" s="178">
        <v>679</v>
      </c>
      <c r="C706" s="179" t="s">
        <v>2749</v>
      </c>
      <c r="D706" s="179" t="s">
        <v>2750</v>
      </c>
      <c r="E706" s="179" t="s">
        <v>2371</v>
      </c>
      <c r="F706" s="180" t="s">
        <v>52</v>
      </c>
      <c r="G706" s="180" t="s">
        <v>99</v>
      </c>
      <c r="H706" s="181">
        <v>2986</v>
      </c>
      <c r="I706" s="182">
        <v>0.57999999999999996</v>
      </c>
      <c r="J706" s="182">
        <f t="shared" si="10"/>
        <v>1.73</v>
      </c>
    </row>
    <row r="707" spans="2:10" x14ac:dyDescent="0.3">
      <c r="B707" s="178">
        <v>680</v>
      </c>
      <c r="C707" s="179" t="s">
        <v>2749</v>
      </c>
      <c r="D707" s="179" t="s">
        <v>2750</v>
      </c>
      <c r="E707" s="179" t="s">
        <v>2364</v>
      </c>
      <c r="F707" s="180" t="s">
        <v>52</v>
      </c>
      <c r="G707" s="180" t="s">
        <v>99</v>
      </c>
      <c r="H707" s="181">
        <v>25561</v>
      </c>
      <c r="I707" s="182">
        <v>0.57999999999999996</v>
      </c>
      <c r="J707" s="182">
        <f t="shared" si="10"/>
        <v>14.83</v>
      </c>
    </row>
    <row r="708" spans="2:10" x14ac:dyDescent="0.3">
      <c r="B708" s="178">
        <v>681</v>
      </c>
      <c r="C708" s="179" t="s">
        <v>2749</v>
      </c>
      <c r="D708" s="179" t="s">
        <v>2750</v>
      </c>
      <c r="E708" s="179" t="s">
        <v>2372</v>
      </c>
      <c r="F708" s="180" t="s">
        <v>52</v>
      </c>
      <c r="G708" s="180" t="s">
        <v>99</v>
      </c>
      <c r="H708" s="181">
        <v>78129</v>
      </c>
      <c r="I708" s="182">
        <v>0.57999999999999996</v>
      </c>
      <c r="J708" s="182">
        <f t="shared" si="10"/>
        <v>45.31</v>
      </c>
    </row>
    <row r="709" spans="2:10" x14ac:dyDescent="0.3">
      <c r="B709" s="178">
        <v>682</v>
      </c>
      <c r="C709" s="179" t="s">
        <v>2749</v>
      </c>
      <c r="D709" s="179" t="s">
        <v>2750</v>
      </c>
      <c r="E709" s="179" t="s">
        <v>2373</v>
      </c>
      <c r="F709" s="180" t="s">
        <v>52</v>
      </c>
      <c r="G709" s="180" t="s">
        <v>99</v>
      </c>
      <c r="H709" s="181">
        <v>10012</v>
      </c>
      <c r="I709" s="182">
        <v>0.57999999999999996</v>
      </c>
      <c r="J709" s="182">
        <f t="shared" si="10"/>
        <v>5.81</v>
      </c>
    </row>
    <row r="710" spans="2:10" x14ac:dyDescent="0.3">
      <c r="B710" s="178">
        <v>683</v>
      </c>
      <c r="C710" s="179" t="s">
        <v>2749</v>
      </c>
      <c r="D710" s="179" t="s">
        <v>2750</v>
      </c>
      <c r="E710" s="179" t="s">
        <v>2374</v>
      </c>
      <c r="F710" s="180" t="s">
        <v>52</v>
      </c>
      <c r="G710" s="180" t="s">
        <v>99</v>
      </c>
      <c r="H710" s="181">
        <v>129202</v>
      </c>
      <c r="I710" s="182">
        <v>0.57999999999999996</v>
      </c>
      <c r="J710" s="182">
        <f t="shared" si="10"/>
        <v>74.94</v>
      </c>
    </row>
    <row r="711" spans="2:10" x14ac:dyDescent="0.3">
      <c r="B711" s="178">
        <v>684</v>
      </c>
      <c r="C711" s="179" t="s">
        <v>2751</v>
      </c>
      <c r="D711" s="179" t="s">
        <v>2752</v>
      </c>
      <c r="E711" s="179" t="s">
        <v>2361</v>
      </c>
      <c r="F711" s="180" t="s">
        <v>52</v>
      </c>
      <c r="G711" s="180" t="s">
        <v>99</v>
      </c>
      <c r="H711" s="181">
        <v>302915</v>
      </c>
      <c r="I711" s="182">
        <v>0.57999999999999996</v>
      </c>
      <c r="J711" s="182">
        <f t="shared" si="10"/>
        <v>175.69</v>
      </c>
    </row>
    <row r="712" spans="2:10" x14ac:dyDescent="0.3">
      <c r="B712" s="178">
        <v>685</v>
      </c>
      <c r="C712" s="179" t="s">
        <v>2751</v>
      </c>
      <c r="D712" s="179" t="s">
        <v>2752</v>
      </c>
      <c r="E712" s="179" t="s">
        <v>2363</v>
      </c>
      <c r="F712" s="180" t="s">
        <v>52</v>
      </c>
      <c r="G712" s="180" t="s">
        <v>99</v>
      </c>
      <c r="H712" s="181">
        <v>100414</v>
      </c>
      <c r="I712" s="182">
        <v>0.57999999999999996</v>
      </c>
      <c r="J712" s="182">
        <f t="shared" si="10"/>
        <v>58.24</v>
      </c>
    </row>
    <row r="713" spans="2:10" x14ac:dyDescent="0.3">
      <c r="B713" s="178">
        <v>686</v>
      </c>
      <c r="C713" s="179" t="s">
        <v>2753</v>
      </c>
      <c r="D713" s="179" t="s">
        <v>2754</v>
      </c>
      <c r="E713" s="179" t="s">
        <v>2361</v>
      </c>
      <c r="F713" s="180" t="s">
        <v>52</v>
      </c>
      <c r="G713" s="180" t="s">
        <v>99</v>
      </c>
      <c r="H713" s="181">
        <v>234451</v>
      </c>
      <c r="I713" s="182">
        <v>0.57999999999999996</v>
      </c>
      <c r="J713" s="182">
        <f t="shared" si="10"/>
        <v>135.97999999999999</v>
      </c>
    </row>
    <row r="714" spans="2:10" x14ac:dyDescent="0.3">
      <c r="B714" s="178">
        <v>687</v>
      </c>
      <c r="C714" s="179" t="s">
        <v>2753</v>
      </c>
      <c r="D714" s="179" t="s">
        <v>2754</v>
      </c>
      <c r="E714" s="179" t="s">
        <v>2363</v>
      </c>
      <c r="F714" s="180" t="s">
        <v>52</v>
      </c>
      <c r="G714" s="180" t="s">
        <v>99</v>
      </c>
      <c r="H714" s="181">
        <v>26157</v>
      </c>
      <c r="I714" s="182">
        <v>0.57999999999999996</v>
      </c>
      <c r="J714" s="182">
        <f t="shared" si="10"/>
        <v>15.17</v>
      </c>
    </row>
    <row r="715" spans="2:10" x14ac:dyDescent="0.3">
      <c r="B715" s="178">
        <v>688</v>
      </c>
      <c r="C715" s="179" t="s">
        <v>2755</v>
      </c>
      <c r="D715" s="179" t="s">
        <v>2756</v>
      </c>
      <c r="E715" s="179" t="s">
        <v>2373</v>
      </c>
      <c r="F715" s="180" t="s">
        <v>2325</v>
      </c>
      <c r="G715" s="180" t="s">
        <v>99</v>
      </c>
      <c r="H715" s="181">
        <v>123320</v>
      </c>
      <c r="I715" s="182">
        <v>0.57999999999999996</v>
      </c>
      <c r="J715" s="182">
        <f t="shared" si="10"/>
        <v>71.53</v>
      </c>
    </row>
    <row r="716" spans="2:10" x14ac:dyDescent="0.3">
      <c r="B716" s="178">
        <v>689</v>
      </c>
      <c r="C716" s="179" t="s">
        <v>2757</v>
      </c>
      <c r="D716" s="179" t="s">
        <v>2758</v>
      </c>
      <c r="E716" s="179" t="s">
        <v>2361</v>
      </c>
      <c r="F716" s="180" t="s">
        <v>52</v>
      </c>
      <c r="G716" s="180" t="s">
        <v>99</v>
      </c>
      <c r="H716" s="181">
        <v>906701</v>
      </c>
      <c r="I716" s="182">
        <v>0.57999999999999996</v>
      </c>
      <c r="J716" s="182">
        <f t="shared" si="10"/>
        <v>525.89</v>
      </c>
    </row>
    <row r="717" spans="2:10" x14ac:dyDescent="0.3">
      <c r="B717" s="178">
        <v>690</v>
      </c>
      <c r="C717" s="179" t="s">
        <v>2757</v>
      </c>
      <c r="D717" s="179" t="s">
        <v>2758</v>
      </c>
      <c r="E717" s="179" t="s">
        <v>2363</v>
      </c>
      <c r="F717" s="180" t="s">
        <v>52</v>
      </c>
      <c r="G717" s="180" t="s">
        <v>99</v>
      </c>
      <c r="H717" s="181">
        <v>233204</v>
      </c>
      <c r="I717" s="182">
        <v>0.57999999999999996</v>
      </c>
      <c r="J717" s="182">
        <f t="shared" si="10"/>
        <v>135.26</v>
      </c>
    </row>
    <row r="718" spans="2:10" x14ac:dyDescent="0.3">
      <c r="B718" s="178">
        <v>691</v>
      </c>
      <c r="C718" s="179" t="s">
        <v>2759</v>
      </c>
      <c r="D718" s="179" t="s">
        <v>2760</v>
      </c>
      <c r="E718" s="179" t="s">
        <v>2367</v>
      </c>
      <c r="F718" s="180" t="s">
        <v>2761</v>
      </c>
      <c r="G718" s="180" t="s">
        <v>99</v>
      </c>
      <c r="H718" s="181">
        <v>209962</v>
      </c>
      <c r="I718" s="182">
        <v>0.57999999999999996</v>
      </c>
      <c r="J718" s="182">
        <f t="shared" si="10"/>
        <v>121.78</v>
      </c>
    </row>
    <row r="719" spans="2:10" x14ac:dyDescent="0.3">
      <c r="B719" s="178">
        <v>692</v>
      </c>
      <c r="C719" s="179" t="s">
        <v>2759</v>
      </c>
      <c r="D719" s="179" t="s">
        <v>2760</v>
      </c>
      <c r="E719" s="179" t="s">
        <v>2357</v>
      </c>
      <c r="F719" s="180" t="s">
        <v>2761</v>
      </c>
      <c r="G719" s="180" t="s">
        <v>99</v>
      </c>
      <c r="H719" s="181">
        <v>146085</v>
      </c>
      <c r="I719" s="182">
        <v>0.57999999999999996</v>
      </c>
      <c r="J719" s="182">
        <f t="shared" si="10"/>
        <v>84.73</v>
      </c>
    </row>
    <row r="720" spans="2:10" x14ac:dyDescent="0.3">
      <c r="B720" s="178">
        <v>693</v>
      </c>
      <c r="C720" s="179" t="s">
        <v>2759</v>
      </c>
      <c r="D720" s="179" t="s">
        <v>2760</v>
      </c>
      <c r="E720" s="179" t="s">
        <v>2374</v>
      </c>
      <c r="F720" s="180" t="s">
        <v>2761</v>
      </c>
      <c r="G720" s="180" t="s">
        <v>99</v>
      </c>
      <c r="H720" s="181">
        <v>2454024</v>
      </c>
      <c r="I720" s="182">
        <v>0.57999999999999996</v>
      </c>
      <c r="J720" s="182">
        <f t="shared" si="10"/>
        <v>1423.33</v>
      </c>
    </row>
    <row r="721" spans="2:10" x14ac:dyDescent="0.3">
      <c r="B721" s="178">
        <v>694</v>
      </c>
      <c r="C721" s="179" t="s">
        <v>2762</v>
      </c>
      <c r="D721" s="179" t="s">
        <v>2763</v>
      </c>
      <c r="E721" s="179" t="s">
        <v>2361</v>
      </c>
      <c r="F721" s="180" t="s">
        <v>52</v>
      </c>
      <c r="G721" s="180" t="s">
        <v>99</v>
      </c>
      <c r="H721" s="181">
        <v>31115</v>
      </c>
      <c r="I721" s="182">
        <v>0.57999999999999996</v>
      </c>
      <c r="J721" s="182">
        <f t="shared" si="10"/>
        <v>18.05</v>
      </c>
    </row>
    <row r="722" spans="2:10" x14ac:dyDescent="0.3">
      <c r="B722" s="178">
        <v>695</v>
      </c>
      <c r="C722" s="179" t="s">
        <v>2762</v>
      </c>
      <c r="D722" s="179" t="s">
        <v>2763</v>
      </c>
      <c r="E722" s="179" t="s">
        <v>2363</v>
      </c>
      <c r="F722" s="180" t="s">
        <v>52</v>
      </c>
      <c r="G722" s="180" t="s">
        <v>99</v>
      </c>
      <c r="H722" s="181">
        <v>3977</v>
      </c>
      <c r="I722" s="182">
        <v>0.57999999999999996</v>
      </c>
      <c r="J722" s="182">
        <f t="shared" si="10"/>
        <v>2.31</v>
      </c>
    </row>
    <row r="723" spans="2:10" x14ac:dyDescent="0.3">
      <c r="B723" s="178">
        <v>696</v>
      </c>
      <c r="C723" s="179" t="s">
        <v>2764</v>
      </c>
      <c r="D723" s="179" t="s">
        <v>2765</v>
      </c>
      <c r="E723" s="179" t="s">
        <v>2367</v>
      </c>
      <c r="F723" s="180" t="s">
        <v>197</v>
      </c>
      <c r="G723" s="180" t="s">
        <v>99</v>
      </c>
      <c r="H723" s="181">
        <v>15407</v>
      </c>
      <c r="I723" s="182">
        <v>0.57999999999999996</v>
      </c>
      <c r="J723" s="182">
        <f t="shared" si="10"/>
        <v>8.94</v>
      </c>
    </row>
    <row r="724" spans="2:10" x14ac:dyDescent="0.3">
      <c r="B724" s="178">
        <v>697</v>
      </c>
      <c r="C724" s="179" t="s">
        <v>2764</v>
      </c>
      <c r="D724" s="179" t="s">
        <v>2765</v>
      </c>
      <c r="E724" s="179" t="s">
        <v>2368</v>
      </c>
      <c r="F724" s="180" t="s">
        <v>197</v>
      </c>
      <c r="G724" s="180" t="s">
        <v>99</v>
      </c>
      <c r="H724" s="181">
        <v>90323</v>
      </c>
      <c r="I724" s="182">
        <v>0.57999999999999996</v>
      </c>
      <c r="J724" s="182">
        <f t="shared" si="10"/>
        <v>52.39</v>
      </c>
    </row>
    <row r="725" spans="2:10" x14ac:dyDescent="0.3">
      <c r="B725" s="178">
        <v>698</v>
      </c>
      <c r="C725" s="179" t="s">
        <v>2764</v>
      </c>
      <c r="D725" s="179" t="s">
        <v>2765</v>
      </c>
      <c r="E725" s="179" t="s">
        <v>2357</v>
      </c>
      <c r="F725" s="180" t="s">
        <v>197</v>
      </c>
      <c r="G725" s="180" t="s">
        <v>99</v>
      </c>
      <c r="H725" s="181">
        <v>277097</v>
      </c>
      <c r="I725" s="182">
        <v>0.57999999999999996</v>
      </c>
      <c r="J725" s="182">
        <f t="shared" si="10"/>
        <v>160.72</v>
      </c>
    </row>
    <row r="726" spans="2:10" x14ac:dyDescent="0.3">
      <c r="B726" s="178">
        <v>699</v>
      </c>
      <c r="C726" s="179" t="s">
        <v>2764</v>
      </c>
      <c r="D726" s="179" t="s">
        <v>2765</v>
      </c>
      <c r="E726" s="179" t="s">
        <v>2370</v>
      </c>
      <c r="F726" s="180" t="s">
        <v>197</v>
      </c>
      <c r="G726" s="180" t="s">
        <v>99</v>
      </c>
      <c r="H726" s="181">
        <v>17741</v>
      </c>
      <c r="I726" s="182">
        <v>0.57999999999999996</v>
      </c>
      <c r="J726" s="182">
        <f t="shared" si="10"/>
        <v>10.29</v>
      </c>
    </row>
    <row r="727" spans="2:10" x14ac:dyDescent="0.3">
      <c r="B727" s="178">
        <v>700</v>
      </c>
      <c r="C727" s="179" t="s">
        <v>2764</v>
      </c>
      <c r="D727" s="179" t="s">
        <v>2765</v>
      </c>
      <c r="E727" s="179" t="s">
        <v>2361</v>
      </c>
      <c r="F727" s="180" t="s">
        <v>197</v>
      </c>
      <c r="G727" s="180" t="s">
        <v>99</v>
      </c>
      <c r="H727" s="181">
        <v>217386</v>
      </c>
      <c r="I727" s="182">
        <v>0.57999999999999996</v>
      </c>
      <c r="J727" s="182">
        <f t="shared" si="10"/>
        <v>126.08</v>
      </c>
    </row>
    <row r="728" spans="2:10" x14ac:dyDescent="0.3">
      <c r="B728" s="178">
        <v>701</v>
      </c>
      <c r="C728" s="179" t="s">
        <v>2764</v>
      </c>
      <c r="D728" s="179" t="s">
        <v>2765</v>
      </c>
      <c r="E728" s="179" t="s">
        <v>2363</v>
      </c>
      <c r="F728" s="180" t="s">
        <v>197</v>
      </c>
      <c r="G728" s="180" t="s">
        <v>99</v>
      </c>
      <c r="H728" s="181">
        <v>40831</v>
      </c>
      <c r="I728" s="182">
        <v>0.57999999999999996</v>
      </c>
      <c r="J728" s="182">
        <f t="shared" si="10"/>
        <v>23.68</v>
      </c>
    </row>
    <row r="729" spans="2:10" x14ac:dyDescent="0.3">
      <c r="B729" s="178">
        <v>702</v>
      </c>
      <c r="C729" s="179" t="s">
        <v>2764</v>
      </c>
      <c r="D729" s="179" t="s">
        <v>2765</v>
      </c>
      <c r="E729" s="179" t="s">
        <v>2371</v>
      </c>
      <c r="F729" s="180" t="s">
        <v>197</v>
      </c>
      <c r="G729" s="180" t="s">
        <v>99</v>
      </c>
      <c r="H729" s="181">
        <v>2410</v>
      </c>
      <c r="I729" s="182">
        <v>0.57999999999999996</v>
      </c>
      <c r="J729" s="182">
        <f t="shared" si="10"/>
        <v>1.4</v>
      </c>
    </row>
    <row r="730" spans="2:10" x14ac:dyDescent="0.3">
      <c r="B730" s="178">
        <v>703</v>
      </c>
      <c r="C730" s="179" t="s">
        <v>2764</v>
      </c>
      <c r="D730" s="179" t="s">
        <v>2765</v>
      </c>
      <c r="E730" s="179" t="s">
        <v>2364</v>
      </c>
      <c r="F730" s="180" t="s">
        <v>197</v>
      </c>
      <c r="G730" s="180" t="s">
        <v>99</v>
      </c>
      <c r="H730" s="181">
        <v>7198</v>
      </c>
      <c r="I730" s="182">
        <v>0.57999999999999996</v>
      </c>
      <c r="J730" s="182">
        <f t="shared" si="10"/>
        <v>4.17</v>
      </c>
    </row>
    <row r="731" spans="2:10" x14ac:dyDescent="0.3">
      <c r="B731" s="178">
        <v>704</v>
      </c>
      <c r="C731" s="179" t="s">
        <v>2764</v>
      </c>
      <c r="D731" s="179" t="s">
        <v>2765</v>
      </c>
      <c r="E731" s="179" t="s">
        <v>2372</v>
      </c>
      <c r="F731" s="180" t="s">
        <v>197</v>
      </c>
      <c r="G731" s="180" t="s">
        <v>99</v>
      </c>
      <c r="H731" s="181">
        <v>1065646</v>
      </c>
      <c r="I731" s="182">
        <v>0.57999999999999996</v>
      </c>
      <c r="J731" s="182">
        <f t="shared" si="10"/>
        <v>618.07000000000005</v>
      </c>
    </row>
    <row r="732" spans="2:10" x14ac:dyDescent="0.3">
      <c r="B732" s="178">
        <v>705</v>
      </c>
      <c r="C732" s="179" t="s">
        <v>2764</v>
      </c>
      <c r="D732" s="179" t="s">
        <v>2765</v>
      </c>
      <c r="E732" s="179" t="s">
        <v>2373</v>
      </c>
      <c r="F732" s="180" t="s">
        <v>197</v>
      </c>
      <c r="G732" s="180" t="s">
        <v>99</v>
      </c>
      <c r="H732" s="181">
        <v>20693</v>
      </c>
      <c r="I732" s="182">
        <v>0.57999999999999996</v>
      </c>
      <c r="J732" s="182">
        <f t="shared" ref="J732:J795" si="11">ROUND(H732*(I732/1000),2)</f>
        <v>12</v>
      </c>
    </row>
    <row r="733" spans="2:10" x14ac:dyDescent="0.3">
      <c r="B733" s="178">
        <v>706</v>
      </c>
      <c r="C733" s="179" t="s">
        <v>2764</v>
      </c>
      <c r="D733" s="179" t="s">
        <v>2765</v>
      </c>
      <c r="E733" s="179" t="s">
        <v>2374</v>
      </c>
      <c r="F733" s="180" t="s">
        <v>197</v>
      </c>
      <c r="G733" s="180" t="s">
        <v>99</v>
      </c>
      <c r="H733" s="181">
        <v>28064</v>
      </c>
      <c r="I733" s="182">
        <v>0.57999999999999996</v>
      </c>
      <c r="J733" s="182">
        <f t="shared" si="11"/>
        <v>16.28</v>
      </c>
    </row>
    <row r="734" spans="2:10" x14ac:dyDescent="0.3">
      <c r="B734" s="178">
        <v>707</v>
      </c>
      <c r="C734" s="179" t="s">
        <v>2766</v>
      </c>
      <c r="D734" s="179" t="s">
        <v>2767</v>
      </c>
      <c r="E734" s="179" t="s">
        <v>2367</v>
      </c>
      <c r="F734" s="180" t="s">
        <v>52</v>
      </c>
      <c r="G734" s="180" t="s">
        <v>58</v>
      </c>
      <c r="H734" s="181">
        <v>12320</v>
      </c>
      <c r="I734" s="182">
        <v>0.57999999999999996</v>
      </c>
      <c r="J734" s="182">
        <f t="shared" si="11"/>
        <v>7.15</v>
      </c>
    </row>
    <row r="735" spans="2:10" x14ac:dyDescent="0.3">
      <c r="B735" s="178">
        <v>708</v>
      </c>
      <c r="C735" s="179" t="s">
        <v>2766</v>
      </c>
      <c r="D735" s="179" t="s">
        <v>2767</v>
      </c>
      <c r="E735" s="179" t="s">
        <v>2368</v>
      </c>
      <c r="F735" s="180" t="s">
        <v>52</v>
      </c>
      <c r="G735" s="180" t="s">
        <v>58</v>
      </c>
      <c r="H735" s="181">
        <v>30877</v>
      </c>
      <c r="I735" s="182">
        <v>0.57999999999999996</v>
      </c>
      <c r="J735" s="182">
        <f t="shared" si="11"/>
        <v>17.91</v>
      </c>
    </row>
    <row r="736" spans="2:10" x14ac:dyDescent="0.3">
      <c r="B736" s="178">
        <v>709</v>
      </c>
      <c r="C736" s="179" t="s">
        <v>2766</v>
      </c>
      <c r="D736" s="179" t="s">
        <v>2767</v>
      </c>
      <c r="E736" s="179" t="s">
        <v>2357</v>
      </c>
      <c r="F736" s="180" t="s">
        <v>52</v>
      </c>
      <c r="G736" s="180" t="s">
        <v>58</v>
      </c>
      <c r="H736" s="181">
        <v>43593</v>
      </c>
      <c r="I736" s="182">
        <v>0.57999999999999996</v>
      </c>
      <c r="J736" s="182">
        <f t="shared" si="11"/>
        <v>25.28</v>
      </c>
    </row>
    <row r="737" spans="2:10" x14ac:dyDescent="0.3">
      <c r="B737" s="178">
        <v>710</v>
      </c>
      <c r="C737" s="179" t="s">
        <v>2766</v>
      </c>
      <c r="D737" s="179" t="s">
        <v>2767</v>
      </c>
      <c r="E737" s="179" t="s">
        <v>2370</v>
      </c>
      <c r="F737" s="180" t="s">
        <v>52</v>
      </c>
      <c r="G737" s="180" t="s">
        <v>58</v>
      </c>
      <c r="H737" s="181">
        <v>3917</v>
      </c>
      <c r="I737" s="182">
        <v>0.57999999999999996</v>
      </c>
      <c r="J737" s="182">
        <f t="shared" si="11"/>
        <v>2.27</v>
      </c>
    </row>
    <row r="738" spans="2:10" x14ac:dyDescent="0.3">
      <c r="B738" s="178">
        <v>711</v>
      </c>
      <c r="C738" s="179" t="s">
        <v>2766</v>
      </c>
      <c r="D738" s="179" t="s">
        <v>2767</v>
      </c>
      <c r="E738" s="179" t="s">
        <v>2361</v>
      </c>
      <c r="F738" s="180" t="s">
        <v>52</v>
      </c>
      <c r="G738" s="180" t="s">
        <v>58</v>
      </c>
      <c r="H738" s="181">
        <v>108221</v>
      </c>
      <c r="I738" s="182">
        <v>0.57999999999999996</v>
      </c>
      <c r="J738" s="182">
        <f t="shared" si="11"/>
        <v>62.77</v>
      </c>
    </row>
    <row r="739" spans="2:10" x14ac:dyDescent="0.3">
      <c r="B739" s="178">
        <v>712</v>
      </c>
      <c r="C739" s="179" t="s">
        <v>2766</v>
      </c>
      <c r="D739" s="179" t="s">
        <v>2767</v>
      </c>
      <c r="E739" s="179" t="s">
        <v>2363</v>
      </c>
      <c r="F739" s="180" t="s">
        <v>52</v>
      </c>
      <c r="G739" s="180" t="s">
        <v>58</v>
      </c>
      <c r="H739" s="181">
        <v>16757</v>
      </c>
      <c r="I739" s="182">
        <v>0.57999999999999996</v>
      </c>
      <c r="J739" s="182">
        <f t="shared" si="11"/>
        <v>9.7200000000000006</v>
      </c>
    </row>
    <row r="740" spans="2:10" x14ac:dyDescent="0.3">
      <c r="B740" s="178">
        <v>713</v>
      </c>
      <c r="C740" s="179" t="s">
        <v>2766</v>
      </c>
      <c r="D740" s="179" t="s">
        <v>2767</v>
      </c>
      <c r="E740" s="179" t="s">
        <v>2371</v>
      </c>
      <c r="F740" s="180" t="s">
        <v>52</v>
      </c>
      <c r="G740" s="180" t="s">
        <v>58</v>
      </c>
      <c r="H740" s="181">
        <v>14769</v>
      </c>
      <c r="I740" s="182">
        <v>0.57999999999999996</v>
      </c>
      <c r="J740" s="182">
        <f t="shared" si="11"/>
        <v>8.57</v>
      </c>
    </row>
    <row r="741" spans="2:10" x14ac:dyDescent="0.3">
      <c r="B741" s="178">
        <v>714</v>
      </c>
      <c r="C741" s="179" t="s">
        <v>2766</v>
      </c>
      <c r="D741" s="179" t="s">
        <v>2767</v>
      </c>
      <c r="E741" s="179" t="s">
        <v>2364</v>
      </c>
      <c r="F741" s="180" t="s">
        <v>52</v>
      </c>
      <c r="G741" s="180" t="s">
        <v>58</v>
      </c>
      <c r="H741" s="181">
        <v>6462</v>
      </c>
      <c r="I741" s="182">
        <v>0.57999999999999996</v>
      </c>
      <c r="J741" s="182">
        <f t="shared" si="11"/>
        <v>3.75</v>
      </c>
    </row>
    <row r="742" spans="2:10" x14ac:dyDescent="0.3">
      <c r="B742" s="178">
        <v>715</v>
      </c>
      <c r="C742" s="179" t="s">
        <v>2766</v>
      </c>
      <c r="D742" s="179" t="s">
        <v>2767</v>
      </c>
      <c r="E742" s="179" t="s">
        <v>2372</v>
      </c>
      <c r="F742" s="180" t="s">
        <v>52</v>
      </c>
      <c r="G742" s="180" t="s">
        <v>58</v>
      </c>
      <c r="H742" s="181">
        <v>508302</v>
      </c>
      <c r="I742" s="182">
        <v>0.57999999999999996</v>
      </c>
      <c r="J742" s="182">
        <f t="shared" si="11"/>
        <v>294.82</v>
      </c>
    </row>
    <row r="743" spans="2:10" x14ac:dyDescent="0.3">
      <c r="B743" s="178">
        <v>716</v>
      </c>
      <c r="C743" s="179" t="s">
        <v>2766</v>
      </c>
      <c r="D743" s="179" t="s">
        <v>2767</v>
      </c>
      <c r="E743" s="179" t="s">
        <v>2373</v>
      </c>
      <c r="F743" s="180" t="s">
        <v>52</v>
      </c>
      <c r="G743" s="180" t="s">
        <v>58</v>
      </c>
      <c r="H743" s="181">
        <v>6453</v>
      </c>
      <c r="I743" s="182">
        <v>0.57999999999999996</v>
      </c>
      <c r="J743" s="182">
        <f t="shared" si="11"/>
        <v>3.74</v>
      </c>
    </row>
    <row r="744" spans="2:10" x14ac:dyDescent="0.3">
      <c r="B744" s="178">
        <v>717</v>
      </c>
      <c r="C744" s="179" t="s">
        <v>2766</v>
      </c>
      <c r="D744" s="179" t="s">
        <v>2767</v>
      </c>
      <c r="E744" s="179" t="s">
        <v>2374</v>
      </c>
      <c r="F744" s="180" t="s">
        <v>52</v>
      </c>
      <c r="G744" s="180" t="s">
        <v>58</v>
      </c>
      <c r="H744" s="181">
        <v>21080</v>
      </c>
      <c r="I744" s="182">
        <v>0.57999999999999996</v>
      </c>
      <c r="J744" s="182">
        <f t="shared" si="11"/>
        <v>12.23</v>
      </c>
    </row>
    <row r="745" spans="2:10" x14ac:dyDescent="0.3">
      <c r="B745" s="178">
        <v>718</v>
      </c>
      <c r="C745" s="179" t="s">
        <v>2768</v>
      </c>
      <c r="D745" s="179" t="s">
        <v>2769</v>
      </c>
      <c r="E745" s="179" t="s">
        <v>2361</v>
      </c>
      <c r="F745" s="180" t="s">
        <v>52</v>
      </c>
      <c r="G745" s="180" t="s">
        <v>158</v>
      </c>
      <c r="H745" s="181">
        <v>733708</v>
      </c>
      <c r="I745" s="182">
        <v>0.57999999999999996</v>
      </c>
      <c r="J745" s="182">
        <f t="shared" si="11"/>
        <v>425.55</v>
      </c>
    </row>
    <row r="746" spans="2:10" x14ac:dyDescent="0.3">
      <c r="B746" s="178">
        <v>719</v>
      </c>
      <c r="C746" s="179" t="s">
        <v>2768</v>
      </c>
      <c r="D746" s="179" t="s">
        <v>2769</v>
      </c>
      <c r="E746" s="179" t="s">
        <v>2363</v>
      </c>
      <c r="F746" s="180" t="s">
        <v>52</v>
      </c>
      <c r="G746" s="180" t="s">
        <v>158</v>
      </c>
      <c r="H746" s="181">
        <v>163098</v>
      </c>
      <c r="I746" s="182">
        <v>0.57999999999999996</v>
      </c>
      <c r="J746" s="182">
        <f t="shared" si="11"/>
        <v>94.6</v>
      </c>
    </row>
    <row r="747" spans="2:10" x14ac:dyDescent="0.3">
      <c r="B747" s="178">
        <v>720</v>
      </c>
      <c r="C747" s="179" t="s">
        <v>2770</v>
      </c>
      <c r="D747" s="179" t="s">
        <v>2771</v>
      </c>
      <c r="E747" s="179" t="s">
        <v>2367</v>
      </c>
      <c r="F747" s="180" t="s">
        <v>52</v>
      </c>
      <c r="G747" s="180" t="s">
        <v>58</v>
      </c>
      <c r="H747" s="181">
        <v>398742</v>
      </c>
      <c r="I747" s="182">
        <v>0.57999999999999996</v>
      </c>
      <c r="J747" s="182">
        <f t="shared" si="11"/>
        <v>231.27</v>
      </c>
    </row>
    <row r="748" spans="2:10" x14ac:dyDescent="0.3">
      <c r="B748" s="178">
        <v>721</v>
      </c>
      <c r="C748" s="179" t="s">
        <v>2770</v>
      </c>
      <c r="D748" s="179" t="s">
        <v>2771</v>
      </c>
      <c r="E748" s="179" t="s">
        <v>2357</v>
      </c>
      <c r="F748" s="180" t="s">
        <v>52</v>
      </c>
      <c r="G748" s="180" t="s">
        <v>58</v>
      </c>
      <c r="H748" s="181">
        <v>51334</v>
      </c>
      <c r="I748" s="182">
        <v>0.57999999999999996</v>
      </c>
      <c r="J748" s="182">
        <f t="shared" si="11"/>
        <v>29.77</v>
      </c>
    </row>
    <row r="749" spans="2:10" x14ac:dyDescent="0.3">
      <c r="B749" s="178">
        <v>722</v>
      </c>
      <c r="C749" s="179" t="s">
        <v>2770</v>
      </c>
      <c r="D749" s="179" t="s">
        <v>2771</v>
      </c>
      <c r="E749" s="179" t="s">
        <v>2361</v>
      </c>
      <c r="F749" s="180" t="s">
        <v>52</v>
      </c>
      <c r="G749" s="180" t="s">
        <v>58</v>
      </c>
      <c r="H749" s="181">
        <v>5</v>
      </c>
      <c r="I749" s="182">
        <v>0.57999999999999996</v>
      </c>
      <c r="J749" s="182">
        <f t="shared" si="11"/>
        <v>0</v>
      </c>
    </row>
    <row r="750" spans="2:10" x14ac:dyDescent="0.3">
      <c r="B750" s="178">
        <v>723</v>
      </c>
      <c r="C750" s="179" t="s">
        <v>2770</v>
      </c>
      <c r="D750" s="179" t="s">
        <v>2771</v>
      </c>
      <c r="E750" s="179" t="s">
        <v>2363</v>
      </c>
      <c r="F750" s="180" t="s">
        <v>52</v>
      </c>
      <c r="G750" s="180" t="s">
        <v>58</v>
      </c>
      <c r="H750" s="181">
        <v>2</v>
      </c>
      <c r="I750" s="182">
        <v>0.57999999999999996</v>
      </c>
      <c r="J750" s="182">
        <f t="shared" si="11"/>
        <v>0</v>
      </c>
    </row>
    <row r="751" spans="2:10" x14ac:dyDescent="0.3">
      <c r="B751" s="178">
        <v>724</v>
      </c>
      <c r="C751" s="179" t="s">
        <v>2770</v>
      </c>
      <c r="D751" s="179" t="s">
        <v>2771</v>
      </c>
      <c r="E751" s="179" t="s">
        <v>2374</v>
      </c>
      <c r="F751" s="180" t="s">
        <v>52</v>
      </c>
      <c r="G751" s="180" t="s">
        <v>58</v>
      </c>
      <c r="H751" s="181">
        <v>504432</v>
      </c>
      <c r="I751" s="182">
        <v>0.57999999999999996</v>
      </c>
      <c r="J751" s="182">
        <f t="shared" si="11"/>
        <v>292.57</v>
      </c>
    </row>
    <row r="752" spans="2:10" x14ac:dyDescent="0.3">
      <c r="B752" s="178">
        <v>725</v>
      </c>
      <c r="C752" s="179" t="s">
        <v>2772</v>
      </c>
      <c r="D752" s="179" t="s">
        <v>2773</v>
      </c>
      <c r="E752" s="179" t="s">
        <v>2367</v>
      </c>
      <c r="F752" s="180" t="s">
        <v>52</v>
      </c>
      <c r="G752" s="180" t="s">
        <v>95</v>
      </c>
      <c r="H752" s="181">
        <v>141314</v>
      </c>
      <c r="I752" s="182">
        <v>0.57999999999999996</v>
      </c>
      <c r="J752" s="182">
        <f t="shared" si="11"/>
        <v>81.96</v>
      </c>
    </row>
    <row r="753" spans="2:10" x14ac:dyDescent="0.3">
      <c r="B753" s="178">
        <v>726</v>
      </c>
      <c r="C753" s="179" t="s">
        <v>2772</v>
      </c>
      <c r="D753" s="179" t="s">
        <v>2773</v>
      </c>
      <c r="E753" s="179" t="s">
        <v>2357</v>
      </c>
      <c r="F753" s="180" t="s">
        <v>52</v>
      </c>
      <c r="G753" s="180" t="s">
        <v>95</v>
      </c>
      <c r="H753" s="181">
        <v>25470</v>
      </c>
      <c r="I753" s="182">
        <v>0.57999999999999996</v>
      </c>
      <c r="J753" s="182">
        <f t="shared" si="11"/>
        <v>14.77</v>
      </c>
    </row>
    <row r="754" spans="2:10" x14ac:dyDescent="0.3">
      <c r="B754" s="178">
        <v>727</v>
      </c>
      <c r="C754" s="179" t="s">
        <v>2772</v>
      </c>
      <c r="D754" s="179" t="s">
        <v>2773</v>
      </c>
      <c r="E754" s="179" t="s">
        <v>2364</v>
      </c>
      <c r="F754" s="180" t="s">
        <v>52</v>
      </c>
      <c r="G754" s="180" t="s">
        <v>95</v>
      </c>
      <c r="H754" s="181">
        <v>31787</v>
      </c>
      <c r="I754" s="182">
        <v>0.57999999999999996</v>
      </c>
      <c r="J754" s="182">
        <f t="shared" si="11"/>
        <v>18.440000000000001</v>
      </c>
    </row>
    <row r="755" spans="2:10" x14ac:dyDescent="0.3">
      <c r="B755" s="178">
        <v>728</v>
      </c>
      <c r="C755" s="179" t="s">
        <v>2772</v>
      </c>
      <c r="D755" s="179" t="s">
        <v>2773</v>
      </c>
      <c r="E755" s="179" t="s">
        <v>2372</v>
      </c>
      <c r="F755" s="180" t="s">
        <v>52</v>
      </c>
      <c r="G755" s="180" t="s">
        <v>95</v>
      </c>
      <c r="H755" s="181">
        <v>111375</v>
      </c>
      <c r="I755" s="182">
        <v>0.57999999999999996</v>
      </c>
      <c r="J755" s="182">
        <f t="shared" si="11"/>
        <v>64.599999999999994</v>
      </c>
    </row>
    <row r="756" spans="2:10" x14ac:dyDescent="0.3">
      <c r="B756" s="178">
        <v>729</v>
      </c>
      <c r="C756" s="179" t="s">
        <v>2772</v>
      </c>
      <c r="D756" s="179" t="s">
        <v>2773</v>
      </c>
      <c r="E756" s="179" t="s">
        <v>2374</v>
      </c>
      <c r="F756" s="180" t="s">
        <v>52</v>
      </c>
      <c r="G756" s="180" t="s">
        <v>95</v>
      </c>
      <c r="H756" s="181">
        <v>153570</v>
      </c>
      <c r="I756" s="182">
        <v>0.57999999999999996</v>
      </c>
      <c r="J756" s="182">
        <f t="shared" si="11"/>
        <v>89.07</v>
      </c>
    </row>
    <row r="757" spans="2:10" x14ac:dyDescent="0.3">
      <c r="B757" s="178">
        <v>730</v>
      </c>
      <c r="C757" s="179" t="s">
        <v>2774</v>
      </c>
      <c r="D757" s="179" t="s">
        <v>2775</v>
      </c>
      <c r="E757" s="179" t="s">
        <v>2361</v>
      </c>
      <c r="F757" s="180" t="s">
        <v>52</v>
      </c>
      <c r="G757" s="180" t="s">
        <v>99</v>
      </c>
      <c r="H757" s="181">
        <v>648285</v>
      </c>
      <c r="I757" s="182">
        <v>0.57999999999999996</v>
      </c>
      <c r="J757" s="182">
        <f t="shared" si="11"/>
        <v>376.01</v>
      </c>
    </row>
    <row r="758" spans="2:10" x14ac:dyDescent="0.3">
      <c r="B758" s="178">
        <v>731</v>
      </c>
      <c r="C758" s="179" t="s">
        <v>2774</v>
      </c>
      <c r="D758" s="179" t="s">
        <v>2775</v>
      </c>
      <c r="E758" s="179" t="s">
        <v>2363</v>
      </c>
      <c r="F758" s="180" t="s">
        <v>52</v>
      </c>
      <c r="G758" s="180" t="s">
        <v>99</v>
      </c>
      <c r="H758" s="181">
        <v>120231</v>
      </c>
      <c r="I758" s="182">
        <v>0.57999999999999996</v>
      </c>
      <c r="J758" s="182">
        <f t="shared" si="11"/>
        <v>69.73</v>
      </c>
    </row>
    <row r="759" spans="2:10" x14ac:dyDescent="0.3">
      <c r="B759" s="178">
        <v>732</v>
      </c>
      <c r="C759" s="179" t="s">
        <v>2776</v>
      </c>
      <c r="D759" s="179" t="s">
        <v>2777</v>
      </c>
      <c r="E759" s="179" t="s">
        <v>2361</v>
      </c>
      <c r="F759" s="180" t="s">
        <v>52</v>
      </c>
      <c r="G759" s="180" t="s">
        <v>106</v>
      </c>
      <c r="H759" s="181">
        <v>221364</v>
      </c>
      <c r="I759" s="182">
        <v>0.57999999999999996</v>
      </c>
      <c r="J759" s="182">
        <f t="shared" si="11"/>
        <v>128.38999999999999</v>
      </c>
    </row>
    <row r="760" spans="2:10" x14ac:dyDescent="0.3">
      <c r="B760" s="178">
        <v>733</v>
      </c>
      <c r="C760" s="179" t="s">
        <v>2776</v>
      </c>
      <c r="D760" s="179" t="s">
        <v>2777</v>
      </c>
      <c r="E760" s="179" t="s">
        <v>2363</v>
      </c>
      <c r="F760" s="180" t="s">
        <v>52</v>
      </c>
      <c r="G760" s="180" t="s">
        <v>106</v>
      </c>
      <c r="H760" s="181">
        <v>35770</v>
      </c>
      <c r="I760" s="182">
        <v>0.57999999999999996</v>
      </c>
      <c r="J760" s="182">
        <f t="shared" si="11"/>
        <v>20.75</v>
      </c>
    </row>
    <row r="761" spans="2:10" x14ac:dyDescent="0.3">
      <c r="B761" s="178">
        <v>734</v>
      </c>
      <c r="C761" s="179" t="s">
        <v>2778</v>
      </c>
      <c r="D761" s="179" t="s">
        <v>2779</v>
      </c>
      <c r="E761" s="179" t="s">
        <v>2361</v>
      </c>
      <c r="F761" s="180" t="s">
        <v>52</v>
      </c>
      <c r="G761" s="180" t="s">
        <v>58</v>
      </c>
      <c r="H761" s="181">
        <v>686572</v>
      </c>
      <c r="I761" s="182">
        <v>0.57999999999999996</v>
      </c>
      <c r="J761" s="182">
        <f t="shared" si="11"/>
        <v>398.21</v>
      </c>
    </row>
    <row r="762" spans="2:10" x14ac:dyDescent="0.3">
      <c r="B762" s="178">
        <v>735</v>
      </c>
      <c r="C762" s="179" t="s">
        <v>2778</v>
      </c>
      <c r="D762" s="179" t="s">
        <v>2779</v>
      </c>
      <c r="E762" s="179" t="s">
        <v>2363</v>
      </c>
      <c r="F762" s="180" t="s">
        <v>52</v>
      </c>
      <c r="G762" s="180" t="s">
        <v>58</v>
      </c>
      <c r="H762" s="181">
        <v>105234</v>
      </c>
      <c r="I762" s="182">
        <v>0.57999999999999996</v>
      </c>
      <c r="J762" s="182">
        <f t="shared" si="11"/>
        <v>61.04</v>
      </c>
    </row>
    <row r="763" spans="2:10" x14ac:dyDescent="0.3">
      <c r="B763" s="178">
        <v>736</v>
      </c>
      <c r="C763" s="179" t="s">
        <v>2780</v>
      </c>
      <c r="D763" s="179" t="s">
        <v>2781</v>
      </c>
      <c r="E763" s="179" t="s">
        <v>2367</v>
      </c>
      <c r="F763" s="180" t="s">
        <v>2782</v>
      </c>
      <c r="G763" s="180" t="s">
        <v>964</v>
      </c>
      <c r="H763" s="181">
        <v>89012</v>
      </c>
      <c r="I763" s="182">
        <v>0.57999999999999996</v>
      </c>
      <c r="J763" s="182">
        <f t="shared" si="11"/>
        <v>51.63</v>
      </c>
    </row>
    <row r="764" spans="2:10" x14ac:dyDescent="0.3">
      <c r="B764" s="178">
        <v>737</v>
      </c>
      <c r="C764" s="179" t="s">
        <v>2780</v>
      </c>
      <c r="D764" s="179" t="s">
        <v>2781</v>
      </c>
      <c r="E764" s="179" t="s">
        <v>2368</v>
      </c>
      <c r="F764" s="180" t="s">
        <v>2782</v>
      </c>
      <c r="G764" s="180" t="s">
        <v>964</v>
      </c>
      <c r="H764" s="181">
        <v>6947</v>
      </c>
      <c r="I764" s="182">
        <v>0.57999999999999996</v>
      </c>
      <c r="J764" s="182">
        <f t="shared" si="11"/>
        <v>4.03</v>
      </c>
    </row>
    <row r="765" spans="2:10" x14ac:dyDescent="0.3">
      <c r="B765" s="178">
        <v>738</v>
      </c>
      <c r="C765" s="179" t="s">
        <v>2780</v>
      </c>
      <c r="D765" s="179" t="s">
        <v>2781</v>
      </c>
      <c r="E765" s="179" t="s">
        <v>2357</v>
      </c>
      <c r="F765" s="180" t="s">
        <v>2782</v>
      </c>
      <c r="G765" s="180" t="s">
        <v>964</v>
      </c>
      <c r="H765" s="181">
        <v>19380</v>
      </c>
      <c r="I765" s="182">
        <v>0.57999999999999996</v>
      </c>
      <c r="J765" s="182">
        <f t="shared" si="11"/>
        <v>11.24</v>
      </c>
    </row>
    <row r="766" spans="2:10" x14ac:dyDescent="0.3">
      <c r="B766" s="178">
        <v>739</v>
      </c>
      <c r="C766" s="179" t="s">
        <v>2780</v>
      </c>
      <c r="D766" s="179" t="s">
        <v>2781</v>
      </c>
      <c r="E766" s="179" t="s">
        <v>2369</v>
      </c>
      <c r="F766" s="180" t="s">
        <v>2782</v>
      </c>
      <c r="G766" s="180" t="s">
        <v>964</v>
      </c>
      <c r="H766" s="181">
        <v>1517</v>
      </c>
      <c r="I766" s="182">
        <v>0.57999999999999996</v>
      </c>
      <c r="J766" s="182">
        <f t="shared" si="11"/>
        <v>0.88</v>
      </c>
    </row>
    <row r="767" spans="2:10" x14ac:dyDescent="0.3">
      <c r="B767" s="178">
        <v>740</v>
      </c>
      <c r="C767" s="179" t="s">
        <v>2780</v>
      </c>
      <c r="D767" s="179" t="s">
        <v>2781</v>
      </c>
      <c r="E767" s="179" t="s">
        <v>2370</v>
      </c>
      <c r="F767" s="180" t="s">
        <v>2782</v>
      </c>
      <c r="G767" s="180" t="s">
        <v>964</v>
      </c>
      <c r="H767" s="181">
        <v>3113</v>
      </c>
      <c r="I767" s="182">
        <v>0.57999999999999996</v>
      </c>
      <c r="J767" s="182">
        <f t="shared" si="11"/>
        <v>1.81</v>
      </c>
    </row>
    <row r="768" spans="2:10" x14ac:dyDescent="0.3">
      <c r="B768" s="178">
        <v>741</v>
      </c>
      <c r="C768" s="179" t="s">
        <v>2780</v>
      </c>
      <c r="D768" s="179" t="s">
        <v>2781</v>
      </c>
      <c r="E768" s="179" t="s">
        <v>2361</v>
      </c>
      <c r="F768" s="180" t="s">
        <v>2782</v>
      </c>
      <c r="G768" s="180" t="s">
        <v>964</v>
      </c>
      <c r="H768" s="181">
        <v>103170</v>
      </c>
      <c r="I768" s="182">
        <v>0.57999999999999996</v>
      </c>
      <c r="J768" s="182">
        <f t="shared" si="11"/>
        <v>59.84</v>
      </c>
    </row>
    <row r="769" spans="2:10" x14ac:dyDescent="0.3">
      <c r="B769" s="178">
        <v>742</v>
      </c>
      <c r="C769" s="179" t="s">
        <v>2780</v>
      </c>
      <c r="D769" s="179" t="s">
        <v>2781</v>
      </c>
      <c r="E769" s="179" t="s">
        <v>2363</v>
      </c>
      <c r="F769" s="180" t="s">
        <v>2782</v>
      </c>
      <c r="G769" s="180" t="s">
        <v>964</v>
      </c>
      <c r="H769" s="181">
        <v>20381</v>
      </c>
      <c r="I769" s="182">
        <v>0.57999999999999996</v>
      </c>
      <c r="J769" s="182">
        <f t="shared" si="11"/>
        <v>11.82</v>
      </c>
    </row>
    <row r="770" spans="2:10" x14ac:dyDescent="0.3">
      <c r="B770" s="178">
        <v>743</v>
      </c>
      <c r="C770" s="179" t="s">
        <v>2780</v>
      </c>
      <c r="D770" s="179" t="s">
        <v>2781</v>
      </c>
      <c r="E770" s="179" t="s">
        <v>2404</v>
      </c>
      <c r="F770" s="180" t="s">
        <v>2782</v>
      </c>
      <c r="G770" s="180" t="s">
        <v>964</v>
      </c>
      <c r="H770" s="181">
        <v>2239</v>
      </c>
      <c r="I770" s="182">
        <v>0.57999999999999996</v>
      </c>
      <c r="J770" s="182">
        <f t="shared" si="11"/>
        <v>1.3</v>
      </c>
    </row>
    <row r="771" spans="2:10" x14ac:dyDescent="0.3">
      <c r="B771" s="178">
        <v>744</v>
      </c>
      <c r="C771" s="179" t="s">
        <v>2780</v>
      </c>
      <c r="D771" s="179" t="s">
        <v>2781</v>
      </c>
      <c r="E771" s="179" t="s">
        <v>2371</v>
      </c>
      <c r="F771" s="180" t="s">
        <v>2782</v>
      </c>
      <c r="G771" s="180" t="s">
        <v>964</v>
      </c>
      <c r="H771" s="181">
        <v>416</v>
      </c>
      <c r="I771" s="182">
        <v>0.57999999999999996</v>
      </c>
      <c r="J771" s="182">
        <f t="shared" si="11"/>
        <v>0.24</v>
      </c>
    </row>
    <row r="772" spans="2:10" x14ac:dyDescent="0.3">
      <c r="B772" s="178">
        <v>745</v>
      </c>
      <c r="C772" s="179" t="s">
        <v>2780</v>
      </c>
      <c r="D772" s="179" t="s">
        <v>2781</v>
      </c>
      <c r="E772" s="179" t="s">
        <v>2364</v>
      </c>
      <c r="F772" s="180" t="s">
        <v>2782</v>
      </c>
      <c r="G772" s="180" t="s">
        <v>964</v>
      </c>
      <c r="H772" s="181">
        <v>17886</v>
      </c>
      <c r="I772" s="182">
        <v>0.57999999999999996</v>
      </c>
      <c r="J772" s="182">
        <f t="shared" si="11"/>
        <v>10.37</v>
      </c>
    </row>
    <row r="773" spans="2:10" x14ac:dyDescent="0.3">
      <c r="B773" s="178">
        <v>746</v>
      </c>
      <c r="C773" s="179" t="s">
        <v>2780</v>
      </c>
      <c r="D773" s="179" t="s">
        <v>2781</v>
      </c>
      <c r="E773" s="179" t="s">
        <v>2372</v>
      </c>
      <c r="F773" s="180" t="s">
        <v>2782</v>
      </c>
      <c r="G773" s="180" t="s">
        <v>964</v>
      </c>
      <c r="H773" s="181">
        <v>71123</v>
      </c>
      <c r="I773" s="182">
        <v>0.57999999999999996</v>
      </c>
      <c r="J773" s="182">
        <f t="shared" si="11"/>
        <v>41.25</v>
      </c>
    </row>
    <row r="774" spans="2:10" x14ac:dyDescent="0.3">
      <c r="B774" s="178">
        <v>747</v>
      </c>
      <c r="C774" s="179" t="s">
        <v>2780</v>
      </c>
      <c r="D774" s="179" t="s">
        <v>2781</v>
      </c>
      <c r="E774" s="179" t="s">
        <v>2373</v>
      </c>
      <c r="F774" s="180" t="s">
        <v>2782</v>
      </c>
      <c r="G774" s="180" t="s">
        <v>964</v>
      </c>
      <c r="H774" s="181">
        <v>2923</v>
      </c>
      <c r="I774" s="182">
        <v>0.57999999999999996</v>
      </c>
      <c r="J774" s="182">
        <f t="shared" si="11"/>
        <v>1.7</v>
      </c>
    </row>
    <row r="775" spans="2:10" x14ac:dyDescent="0.3">
      <c r="B775" s="178">
        <v>748</v>
      </c>
      <c r="C775" s="179" t="s">
        <v>2780</v>
      </c>
      <c r="D775" s="179" t="s">
        <v>2781</v>
      </c>
      <c r="E775" s="179" t="s">
        <v>2374</v>
      </c>
      <c r="F775" s="180" t="s">
        <v>2782</v>
      </c>
      <c r="G775" s="180" t="s">
        <v>964</v>
      </c>
      <c r="H775" s="181">
        <v>71553</v>
      </c>
      <c r="I775" s="182">
        <v>0.57999999999999996</v>
      </c>
      <c r="J775" s="182">
        <f t="shared" si="11"/>
        <v>41.5</v>
      </c>
    </row>
    <row r="776" spans="2:10" x14ac:dyDescent="0.3">
      <c r="B776" s="178">
        <v>749</v>
      </c>
      <c r="C776" s="179" t="s">
        <v>2783</v>
      </c>
      <c r="D776" s="179" t="s">
        <v>2784</v>
      </c>
      <c r="E776" s="179" t="s">
        <v>2367</v>
      </c>
      <c r="F776" s="180" t="s">
        <v>141</v>
      </c>
      <c r="G776" s="180" t="s">
        <v>2172</v>
      </c>
      <c r="H776" s="181">
        <v>68744</v>
      </c>
      <c r="I776" s="182">
        <v>0.57999999999999996</v>
      </c>
      <c r="J776" s="182">
        <f t="shared" si="11"/>
        <v>39.869999999999997</v>
      </c>
    </row>
    <row r="777" spans="2:10" x14ac:dyDescent="0.3">
      <c r="B777" s="178">
        <v>750</v>
      </c>
      <c r="C777" s="179" t="s">
        <v>2783</v>
      </c>
      <c r="D777" s="179" t="s">
        <v>2784</v>
      </c>
      <c r="E777" s="179" t="s">
        <v>2368</v>
      </c>
      <c r="F777" s="180" t="s">
        <v>141</v>
      </c>
      <c r="G777" s="180" t="s">
        <v>2172</v>
      </c>
      <c r="H777" s="181">
        <v>4268</v>
      </c>
      <c r="I777" s="182">
        <v>0.57999999999999996</v>
      </c>
      <c r="J777" s="182">
        <f t="shared" si="11"/>
        <v>2.48</v>
      </c>
    </row>
    <row r="778" spans="2:10" x14ac:dyDescent="0.3">
      <c r="B778" s="178">
        <v>751</v>
      </c>
      <c r="C778" s="179" t="s">
        <v>2783</v>
      </c>
      <c r="D778" s="179" t="s">
        <v>2784</v>
      </c>
      <c r="E778" s="179" t="s">
        <v>2357</v>
      </c>
      <c r="F778" s="180" t="s">
        <v>141</v>
      </c>
      <c r="G778" s="180" t="s">
        <v>2172</v>
      </c>
      <c r="H778" s="181">
        <v>5369</v>
      </c>
      <c r="I778" s="182">
        <v>0.57999999999999996</v>
      </c>
      <c r="J778" s="182">
        <f t="shared" si="11"/>
        <v>3.11</v>
      </c>
    </row>
    <row r="779" spans="2:10" x14ac:dyDescent="0.3">
      <c r="B779" s="178">
        <v>752</v>
      </c>
      <c r="C779" s="179" t="s">
        <v>2783</v>
      </c>
      <c r="D779" s="179" t="s">
        <v>2784</v>
      </c>
      <c r="E779" s="179" t="s">
        <v>2370</v>
      </c>
      <c r="F779" s="180" t="s">
        <v>141</v>
      </c>
      <c r="G779" s="180" t="s">
        <v>2172</v>
      </c>
      <c r="H779" s="181">
        <v>760</v>
      </c>
      <c r="I779" s="182">
        <v>0.57999999999999996</v>
      </c>
      <c r="J779" s="182">
        <f t="shared" si="11"/>
        <v>0.44</v>
      </c>
    </row>
    <row r="780" spans="2:10" x14ac:dyDescent="0.3">
      <c r="B780" s="178">
        <v>753</v>
      </c>
      <c r="C780" s="179" t="s">
        <v>2783</v>
      </c>
      <c r="D780" s="179" t="s">
        <v>2784</v>
      </c>
      <c r="E780" s="179" t="s">
        <v>2361</v>
      </c>
      <c r="F780" s="180" t="s">
        <v>141</v>
      </c>
      <c r="G780" s="180" t="s">
        <v>2172</v>
      </c>
      <c r="H780" s="181">
        <v>26424</v>
      </c>
      <c r="I780" s="182">
        <v>0.57999999999999996</v>
      </c>
      <c r="J780" s="182">
        <f t="shared" si="11"/>
        <v>15.33</v>
      </c>
    </row>
    <row r="781" spans="2:10" x14ac:dyDescent="0.3">
      <c r="B781" s="178">
        <v>754</v>
      </c>
      <c r="C781" s="179" t="s">
        <v>2783</v>
      </c>
      <c r="D781" s="179" t="s">
        <v>2784</v>
      </c>
      <c r="E781" s="179" t="s">
        <v>2363</v>
      </c>
      <c r="F781" s="180" t="s">
        <v>141</v>
      </c>
      <c r="G781" s="180" t="s">
        <v>2172</v>
      </c>
      <c r="H781" s="181">
        <v>3642</v>
      </c>
      <c r="I781" s="182">
        <v>0.57999999999999996</v>
      </c>
      <c r="J781" s="182">
        <f t="shared" si="11"/>
        <v>2.11</v>
      </c>
    </row>
    <row r="782" spans="2:10" x14ac:dyDescent="0.3">
      <c r="B782" s="178">
        <v>755</v>
      </c>
      <c r="C782" s="179" t="s">
        <v>2783</v>
      </c>
      <c r="D782" s="179" t="s">
        <v>2784</v>
      </c>
      <c r="E782" s="179" t="s">
        <v>2371</v>
      </c>
      <c r="F782" s="180" t="s">
        <v>141</v>
      </c>
      <c r="G782" s="180" t="s">
        <v>2172</v>
      </c>
      <c r="H782" s="181">
        <v>3500</v>
      </c>
      <c r="I782" s="182">
        <v>0.57999999999999996</v>
      </c>
      <c r="J782" s="182">
        <f t="shared" si="11"/>
        <v>2.0299999999999998</v>
      </c>
    </row>
    <row r="783" spans="2:10" x14ac:dyDescent="0.3">
      <c r="B783" s="178">
        <v>756</v>
      </c>
      <c r="C783" s="179" t="s">
        <v>2783</v>
      </c>
      <c r="D783" s="179" t="s">
        <v>2784</v>
      </c>
      <c r="E783" s="179" t="s">
        <v>2364</v>
      </c>
      <c r="F783" s="180" t="s">
        <v>141</v>
      </c>
      <c r="G783" s="180" t="s">
        <v>2172</v>
      </c>
      <c r="H783" s="181">
        <v>29951</v>
      </c>
      <c r="I783" s="182">
        <v>0.57999999999999996</v>
      </c>
      <c r="J783" s="182">
        <f t="shared" si="11"/>
        <v>17.37</v>
      </c>
    </row>
    <row r="784" spans="2:10" x14ac:dyDescent="0.3">
      <c r="B784" s="178">
        <v>757</v>
      </c>
      <c r="C784" s="179" t="s">
        <v>2783</v>
      </c>
      <c r="D784" s="179" t="s">
        <v>2784</v>
      </c>
      <c r="E784" s="179" t="s">
        <v>2372</v>
      </c>
      <c r="F784" s="180" t="s">
        <v>141</v>
      </c>
      <c r="G784" s="180" t="s">
        <v>2172</v>
      </c>
      <c r="H784" s="181">
        <v>106922</v>
      </c>
      <c r="I784" s="182">
        <v>0.57999999999999996</v>
      </c>
      <c r="J784" s="182">
        <f t="shared" si="11"/>
        <v>62.01</v>
      </c>
    </row>
    <row r="785" spans="2:10" x14ac:dyDescent="0.3">
      <c r="B785" s="178">
        <v>758</v>
      </c>
      <c r="C785" s="179" t="s">
        <v>2783</v>
      </c>
      <c r="D785" s="179" t="s">
        <v>2784</v>
      </c>
      <c r="E785" s="179" t="s">
        <v>2374</v>
      </c>
      <c r="F785" s="180" t="s">
        <v>141</v>
      </c>
      <c r="G785" s="180" t="s">
        <v>2172</v>
      </c>
      <c r="H785" s="181">
        <v>91196</v>
      </c>
      <c r="I785" s="182">
        <v>0.57999999999999996</v>
      </c>
      <c r="J785" s="182">
        <f t="shared" si="11"/>
        <v>52.89</v>
      </c>
    </row>
    <row r="786" spans="2:10" x14ac:dyDescent="0.3">
      <c r="B786" s="178">
        <v>759</v>
      </c>
      <c r="C786" s="179" t="s">
        <v>2785</v>
      </c>
      <c r="D786" s="179" t="s">
        <v>2786</v>
      </c>
      <c r="E786" s="179" t="s">
        <v>2361</v>
      </c>
      <c r="F786" s="180" t="s">
        <v>141</v>
      </c>
      <c r="G786" s="180" t="s">
        <v>2172</v>
      </c>
      <c r="H786" s="181">
        <v>8079</v>
      </c>
      <c r="I786" s="182">
        <v>0.57999999999999996</v>
      </c>
      <c r="J786" s="182">
        <f t="shared" si="11"/>
        <v>4.6900000000000004</v>
      </c>
    </row>
    <row r="787" spans="2:10" x14ac:dyDescent="0.3">
      <c r="B787" s="178">
        <v>760</v>
      </c>
      <c r="C787" s="179" t="s">
        <v>2785</v>
      </c>
      <c r="D787" s="179" t="s">
        <v>2786</v>
      </c>
      <c r="E787" s="179" t="s">
        <v>2363</v>
      </c>
      <c r="F787" s="180" t="s">
        <v>141</v>
      </c>
      <c r="G787" s="180" t="s">
        <v>2172</v>
      </c>
      <c r="H787" s="181">
        <v>1053</v>
      </c>
      <c r="I787" s="182">
        <v>0.57999999999999996</v>
      </c>
      <c r="J787" s="182">
        <f t="shared" si="11"/>
        <v>0.61</v>
      </c>
    </row>
    <row r="788" spans="2:10" x14ac:dyDescent="0.3">
      <c r="B788" s="178">
        <v>761</v>
      </c>
      <c r="C788" s="179" t="s">
        <v>2787</v>
      </c>
      <c r="D788" s="179" t="s">
        <v>2788</v>
      </c>
      <c r="E788" s="179" t="s">
        <v>2367</v>
      </c>
      <c r="F788" s="180" t="s">
        <v>150</v>
      </c>
      <c r="G788" s="180" t="s">
        <v>106</v>
      </c>
      <c r="H788" s="181">
        <v>319378</v>
      </c>
      <c r="I788" s="182">
        <v>0.57999999999999996</v>
      </c>
      <c r="J788" s="182">
        <f t="shared" si="11"/>
        <v>185.24</v>
      </c>
    </row>
    <row r="789" spans="2:10" x14ac:dyDescent="0.3">
      <c r="B789" s="178">
        <v>762</v>
      </c>
      <c r="C789" s="179" t="s">
        <v>2787</v>
      </c>
      <c r="D789" s="179" t="s">
        <v>2788</v>
      </c>
      <c r="E789" s="179" t="s">
        <v>2361</v>
      </c>
      <c r="F789" s="180" t="s">
        <v>150</v>
      </c>
      <c r="G789" s="180" t="s">
        <v>106</v>
      </c>
      <c r="H789" s="181">
        <v>16445</v>
      </c>
      <c r="I789" s="182">
        <v>0.57999999999999996</v>
      </c>
      <c r="J789" s="182">
        <f t="shared" si="11"/>
        <v>9.5399999999999991</v>
      </c>
    </row>
    <row r="790" spans="2:10" x14ac:dyDescent="0.3">
      <c r="B790" s="178">
        <v>763</v>
      </c>
      <c r="C790" s="179" t="s">
        <v>2787</v>
      </c>
      <c r="D790" s="179" t="s">
        <v>2788</v>
      </c>
      <c r="E790" s="179" t="s">
        <v>2363</v>
      </c>
      <c r="F790" s="180" t="s">
        <v>169</v>
      </c>
      <c r="G790" s="180" t="s">
        <v>106</v>
      </c>
      <c r="H790" s="181">
        <v>3215</v>
      </c>
      <c r="I790" s="182">
        <v>0.57999999999999996</v>
      </c>
      <c r="J790" s="182">
        <f t="shared" si="11"/>
        <v>1.86</v>
      </c>
    </row>
    <row r="791" spans="2:10" x14ac:dyDescent="0.3">
      <c r="B791" s="178">
        <v>764</v>
      </c>
      <c r="C791" s="179" t="s">
        <v>2787</v>
      </c>
      <c r="D791" s="179" t="s">
        <v>2788</v>
      </c>
      <c r="E791" s="179" t="s">
        <v>2374</v>
      </c>
      <c r="F791" s="180" t="s">
        <v>150</v>
      </c>
      <c r="G791" s="180" t="s">
        <v>106</v>
      </c>
      <c r="H791" s="181">
        <v>424873</v>
      </c>
      <c r="I791" s="182">
        <v>0.57999999999999996</v>
      </c>
      <c r="J791" s="182">
        <f t="shared" si="11"/>
        <v>246.43</v>
      </c>
    </row>
    <row r="792" spans="2:10" x14ac:dyDescent="0.3">
      <c r="B792" s="178">
        <v>765</v>
      </c>
      <c r="C792" s="179" t="s">
        <v>2789</v>
      </c>
      <c r="D792" s="179" t="s">
        <v>2790</v>
      </c>
      <c r="E792" s="179" t="s">
        <v>2361</v>
      </c>
      <c r="F792" s="180" t="s">
        <v>52</v>
      </c>
      <c r="G792" s="180" t="s">
        <v>58</v>
      </c>
      <c r="H792" s="181">
        <v>1100461</v>
      </c>
      <c r="I792" s="182">
        <v>0.57999999999999996</v>
      </c>
      <c r="J792" s="182">
        <f t="shared" si="11"/>
        <v>638.27</v>
      </c>
    </row>
    <row r="793" spans="2:10" x14ac:dyDescent="0.3">
      <c r="B793" s="178">
        <v>766</v>
      </c>
      <c r="C793" s="179" t="s">
        <v>2789</v>
      </c>
      <c r="D793" s="179" t="s">
        <v>2790</v>
      </c>
      <c r="E793" s="179" t="s">
        <v>2363</v>
      </c>
      <c r="F793" s="180" t="s">
        <v>52</v>
      </c>
      <c r="G793" s="180" t="s">
        <v>58</v>
      </c>
      <c r="H793" s="181">
        <v>162525</v>
      </c>
      <c r="I793" s="182">
        <v>0.57999999999999996</v>
      </c>
      <c r="J793" s="182">
        <f t="shared" si="11"/>
        <v>94.26</v>
      </c>
    </row>
    <row r="794" spans="2:10" x14ac:dyDescent="0.3">
      <c r="B794" s="178">
        <v>767</v>
      </c>
      <c r="C794" s="179" t="s">
        <v>2791</v>
      </c>
      <c r="D794" s="179" t="s">
        <v>2792</v>
      </c>
      <c r="E794" s="179" t="s">
        <v>2367</v>
      </c>
      <c r="F794" s="180" t="s">
        <v>141</v>
      </c>
      <c r="G794" s="180" t="s">
        <v>2172</v>
      </c>
      <c r="H794" s="181">
        <v>55760</v>
      </c>
      <c r="I794" s="182">
        <v>0.57999999999999996</v>
      </c>
      <c r="J794" s="182">
        <f t="shared" si="11"/>
        <v>32.340000000000003</v>
      </c>
    </row>
    <row r="795" spans="2:10" x14ac:dyDescent="0.3">
      <c r="B795" s="178">
        <v>768</v>
      </c>
      <c r="C795" s="179" t="s">
        <v>2791</v>
      </c>
      <c r="D795" s="179" t="s">
        <v>2792</v>
      </c>
      <c r="E795" s="179" t="s">
        <v>2368</v>
      </c>
      <c r="F795" s="180" t="s">
        <v>141</v>
      </c>
      <c r="G795" s="180" t="s">
        <v>2172</v>
      </c>
      <c r="H795" s="181">
        <v>3700</v>
      </c>
      <c r="I795" s="182">
        <v>0.57999999999999996</v>
      </c>
      <c r="J795" s="182">
        <f t="shared" si="11"/>
        <v>2.15</v>
      </c>
    </row>
    <row r="796" spans="2:10" x14ac:dyDescent="0.3">
      <c r="B796" s="178">
        <v>769</v>
      </c>
      <c r="C796" s="179" t="s">
        <v>2791</v>
      </c>
      <c r="D796" s="179" t="s">
        <v>2792</v>
      </c>
      <c r="E796" s="179" t="s">
        <v>2357</v>
      </c>
      <c r="F796" s="180" t="s">
        <v>141</v>
      </c>
      <c r="G796" s="180" t="s">
        <v>2172</v>
      </c>
      <c r="H796" s="181">
        <v>5433</v>
      </c>
      <c r="I796" s="182">
        <v>0.57999999999999996</v>
      </c>
      <c r="J796" s="182">
        <f t="shared" ref="J796:J859" si="12">ROUND(H796*(I796/1000),2)</f>
        <v>3.15</v>
      </c>
    </row>
    <row r="797" spans="2:10" x14ac:dyDescent="0.3">
      <c r="B797" s="178">
        <v>770</v>
      </c>
      <c r="C797" s="179" t="s">
        <v>2791</v>
      </c>
      <c r="D797" s="179" t="s">
        <v>2792</v>
      </c>
      <c r="E797" s="179" t="s">
        <v>2370</v>
      </c>
      <c r="F797" s="180" t="s">
        <v>141</v>
      </c>
      <c r="G797" s="180" t="s">
        <v>2172</v>
      </c>
      <c r="H797" s="181">
        <v>701</v>
      </c>
      <c r="I797" s="182">
        <v>0.57999999999999996</v>
      </c>
      <c r="J797" s="182">
        <f t="shared" si="12"/>
        <v>0.41</v>
      </c>
    </row>
    <row r="798" spans="2:10" x14ac:dyDescent="0.3">
      <c r="B798" s="178">
        <v>771</v>
      </c>
      <c r="C798" s="179" t="s">
        <v>2791</v>
      </c>
      <c r="D798" s="179" t="s">
        <v>2792</v>
      </c>
      <c r="E798" s="179" t="s">
        <v>2361</v>
      </c>
      <c r="F798" s="180" t="s">
        <v>141</v>
      </c>
      <c r="G798" s="180" t="s">
        <v>2172</v>
      </c>
      <c r="H798" s="181">
        <v>23606</v>
      </c>
      <c r="I798" s="182">
        <v>0.57999999999999996</v>
      </c>
      <c r="J798" s="182">
        <f t="shared" si="12"/>
        <v>13.69</v>
      </c>
    </row>
    <row r="799" spans="2:10" x14ac:dyDescent="0.3">
      <c r="B799" s="178">
        <v>772</v>
      </c>
      <c r="C799" s="179" t="s">
        <v>2791</v>
      </c>
      <c r="D799" s="179" t="s">
        <v>2792</v>
      </c>
      <c r="E799" s="179" t="s">
        <v>2363</v>
      </c>
      <c r="F799" s="180" t="s">
        <v>141</v>
      </c>
      <c r="G799" s="180" t="s">
        <v>2172</v>
      </c>
      <c r="H799" s="181">
        <v>3274</v>
      </c>
      <c r="I799" s="182">
        <v>0.57999999999999996</v>
      </c>
      <c r="J799" s="182">
        <f t="shared" si="12"/>
        <v>1.9</v>
      </c>
    </row>
    <row r="800" spans="2:10" x14ac:dyDescent="0.3">
      <c r="B800" s="178">
        <v>773</v>
      </c>
      <c r="C800" s="179" t="s">
        <v>2791</v>
      </c>
      <c r="D800" s="179" t="s">
        <v>2792</v>
      </c>
      <c r="E800" s="179" t="s">
        <v>2371</v>
      </c>
      <c r="F800" s="180" t="s">
        <v>141</v>
      </c>
      <c r="G800" s="180" t="s">
        <v>2172</v>
      </c>
      <c r="H800" s="181">
        <v>3078</v>
      </c>
      <c r="I800" s="182">
        <v>0.57999999999999996</v>
      </c>
      <c r="J800" s="182">
        <f t="shared" si="12"/>
        <v>1.79</v>
      </c>
    </row>
    <row r="801" spans="2:10" x14ac:dyDescent="0.3">
      <c r="B801" s="178">
        <v>774</v>
      </c>
      <c r="C801" s="179" t="s">
        <v>2791</v>
      </c>
      <c r="D801" s="179" t="s">
        <v>2792</v>
      </c>
      <c r="E801" s="179" t="s">
        <v>2364</v>
      </c>
      <c r="F801" s="180" t="s">
        <v>141</v>
      </c>
      <c r="G801" s="180" t="s">
        <v>2172</v>
      </c>
      <c r="H801" s="181">
        <v>26581</v>
      </c>
      <c r="I801" s="182">
        <v>0.57999999999999996</v>
      </c>
      <c r="J801" s="182">
        <f t="shared" si="12"/>
        <v>15.42</v>
      </c>
    </row>
    <row r="802" spans="2:10" x14ac:dyDescent="0.3">
      <c r="B802" s="178">
        <v>775</v>
      </c>
      <c r="C802" s="179" t="s">
        <v>2791</v>
      </c>
      <c r="D802" s="179" t="s">
        <v>2792</v>
      </c>
      <c r="E802" s="179" t="s">
        <v>2372</v>
      </c>
      <c r="F802" s="180" t="s">
        <v>141</v>
      </c>
      <c r="G802" s="180" t="s">
        <v>2172</v>
      </c>
      <c r="H802" s="181">
        <v>92716</v>
      </c>
      <c r="I802" s="182">
        <v>0.57999999999999996</v>
      </c>
      <c r="J802" s="182">
        <f t="shared" si="12"/>
        <v>53.78</v>
      </c>
    </row>
    <row r="803" spans="2:10" x14ac:dyDescent="0.3">
      <c r="B803" s="178">
        <v>776</v>
      </c>
      <c r="C803" s="179" t="s">
        <v>2791</v>
      </c>
      <c r="D803" s="179" t="s">
        <v>2792</v>
      </c>
      <c r="E803" s="179" t="s">
        <v>2374</v>
      </c>
      <c r="F803" s="180" t="s">
        <v>141</v>
      </c>
      <c r="G803" s="180" t="s">
        <v>2172</v>
      </c>
      <c r="H803" s="181">
        <v>77312</v>
      </c>
      <c r="I803" s="182">
        <v>0.57999999999999996</v>
      </c>
      <c r="J803" s="182">
        <f t="shared" si="12"/>
        <v>44.84</v>
      </c>
    </row>
    <row r="804" spans="2:10" x14ac:dyDescent="0.3">
      <c r="B804" s="178">
        <v>777</v>
      </c>
      <c r="C804" s="179" t="s">
        <v>2793</v>
      </c>
      <c r="D804" s="179" t="s">
        <v>2794</v>
      </c>
      <c r="E804" s="179" t="s">
        <v>2361</v>
      </c>
      <c r="F804" s="180" t="s">
        <v>52</v>
      </c>
      <c r="G804" s="180" t="s">
        <v>95</v>
      </c>
      <c r="H804" s="181">
        <v>174328</v>
      </c>
      <c r="I804" s="182">
        <v>0.57999999999999996</v>
      </c>
      <c r="J804" s="182">
        <f t="shared" si="12"/>
        <v>101.11</v>
      </c>
    </row>
    <row r="805" spans="2:10" x14ac:dyDescent="0.3">
      <c r="B805" s="178">
        <v>778</v>
      </c>
      <c r="C805" s="179" t="s">
        <v>2793</v>
      </c>
      <c r="D805" s="179" t="s">
        <v>2794</v>
      </c>
      <c r="E805" s="179" t="s">
        <v>2363</v>
      </c>
      <c r="F805" s="180" t="s">
        <v>52</v>
      </c>
      <c r="G805" s="180" t="s">
        <v>95</v>
      </c>
      <c r="H805" s="181">
        <v>29129</v>
      </c>
      <c r="I805" s="182">
        <v>0.57999999999999996</v>
      </c>
      <c r="J805" s="182">
        <f t="shared" si="12"/>
        <v>16.89</v>
      </c>
    </row>
    <row r="806" spans="2:10" x14ac:dyDescent="0.3">
      <c r="B806" s="178">
        <v>779</v>
      </c>
      <c r="C806" s="179" t="s">
        <v>2795</v>
      </c>
      <c r="D806" s="179" t="s">
        <v>2796</v>
      </c>
      <c r="E806" s="179" t="s">
        <v>2361</v>
      </c>
      <c r="F806" s="180" t="s">
        <v>52</v>
      </c>
      <c r="G806" s="180" t="s">
        <v>99</v>
      </c>
      <c r="H806" s="181">
        <v>402714</v>
      </c>
      <c r="I806" s="182">
        <v>0.57999999999999996</v>
      </c>
      <c r="J806" s="182">
        <f t="shared" si="12"/>
        <v>233.57</v>
      </c>
    </row>
    <row r="807" spans="2:10" x14ac:dyDescent="0.3">
      <c r="B807" s="178">
        <v>780</v>
      </c>
      <c r="C807" s="179" t="s">
        <v>2795</v>
      </c>
      <c r="D807" s="179" t="s">
        <v>2796</v>
      </c>
      <c r="E807" s="179" t="s">
        <v>2363</v>
      </c>
      <c r="F807" s="180" t="s">
        <v>52</v>
      </c>
      <c r="G807" s="180" t="s">
        <v>99</v>
      </c>
      <c r="H807" s="181">
        <v>60716</v>
      </c>
      <c r="I807" s="182">
        <v>0.57999999999999996</v>
      </c>
      <c r="J807" s="182">
        <f t="shared" si="12"/>
        <v>35.22</v>
      </c>
    </row>
    <row r="808" spans="2:10" x14ac:dyDescent="0.3">
      <c r="B808" s="178">
        <v>781</v>
      </c>
      <c r="C808" s="179" t="s">
        <v>2797</v>
      </c>
      <c r="D808" s="179" t="s">
        <v>2798</v>
      </c>
      <c r="E808" s="179" t="s">
        <v>2361</v>
      </c>
      <c r="F808" s="180" t="s">
        <v>52</v>
      </c>
      <c r="G808" s="180" t="s">
        <v>58</v>
      </c>
      <c r="H808" s="181">
        <v>1544549</v>
      </c>
      <c r="I808" s="182">
        <v>0.57999999999999996</v>
      </c>
      <c r="J808" s="182">
        <f t="shared" si="12"/>
        <v>895.84</v>
      </c>
    </row>
    <row r="809" spans="2:10" x14ac:dyDescent="0.3">
      <c r="B809" s="178">
        <v>782</v>
      </c>
      <c r="C809" s="179" t="s">
        <v>2799</v>
      </c>
      <c r="D809" s="179" t="s">
        <v>2800</v>
      </c>
      <c r="E809" s="179" t="s">
        <v>2361</v>
      </c>
      <c r="F809" s="180" t="s">
        <v>141</v>
      </c>
      <c r="G809" s="180" t="s">
        <v>2172</v>
      </c>
      <c r="H809" s="181">
        <v>5422</v>
      </c>
      <c r="I809" s="182">
        <v>0.57999999999999996</v>
      </c>
      <c r="J809" s="182">
        <f t="shared" si="12"/>
        <v>3.14</v>
      </c>
    </row>
    <row r="810" spans="2:10" x14ac:dyDescent="0.3">
      <c r="B810" s="178">
        <v>783</v>
      </c>
      <c r="C810" s="179" t="s">
        <v>2799</v>
      </c>
      <c r="D810" s="179" t="s">
        <v>2800</v>
      </c>
      <c r="E810" s="179" t="s">
        <v>2363</v>
      </c>
      <c r="F810" s="180" t="s">
        <v>141</v>
      </c>
      <c r="G810" s="180" t="s">
        <v>2172</v>
      </c>
      <c r="H810" s="181">
        <v>759</v>
      </c>
      <c r="I810" s="182">
        <v>0.57999999999999996</v>
      </c>
      <c r="J810" s="182">
        <f t="shared" si="12"/>
        <v>0.44</v>
      </c>
    </row>
    <row r="811" spans="2:10" x14ac:dyDescent="0.3">
      <c r="B811" s="178">
        <v>784</v>
      </c>
      <c r="C811" s="179" t="s">
        <v>2801</v>
      </c>
      <c r="D811" s="179" t="s">
        <v>2802</v>
      </c>
      <c r="E811" s="179" t="s">
        <v>2367</v>
      </c>
      <c r="F811" s="180" t="s">
        <v>77</v>
      </c>
      <c r="G811" s="180" t="s">
        <v>114</v>
      </c>
      <c r="H811" s="181">
        <v>577034</v>
      </c>
      <c r="I811" s="182">
        <v>0.57999999999999996</v>
      </c>
      <c r="J811" s="182">
        <f t="shared" si="12"/>
        <v>334.68</v>
      </c>
    </row>
    <row r="812" spans="2:10" x14ac:dyDescent="0.3">
      <c r="B812" s="178">
        <v>785</v>
      </c>
      <c r="C812" s="179" t="s">
        <v>2803</v>
      </c>
      <c r="D812" s="179" t="s">
        <v>2804</v>
      </c>
      <c r="E812" s="179" t="s">
        <v>2357</v>
      </c>
      <c r="F812" s="180" t="s">
        <v>77</v>
      </c>
      <c r="G812" s="180" t="s">
        <v>114</v>
      </c>
      <c r="H812" s="181">
        <v>415464</v>
      </c>
      <c r="I812" s="182">
        <v>0.57999999999999996</v>
      </c>
      <c r="J812" s="182">
        <f t="shared" si="12"/>
        <v>240.97</v>
      </c>
    </row>
    <row r="813" spans="2:10" x14ac:dyDescent="0.3">
      <c r="B813" s="178">
        <v>786</v>
      </c>
      <c r="C813" s="179" t="s">
        <v>2805</v>
      </c>
      <c r="D813" s="179" t="s">
        <v>2806</v>
      </c>
      <c r="E813" s="179" t="s">
        <v>2361</v>
      </c>
      <c r="F813" s="180" t="s">
        <v>52</v>
      </c>
      <c r="G813" s="180" t="s">
        <v>106</v>
      </c>
      <c r="H813" s="181">
        <v>151823</v>
      </c>
      <c r="I813" s="182">
        <v>0.57999999999999996</v>
      </c>
      <c r="J813" s="182">
        <f t="shared" si="12"/>
        <v>88.06</v>
      </c>
    </row>
    <row r="814" spans="2:10" x14ac:dyDescent="0.3">
      <c r="B814" s="178">
        <v>787</v>
      </c>
      <c r="C814" s="179" t="s">
        <v>2805</v>
      </c>
      <c r="D814" s="179" t="s">
        <v>2806</v>
      </c>
      <c r="E814" s="179" t="s">
        <v>2363</v>
      </c>
      <c r="F814" s="180" t="s">
        <v>52</v>
      </c>
      <c r="G814" s="180" t="s">
        <v>106</v>
      </c>
      <c r="H814" s="181">
        <v>3359</v>
      </c>
      <c r="I814" s="182">
        <v>0.57999999999999996</v>
      </c>
      <c r="J814" s="182">
        <f t="shared" si="12"/>
        <v>1.95</v>
      </c>
    </row>
    <row r="815" spans="2:10" x14ac:dyDescent="0.3">
      <c r="B815" s="178">
        <v>788</v>
      </c>
      <c r="C815" s="179" t="s">
        <v>2807</v>
      </c>
      <c r="D815" s="179" t="s">
        <v>2808</v>
      </c>
      <c r="E815" s="179" t="s">
        <v>2367</v>
      </c>
      <c r="F815" s="180" t="s">
        <v>52</v>
      </c>
      <c r="G815" s="180" t="s">
        <v>106</v>
      </c>
      <c r="H815" s="181">
        <v>106189</v>
      </c>
      <c r="I815" s="182">
        <v>0.57999999999999996</v>
      </c>
      <c r="J815" s="182">
        <f t="shared" si="12"/>
        <v>61.59</v>
      </c>
    </row>
    <row r="816" spans="2:10" x14ac:dyDescent="0.3">
      <c r="B816" s="178">
        <v>789</v>
      </c>
      <c r="C816" s="179" t="s">
        <v>2807</v>
      </c>
      <c r="D816" s="179" t="s">
        <v>2808</v>
      </c>
      <c r="E816" s="179" t="s">
        <v>2357</v>
      </c>
      <c r="F816" s="180" t="s">
        <v>52</v>
      </c>
      <c r="G816" s="180" t="s">
        <v>106</v>
      </c>
      <c r="H816" s="181">
        <v>22189</v>
      </c>
      <c r="I816" s="182">
        <v>0.57999999999999996</v>
      </c>
      <c r="J816" s="182">
        <f t="shared" si="12"/>
        <v>12.87</v>
      </c>
    </row>
    <row r="817" spans="2:10" x14ac:dyDescent="0.3">
      <c r="B817" s="178">
        <v>790</v>
      </c>
      <c r="C817" s="179" t="s">
        <v>2807</v>
      </c>
      <c r="D817" s="179" t="s">
        <v>2808</v>
      </c>
      <c r="E817" s="179" t="s">
        <v>2374</v>
      </c>
      <c r="F817" s="180" t="s">
        <v>52</v>
      </c>
      <c r="G817" s="180" t="s">
        <v>106</v>
      </c>
      <c r="H817" s="181">
        <v>125663</v>
      </c>
      <c r="I817" s="182">
        <v>0.57999999999999996</v>
      </c>
      <c r="J817" s="182">
        <f t="shared" si="12"/>
        <v>72.88</v>
      </c>
    </row>
    <row r="818" spans="2:10" x14ac:dyDescent="0.3">
      <c r="B818" s="178">
        <v>791</v>
      </c>
      <c r="C818" s="179" t="s">
        <v>2809</v>
      </c>
      <c r="D818" s="179" t="s">
        <v>2810</v>
      </c>
      <c r="E818" s="179" t="s">
        <v>2367</v>
      </c>
      <c r="F818" s="180" t="s">
        <v>1807</v>
      </c>
      <c r="G818" s="180" t="s">
        <v>871</v>
      </c>
      <c r="H818" s="181">
        <v>23248</v>
      </c>
      <c r="I818" s="182">
        <v>0.57999999999999996</v>
      </c>
      <c r="J818" s="182">
        <f t="shared" si="12"/>
        <v>13.48</v>
      </c>
    </row>
    <row r="819" spans="2:10" x14ac:dyDescent="0.3">
      <c r="B819" s="178">
        <v>792</v>
      </c>
      <c r="C819" s="179" t="s">
        <v>2809</v>
      </c>
      <c r="D819" s="179" t="s">
        <v>2810</v>
      </c>
      <c r="E819" s="179" t="s">
        <v>2357</v>
      </c>
      <c r="F819" s="180" t="s">
        <v>1807</v>
      </c>
      <c r="G819" s="180" t="s">
        <v>871</v>
      </c>
      <c r="H819" s="181">
        <v>3997</v>
      </c>
      <c r="I819" s="182">
        <v>0.57999999999999996</v>
      </c>
      <c r="J819" s="182">
        <f t="shared" si="12"/>
        <v>2.3199999999999998</v>
      </c>
    </row>
    <row r="820" spans="2:10" x14ac:dyDescent="0.3">
      <c r="B820" s="178">
        <v>793</v>
      </c>
      <c r="C820" s="179" t="s">
        <v>2809</v>
      </c>
      <c r="D820" s="179" t="s">
        <v>2810</v>
      </c>
      <c r="E820" s="179" t="s">
        <v>2361</v>
      </c>
      <c r="F820" s="180" t="s">
        <v>1807</v>
      </c>
      <c r="G820" s="180" t="s">
        <v>871</v>
      </c>
      <c r="H820" s="181">
        <v>10450</v>
      </c>
      <c r="I820" s="182">
        <v>0.57999999999999996</v>
      </c>
      <c r="J820" s="182">
        <f t="shared" si="12"/>
        <v>6.06</v>
      </c>
    </row>
    <row r="821" spans="2:10" x14ac:dyDescent="0.3">
      <c r="B821" s="178">
        <v>794</v>
      </c>
      <c r="C821" s="179" t="s">
        <v>2809</v>
      </c>
      <c r="D821" s="179" t="s">
        <v>2810</v>
      </c>
      <c r="E821" s="179" t="s">
        <v>2363</v>
      </c>
      <c r="F821" s="180" t="s">
        <v>1807</v>
      </c>
      <c r="G821" s="180" t="s">
        <v>871</v>
      </c>
      <c r="H821" s="181">
        <v>3969</v>
      </c>
      <c r="I821" s="182">
        <v>0.57999999999999996</v>
      </c>
      <c r="J821" s="182">
        <f t="shared" si="12"/>
        <v>2.2999999999999998</v>
      </c>
    </row>
    <row r="822" spans="2:10" x14ac:dyDescent="0.3">
      <c r="B822" s="178">
        <v>795</v>
      </c>
      <c r="C822" s="179" t="s">
        <v>2809</v>
      </c>
      <c r="D822" s="179" t="s">
        <v>2810</v>
      </c>
      <c r="E822" s="179" t="s">
        <v>2364</v>
      </c>
      <c r="F822" s="180" t="s">
        <v>1807</v>
      </c>
      <c r="G822" s="180" t="s">
        <v>871</v>
      </c>
      <c r="H822" s="181">
        <v>7323</v>
      </c>
      <c r="I822" s="182">
        <v>0.57999999999999996</v>
      </c>
      <c r="J822" s="182">
        <f t="shared" si="12"/>
        <v>4.25</v>
      </c>
    </row>
    <row r="823" spans="2:10" x14ac:dyDescent="0.3">
      <c r="B823" s="178">
        <v>796</v>
      </c>
      <c r="C823" s="179" t="s">
        <v>2809</v>
      </c>
      <c r="D823" s="179" t="s">
        <v>2810</v>
      </c>
      <c r="E823" s="179" t="s">
        <v>2372</v>
      </c>
      <c r="F823" s="180" t="s">
        <v>1807</v>
      </c>
      <c r="G823" s="180" t="s">
        <v>871</v>
      </c>
      <c r="H823" s="181">
        <v>24846</v>
      </c>
      <c r="I823" s="182">
        <v>0.57999999999999996</v>
      </c>
      <c r="J823" s="182">
        <f t="shared" si="12"/>
        <v>14.41</v>
      </c>
    </row>
    <row r="824" spans="2:10" x14ac:dyDescent="0.3">
      <c r="B824" s="178">
        <v>797</v>
      </c>
      <c r="C824" s="179" t="s">
        <v>2809</v>
      </c>
      <c r="D824" s="179" t="s">
        <v>2810</v>
      </c>
      <c r="E824" s="179" t="s">
        <v>2374</v>
      </c>
      <c r="F824" s="180" t="s">
        <v>1807</v>
      </c>
      <c r="G824" s="180" t="s">
        <v>871</v>
      </c>
      <c r="H824" s="181">
        <v>27321</v>
      </c>
      <c r="I824" s="182">
        <v>0.57999999999999996</v>
      </c>
      <c r="J824" s="182">
        <f t="shared" si="12"/>
        <v>15.85</v>
      </c>
    </row>
    <row r="825" spans="2:10" x14ac:dyDescent="0.3">
      <c r="B825" s="178">
        <v>798</v>
      </c>
      <c r="C825" s="179" t="s">
        <v>2811</v>
      </c>
      <c r="D825" s="179" t="s">
        <v>2812</v>
      </c>
      <c r="E825" s="179" t="s">
        <v>2367</v>
      </c>
      <c r="F825" s="180" t="s">
        <v>150</v>
      </c>
      <c r="G825" s="180" t="s">
        <v>871</v>
      </c>
      <c r="H825" s="181">
        <v>118904</v>
      </c>
      <c r="I825" s="182">
        <v>0.57999999999999996</v>
      </c>
      <c r="J825" s="182">
        <f t="shared" si="12"/>
        <v>68.959999999999994</v>
      </c>
    </row>
    <row r="826" spans="2:10" x14ac:dyDescent="0.3">
      <c r="B826" s="178">
        <v>799</v>
      </c>
      <c r="C826" s="179" t="s">
        <v>2811</v>
      </c>
      <c r="D826" s="179" t="s">
        <v>2812</v>
      </c>
      <c r="E826" s="179" t="s">
        <v>2357</v>
      </c>
      <c r="F826" s="180" t="s">
        <v>150</v>
      </c>
      <c r="G826" s="180" t="s">
        <v>871</v>
      </c>
      <c r="H826" s="181">
        <v>15851</v>
      </c>
      <c r="I826" s="182">
        <v>0.57999999999999996</v>
      </c>
      <c r="J826" s="182">
        <f t="shared" si="12"/>
        <v>9.19</v>
      </c>
    </row>
    <row r="827" spans="2:10" x14ac:dyDescent="0.3">
      <c r="B827" s="178">
        <v>800</v>
      </c>
      <c r="C827" s="179" t="s">
        <v>2811</v>
      </c>
      <c r="D827" s="179" t="s">
        <v>2812</v>
      </c>
      <c r="E827" s="179" t="s">
        <v>2361</v>
      </c>
      <c r="F827" s="180" t="s">
        <v>150</v>
      </c>
      <c r="G827" s="180" t="s">
        <v>871</v>
      </c>
      <c r="H827" s="181">
        <v>326298</v>
      </c>
      <c r="I827" s="182">
        <v>0.57999999999999996</v>
      </c>
      <c r="J827" s="182">
        <f t="shared" si="12"/>
        <v>189.25</v>
      </c>
    </row>
    <row r="828" spans="2:10" x14ac:dyDescent="0.3">
      <c r="B828" s="178">
        <v>801</v>
      </c>
      <c r="C828" s="179" t="s">
        <v>2811</v>
      </c>
      <c r="D828" s="179" t="s">
        <v>2812</v>
      </c>
      <c r="E828" s="179" t="s">
        <v>2363</v>
      </c>
      <c r="F828" s="180" t="s">
        <v>150</v>
      </c>
      <c r="G828" s="180" t="s">
        <v>871</v>
      </c>
      <c r="H828" s="181">
        <v>68735</v>
      </c>
      <c r="I828" s="182">
        <v>0.57999999999999996</v>
      </c>
      <c r="J828" s="182">
        <f t="shared" si="12"/>
        <v>39.869999999999997</v>
      </c>
    </row>
    <row r="829" spans="2:10" x14ac:dyDescent="0.3">
      <c r="B829" s="178">
        <v>802</v>
      </c>
      <c r="C829" s="179" t="s">
        <v>2811</v>
      </c>
      <c r="D829" s="179" t="s">
        <v>2812</v>
      </c>
      <c r="E829" s="179" t="s">
        <v>2364</v>
      </c>
      <c r="F829" s="180" t="s">
        <v>150</v>
      </c>
      <c r="G829" s="180" t="s">
        <v>871</v>
      </c>
      <c r="H829" s="181">
        <v>44649</v>
      </c>
      <c r="I829" s="182">
        <v>0.57999999999999996</v>
      </c>
      <c r="J829" s="182">
        <f t="shared" si="12"/>
        <v>25.9</v>
      </c>
    </row>
    <row r="830" spans="2:10" x14ac:dyDescent="0.3">
      <c r="B830" s="178">
        <v>803</v>
      </c>
      <c r="C830" s="179" t="s">
        <v>2811</v>
      </c>
      <c r="D830" s="179" t="s">
        <v>2812</v>
      </c>
      <c r="E830" s="179" t="s">
        <v>2372</v>
      </c>
      <c r="F830" s="180" t="s">
        <v>150</v>
      </c>
      <c r="G830" s="180" t="s">
        <v>871</v>
      </c>
      <c r="H830" s="181">
        <v>145046</v>
      </c>
      <c r="I830" s="182">
        <v>0.57999999999999996</v>
      </c>
      <c r="J830" s="182">
        <f t="shared" si="12"/>
        <v>84.13</v>
      </c>
    </row>
    <row r="831" spans="2:10" x14ac:dyDescent="0.3">
      <c r="B831" s="178">
        <v>804</v>
      </c>
      <c r="C831" s="179" t="s">
        <v>2811</v>
      </c>
      <c r="D831" s="179" t="s">
        <v>2812</v>
      </c>
      <c r="E831" s="179" t="s">
        <v>2374</v>
      </c>
      <c r="F831" s="180" t="s">
        <v>150</v>
      </c>
      <c r="G831" s="180" t="s">
        <v>871</v>
      </c>
      <c r="H831" s="181">
        <v>142318</v>
      </c>
      <c r="I831" s="182">
        <v>0.57999999999999996</v>
      </c>
      <c r="J831" s="182">
        <f t="shared" si="12"/>
        <v>82.54</v>
      </c>
    </row>
    <row r="832" spans="2:10" x14ac:dyDescent="0.3">
      <c r="B832" s="178">
        <v>805</v>
      </c>
      <c r="C832" s="179" t="s">
        <v>2813</v>
      </c>
      <c r="D832" s="179" t="s">
        <v>2814</v>
      </c>
      <c r="E832" s="179" t="s">
        <v>2367</v>
      </c>
      <c r="F832" s="180" t="s">
        <v>1921</v>
      </c>
      <c r="G832" s="180" t="s">
        <v>871</v>
      </c>
      <c r="H832" s="181">
        <v>52468</v>
      </c>
      <c r="I832" s="182">
        <v>0.57999999999999996</v>
      </c>
      <c r="J832" s="182">
        <f t="shared" si="12"/>
        <v>30.43</v>
      </c>
    </row>
    <row r="833" spans="2:10" x14ac:dyDescent="0.3">
      <c r="B833" s="178">
        <v>806</v>
      </c>
      <c r="C833" s="179" t="s">
        <v>2813</v>
      </c>
      <c r="D833" s="179" t="s">
        <v>2814</v>
      </c>
      <c r="E833" s="179" t="s">
        <v>2357</v>
      </c>
      <c r="F833" s="180" t="s">
        <v>1921</v>
      </c>
      <c r="G833" s="180" t="s">
        <v>871</v>
      </c>
      <c r="H833" s="181">
        <v>8551</v>
      </c>
      <c r="I833" s="182">
        <v>0.57999999999999996</v>
      </c>
      <c r="J833" s="182">
        <f t="shared" si="12"/>
        <v>4.96</v>
      </c>
    </row>
    <row r="834" spans="2:10" x14ac:dyDescent="0.3">
      <c r="B834" s="178">
        <v>807</v>
      </c>
      <c r="C834" s="179" t="s">
        <v>2813</v>
      </c>
      <c r="D834" s="179" t="s">
        <v>2814</v>
      </c>
      <c r="E834" s="179" t="s">
        <v>2361</v>
      </c>
      <c r="F834" s="180" t="s">
        <v>1921</v>
      </c>
      <c r="G834" s="180" t="s">
        <v>871</v>
      </c>
      <c r="H834" s="181">
        <v>164514</v>
      </c>
      <c r="I834" s="182">
        <v>0.57999999999999996</v>
      </c>
      <c r="J834" s="182">
        <f t="shared" si="12"/>
        <v>95.42</v>
      </c>
    </row>
    <row r="835" spans="2:10" x14ac:dyDescent="0.3">
      <c r="B835" s="178">
        <v>808</v>
      </c>
      <c r="C835" s="179" t="s">
        <v>2813</v>
      </c>
      <c r="D835" s="179" t="s">
        <v>2814</v>
      </c>
      <c r="E835" s="179" t="s">
        <v>2363</v>
      </c>
      <c r="F835" s="180" t="s">
        <v>1921</v>
      </c>
      <c r="G835" s="180" t="s">
        <v>871</v>
      </c>
      <c r="H835" s="181">
        <v>32627</v>
      </c>
      <c r="I835" s="182">
        <v>0.57999999999999996</v>
      </c>
      <c r="J835" s="182">
        <f t="shared" si="12"/>
        <v>18.920000000000002</v>
      </c>
    </row>
    <row r="836" spans="2:10" x14ac:dyDescent="0.3">
      <c r="B836" s="178">
        <v>809</v>
      </c>
      <c r="C836" s="179" t="s">
        <v>2813</v>
      </c>
      <c r="D836" s="179" t="s">
        <v>2814</v>
      </c>
      <c r="E836" s="179" t="s">
        <v>2364</v>
      </c>
      <c r="F836" s="180" t="s">
        <v>1921</v>
      </c>
      <c r="G836" s="180" t="s">
        <v>871</v>
      </c>
      <c r="H836" s="181">
        <v>24542</v>
      </c>
      <c r="I836" s="182">
        <v>0.57999999999999996</v>
      </c>
      <c r="J836" s="182">
        <f t="shared" si="12"/>
        <v>14.23</v>
      </c>
    </row>
    <row r="837" spans="2:10" x14ac:dyDescent="0.3">
      <c r="B837" s="178">
        <v>810</v>
      </c>
      <c r="C837" s="179" t="s">
        <v>2813</v>
      </c>
      <c r="D837" s="179" t="s">
        <v>2814</v>
      </c>
      <c r="E837" s="179" t="s">
        <v>2372</v>
      </c>
      <c r="F837" s="180" t="s">
        <v>1921</v>
      </c>
      <c r="G837" s="180" t="s">
        <v>871</v>
      </c>
      <c r="H837" s="181">
        <v>81139</v>
      </c>
      <c r="I837" s="182">
        <v>0.57999999999999996</v>
      </c>
      <c r="J837" s="182">
        <f t="shared" si="12"/>
        <v>47.06</v>
      </c>
    </row>
    <row r="838" spans="2:10" x14ac:dyDescent="0.3">
      <c r="B838" s="178">
        <v>811</v>
      </c>
      <c r="C838" s="179" t="s">
        <v>2813</v>
      </c>
      <c r="D838" s="179" t="s">
        <v>2814</v>
      </c>
      <c r="E838" s="179" t="s">
        <v>2374</v>
      </c>
      <c r="F838" s="180" t="s">
        <v>1921</v>
      </c>
      <c r="G838" s="180" t="s">
        <v>871</v>
      </c>
      <c r="H838" s="181">
        <v>67711</v>
      </c>
      <c r="I838" s="182">
        <v>0.57999999999999996</v>
      </c>
      <c r="J838" s="182">
        <f t="shared" si="12"/>
        <v>39.270000000000003</v>
      </c>
    </row>
    <row r="839" spans="2:10" x14ac:dyDescent="0.3">
      <c r="B839" s="178">
        <v>812</v>
      </c>
      <c r="C839" s="179" t="s">
        <v>2815</v>
      </c>
      <c r="D839" s="179" t="s">
        <v>2816</v>
      </c>
      <c r="E839" s="179" t="s">
        <v>2361</v>
      </c>
      <c r="F839" s="180" t="s">
        <v>52</v>
      </c>
      <c r="G839" s="180" t="s">
        <v>106</v>
      </c>
      <c r="H839" s="181">
        <v>14797</v>
      </c>
      <c r="I839" s="182">
        <v>0.57999999999999996</v>
      </c>
      <c r="J839" s="182">
        <f t="shared" si="12"/>
        <v>8.58</v>
      </c>
    </row>
    <row r="840" spans="2:10" x14ac:dyDescent="0.3">
      <c r="B840" s="178">
        <v>813</v>
      </c>
      <c r="C840" s="179" t="s">
        <v>2815</v>
      </c>
      <c r="D840" s="179" t="s">
        <v>2816</v>
      </c>
      <c r="E840" s="179" t="s">
        <v>2363</v>
      </c>
      <c r="F840" s="180" t="s">
        <v>52</v>
      </c>
      <c r="G840" s="180" t="s">
        <v>106</v>
      </c>
      <c r="H840" s="181">
        <v>2345</v>
      </c>
      <c r="I840" s="182">
        <v>0.57999999999999996</v>
      </c>
      <c r="J840" s="182">
        <f t="shared" si="12"/>
        <v>1.36</v>
      </c>
    </row>
    <row r="841" spans="2:10" x14ac:dyDescent="0.3">
      <c r="B841" s="178">
        <v>814</v>
      </c>
      <c r="C841" s="179" t="s">
        <v>2817</v>
      </c>
      <c r="D841" s="179" t="s">
        <v>2818</v>
      </c>
      <c r="E841" s="179" t="s">
        <v>2361</v>
      </c>
      <c r="F841" s="180" t="s">
        <v>1943</v>
      </c>
      <c r="G841" s="180" t="s">
        <v>99</v>
      </c>
      <c r="H841" s="181">
        <v>49625</v>
      </c>
      <c r="I841" s="182">
        <v>0.57999999999999996</v>
      </c>
      <c r="J841" s="182">
        <f t="shared" si="12"/>
        <v>28.78</v>
      </c>
    </row>
    <row r="842" spans="2:10" x14ac:dyDescent="0.3">
      <c r="B842" s="178">
        <v>815</v>
      </c>
      <c r="C842" s="179" t="s">
        <v>2817</v>
      </c>
      <c r="D842" s="179" t="s">
        <v>2818</v>
      </c>
      <c r="E842" s="179" t="s">
        <v>2363</v>
      </c>
      <c r="F842" s="180" t="s">
        <v>1943</v>
      </c>
      <c r="G842" s="180" t="s">
        <v>99</v>
      </c>
      <c r="H842" s="181">
        <v>35091</v>
      </c>
      <c r="I842" s="182">
        <v>0.57999999999999996</v>
      </c>
      <c r="J842" s="182">
        <f t="shared" si="12"/>
        <v>20.350000000000001</v>
      </c>
    </row>
    <row r="843" spans="2:10" x14ac:dyDescent="0.3">
      <c r="B843" s="178">
        <v>816</v>
      </c>
      <c r="C843" s="179" t="s">
        <v>2819</v>
      </c>
      <c r="D843" s="179" t="s">
        <v>2820</v>
      </c>
      <c r="E843" s="179" t="s">
        <v>2361</v>
      </c>
      <c r="F843" s="180" t="s">
        <v>203</v>
      </c>
      <c r="G843" s="180" t="s">
        <v>99</v>
      </c>
      <c r="H843" s="181">
        <v>776535</v>
      </c>
      <c r="I843" s="182">
        <v>0.57999999999999996</v>
      </c>
      <c r="J843" s="182">
        <f t="shared" si="12"/>
        <v>450.39</v>
      </c>
    </row>
    <row r="844" spans="2:10" x14ac:dyDescent="0.3">
      <c r="B844" s="178">
        <v>817</v>
      </c>
      <c r="C844" s="179" t="s">
        <v>2819</v>
      </c>
      <c r="D844" s="179" t="s">
        <v>2820</v>
      </c>
      <c r="E844" s="179" t="s">
        <v>2363</v>
      </c>
      <c r="F844" s="180" t="s">
        <v>203</v>
      </c>
      <c r="G844" s="180" t="s">
        <v>99</v>
      </c>
      <c r="H844" s="181">
        <v>121806</v>
      </c>
      <c r="I844" s="182">
        <v>0.57999999999999996</v>
      </c>
      <c r="J844" s="182">
        <f t="shared" si="12"/>
        <v>70.650000000000006</v>
      </c>
    </row>
    <row r="845" spans="2:10" x14ac:dyDescent="0.3">
      <c r="B845" s="178">
        <v>818</v>
      </c>
      <c r="C845" s="179" t="s">
        <v>2821</v>
      </c>
      <c r="D845" s="179" t="s">
        <v>2822</v>
      </c>
      <c r="E845" s="179" t="s">
        <v>2361</v>
      </c>
      <c r="F845" s="180" t="s">
        <v>52</v>
      </c>
      <c r="G845" s="180" t="s">
        <v>58</v>
      </c>
      <c r="H845" s="181">
        <v>729909</v>
      </c>
      <c r="I845" s="182">
        <v>0.57999999999999996</v>
      </c>
      <c r="J845" s="182">
        <f t="shared" si="12"/>
        <v>423.35</v>
      </c>
    </row>
    <row r="846" spans="2:10" x14ac:dyDescent="0.3">
      <c r="B846" s="178">
        <v>819</v>
      </c>
      <c r="C846" s="179" t="s">
        <v>2821</v>
      </c>
      <c r="D846" s="179" t="s">
        <v>2822</v>
      </c>
      <c r="E846" s="179" t="s">
        <v>2363</v>
      </c>
      <c r="F846" s="180" t="s">
        <v>52</v>
      </c>
      <c r="G846" s="180" t="s">
        <v>58</v>
      </c>
      <c r="H846" s="181">
        <v>21605</v>
      </c>
      <c r="I846" s="182">
        <v>0.57999999999999996</v>
      </c>
      <c r="J846" s="182">
        <f t="shared" si="12"/>
        <v>12.53</v>
      </c>
    </row>
    <row r="847" spans="2:10" x14ac:dyDescent="0.3">
      <c r="B847" s="178">
        <v>820</v>
      </c>
      <c r="C847" s="179" t="s">
        <v>2823</v>
      </c>
      <c r="D847" s="179" t="s">
        <v>2824</v>
      </c>
      <c r="E847" s="179" t="s">
        <v>2371</v>
      </c>
      <c r="F847" s="180" t="s">
        <v>109</v>
      </c>
      <c r="G847" s="180" t="s">
        <v>2825</v>
      </c>
      <c r="H847" s="181">
        <v>26462</v>
      </c>
      <c r="I847" s="182">
        <v>0.57999999999999996</v>
      </c>
      <c r="J847" s="182">
        <f t="shared" si="12"/>
        <v>15.35</v>
      </c>
    </row>
    <row r="848" spans="2:10" x14ac:dyDescent="0.3">
      <c r="B848" s="178">
        <v>821</v>
      </c>
      <c r="C848" s="179" t="s">
        <v>2823</v>
      </c>
      <c r="D848" s="179" t="s">
        <v>2824</v>
      </c>
      <c r="E848" s="179" t="s">
        <v>2373</v>
      </c>
      <c r="F848" s="180" t="s">
        <v>109</v>
      </c>
      <c r="G848" s="180" t="s">
        <v>2825</v>
      </c>
      <c r="H848" s="181">
        <v>100630</v>
      </c>
      <c r="I848" s="182">
        <v>0.57999999999999996</v>
      </c>
      <c r="J848" s="182">
        <f t="shared" si="12"/>
        <v>58.37</v>
      </c>
    </row>
    <row r="849" spans="2:10" x14ac:dyDescent="0.3">
      <c r="B849" s="178">
        <v>822</v>
      </c>
      <c r="C849" s="179" t="s">
        <v>2826</v>
      </c>
      <c r="D849" s="179" t="s">
        <v>2827</v>
      </c>
      <c r="E849" s="179" t="s">
        <v>2367</v>
      </c>
      <c r="F849" s="180" t="s">
        <v>150</v>
      </c>
      <c r="G849" s="180" t="s">
        <v>231</v>
      </c>
      <c r="H849" s="181">
        <v>192376</v>
      </c>
      <c r="I849" s="182">
        <v>0.57999999999999996</v>
      </c>
      <c r="J849" s="182">
        <f t="shared" si="12"/>
        <v>111.58</v>
      </c>
    </row>
    <row r="850" spans="2:10" x14ac:dyDescent="0.3">
      <c r="B850" s="178">
        <v>823</v>
      </c>
      <c r="C850" s="179" t="s">
        <v>2826</v>
      </c>
      <c r="D850" s="179" t="s">
        <v>2827</v>
      </c>
      <c r="E850" s="179" t="s">
        <v>2357</v>
      </c>
      <c r="F850" s="180" t="s">
        <v>150</v>
      </c>
      <c r="G850" s="180" t="s">
        <v>231</v>
      </c>
      <c r="H850" s="181">
        <v>31755</v>
      </c>
      <c r="I850" s="182">
        <v>0.57999999999999996</v>
      </c>
      <c r="J850" s="182">
        <f t="shared" si="12"/>
        <v>18.420000000000002</v>
      </c>
    </row>
    <row r="851" spans="2:10" x14ac:dyDescent="0.3">
      <c r="B851" s="178">
        <v>824</v>
      </c>
      <c r="C851" s="179" t="s">
        <v>2826</v>
      </c>
      <c r="D851" s="179" t="s">
        <v>2827</v>
      </c>
      <c r="E851" s="179" t="s">
        <v>2374</v>
      </c>
      <c r="F851" s="180" t="s">
        <v>150</v>
      </c>
      <c r="G851" s="180" t="s">
        <v>231</v>
      </c>
      <c r="H851" s="181">
        <v>229722</v>
      </c>
      <c r="I851" s="182">
        <v>0.57999999999999996</v>
      </c>
      <c r="J851" s="182">
        <f t="shared" si="12"/>
        <v>133.24</v>
      </c>
    </row>
    <row r="852" spans="2:10" x14ac:dyDescent="0.3">
      <c r="B852" s="178">
        <v>825</v>
      </c>
      <c r="C852" s="179" t="s">
        <v>2828</v>
      </c>
      <c r="D852" s="179" t="s">
        <v>2829</v>
      </c>
      <c r="E852" s="179" t="s">
        <v>2367</v>
      </c>
      <c r="F852" s="180" t="s">
        <v>52</v>
      </c>
      <c r="G852" s="180" t="s">
        <v>99</v>
      </c>
      <c r="H852" s="181">
        <v>14559</v>
      </c>
      <c r="I852" s="182">
        <v>0.57999999999999996</v>
      </c>
      <c r="J852" s="182">
        <f t="shared" si="12"/>
        <v>8.44</v>
      </c>
    </row>
    <row r="853" spans="2:10" x14ac:dyDescent="0.3">
      <c r="B853" s="178">
        <v>826</v>
      </c>
      <c r="C853" s="179" t="s">
        <v>2828</v>
      </c>
      <c r="D853" s="179" t="s">
        <v>2829</v>
      </c>
      <c r="E853" s="179" t="s">
        <v>2357</v>
      </c>
      <c r="F853" s="180" t="s">
        <v>52</v>
      </c>
      <c r="G853" s="180" t="s">
        <v>99</v>
      </c>
      <c r="H853" s="181">
        <v>190472</v>
      </c>
      <c r="I853" s="182">
        <v>0.57999999999999996</v>
      </c>
      <c r="J853" s="182">
        <f t="shared" si="12"/>
        <v>110.47</v>
      </c>
    </row>
    <row r="854" spans="2:10" x14ac:dyDescent="0.3">
      <c r="B854" s="178">
        <v>827</v>
      </c>
      <c r="C854" s="179" t="s">
        <v>2828</v>
      </c>
      <c r="D854" s="179" t="s">
        <v>2829</v>
      </c>
      <c r="E854" s="179" t="s">
        <v>2361</v>
      </c>
      <c r="F854" s="180" t="s">
        <v>52</v>
      </c>
      <c r="G854" s="180" t="s">
        <v>99</v>
      </c>
      <c r="H854" s="181">
        <v>105770</v>
      </c>
      <c r="I854" s="182">
        <v>0.57999999999999996</v>
      </c>
      <c r="J854" s="182">
        <f t="shared" si="12"/>
        <v>61.35</v>
      </c>
    </row>
    <row r="855" spans="2:10" x14ac:dyDescent="0.3">
      <c r="B855" s="178">
        <v>828</v>
      </c>
      <c r="C855" s="179" t="s">
        <v>2828</v>
      </c>
      <c r="D855" s="179" t="s">
        <v>2829</v>
      </c>
      <c r="E855" s="179" t="s">
        <v>2371</v>
      </c>
      <c r="F855" s="180" t="s">
        <v>52</v>
      </c>
      <c r="G855" s="180" t="s">
        <v>99</v>
      </c>
      <c r="H855" s="181">
        <v>21789</v>
      </c>
      <c r="I855" s="182">
        <v>0.57999999999999996</v>
      </c>
      <c r="J855" s="182">
        <f t="shared" si="12"/>
        <v>12.64</v>
      </c>
    </row>
    <row r="856" spans="2:10" x14ac:dyDescent="0.3">
      <c r="B856" s="178">
        <v>829</v>
      </c>
      <c r="C856" s="179" t="s">
        <v>2828</v>
      </c>
      <c r="D856" s="179" t="s">
        <v>2829</v>
      </c>
      <c r="E856" s="179" t="s">
        <v>2364</v>
      </c>
      <c r="F856" s="180" t="s">
        <v>52</v>
      </c>
      <c r="G856" s="180" t="s">
        <v>99</v>
      </c>
      <c r="H856" s="181">
        <v>2912</v>
      </c>
      <c r="I856" s="182">
        <v>0.57999999999999996</v>
      </c>
      <c r="J856" s="182">
        <f t="shared" si="12"/>
        <v>1.69</v>
      </c>
    </row>
    <row r="857" spans="2:10" x14ac:dyDescent="0.3">
      <c r="B857" s="178">
        <v>830</v>
      </c>
      <c r="C857" s="179" t="s">
        <v>2828</v>
      </c>
      <c r="D857" s="179" t="s">
        <v>2829</v>
      </c>
      <c r="E857" s="179" t="s">
        <v>2372</v>
      </c>
      <c r="F857" s="180" t="s">
        <v>52</v>
      </c>
      <c r="G857" s="180" t="s">
        <v>99</v>
      </c>
      <c r="H857" s="181">
        <v>609008</v>
      </c>
      <c r="I857" s="182">
        <v>0.57999999999999996</v>
      </c>
      <c r="J857" s="182">
        <f t="shared" si="12"/>
        <v>353.22</v>
      </c>
    </row>
    <row r="858" spans="2:10" x14ac:dyDescent="0.3">
      <c r="B858" s="178">
        <v>831</v>
      </c>
      <c r="C858" s="179" t="s">
        <v>2828</v>
      </c>
      <c r="D858" s="179" t="s">
        <v>2829</v>
      </c>
      <c r="E858" s="179" t="s">
        <v>2373</v>
      </c>
      <c r="F858" s="180" t="s">
        <v>52</v>
      </c>
      <c r="G858" s="180" t="s">
        <v>99</v>
      </c>
      <c r="H858" s="181">
        <v>70857</v>
      </c>
      <c r="I858" s="182">
        <v>0.57999999999999996</v>
      </c>
      <c r="J858" s="182">
        <f t="shared" si="12"/>
        <v>41.1</v>
      </c>
    </row>
    <row r="859" spans="2:10" x14ac:dyDescent="0.3">
      <c r="B859" s="178">
        <v>832</v>
      </c>
      <c r="C859" s="179" t="s">
        <v>2828</v>
      </c>
      <c r="D859" s="179" t="s">
        <v>2829</v>
      </c>
      <c r="E859" s="179" t="s">
        <v>2374</v>
      </c>
      <c r="F859" s="180" t="s">
        <v>52</v>
      </c>
      <c r="G859" s="180" t="s">
        <v>99</v>
      </c>
      <c r="H859" s="181">
        <v>14940</v>
      </c>
      <c r="I859" s="182">
        <v>0.57999999999999996</v>
      </c>
      <c r="J859" s="182">
        <f t="shared" si="12"/>
        <v>8.67</v>
      </c>
    </row>
    <row r="860" spans="2:10" x14ac:dyDescent="0.3">
      <c r="B860" s="178">
        <v>833</v>
      </c>
      <c r="C860" s="179" t="s">
        <v>2830</v>
      </c>
      <c r="D860" s="179" t="s">
        <v>2831</v>
      </c>
      <c r="E860" s="179" t="s">
        <v>2361</v>
      </c>
      <c r="F860" s="180" t="s">
        <v>52</v>
      </c>
      <c r="G860" s="180" t="s">
        <v>2832</v>
      </c>
      <c r="H860" s="181">
        <v>11206</v>
      </c>
      <c r="I860" s="182">
        <v>0.57999999999999996</v>
      </c>
      <c r="J860" s="182">
        <f t="shared" ref="J860:J923" si="13">ROUND(H860*(I860/1000),2)</f>
        <v>6.5</v>
      </c>
    </row>
    <row r="861" spans="2:10" x14ac:dyDescent="0.3">
      <c r="B861" s="178">
        <v>834</v>
      </c>
      <c r="C861" s="179" t="s">
        <v>2830</v>
      </c>
      <c r="D861" s="179" t="s">
        <v>2831</v>
      </c>
      <c r="E861" s="179" t="s">
        <v>2363</v>
      </c>
      <c r="F861" s="180" t="s">
        <v>52</v>
      </c>
      <c r="G861" s="180" t="s">
        <v>2832</v>
      </c>
      <c r="H861" s="181">
        <v>4656</v>
      </c>
      <c r="I861" s="182">
        <v>0.57999999999999996</v>
      </c>
      <c r="J861" s="182">
        <f t="shared" si="13"/>
        <v>2.7</v>
      </c>
    </row>
    <row r="862" spans="2:10" x14ac:dyDescent="0.3">
      <c r="B862" s="178">
        <v>835</v>
      </c>
      <c r="C862" s="179" t="s">
        <v>2833</v>
      </c>
      <c r="D862" s="179" t="s">
        <v>2834</v>
      </c>
      <c r="E862" s="179" t="s">
        <v>2367</v>
      </c>
      <c r="F862" s="180" t="s">
        <v>197</v>
      </c>
      <c r="G862" s="180" t="s">
        <v>99</v>
      </c>
      <c r="H862" s="181">
        <v>5007190</v>
      </c>
      <c r="I862" s="182">
        <v>0.57999999999999996</v>
      </c>
      <c r="J862" s="182">
        <f t="shared" si="13"/>
        <v>2904.17</v>
      </c>
    </row>
    <row r="863" spans="2:10" x14ac:dyDescent="0.3">
      <c r="B863" s="178">
        <v>836</v>
      </c>
      <c r="C863" s="179" t="s">
        <v>2833</v>
      </c>
      <c r="D863" s="179" t="s">
        <v>2834</v>
      </c>
      <c r="E863" s="179" t="s">
        <v>2368</v>
      </c>
      <c r="F863" s="180" t="s">
        <v>197</v>
      </c>
      <c r="G863" s="180" t="s">
        <v>99</v>
      </c>
      <c r="H863" s="181">
        <v>257761</v>
      </c>
      <c r="I863" s="182">
        <v>0.57999999999999996</v>
      </c>
      <c r="J863" s="182">
        <f t="shared" si="13"/>
        <v>149.5</v>
      </c>
    </row>
    <row r="864" spans="2:10" x14ac:dyDescent="0.3">
      <c r="B864" s="178">
        <v>837</v>
      </c>
      <c r="C864" s="179" t="s">
        <v>2833</v>
      </c>
      <c r="D864" s="179" t="s">
        <v>2834</v>
      </c>
      <c r="E864" s="179" t="s">
        <v>2357</v>
      </c>
      <c r="F864" s="180" t="s">
        <v>197</v>
      </c>
      <c r="G864" s="180" t="s">
        <v>99</v>
      </c>
      <c r="H864" s="181">
        <v>1121674</v>
      </c>
      <c r="I864" s="182">
        <v>0.57999999999999996</v>
      </c>
      <c r="J864" s="182">
        <f t="shared" si="13"/>
        <v>650.57000000000005</v>
      </c>
    </row>
    <row r="865" spans="2:10" x14ac:dyDescent="0.3">
      <c r="B865" s="178">
        <v>838</v>
      </c>
      <c r="C865" s="179" t="s">
        <v>2833</v>
      </c>
      <c r="D865" s="179" t="s">
        <v>2834</v>
      </c>
      <c r="E865" s="179" t="s">
        <v>2370</v>
      </c>
      <c r="F865" s="180" t="s">
        <v>197</v>
      </c>
      <c r="G865" s="180" t="s">
        <v>99</v>
      </c>
      <c r="H865" s="181">
        <v>43074</v>
      </c>
      <c r="I865" s="182">
        <v>0.57999999999999996</v>
      </c>
      <c r="J865" s="182">
        <f t="shared" si="13"/>
        <v>24.98</v>
      </c>
    </row>
    <row r="866" spans="2:10" x14ac:dyDescent="0.3">
      <c r="B866" s="178">
        <v>839</v>
      </c>
      <c r="C866" s="179" t="s">
        <v>2833</v>
      </c>
      <c r="D866" s="179" t="s">
        <v>2834</v>
      </c>
      <c r="E866" s="179" t="s">
        <v>2361</v>
      </c>
      <c r="F866" s="180" t="s">
        <v>197</v>
      </c>
      <c r="G866" s="180" t="s">
        <v>99</v>
      </c>
      <c r="H866" s="181">
        <v>4447889</v>
      </c>
      <c r="I866" s="182">
        <v>0.57999999999999996</v>
      </c>
      <c r="J866" s="182">
        <f t="shared" si="13"/>
        <v>2579.7800000000002</v>
      </c>
    </row>
    <row r="867" spans="2:10" x14ac:dyDescent="0.3">
      <c r="B867" s="178">
        <v>840</v>
      </c>
      <c r="C867" s="179" t="s">
        <v>2833</v>
      </c>
      <c r="D867" s="179" t="s">
        <v>2834</v>
      </c>
      <c r="E867" s="179" t="s">
        <v>2363</v>
      </c>
      <c r="F867" s="180" t="s">
        <v>197</v>
      </c>
      <c r="G867" s="180" t="s">
        <v>99</v>
      </c>
      <c r="H867" s="181">
        <v>704807</v>
      </c>
      <c r="I867" s="182">
        <v>0.57999999999999996</v>
      </c>
      <c r="J867" s="182">
        <f t="shared" si="13"/>
        <v>408.79</v>
      </c>
    </row>
    <row r="868" spans="2:10" x14ac:dyDescent="0.3">
      <c r="B868" s="178">
        <v>841</v>
      </c>
      <c r="C868" s="179" t="s">
        <v>2833</v>
      </c>
      <c r="D868" s="179" t="s">
        <v>2834</v>
      </c>
      <c r="E868" s="179" t="s">
        <v>2371</v>
      </c>
      <c r="F868" s="180" t="s">
        <v>197</v>
      </c>
      <c r="G868" s="180" t="s">
        <v>99</v>
      </c>
      <c r="H868" s="181">
        <v>4487</v>
      </c>
      <c r="I868" s="182">
        <v>0.57999999999999996</v>
      </c>
      <c r="J868" s="182">
        <f t="shared" si="13"/>
        <v>2.6</v>
      </c>
    </row>
    <row r="869" spans="2:10" x14ac:dyDescent="0.3">
      <c r="B869" s="178">
        <v>842</v>
      </c>
      <c r="C869" s="179" t="s">
        <v>2833</v>
      </c>
      <c r="D869" s="179" t="s">
        <v>2834</v>
      </c>
      <c r="E869" s="179" t="s">
        <v>2364</v>
      </c>
      <c r="F869" s="180" t="s">
        <v>197</v>
      </c>
      <c r="G869" s="180" t="s">
        <v>99</v>
      </c>
      <c r="H869" s="181">
        <v>1033606</v>
      </c>
      <c r="I869" s="182">
        <v>0.57999999999999996</v>
      </c>
      <c r="J869" s="182">
        <f t="shared" si="13"/>
        <v>599.49</v>
      </c>
    </row>
    <row r="870" spans="2:10" x14ac:dyDescent="0.3">
      <c r="B870" s="178">
        <v>843</v>
      </c>
      <c r="C870" s="179" t="s">
        <v>2833</v>
      </c>
      <c r="D870" s="179" t="s">
        <v>2834</v>
      </c>
      <c r="E870" s="179" t="s">
        <v>2372</v>
      </c>
      <c r="F870" s="180" t="s">
        <v>197</v>
      </c>
      <c r="G870" s="180" t="s">
        <v>99</v>
      </c>
      <c r="H870" s="181">
        <v>3836400</v>
      </c>
      <c r="I870" s="182">
        <v>0.57999999999999996</v>
      </c>
      <c r="J870" s="182">
        <f t="shared" si="13"/>
        <v>2225.11</v>
      </c>
    </row>
    <row r="871" spans="2:10" x14ac:dyDescent="0.3">
      <c r="B871" s="178">
        <v>844</v>
      </c>
      <c r="C871" s="179" t="s">
        <v>2833</v>
      </c>
      <c r="D871" s="179" t="s">
        <v>2834</v>
      </c>
      <c r="E871" s="179" t="s">
        <v>2373</v>
      </c>
      <c r="F871" s="180" t="s">
        <v>197</v>
      </c>
      <c r="G871" s="180" t="s">
        <v>99</v>
      </c>
      <c r="H871" s="181">
        <v>41739</v>
      </c>
      <c r="I871" s="182">
        <v>0.57999999999999996</v>
      </c>
      <c r="J871" s="182">
        <f t="shared" si="13"/>
        <v>24.21</v>
      </c>
    </row>
    <row r="872" spans="2:10" x14ac:dyDescent="0.3">
      <c r="B872" s="178">
        <v>845</v>
      </c>
      <c r="C872" s="179" t="s">
        <v>2833</v>
      </c>
      <c r="D872" s="179" t="s">
        <v>2834</v>
      </c>
      <c r="E872" s="179" t="s">
        <v>2374</v>
      </c>
      <c r="F872" s="180" t="s">
        <v>197</v>
      </c>
      <c r="G872" s="180" t="s">
        <v>99</v>
      </c>
      <c r="H872" s="181">
        <v>5502422</v>
      </c>
      <c r="I872" s="182">
        <v>0.57999999999999996</v>
      </c>
      <c r="J872" s="182">
        <f t="shared" si="13"/>
        <v>3191.4</v>
      </c>
    </row>
    <row r="873" spans="2:10" x14ac:dyDescent="0.3">
      <c r="B873" s="178">
        <v>846</v>
      </c>
      <c r="C873" s="179" t="s">
        <v>2835</v>
      </c>
      <c r="D873" s="179" t="s">
        <v>2836</v>
      </c>
      <c r="E873" s="179" t="s">
        <v>2367</v>
      </c>
      <c r="F873" s="180" t="s">
        <v>150</v>
      </c>
      <c r="G873" s="180" t="s">
        <v>231</v>
      </c>
      <c r="H873" s="181">
        <v>1960729</v>
      </c>
      <c r="I873" s="182">
        <v>0.57999999999999996</v>
      </c>
      <c r="J873" s="182">
        <f t="shared" si="13"/>
        <v>1137.22</v>
      </c>
    </row>
    <row r="874" spans="2:10" x14ac:dyDescent="0.3">
      <c r="B874" s="178">
        <v>847</v>
      </c>
      <c r="C874" s="179" t="s">
        <v>2835</v>
      </c>
      <c r="D874" s="179" t="s">
        <v>2836</v>
      </c>
      <c r="E874" s="179" t="s">
        <v>2368</v>
      </c>
      <c r="F874" s="180" t="s">
        <v>150</v>
      </c>
      <c r="G874" s="180" t="s">
        <v>231</v>
      </c>
      <c r="H874" s="181">
        <v>132589</v>
      </c>
      <c r="I874" s="182">
        <v>0.57999999999999996</v>
      </c>
      <c r="J874" s="182">
        <f t="shared" si="13"/>
        <v>76.900000000000006</v>
      </c>
    </row>
    <row r="875" spans="2:10" x14ac:dyDescent="0.3">
      <c r="B875" s="178">
        <v>848</v>
      </c>
      <c r="C875" s="179" t="s">
        <v>2835</v>
      </c>
      <c r="D875" s="179" t="s">
        <v>2836</v>
      </c>
      <c r="E875" s="179" t="s">
        <v>2357</v>
      </c>
      <c r="F875" s="180" t="s">
        <v>150</v>
      </c>
      <c r="G875" s="180" t="s">
        <v>231</v>
      </c>
      <c r="H875" s="181">
        <v>361480</v>
      </c>
      <c r="I875" s="182">
        <v>0.57999999999999996</v>
      </c>
      <c r="J875" s="182">
        <f t="shared" si="13"/>
        <v>209.66</v>
      </c>
    </row>
    <row r="876" spans="2:10" x14ac:dyDescent="0.3">
      <c r="B876" s="178">
        <v>849</v>
      </c>
      <c r="C876" s="179" t="s">
        <v>2835</v>
      </c>
      <c r="D876" s="179" t="s">
        <v>2836</v>
      </c>
      <c r="E876" s="179" t="s">
        <v>2370</v>
      </c>
      <c r="F876" s="180" t="s">
        <v>150</v>
      </c>
      <c r="G876" s="180" t="s">
        <v>231</v>
      </c>
      <c r="H876" s="181">
        <v>19399</v>
      </c>
      <c r="I876" s="182">
        <v>0.57999999999999996</v>
      </c>
      <c r="J876" s="182">
        <f t="shared" si="13"/>
        <v>11.25</v>
      </c>
    </row>
    <row r="877" spans="2:10" x14ac:dyDescent="0.3">
      <c r="B877" s="178">
        <v>850</v>
      </c>
      <c r="C877" s="179" t="s">
        <v>2835</v>
      </c>
      <c r="D877" s="179" t="s">
        <v>2836</v>
      </c>
      <c r="E877" s="179" t="s">
        <v>2361</v>
      </c>
      <c r="F877" s="180" t="s">
        <v>150</v>
      </c>
      <c r="G877" s="180" t="s">
        <v>231</v>
      </c>
      <c r="H877" s="181">
        <v>426291</v>
      </c>
      <c r="I877" s="182">
        <v>0.57999999999999996</v>
      </c>
      <c r="J877" s="182">
        <f t="shared" si="13"/>
        <v>247.25</v>
      </c>
    </row>
    <row r="878" spans="2:10" x14ac:dyDescent="0.3">
      <c r="B878" s="178">
        <v>851</v>
      </c>
      <c r="C878" s="179" t="s">
        <v>2835</v>
      </c>
      <c r="D878" s="179" t="s">
        <v>2836</v>
      </c>
      <c r="E878" s="179" t="s">
        <v>2363</v>
      </c>
      <c r="F878" s="180" t="s">
        <v>150</v>
      </c>
      <c r="G878" s="180" t="s">
        <v>231</v>
      </c>
      <c r="H878" s="181">
        <v>41179</v>
      </c>
      <c r="I878" s="182">
        <v>0.57999999999999996</v>
      </c>
      <c r="J878" s="182">
        <f t="shared" si="13"/>
        <v>23.88</v>
      </c>
    </row>
    <row r="879" spans="2:10" x14ac:dyDescent="0.3">
      <c r="B879" s="178">
        <v>852</v>
      </c>
      <c r="C879" s="179" t="s">
        <v>2835</v>
      </c>
      <c r="D879" s="179" t="s">
        <v>2836</v>
      </c>
      <c r="E879" s="179" t="s">
        <v>2371</v>
      </c>
      <c r="F879" s="180" t="s">
        <v>150</v>
      </c>
      <c r="G879" s="180" t="s">
        <v>231</v>
      </c>
      <c r="H879" s="181">
        <v>68700</v>
      </c>
      <c r="I879" s="182">
        <v>0.57999999999999996</v>
      </c>
      <c r="J879" s="182">
        <f t="shared" si="13"/>
        <v>39.85</v>
      </c>
    </row>
    <row r="880" spans="2:10" x14ac:dyDescent="0.3">
      <c r="B880" s="178">
        <v>853</v>
      </c>
      <c r="C880" s="179" t="s">
        <v>2835</v>
      </c>
      <c r="D880" s="179" t="s">
        <v>2836</v>
      </c>
      <c r="E880" s="179" t="s">
        <v>2364</v>
      </c>
      <c r="F880" s="180" t="s">
        <v>150</v>
      </c>
      <c r="G880" s="180" t="s">
        <v>231</v>
      </c>
      <c r="H880" s="181">
        <v>561014</v>
      </c>
      <c r="I880" s="182">
        <v>0.57999999999999996</v>
      </c>
      <c r="J880" s="182">
        <f t="shared" si="13"/>
        <v>325.39</v>
      </c>
    </row>
    <row r="881" spans="2:10" x14ac:dyDescent="0.3">
      <c r="B881" s="178">
        <v>854</v>
      </c>
      <c r="C881" s="179" t="s">
        <v>2835</v>
      </c>
      <c r="D881" s="179" t="s">
        <v>2836</v>
      </c>
      <c r="E881" s="179" t="s">
        <v>2372</v>
      </c>
      <c r="F881" s="180" t="s">
        <v>150</v>
      </c>
      <c r="G881" s="180" t="s">
        <v>231</v>
      </c>
      <c r="H881" s="181">
        <v>2359849</v>
      </c>
      <c r="I881" s="182">
        <v>0.57999999999999996</v>
      </c>
      <c r="J881" s="182">
        <f t="shared" si="13"/>
        <v>1368.71</v>
      </c>
    </row>
    <row r="882" spans="2:10" x14ac:dyDescent="0.3">
      <c r="B882" s="178">
        <v>855</v>
      </c>
      <c r="C882" s="179" t="s">
        <v>2835</v>
      </c>
      <c r="D882" s="179" t="s">
        <v>2836</v>
      </c>
      <c r="E882" s="179" t="s">
        <v>2373</v>
      </c>
      <c r="F882" s="180" t="s">
        <v>150</v>
      </c>
      <c r="G882" s="180" t="s">
        <v>231</v>
      </c>
      <c r="H882" s="181">
        <v>31215</v>
      </c>
      <c r="I882" s="182">
        <v>0.57999999999999996</v>
      </c>
      <c r="J882" s="182">
        <f t="shared" si="13"/>
        <v>18.100000000000001</v>
      </c>
    </row>
    <row r="883" spans="2:10" x14ac:dyDescent="0.3">
      <c r="B883" s="178">
        <v>856</v>
      </c>
      <c r="C883" s="179" t="s">
        <v>2835</v>
      </c>
      <c r="D883" s="179" t="s">
        <v>2836</v>
      </c>
      <c r="E883" s="179" t="s">
        <v>2374</v>
      </c>
      <c r="F883" s="180" t="s">
        <v>150</v>
      </c>
      <c r="G883" s="180" t="s">
        <v>231</v>
      </c>
      <c r="H883" s="181">
        <v>2178074</v>
      </c>
      <c r="I883" s="182">
        <v>0.57999999999999996</v>
      </c>
      <c r="J883" s="182">
        <f t="shared" si="13"/>
        <v>1263.28</v>
      </c>
    </row>
    <row r="884" spans="2:10" x14ac:dyDescent="0.3">
      <c r="B884" s="178">
        <v>857</v>
      </c>
      <c r="C884" s="179" t="s">
        <v>2837</v>
      </c>
      <c r="D884" s="179" t="s">
        <v>2838</v>
      </c>
      <c r="E884" s="179" t="s">
        <v>2367</v>
      </c>
      <c r="F884" s="180" t="s">
        <v>150</v>
      </c>
      <c r="G884" s="180" t="s">
        <v>114</v>
      </c>
      <c r="H884" s="181">
        <v>1360678</v>
      </c>
      <c r="I884" s="182">
        <v>0.57999999999999996</v>
      </c>
      <c r="J884" s="182">
        <f t="shared" si="13"/>
        <v>789.19</v>
      </c>
    </row>
    <row r="885" spans="2:10" x14ac:dyDescent="0.3">
      <c r="B885" s="178">
        <v>858</v>
      </c>
      <c r="C885" s="179" t="s">
        <v>2837</v>
      </c>
      <c r="D885" s="179" t="s">
        <v>2838</v>
      </c>
      <c r="E885" s="179" t="s">
        <v>2357</v>
      </c>
      <c r="F885" s="180" t="s">
        <v>150</v>
      </c>
      <c r="G885" s="180" t="s">
        <v>114</v>
      </c>
      <c r="H885" s="181">
        <v>108419</v>
      </c>
      <c r="I885" s="182">
        <v>0.57999999999999996</v>
      </c>
      <c r="J885" s="182">
        <f t="shared" si="13"/>
        <v>62.88</v>
      </c>
    </row>
    <row r="886" spans="2:10" x14ac:dyDescent="0.3">
      <c r="B886" s="178">
        <v>859</v>
      </c>
      <c r="C886" s="179" t="s">
        <v>2837</v>
      </c>
      <c r="D886" s="179" t="s">
        <v>2838</v>
      </c>
      <c r="E886" s="179" t="s">
        <v>2364</v>
      </c>
      <c r="F886" s="180" t="s">
        <v>150</v>
      </c>
      <c r="G886" s="180" t="s">
        <v>114</v>
      </c>
      <c r="H886" s="181">
        <v>209684</v>
      </c>
      <c r="I886" s="182">
        <v>0.57999999999999996</v>
      </c>
      <c r="J886" s="182">
        <f t="shared" si="13"/>
        <v>121.62</v>
      </c>
    </row>
    <row r="887" spans="2:10" x14ac:dyDescent="0.3">
      <c r="B887" s="178">
        <v>860</v>
      </c>
      <c r="C887" s="179" t="s">
        <v>2837</v>
      </c>
      <c r="D887" s="179" t="s">
        <v>2838</v>
      </c>
      <c r="E887" s="179" t="s">
        <v>2374</v>
      </c>
      <c r="F887" s="180" t="s">
        <v>150</v>
      </c>
      <c r="G887" s="180" t="s">
        <v>114</v>
      </c>
      <c r="H887" s="181">
        <v>852498</v>
      </c>
      <c r="I887" s="182">
        <v>0.57999999999999996</v>
      </c>
      <c r="J887" s="182">
        <f t="shared" si="13"/>
        <v>494.45</v>
      </c>
    </row>
    <row r="888" spans="2:10" x14ac:dyDescent="0.3">
      <c r="B888" s="178">
        <v>861</v>
      </c>
      <c r="C888" s="179" t="s">
        <v>2839</v>
      </c>
      <c r="D888" s="179" t="s">
        <v>2840</v>
      </c>
      <c r="E888" s="179" t="s">
        <v>2361</v>
      </c>
      <c r="F888" s="180" t="s">
        <v>882</v>
      </c>
      <c r="G888" s="180" t="s">
        <v>2021</v>
      </c>
      <c r="H888" s="181">
        <v>137909</v>
      </c>
      <c r="I888" s="182">
        <v>0.57999999999999996</v>
      </c>
      <c r="J888" s="182">
        <f t="shared" si="13"/>
        <v>79.989999999999995</v>
      </c>
    </row>
    <row r="889" spans="2:10" x14ac:dyDescent="0.3">
      <c r="B889" s="178">
        <v>862</v>
      </c>
      <c r="C889" s="179" t="s">
        <v>2839</v>
      </c>
      <c r="D889" s="179" t="s">
        <v>2840</v>
      </c>
      <c r="E889" s="179" t="s">
        <v>2363</v>
      </c>
      <c r="F889" s="180" t="s">
        <v>882</v>
      </c>
      <c r="G889" s="180" t="s">
        <v>2021</v>
      </c>
      <c r="H889" s="181">
        <v>29991</v>
      </c>
      <c r="I889" s="182">
        <v>0.57999999999999996</v>
      </c>
      <c r="J889" s="182">
        <f t="shared" si="13"/>
        <v>17.39</v>
      </c>
    </row>
    <row r="890" spans="2:10" x14ac:dyDescent="0.3">
      <c r="B890" s="178">
        <v>863</v>
      </c>
      <c r="C890" s="179" t="s">
        <v>2841</v>
      </c>
      <c r="D890" s="179" t="s">
        <v>2842</v>
      </c>
      <c r="E890" s="179" t="s">
        <v>2361</v>
      </c>
      <c r="F890" s="180" t="s">
        <v>122</v>
      </c>
      <c r="G890" s="180" t="s">
        <v>2021</v>
      </c>
      <c r="H890" s="181">
        <v>266050</v>
      </c>
      <c r="I890" s="182">
        <v>0.57999999999999996</v>
      </c>
      <c r="J890" s="182">
        <f t="shared" si="13"/>
        <v>154.31</v>
      </c>
    </row>
    <row r="891" spans="2:10" x14ac:dyDescent="0.3">
      <c r="B891" s="178">
        <v>864</v>
      </c>
      <c r="C891" s="179" t="s">
        <v>2841</v>
      </c>
      <c r="D891" s="179" t="s">
        <v>2842</v>
      </c>
      <c r="E891" s="179" t="s">
        <v>2363</v>
      </c>
      <c r="F891" s="180" t="s">
        <v>122</v>
      </c>
      <c r="G891" s="180" t="s">
        <v>2021</v>
      </c>
      <c r="H891" s="181">
        <v>55220</v>
      </c>
      <c r="I891" s="182">
        <v>0.57999999999999996</v>
      </c>
      <c r="J891" s="182">
        <f t="shared" si="13"/>
        <v>32.03</v>
      </c>
    </row>
    <row r="892" spans="2:10" x14ac:dyDescent="0.3">
      <c r="B892" s="178">
        <v>865</v>
      </c>
      <c r="C892" s="179" t="s">
        <v>2843</v>
      </c>
      <c r="D892" s="179" t="s">
        <v>2844</v>
      </c>
      <c r="E892" s="179" t="s">
        <v>2374</v>
      </c>
      <c r="F892" s="180" t="s">
        <v>52</v>
      </c>
      <c r="G892" s="180" t="s">
        <v>58</v>
      </c>
      <c r="H892" s="181">
        <v>1378710</v>
      </c>
      <c r="I892" s="182">
        <v>0.57999999999999996</v>
      </c>
      <c r="J892" s="182">
        <f t="shared" si="13"/>
        <v>799.65</v>
      </c>
    </row>
    <row r="893" spans="2:10" x14ac:dyDescent="0.3">
      <c r="B893" s="178">
        <v>866</v>
      </c>
      <c r="C893" s="179" t="s">
        <v>2845</v>
      </c>
      <c r="D893" s="179" t="s">
        <v>2846</v>
      </c>
      <c r="E893" s="179" t="s">
        <v>2367</v>
      </c>
      <c r="F893" s="180" t="s">
        <v>1807</v>
      </c>
      <c r="G893" s="180" t="s">
        <v>2021</v>
      </c>
      <c r="H893" s="181">
        <v>7266</v>
      </c>
      <c r="I893" s="182">
        <v>0.57999999999999996</v>
      </c>
      <c r="J893" s="182">
        <f t="shared" si="13"/>
        <v>4.21</v>
      </c>
    </row>
    <row r="894" spans="2:10" x14ac:dyDescent="0.3">
      <c r="B894" s="178">
        <v>867</v>
      </c>
      <c r="C894" s="179" t="s">
        <v>2845</v>
      </c>
      <c r="D894" s="179" t="s">
        <v>2846</v>
      </c>
      <c r="E894" s="179" t="s">
        <v>2368</v>
      </c>
      <c r="F894" s="180" t="s">
        <v>1807</v>
      </c>
      <c r="G894" s="180" t="s">
        <v>2021</v>
      </c>
      <c r="H894" s="181">
        <v>276</v>
      </c>
      <c r="I894" s="182">
        <v>0.57999999999999996</v>
      </c>
      <c r="J894" s="182">
        <f t="shared" si="13"/>
        <v>0.16</v>
      </c>
    </row>
    <row r="895" spans="2:10" x14ac:dyDescent="0.3">
      <c r="B895" s="178">
        <v>868</v>
      </c>
      <c r="C895" s="179" t="s">
        <v>2845</v>
      </c>
      <c r="D895" s="179" t="s">
        <v>2846</v>
      </c>
      <c r="E895" s="179" t="s">
        <v>2357</v>
      </c>
      <c r="F895" s="180" t="s">
        <v>1807</v>
      </c>
      <c r="G895" s="180" t="s">
        <v>2021</v>
      </c>
      <c r="H895" s="181">
        <v>1391</v>
      </c>
      <c r="I895" s="182">
        <v>0.57999999999999996</v>
      </c>
      <c r="J895" s="182">
        <f t="shared" si="13"/>
        <v>0.81</v>
      </c>
    </row>
    <row r="896" spans="2:10" x14ac:dyDescent="0.3">
      <c r="B896" s="178">
        <v>869</v>
      </c>
      <c r="C896" s="179" t="s">
        <v>2845</v>
      </c>
      <c r="D896" s="179" t="s">
        <v>2846</v>
      </c>
      <c r="E896" s="179" t="s">
        <v>2370</v>
      </c>
      <c r="F896" s="180" t="s">
        <v>1807</v>
      </c>
      <c r="G896" s="180" t="s">
        <v>2021</v>
      </c>
      <c r="H896" s="181">
        <v>30</v>
      </c>
      <c r="I896" s="182">
        <v>0.57999999999999996</v>
      </c>
      <c r="J896" s="182">
        <f t="shared" si="13"/>
        <v>0.02</v>
      </c>
    </row>
    <row r="897" spans="2:10" x14ac:dyDescent="0.3">
      <c r="B897" s="178">
        <v>870</v>
      </c>
      <c r="C897" s="179" t="s">
        <v>2845</v>
      </c>
      <c r="D897" s="179" t="s">
        <v>2846</v>
      </c>
      <c r="E897" s="179" t="s">
        <v>2361</v>
      </c>
      <c r="F897" s="180" t="s">
        <v>1807</v>
      </c>
      <c r="G897" s="180" t="s">
        <v>2021</v>
      </c>
      <c r="H897" s="181">
        <v>1785</v>
      </c>
      <c r="I897" s="182">
        <v>0.57999999999999996</v>
      </c>
      <c r="J897" s="182">
        <f t="shared" si="13"/>
        <v>1.04</v>
      </c>
    </row>
    <row r="898" spans="2:10" x14ac:dyDescent="0.3">
      <c r="B898" s="178">
        <v>871</v>
      </c>
      <c r="C898" s="179" t="s">
        <v>2845</v>
      </c>
      <c r="D898" s="179" t="s">
        <v>2846</v>
      </c>
      <c r="E898" s="179" t="s">
        <v>2363</v>
      </c>
      <c r="F898" s="180" t="s">
        <v>1807</v>
      </c>
      <c r="G898" s="180" t="s">
        <v>2021</v>
      </c>
      <c r="H898" s="181">
        <v>217</v>
      </c>
      <c r="I898" s="182">
        <v>0.57999999999999996</v>
      </c>
      <c r="J898" s="182">
        <f t="shared" si="13"/>
        <v>0.13</v>
      </c>
    </row>
    <row r="899" spans="2:10" x14ac:dyDescent="0.3">
      <c r="B899" s="178">
        <v>872</v>
      </c>
      <c r="C899" s="179" t="s">
        <v>2845</v>
      </c>
      <c r="D899" s="179" t="s">
        <v>2846</v>
      </c>
      <c r="E899" s="179" t="s">
        <v>2371</v>
      </c>
      <c r="F899" s="180" t="s">
        <v>1807</v>
      </c>
      <c r="G899" s="180" t="s">
        <v>2021</v>
      </c>
      <c r="H899" s="181">
        <v>110</v>
      </c>
      <c r="I899" s="182">
        <v>0.57999999999999996</v>
      </c>
      <c r="J899" s="182">
        <f t="shared" si="13"/>
        <v>0.06</v>
      </c>
    </row>
    <row r="900" spans="2:10" x14ac:dyDescent="0.3">
      <c r="B900" s="178">
        <v>873</v>
      </c>
      <c r="C900" s="179" t="s">
        <v>2845</v>
      </c>
      <c r="D900" s="179" t="s">
        <v>2846</v>
      </c>
      <c r="E900" s="179" t="s">
        <v>2364</v>
      </c>
      <c r="F900" s="180" t="s">
        <v>1807</v>
      </c>
      <c r="G900" s="180" t="s">
        <v>2021</v>
      </c>
      <c r="H900" s="181">
        <v>2573</v>
      </c>
      <c r="I900" s="182">
        <v>0.57999999999999996</v>
      </c>
      <c r="J900" s="182">
        <f t="shared" si="13"/>
        <v>1.49</v>
      </c>
    </row>
    <row r="901" spans="2:10" x14ac:dyDescent="0.3">
      <c r="B901" s="178">
        <v>874</v>
      </c>
      <c r="C901" s="179" t="s">
        <v>2845</v>
      </c>
      <c r="D901" s="179" t="s">
        <v>2846</v>
      </c>
      <c r="E901" s="179" t="s">
        <v>2372</v>
      </c>
      <c r="F901" s="180" t="s">
        <v>1807</v>
      </c>
      <c r="G901" s="180" t="s">
        <v>2021</v>
      </c>
      <c r="H901" s="181">
        <v>7809</v>
      </c>
      <c r="I901" s="182">
        <v>0.57999999999999996</v>
      </c>
      <c r="J901" s="182">
        <f t="shared" si="13"/>
        <v>4.53</v>
      </c>
    </row>
    <row r="902" spans="2:10" x14ac:dyDescent="0.3">
      <c r="B902" s="178">
        <v>875</v>
      </c>
      <c r="C902" s="179" t="s">
        <v>2845</v>
      </c>
      <c r="D902" s="179" t="s">
        <v>2846</v>
      </c>
      <c r="E902" s="179" t="s">
        <v>2373</v>
      </c>
      <c r="F902" s="180" t="s">
        <v>1807</v>
      </c>
      <c r="G902" s="180" t="s">
        <v>2021</v>
      </c>
      <c r="H902" s="181">
        <v>128</v>
      </c>
      <c r="I902" s="182">
        <v>0.57999999999999996</v>
      </c>
      <c r="J902" s="182">
        <f t="shared" si="13"/>
        <v>7.0000000000000007E-2</v>
      </c>
    </row>
    <row r="903" spans="2:10" x14ac:dyDescent="0.3">
      <c r="B903" s="178">
        <v>876</v>
      </c>
      <c r="C903" s="179" t="s">
        <v>2845</v>
      </c>
      <c r="D903" s="179" t="s">
        <v>2846</v>
      </c>
      <c r="E903" s="179" t="s">
        <v>2374</v>
      </c>
      <c r="F903" s="180" t="s">
        <v>1807</v>
      </c>
      <c r="G903" s="180" t="s">
        <v>2021</v>
      </c>
      <c r="H903" s="181">
        <v>9999</v>
      </c>
      <c r="I903" s="182">
        <v>0.57999999999999996</v>
      </c>
      <c r="J903" s="182">
        <f t="shared" si="13"/>
        <v>5.8</v>
      </c>
    </row>
    <row r="904" spans="2:10" x14ac:dyDescent="0.3">
      <c r="B904" s="178">
        <v>877</v>
      </c>
      <c r="C904" s="179" t="s">
        <v>2847</v>
      </c>
      <c r="D904" s="179" t="s">
        <v>2848</v>
      </c>
      <c r="E904" s="179" t="s">
        <v>2361</v>
      </c>
      <c r="F904" s="180" t="s">
        <v>882</v>
      </c>
      <c r="G904" s="180" t="s">
        <v>106</v>
      </c>
      <c r="H904" s="181">
        <v>3904248</v>
      </c>
      <c r="I904" s="182">
        <v>0.57999999999999996</v>
      </c>
      <c r="J904" s="182">
        <f t="shared" si="13"/>
        <v>2264.46</v>
      </c>
    </row>
    <row r="905" spans="2:10" x14ac:dyDescent="0.3">
      <c r="B905" s="178">
        <v>878</v>
      </c>
      <c r="C905" s="179" t="s">
        <v>2847</v>
      </c>
      <c r="D905" s="179" t="s">
        <v>2848</v>
      </c>
      <c r="E905" s="179" t="s">
        <v>2363</v>
      </c>
      <c r="F905" s="180" t="s">
        <v>882</v>
      </c>
      <c r="G905" s="180" t="s">
        <v>106</v>
      </c>
      <c r="H905" s="181">
        <v>651062</v>
      </c>
      <c r="I905" s="182">
        <v>0.57999999999999996</v>
      </c>
      <c r="J905" s="182">
        <f t="shared" si="13"/>
        <v>377.62</v>
      </c>
    </row>
    <row r="906" spans="2:10" x14ac:dyDescent="0.3">
      <c r="B906" s="178">
        <v>879</v>
      </c>
      <c r="C906" s="179" t="s">
        <v>2849</v>
      </c>
      <c r="D906" s="179" t="s">
        <v>2850</v>
      </c>
      <c r="E906" s="179" t="s">
        <v>2367</v>
      </c>
      <c r="F906" s="180" t="s">
        <v>52</v>
      </c>
      <c r="G906" s="180" t="s">
        <v>58</v>
      </c>
      <c r="H906" s="181">
        <v>378537</v>
      </c>
      <c r="I906" s="182">
        <v>0.57999999999999996</v>
      </c>
      <c r="J906" s="182">
        <f t="shared" si="13"/>
        <v>219.55</v>
      </c>
    </row>
    <row r="907" spans="2:10" x14ac:dyDescent="0.3">
      <c r="B907" s="178">
        <v>880</v>
      </c>
      <c r="C907" s="179" t="s">
        <v>2849</v>
      </c>
      <c r="D907" s="179" t="s">
        <v>2850</v>
      </c>
      <c r="E907" s="179" t="s">
        <v>2357</v>
      </c>
      <c r="F907" s="180" t="s">
        <v>52</v>
      </c>
      <c r="G907" s="180" t="s">
        <v>58</v>
      </c>
      <c r="H907" s="181">
        <v>79759</v>
      </c>
      <c r="I907" s="182">
        <v>0.57999999999999996</v>
      </c>
      <c r="J907" s="182">
        <f t="shared" si="13"/>
        <v>46.26</v>
      </c>
    </row>
    <row r="908" spans="2:10" x14ac:dyDescent="0.3">
      <c r="B908" s="178">
        <v>881</v>
      </c>
      <c r="C908" s="179" t="s">
        <v>2849</v>
      </c>
      <c r="D908" s="179" t="s">
        <v>2850</v>
      </c>
      <c r="E908" s="179" t="s">
        <v>2361</v>
      </c>
      <c r="F908" s="180" t="s">
        <v>52</v>
      </c>
      <c r="G908" s="180" t="s">
        <v>58</v>
      </c>
      <c r="H908" s="181">
        <v>61529</v>
      </c>
      <c r="I908" s="182">
        <v>0.57999999999999996</v>
      </c>
      <c r="J908" s="182">
        <f t="shared" si="13"/>
        <v>35.69</v>
      </c>
    </row>
    <row r="909" spans="2:10" x14ac:dyDescent="0.3">
      <c r="B909" s="178">
        <v>882</v>
      </c>
      <c r="C909" s="179" t="s">
        <v>2849</v>
      </c>
      <c r="D909" s="179" t="s">
        <v>2850</v>
      </c>
      <c r="E909" s="179" t="s">
        <v>2371</v>
      </c>
      <c r="F909" s="180" t="s">
        <v>52</v>
      </c>
      <c r="G909" s="180" t="s">
        <v>58</v>
      </c>
      <c r="H909" s="181">
        <v>10000</v>
      </c>
      <c r="I909" s="182">
        <v>0.57999999999999996</v>
      </c>
      <c r="J909" s="182">
        <f t="shared" si="13"/>
        <v>5.8</v>
      </c>
    </row>
    <row r="910" spans="2:10" x14ac:dyDescent="0.3">
      <c r="B910" s="178">
        <v>883</v>
      </c>
      <c r="C910" s="179" t="s">
        <v>2849</v>
      </c>
      <c r="D910" s="179" t="s">
        <v>2850</v>
      </c>
      <c r="E910" s="179" t="s">
        <v>2372</v>
      </c>
      <c r="F910" s="180" t="s">
        <v>52</v>
      </c>
      <c r="G910" s="180" t="s">
        <v>58</v>
      </c>
      <c r="H910" s="181">
        <v>289590</v>
      </c>
      <c r="I910" s="182">
        <v>0.57999999999999996</v>
      </c>
      <c r="J910" s="182">
        <f t="shared" si="13"/>
        <v>167.96</v>
      </c>
    </row>
    <row r="911" spans="2:10" x14ac:dyDescent="0.3">
      <c r="B911" s="178">
        <v>884</v>
      </c>
      <c r="C911" s="179" t="s">
        <v>2851</v>
      </c>
      <c r="D911" s="179" t="s">
        <v>2852</v>
      </c>
      <c r="E911" s="179" t="s">
        <v>2367</v>
      </c>
      <c r="F911" s="180" t="s">
        <v>192</v>
      </c>
      <c r="G911" s="180" t="s">
        <v>99</v>
      </c>
      <c r="H911" s="181">
        <v>2171750</v>
      </c>
      <c r="I911" s="182">
        <v>0.57999999999999996</v>
      </c>
      <c r="J911" s="182">
        <f t="shared" si="13"/>
        <v>1259.6199999999999</v>
      </c>
    </row>
    <row r="912" spans="2:10" x14ac:dyDescent="0.3">
      <c r="B912" s="178">
        <v>885</v>
      </c>
      <c r="C912" s="179" t="s">
        <v>2851</v>
      </c>
      <c r="D912" s="179" t="s">
        <v>2852</v>
      </c>
      <c r="E912" s="179" t="s">
        <v>2368</v>
      </c>
      <c r="F912" s="180" t="s">
        <v>192</v>
      </c>
      <c r="G912" s="180" t="s">
        <v>99</v>
      </c>
      <c r="H912" s="181">
        <v>66489</v>
      </c>
      <c r="I912" s="182">
        <v>0.57999999999999996</v>
      </c>
      <c r="J912" s="182">
        <f t="shared" si="13"/>
        <v>38.56</v>
      </c>
    </row>
    <row r="913" spans="2:10" x14ac:dyDescent="0.3">
      <c r="B913" s="178">
        <v>886</v>
      </c>
      <c r="C913" s="179" t="s">
        <v>2851</v>
      </c>
      <c r="D913" s="179" t="s">
        <v>2852</v>
      </c>
      <c r="E913" s="179" t="s">
        <v>2357</v>
      </c>
      <c r="F913" s="180" t="s">
        <v>192</v>
      </c>
      <c r="G913" s="180" t="s">
        <v>99</v>
      </c>
      <c r="H913" s="181">
        <v>466611</v>
      </c>
      <c r="I913" s="182">
        <v>0.57999999999999996</v>
      </c>
      <c r="J913" s="182">
        <f t="shared" si="13"/>
        <v>270.63</v>
      </c>
    </row>
    <row r="914" spans="2:10" x14ac:dyDescent="0.3">
      <c r="B914" s="178">
        <v>887</v>
      </c>
      <c r="C914" s="179" t="s">
        <v>2851</v>
      </c>
      <c r="D914" s="179" t="s">
        <v>2852</v>
      </c>
      <c r="E914" s="179" t="s">
        <v>2370</v>
      </c>
      <c r="F914" s="180" t="s">
        <v>192</v>
      </c>
      <c r="G914" s="180" t="s">
        <v>99</v>
      </c>
      <c r="H914" s="181">
        <v>7136</v>
      </c>
      <c r="I914" s="182">
        <v>0.57999999999999996</v>
      </c>
      <c r="J914" s="182">
        <f t="shared" si="13"/>
        <v>4.1399999999999997</v>
      </c>
    </row>
    <row r="915" spans="2:10" x14ac:dyDescent="0.3">
      <c r="B915" s="178">
        <v>888</v>
      </c>
      <c r="C915" s="179" t="s">
        <v>2851</v>
      </c>
      <c r="D915" s="179" t="s">
        <v>2852</v>
      </c>
      <c r="E915" s="179" t="s">
        <v>2361</v>
      </c>
      <c r="F915" s="180" t="s">
        <v>192</v>
      </c>
      <c r="G915" s="180" t="s">
        <v>99</v>
      </c>
      <c r="H915" s="181">
        <v>3244970</v>
      </c>
      <c r="I915" s="182">
        <v>0.57999999999999996</v>
      </c>
      <c r="J915" s="182">
        <f t="shared" si="13"/>
        <v>1882.08</v>
      </c>
    </row>
    <row r="916" spans="2:10" x14ac:dyDescent="0.3">
      <c r="B916" s="178">
        <v>889</v>
      </c>
      <c r="C916" s="179" t="s">
        <v>2851</v>
      </c>
      <c r="D916" s="179" t="s">
        <v>2852</v>
      </c>
      <c r="E916" s="179" t="s">
        <v>2363</v>
      </c>
      <c r="F916" s="180" t="s">
        <v>192</v>
      </c>
      <c r="G916" s="180" t="s">
        <v>99</v>
      </c>
      <c r="H916" s="181">
        <v>607724</v>
      </c>
      <c r="I916" s="182">
        <v>0.57999999999999996</v>
      </c>
      <c r="J916" s="182">
        <f t="shared" si="13"/>
        <v>352.48</v>
      </c>
    </row>
    <row r="917" spans="2:10" x14ac:dyDescent="0.3">
      <c r="B917" s="178">
        <v>890</v>
      </c>
      <c r="C917" s="179" t="s">
        <v>2851</v>
      </c>
      <c r="D917" s="179" t="s">
        <v>2852</v>
      </c>
      <c r="E917" s="179" t="s">
        <v>2371</v>
      </c>
      <c r="F917" s="180" t="s">
        <v>192</v>
      </c>
      <c r="G917" s="180" t="s">
        <v>99</v>
      </c>
      <c r="H917" s="181">
        <v>3040</v>
      </c>
      <c r="I917" s="182">
        <v>0.57999999999999996</v>
      </c>
      <c r="J917" s="182">
        <f t="shared" si="13"/>
        <v>1.76</v>
      </c>
    </row>
    <row r="918" spans="2:10" x14ac:dyDescent="0.3">
      <c r="B918" s="178">
        <v>891</v>
      </c>
      <c r="C918" s="179" t="s">
        <v>2851</v>
      </c>
      <c r="D918" s="179" t="s">
        <v>2852</v>
      </c>
      <c r="E918" s="179" t="s">
        <v>2364</v>
      </c>
      <c r="F918" s="180" t="s">
        <v>192</v>
      </c>
      <c r="G918" s="180" t="s">
        <v>99</v>
      </c>
      <c r="H918" s="181">
        <v>882169</v>
      </c>
      <c r="I918" s="182">
        <v>0.57999999999999996</v>
      </c>
      <c r="J918" s="182">
        <f t="shared" si="13"/>
        <v>511.66</v>
      </c>
    </row>
    <row r="919" spans="2:10" x14ac:dyDescent="0.3">
      <c r="B919" s="178">
        <v>892</v>
      </c>
      <c r="C919" s="179" t="s">
        <v>2851</v>
      </c>
      <c r="D919" s="179" t="s">
        <v>2852</v>
      </c>
      <c r="E919" s="179" t="s">
        <v>2372</v>
      </c>
      <c r="F919" s="180" t="s">
        <v>192</v>
      </c>
      <c r="G919" s="180" t="s">
        <v>99</v>
      </c>
      <c r="H919" s="181">
        <v>2864610</v>
      </c>
      <c r="I919" s="182">
        <v>0.57999999999999996</v>
      </c>
      <c r="J919" s="182">
        <f t="shared" si="13"/>
        <v>1661.47</v>
      </c>
    </row>
    <row r="920" spans="2:10" x14ac:dyDescent="0.3">
      <c r="B920" s="178">
        <v>893</v>
      </c>
      <c r="C920" s="179" t="s">
        <v>2851</v>
      </c>
      <c r="D920" s="179" t="s">
        <v>2852</v>
      </c>
      <c r="E920" s="179" t="s">
        <v>2373</v>
      </c>
      <c r="F920" s="180" t="s">
        <v>192</v>
      </c>
      <c r="G920" s="180" t="s">
        <v>99</v>
      </c>
      <c r="H920" s="181">
        <v>18328</v>
      </c>
      <c r="I920" s="182">
        <v>0.57999999999999996</v>
      </c>
      <c r="J920" s="182">
        <f t="shared" si="13"/>
        <v>10.63</v>
      </c>
    </row>
    <row r="921" spans="2:10" x14ac:dyDescent="0.3">
      <c r="B921" s="178">
        <v>894</v>
      </c>
      <c r="C921" s="179" t="s">
        <v>2851</v>
      </c>
      <c r="D921" s="179" t="s">
        <v>2852</v>
      </c>
      <c r="E921" s="179" t="s">
        <v>2374</v>
      </c>
      <c r="F921" s="180" t="s">
        <v>192</v>
      </c>
      <c r="G921" s="180" t="s">
        <v>99</v>
      </c>
      <c r="H921" s="181">
        <v>3510423</v>
      </c>
      <c r="I921" s="182">
        <v>0.57999999999999996</v>
      </c>
      <c r="J921" s="182">
        <f t="shared" si="13"/>
        <v>2036.05</v>
      </c>
    </row>
    <row r="922" spans="2:10" x14ac:dyDescent="0.3">
      <c r="B922" s="178">
        <v>895</v>
      </c>
      <c r="C922" s="179" t="s">
        <v>2853</v>
      </c>
      <c r="D922" s="179" t="s">
        <v>2854</v>
      </c>
      <c r="E922" s="179" t="s">
        <v>2367</v>
      </c>
      <c r="F922" s="180" t="s">
        <v>882</v>
      </c>
      <c r="G922" s="180" t="s">
        <v>106</v>
      </c>
      <c r="H922" s="181">
        <v>406950</v>
      </c>
      <c r="I922" s="182">
        <v>0.57999999999999996</v>
      </c>
      <c r="J922" s="182">
        <f t="shared" si="13"/>
        <v>236.03</v>
      </c>
    </row>
    <row r="923" spans="2:10" x14ac:dyDescent="0.3">
      <c r="B923" s="178">
        <v>896</v>
      </c>
      <c r="C923" s="179" t="s">
        <v>2853</v>
      </c>
      <c r="D923" s="179" t="s">
        <v>2854</v>
      </c>
      <c r="E923" s="179" t="s">
        <v>2357</v>
      </c>
      <c r="F923" s="180" t="s">
        <v>882</v>
      </c>
      <c r="G923" s="180" t="s">
        <v>106</v>
      </c>
      <c r="H923" s="181">
        <v>94679</v>
      </c>
      <c r="I923" s="182">
        <v>0.57999999999999996</v>
      </c>
      <c r="J923" s="182">
        <f t="shared" si="13"/>
        <v>54.91</v>
      </c>
    </row>
    <row r="924" spans="2:10" x14ac:dyDescent="0.3">
      <c r="B924" s="178">
        <v>897</v>
      </c>
      <c r="C924" s="179" t="s">
        <v>2853</v>
      </c>
      <c r="D924" s="179" t="s">
        <v>2854</v>
      </c>
      <c r="E924" s="179" t="s">
        <v>2361</v>
      </c>
      <c r="F924" s="180" t="s">
        <v>882</v>
      </c>
      <c r="G924" s="180" t="s">
        <v>106</v>
      </c>
      <c r="H924" s="181">
        <v>49712</v>
      </c>
      <c r="I924" s="182">
        <v>0.57999999999999996</v>
      </c>
      <c r="J924" s="182">
        <f t="shared" ref="J924:J987" si="14">ROUND(H924*(I924/1000),2)</f>
        <v>28.83</v>
      </c>
    </row>
    <row r="925" spans="2:10" x14ac:dyDescent="0.3">
      <c r="B925" s="178">
        <v>898</v>
      </c>
      <c r="C925" s="179" t="s">
        <v>2853</v>
      </c>
      <c r="D925" s="179" t="s">
        <v>2854</v>
      </c>
      <c r="E925" s="179" t="s">
        <v>2371</v>
      </c>
      <c r="F925" s="180" t="s">
        <v>882</v>
      </c>
      <c r="G925" s="180" t="s">
        <v>106</v>
      </c>
      <c r="H925" s="181">
        <v>490</v>
      </c>
      <c r="I925" s="182">
        <v>0.57999999999999996</v>
      </c>
      <c r="J925" s="182">
        <f t="shared" si="14"/>
        <v>0.28000000000000003</v>
      </c>
    </row>
    <row r="926" spans="2:10" x14ac:dyDescent="0.3">
      <c r="B926" s="178">
        <v>899</v>
      </c>
      <c r="C926" s="179" t="s">
        <v>2853</v>
      </c>
      <c r="D926" s="179" t="s">
        <v>2854</v>
      </c>
      <c r="E926" s="179" t="s">
        <v>2364</v>
      </c>
      <c r="F926" s="180" t="s">
        <v>882</v>
      </c>
      <c r="G926" s="180" t="s">
        <v>106</v>
      </c>
      <c r="H926" s="181">
        <v>81342</v>
      </c>
      <c r="I926" s="182">
        <v>0.57999999999999996</v>
      </c>
      <c r="J926" s="182">
        <f t="shared" si="14"/>
        <v>47.18</v>
      </c>
    </row>
    <row r="927" spans="2:10" x14ac:dyDescent="0.3">
      <c r="B927" s="178">
        <v>900</v>
      </c>
      <c r="C927" s="179" t="s">
        <v>2853</v>
      </c>
      <c r="D927" s="179" t="s">
        <v>2854</v>
      </c>
      <c r="E927" s="179" t="s">
        <v>2372</v>
      </c>
      <c r="F927" s="180" t="s">
        <v>882</v>
      </c>
      <c r="G927" s="180" t="s">
        <v>106</v>
      </c>
      <c r="H927" s="181">
        <v>283125</v>
      </c>
      <c r="I927" s="182">
        <v>0.57999999999999996</v>
      </c>
      <c r="J927" s="182">
        <f t="shared" si="14"/>
        <v>164.21</v>
      </c>
    </row>
    <row r="928" spans="2:10" x14ac:dyDescent="0.3">
      <c r="B928" s="178">
        <v>901</v>
      </c>
      <c r="C928" s="179" t="s">
        <v>2853</v>
      </c>
      <c r="D928" s="179" t="s">
        <v>2854</v>
      </c>
      <c r="E928" s="179" t="s">
        <v>2373</v>
      </c>
      <c r="F928" s="180" t="s">
        <v>882</v>
      </c>
      <c r="G928" s="180" t="s">
        <v>106</v>
      </c>
      <c r="H928" s="181">
        <v>4712</v>
      </c>
      <c r="I928" s="182">
        <v>0.57999999999999996</v>
      </c>
      <c r="J928" s="182">
        <f t="shared" si="14"/>
        <v>2.73</v>
      </c>
    </row>
    <row r="929" spans="2:10" x14ac:dyDescent="0.3">
      <c r="B929" s="178">
        <v>902</v>
      </c>
      <c r="C929" s="179" t="s">
        <v>2853</v>
      </c>
      <c r="D929" s="179" t="s">
        <v>2854</v>
      </c>
      <c r="E929" s="179" t="s">
        <v>2374</v>
      </c>
      <c r="F929" s="180" t="s">
        <v>882</v>
      </c>
      <c r="G929" s="180" t="s">
        <v>106</v>
      </c>
      <c r="H929" s="181">
        <v>437898</v>
      </c>
      <c r="I929" s="182">
        <v>0.57999999999999996</v>
      </c>
      <c r="J929" s="182">
        <f t="shared" si="14"/>
        <v>253.98</v>
      </c>
    </row>
    <row r="930" spans="2:10" x14ac:dyDescent="0.3">
      <c r="B930" s="178">
        <v>903</v>
      </c>
      <c r="C930" s="179" t="s">
        <v>2855</v>
      </c>
      <c r="D930" s="179" t="s">
        <v>2856</v>
      </c>
      <c r="E930" s="179" t="s">
        <v>2361</v>
      </c>
      <c r="F930" s="180" t="s">
        <v>150</v>
      </c>
      <c r="G930" s="180" t="s">
        <v>99</v>
      </c>
      <c r="H930" s="181">
        <v>72781</v>
      </c>
      <c r="I930" s="182">
        <v>0.57999999999999996</v>
      </c>
      <c r="J930" s="182">
        <f t="shared" si="14"/>
        <v>42.21</v>
      </c>
    </row>
    <row r="931" spans="2:10" x14ac:dyDescent="0.3">
      <c r="B931" s="178">
        <v>904</v>
      </c>
      <c r="C931" s="179" t="s">
        <v>2855</v>
      </c>
      <c r="D931" s="179" t="s">
        <v>2856</v>
      </c>
      <c r="E931" s="179" t="s">
        <v>2363</v>
      </c>
      <c r="F931" s="180" t="s">
        <v>150</v>
      </c>
      <c r="G931" s="180" t="s">
        <v>99</v>
      </c>
      <c r="H931" s="181">
        <v>12547</v>
      </c>
      <c r="I931" s="182">
        <v>0.57999999999999996</v>
      </c>
      <c r="J931" s="182">
        <f t="shared" si="14"/>
        <v>7.28</v>
      </c>
    </row>
    <row r="932" spans="2:10" x14ac:dyDescent="0.3">
      <c r="B932" s="178">
        <v>905</v>
      </c>
      <c r="C932" s="179" t="s">
        <v>2857</v>
      </c>
      <c r="D932" s="179" t="s">
        <v>2858</v>
      </c>
      <c r="E932" s="179" t="s">
        <v>2367</v>
      </c>
      <c r="F932" s="180" t="s">
        <v>203</v>
      </c>
      <c r="G932" s="180" t="s">
        <v>99</v>
      </c>
      <c r="H932" s="181">
        <v>644954</v>
      </c>
      <c r="I932" s="182">
        <v>0.57999999999999996</v>
      </c>
      <c r="J932" s="182">
        <f t="shared" si="14"/>
        <v>374.07</v>
      </c>
    </row>
    <row r="933" spans="2:10" x14ac:dyDescent="0.3">
      <c r="B933" s="178">
        <v>906</v>
      </c>
      <c r="C933" s="179" t="s">
        <v>2857</v>
      </c>
      <c r="D933" s="179" t="s">
        <v>2858</v>
      </c>
      <c r="E933" s="179" t="s">
        <v>2368</v>
      </c>
      <c r="F933" s="180" t="s">
        <v>203</v>
      </c>
      <c r="G933" s="180" t="s">
        <v>99</v>
      </c>
      <c r="H933" s="181">
        <v>46019</v>
      </c>
      <c r="I933" s="182">
        <v>0.57999999999999996</v>
      </c>
      <c r="J933" s="182">
        <f t="shared" si="14"/>
        <v>26.69</v>
      </c>
    </row>
    <row r="934" spans="2:10" x14ac:dyDescent="0.3">
      <c r="B934" s="178">
        <v>907</v>
      </c>
      <c r="C934" s="179" t="s">
        <v>2857</v>
      </c>
      <c r="D934" s="179" t="s">
        <v>2858</v>
      </c>
      <c r="E934" s="179" t="s">
        <v>2357</v>
      </c>
      <c r="F934" s="180" t="s">
        <v>203</v>
      </c>
      <c r="G934" s="180" t="s">
        <v>99</v>
      </c>
      <c r="H934" s="181">
        <v>166701</v>
      </c>
      <c r="I934" s="182">
        <v>0.57999999999999996</v>
      </c>
      <c r="J934" s="182">
        <f t="shared" si="14"/>
        <v>96.69</v>
      </c>
    </row>
    <row r="935" spans="2:10" x14ac:dyDescent="0.3">
      <c r="B935" s="178">
        <v>908</v>
      </c>
      <c r="C935" s="179" t="s">
        <v>2857</v>
      </c>
      <c r="D935" s="179" t="s">
        <v>2858</v>
      </c>
      <c r="E935" s="179" t="s">
        <v>2370</v>
      </c>
      <c r="F935" s="180" t="s">
        <v>203</v>
      </c>
      <c r="G935" s="180" t="s">
        <v>99</v>
      </c>
      <c r="H935" s="181">
        <v>5110</v>
      </c>
      <c r="I935" s="182">
        <v>0.57999999999999996</v>
      </c>
      <c r="J935" s="182">
        <f t="shared" si="14"/>
        <v>2.96</v>
      </c>
    </row>
    <row r="936" spans="2:10" x14ac:dyDescent="0.3">
      <c r="B936" s="178">
        <v>909</v>
      </c>
      <c r="C936" s="179" t="s">
        <v>2857</v>
      </c>
      <c r="D936" s="179" t="s">
        <v>2858</v>
      </c>
      <c r="E936" s="179" t="s">
        <v>2361</v>
      </c>
      <c r="F936" s="180" t="s">
        <v>203</v>
      </c>
      <c r="G936" s="180" t="s">
        <v>99</v>
      </c>
      <c r="H936" s="181">
        <v>111957</v>
      </c>
      <c r="I936" s="182">
        <v>0.57999999999999996</v>
      </c>
      <c r="J936" s="182">
        <f t="shared" si="14"/>
        <v>64.94</v>
      </c>
    </row>
    <row r="937" spans="2:10" x14ac:dyDescent="0.3">
      <c r="B937" s="178">
        <v>910</v>
      </c>
      <c r="C937" s="179" t="s">
        <v>2857</v>
      </c>
      <c r="D937" s="179" t="s">
        <v>2858</v>
      </c>
      <c r="E937" s="179" t="s">
        <v>2363</v>
      </c>
      <c r="F937" s="180" t="s">
        <v>203</v>
      </c>
      <c r="G937" s="180" t="s">
        <v>99</v>
      </c>
      <c r="H937" s="181">
        <v>23849</v>
      </c>
      <c r="I937" s="182">
        <v>0.57999999999999996</v>
      </c>
      <c r="J937" s="182">
        <f t="shared" si="14"/>
        <v>13.83</v>
      </c>
    </row>
    <row r="938" spans="2:10" x14ac:dyDescent="0.3">
      <c r="B938" s="178">
        <v>911</v>
      </c>
      <c r="C938" s="179" t="s">
        <v>2857</v>
      </c>
      <c r="D938" s="179" t="s">
        <v>2858</v>
      </c>
      <c r="E938" s="179" t="s">
        <v>2371</v>
      </c>
      <c r="F938" s="180" t="s">
        <v>203</v>
      </c>
      <c r="G938" s="180" t="s">
        <v>99</v>
      </c>
      <c r="H938" s="181">
        <v>1074</v>
      </c>
      <c r="I938" s="182">
        <v>0.57999999999999996</v>
      </c>
      <c r="J938" s="182">
        <f t="shared" si="14"/>
        <v>0.62</v>
      </c>
    </row>
    <row r="939" spans="2:10" x14ac:dyDescent="0.3">
      <c r="B939" s="178">
        <v>912</v>
      </c>
      <c r="C939" s="179" t="s">
        <v>2857</v>
      </c>
      <c r="D939" s="179" t="s">
        <v>2858</v>
      </c>
      <c r="E939" s="179" t="s">
        <v>2364</v>
      </c>
      <c r="F939" s="180" t="s">
        <v>203</v>
      </c>
      <c r="G939" s="180" t="s">
        <v>99</v>
      </c>
      <c r="H939" s="181">
        <v>210689</v>
      </c>
      <c r="I939" s="182">
        <v>0.57999999999999996</v>
      </c>
      <c r="J939" s="182">
        <f t="shared" si="14"/>
        <v>122.2</v>
      </c>
    </row>
    <row r="940" spans="2:10" x14ac:dyDescent="0.3">
      <c r="B940" s="178">
        <v>913</v>
      </c>
      <c r="C940" s="179" t="s">
        <v>2857</v>
      </c>
      <c r="D940" s="179" t="s">
        <v>2858</v>
      </c>
      <c r="E940" s="179" t="s">
        <v>2372</v>
      </c>
      <c r="F940" s="180" t="s">
        <v>203</v>
      </c>
      <c r="G940" s="180" t="s">
        <v>99</v>
      </c>
      <c r="H940" s="181">
        <v>661216</v>
      </c>
      <c r="I940" s="182">
        <v>0.57999999999999996</v>
      </c>
      <c r="J940" s="182">
        <f t="shared" si="14"/>
        <v>383.51</v>
      </c>
    </row>
    <row r="941" spans="2:10" x14ac:dyDescent="0.3">
      <c r="B941" s="178">
        <v>914</v>
      </c>
      <c r="C941" s="179" t="s">
        <v>2857</v>
      </c>
      <c r="D941" s="179" t="s">
        <v>2858</v>
      </c>
      <c r="E941" s="179" t="s">
        <v>2373</v>
      </c>
      <c r="F941" s="180" t="s">
        <v>203</v>
      </c>
      <c r="G941" s="180" t="s">
        <v>99</v>
      </c>
      <c r="H941" s="181">
        <v>94972</v>
      </c>
      <c r="I941" s="182">
        <v>0.57999999999999996</v>
      </c>
      <c r="J941" s="182">
        <f t="shared" si="14"/>
        <v>55.08</v>
      </c>
    </row>
    <row r="942" spans="2:10" x14ac:dyDescent="0.3">
      <c r="B942" s="178">
        <v>915</v>
      </c>
      <c r="C942" s="179" t="s">
        <v>2857</v>
      </c>
      <c r="D942" s="179" t="s">
        <v>2858</v>
      </c>
      <c r="E942" s="179" t="s">
        <v>2374</v>
      </c>
      <c r="F942" s="180" t="s">
        <v>203</v>
      </c>
      <c r="G942" s="180" t="s">
        <v>99</v>
      </c>
      <c r="H942" s="181">
        <v>994547</v>
      </c>
      <c r="I942" s="182">
        <v>0.57999999999999996</v>
      </c>
      <c r="J942" s="182">
        <f t="shared" si="14"/>
        <v>576.84</v>
      </c>
    </row>
    <row r="943" spans="2:10" x14ac:dyDescent="0.3">
      <c r="B943" s="178">
        <v>916</v>
      </c>
      <c r="C943" s="179" t="s">
        <v>2859</v>
      </c>
      <c r="D943" s="179" t="s">
        <v>2860</v>
      </c>
      <c r="E943" s="179" t="s">
        <v>2374</v>
      </c>
      <c r="F943" s="180" t="s">
        <v>77</v>
      </c>
      <c r="G943" s="180" t="s">
        <v>114</v>
      </c>
      <c r="H943" s="181">
        <v>983489</v>
      </c>
      <c r="I943" s="182">
        <v>0.57999999999999996</v>
      </c>
      <c r="J943" s="182">
        <f t="shared" si="14"/>
        <v>570.41999999999996</v>
      </c>
    </row>
    <row r="944" spans="2:10" x14ac:dyDescent="0.3">
      <c r="B944" s="178">
        <v>917</v>
      </c>
      <c r="C944" s="179" t="s">
        <v>2861</v>
      </c>
      <c r="D944" s="179" t="s">
        <v>2862</v>
      </c>
      <c r="E944" s="179" t="s">
        <v>2361</v>
      </c>
      <c r="F944" s="180" t="s">
        <v>192</v>
      </c>
      <c r="G944" s="180" t="s">
        <v>106</v>
      </c>
      <c r="H944" s="181">
        <v>2333130</v>
      </c>
      <c r="I944" s="182">
        <v>0.57999999999999996</v>
      </c>
      <c r="J944" s="182">
        <f t="shared" si="14"/>
        <v>1353.22</v>
      </c>
    </row>
    <row r="945" spans="2:10" x14ac:dyDescent="0.3">
      <c r="B945" s="178">
        <v>918</v>
      </c>
      <c r="C945" s="179" t="s">
        <v>2861</v>
      </c>
      <c r="D945" s="179" t="s">
        <v>2862</v>
      </c>
      <c r="E945" s="179" t="s">
        <v>2363</v>
      </c>
      <c r="F945" s="180" t="s">
        <v>192</v>
      </c>
      <c r="G945" s="180" t="s">
        <v>106</v>
      </c>
      <c r="H945" s="181">
        <v>422918</v>
      </c>
      <c r="I945" s="182">
        <v>0.57999999999999996</v>
      </c>
      <c r="J945" s="182">
        <f t="shared" si="14"/>
        <v>245.29</v>
      </c>
    </row>
    <row r="946" spans="2:10" x14ac:dyDescent="0.3">
      <c r="B946" s="178">
        <v>919</v>
      </c>
      <c r="C946" s="179" t="s">
        <v>2863</v>
      </c>
      <c r="D946" s="179" t="s">
        <v>2864</v>
      </c>
      <c r="E946" s="179" t="s">
        <v>2361</v>
      </c>
      <c r="F946" s="180" t="s">
        <v>145</v>
      </c>
      <c r="G946" s="180" t="s">
        <v>99</v>
      </c>
      <c r="H946" s="181">
        <v>99610</v>
      </c>
      <c r="I946" s="182">
        <v>0.57999999999999996</v>
      </c>
      <c r="J946" s="182">
        <f t="shared" si="14"/>
        <v>57.77</v>
      </c>
    </row>
    <row r="947" spans="2:10" x14ac:dyDescent="0.3">
      <c r="B947" s="178">
        <v>920</v>
      </c>
      <c r="C947" s="179" t="s">
        <v>2863</v>
      </c>
      <c r="D947" s="179" t="s">
        <v>2864</v>
      </c>
      <c r="E947" s="179" t="s">
        <v>2363</v>
      </c>
      <c r="F947" s="180" t="s">
        <v>145</v>
      </c>
      <c r="G947" s="180" t="s">
        <v>99</v>
      </c>
      <c r="H947" s="181">
        <v>14448</v>
      </c>
      <c r="I947" s="182">
        <v>0.57999999999999996</v>
      </c>
      <c r="J947" s="182">
        <f t="shared" si="14"/>
        <v>8.3800000000000008</v>
      </c>
    </row>
    <row r="948" spans="2:10" x14ac:dyDescent="0.3">
      <c r="B948" s="178">
        <v>921</v>
      </c>
      <c r="C948" s="179" t="s">
        <v>2865</v>
      </c>
      <c r="D948" s="179" t="s">
        <v>2866</v>
      </c>
      <c r="E948" s="179" t="s">
        <v>2361</v>
      </c>
      <c r="F948" s="180" t="s">
        <v>52</v>
      </c>
      <c r="G948" s="180" t="s">
        <v>99</v>
      </c>
      <c r="H948" s="181">
        <v>33792</v>
      </c>
      <c r="I948" s="182">
        <v>0.57999999999999996</v>
      </c>
      <c r="J948" s="182">
        <f t="shared" si="14"/>
        <v>19.600000000000001</v>
      </c>
    </row>
    <row r="949" spans="2:10" x14ac:dyDescent="0.3">
      <c r="B949" s="178">
        <v>922</v>
      </c>
      <c r="C949" s="179" t="s">
        <v>2865</v>
      </c>
      <c r="D949" s="179" t="s">
        <v>2866</v>
      </c>
      <c r="E949" s="179" t="s">
        <v>2363</v>
      </c>
      <c r="F949" s="180" t="s">
        <v>52</v>
      </c>
      <c r="G949" s="180" t="s">
        <v>99</v>
      </c>
      <c r="H949" s="181">
        <v>16288</v>
      </c>
      <c r="I949" s="182">
        <v>0.57999999999999996</v>
      </c>
      <c r="J949" s="182">
        <f t="shared" si="14"/>
        <v>9.4499999999999993</v>
      </c>
    </row>
    <row r="950" spans="2:10" x14ac:dyDescent="0.3">
      <c r="B950" s="178">
        <v>923</v>
      </c>
      <c r="C950" s="179" t="s">
        <v>2867</v>
      </c>
      <c r="D950" s="179" t="s">
        <v>2868</v>
      </c>
      <c r="E950" s="179" t="s">
        <v>2367</v>
      </c>
      <c r="F950" s="180" t="s">
        <v>52</v>
      </c>
      <c r="G950" s="180" t="s">
        <v>99</v>
      </c>
      <c r="H950" s="181">
        <v>145688</v>
      </c>
      <c r="I950" s="182">
        <v>0.57999999999999996</v>
      </c>
      <c r="J950" s="182">
        <f t="shared" si="14"/>
        <v>84.5</v>
      </c>
    </row>
    <row r="951" spans="2:10" x14ac:dyDescent="0.3">
      <c r="B951" s="178">
        <v>924</v>
      </c>
      <c r="C951" s="179" t="s">
        <v>2867</v>
      </c>
      <c r="D951" s="179" t="s">
        <v>2868</v>
      </c>
      <c r="E951" s="179" t="s">
        <v>2357</v>
      </c>
      <c r="F951" s="180" t="s">
        <v>52</v>
      </c>
      <c r="G951" s="180" t="s">
        <v>99</v>
      </c>
      <c r="H951" s="181">
        <v>36135</v>
      </c>
      <c r="I951" s="182">
        <v>0.57999999999999996</v>
      </c>
      <c r="J951" s="182">
        <f t="shared" si="14"/>
        <v>20.96</v>
      </c>
    </row>
    <row r="952" spans="2:10" x14ac:dyDescent="0.3">
      <c r="B952" s="178">
        <v>925</v>
      </c>
      <c r="C952" s="179" t="s">
        <v>2867</v>
      </c>
      <c r="D952" s="179" t="s">
        <v>2868</v>
      </c>
      <c r="E952" s="179" t="s">
        <v>2361</v>
      </c>
      <c r="F952" s="180" t="s">
        <v>52</v>
      </c>
      <c r="G952" s="180" t="s">
        <v>99</v>
      </c>
      <c r="H952" s="181">
        <v>12259</v>
      </c>
      <c r="I952" s="182">
        <v>0.57999999999999996</v>
      </c>
      <c r="J952" s="182">
        <f t="shared" si="14"/>
        <v>7.11</v>
      </c>
    </row>
    <row r="953" spans="2:10" x14ac:dyDescent="0.3">
      <c r="B953" s="178">
        <v>926</v>
      </c>
      <c r="C953" s="179" t="s">
        <v>2867</v>
      </c>
      <c r="D953" s="179" t="s">
        <v>2868</v>
      </c>
      <c r="E953" s="179" t="s">
        <v>2371</v>
      </c>
      <c r="F953" s="180" t="s">
        <v>52</v>
      </c>
      <c r="G953" s="180" t="s">
        <v>99</v>
      </c>
      <c r="H953" s="181">
        <v>136</v>
      </c>
      <c r="I953" s="182">
        <v>0.57999999999999996</v>
      </c>
      <c r="J953" s="182">
        <f t="shared" si="14"/>
        <v>0.08</v>
      </c>
    </row>
    <row r="954" spans="2:10" x14ac:dyDescent="0.3">
      <c r="B954" s="178">
        <v>927</v>
      </c>
      <c r="C954" s="179" t="s">
        <v>2867</v>
      </c>
      <c r="D954" s="179" t="s">
        <v>2868</v>
      </c>
      <c r="E954" s="179" t="s">
        <v>2364</v>
      </c>
      <c r="F954" s="180" t="s">
        <v>52</v>
      </c>
      <c r="G954" s="180" t="s">
        <v>99</v>
      </c>
      <c r="H954" s="181">
        <v>3356</v>
      </c>
      <c r="I954" s="182">
        <v>0.57999999999999996</v>
      </c>
      <c r="J954" s="182">
        <f t="shared" si="14"/>
        <v>1.95</v>
      </c>
    </row>
    <row r="955" spans="2:10" x14ac:dyDescent="0.3">
      <c r="B955" s="178">
        <v>928</v>
      </c>
      <c r="C955" s="179" t="s">
        <v>2867</v>
      </c>
      <c r="D955" s="179" t="s">
        <v>2868</v>
      </c>
      <c r="E955" s="179" t="s">
        <v>2372</v>
      </c>
      <c r="F955" s="180" t="s">
        <v>52</v>
      </c>
      <c r="G955" s="180" t="s">
        <v>99</v>
      </c>
      <c r="H955" s="181">
        <v>107241</v>
      </c>
      <c r="I955" s="182">
        <v>0.57999999999999996</v>
      </c>
      <c r="J955" s="182">
        <f t="shared" si="14"/>
        <v>62.2</v>
      </c>
    </row>
    <row r="956" spans="2:10" x14ac:dyDescent="0.3">
      <c r="B956" s="178">
        <v>929</v>
      </c>
      <c r="C956" s="179" t="s">
        <v>2867</v>
      </c>
      <c r="D956" s="179" t="s">
        <v>2868</v>
      </c>
      <c r="E956" s="179" t="s">
        <v>2373</v>
      </c>
      <c r="F956" s="180" t="s">
        <v>52</v>
      </c>
      <c r="G956" s="180" t="s">
        <v>99</v>
      </c>
      <c r="H956" s="181">
        <v>1543</v>
      </c>
      <c r="I956" s="182">
        <v>0.57999999999999996</v>
      </c>
      <c r="J956" s="182">
        <f t="shared" si="14"/>
        <v>0.89</v>
      </c>
    </row>
    <row r="957" spans="2:10" x14ac:dyDescent="0.3">
      <c r="B957" s="178">
        <v>930</v>
      </c>
      <c r="C957" s="179" t="s">
        <v>2867</v>
      </c>
      <c r="D957" s="179" t="s">
        <v>2868</v>
      </c>
      <c r="E957" s="179" t="s">
        <v>2374</v>
      </c>
      <c r="F957" s="180" t="s">
        <v>52</v>
      </c>
      <c r="G957" s="180" t="s">
        <v>99</v>
      </c>
      <c r="H957" s="181">
        <v>152151</v>
      </c>
      <c r="I957" s="182">
        <v>0.57999999999999996</v>
      </c>
      <c r="J957" s="182">
        <f t="shared" si="14"/>
        <v>88.25</v>
      </c>
    </row>
    <row r="958" spans="2:10" x14ac:dyDescent="0.3">
      <c r="B958" s="178">
        <v>931</v>
      </c>
      <c r="C958" s="179" t="s">
        <v>2869</v>
      </c>
      <c r="D958" s="179" t="s">
        <v>2870</v>
      </c>
      <c r="E958" s="179" t="s">
        <v>2367</v>
      </c>
      <c r="F958" s="180" t="s">
        <v>192</v>
      </c>
      <c r="G958" s="180" t="s">
        <v>106</v>
      </c>
      <c r="H958" s="181">
        <v>20344</v>
      </c>
      <c r="I958" s="182">
        <v>0.57999999999999996</v>
      </c>
      <c r="J958" s="182">
        <f t="shared" si="14"/>
        <v>11.8</v>
      </c>
    </row>
    <row r="959" spans="2:10" x14ac:dyDescent="0.3">
      <c r="B959" s="178">
        <v>932</v>
      </c>
      <c r="C959" s="179" t="s">
        <v>2869</v>
      </c>
      <c r="D959" s="179" t="s">
        <v>2870</v>
      </c>
      <c r="E959" s="179" t="s">
        <v>2357</v>
      </c>
      <c r="F959" s="180" t="s">
        <v>192</v>
      </c>
      <c r="G959" s="180" t="s">
        <v>106</v>
      </c>
      <c r="H959" s="181">
        <v>2662</v>
      </c>
      <c r="I959" s="182">
        <v>0.57999999999999996</v>
      </c>
      <c r="J959" s="182">
        <f t="shared" si="14"/>
        <v>1.54</v>
      </c>
    </row>
    <row r="960" spans="2:10" x14ac:dyDescent="0.3">
      <c r="B960" s="178">
        <v>933</v>
      </c>
      <c r="C960" s="179" t="s">
        <v>2869</v>
      </c>
      <c r="D960" s="179" t="s">
        <v>2870</v>
      </c>
      <c r="E960" s="179" t="s">
        <v>2364</v>
      </c>
      <c r="F960" s="180" t="s">
        <v>192</v>
      </c>
      <c r="G960" s="180" t="s">
        <v>106</v>
      </c>
      <c r="H960" s="181">
        <v>18033</v>
      </c>
      <c r="I960" s="182">
        <v>0.57999999999999996</v>
      </c>
      <c r="J960" s="182">
        <f t="shared" si="14"/>
        <v>10.46</v>
      </c>
    </row>
    <row r="961" spans="2:10" x14ac:dyDescent="0.3">
      <c r="B961" s="178">
        <v>934</v>
      </c>
      <c r="C961" s="179" t="s">
        <v>2869</v>
      </c>
      <c r="D961" s="179" t="s">
        <v>2870</v>
      </c>
      <c r="E961" s="179" t="s">
        <v>2374</v>
      </c>
      <c r="F961" s="180" t="s">
        <v>192</v>
      </c>
      <c r="G961" s="180" t="s">
        <v>106</v>
      </c>
      <c r="H961" s="181">
        <v>45032</v>
      </c>
      <c r="I961" s="182">
        <v>0.57999999999999996</v>
      </c>
      <c r="J961" s="182">
        <f t="shared" si="14"/>
        <v>26.12</v>
      </c>
    </row>
    <row r="962" spans="2:10" x14ac:dyDescent="0.3">
      <c r="B962" s="178">
        <v>935</v>
      </c>
      <c r="C962" s="179" t="s">
        <v>2871</v>
      </c>
      <c r="D962" s="179" t="s">
        <v>2872</v>
      </c>
      <c r="E962" s="179" t="s">
        <v>2361</v>
      </c>
      <c r="F962" s="180" t="s">
        <v>206</v>
      </c>
      <c r="G962" s="180" t="s">
        <v>99</v>
      </c>
      <c r="H962" s="181">
        <v>1332771</v>
      </c>
      <c r="I962" s="182">
        <v>0.57999999999999996</v>
      </c>
      <c r="J962" s="182">
        <f t="shared" si="14"/>
        <v>773.01</v>
      </c>
    </row>
    <row r="963" spans="2:10" x14ac:dyDescent="0.3">
      <c r="B963" s="178">
        <v>936</v>
      </c>
      <c r="C963" s="179" t="s">
        <v>2871</v>
      </c>
      <c r="D963" s="179" t="s">
        <v>2872</v>
      </c>
      <c r="E963" s="179" t="s">
        <v>2363</v>
      </c>
      <c r="F963" s="180" t="s">
        <v>206</v>
      </c>
      <c r="G963" s="180" t="s">
        <v>99</v>
      </c>
      <c r="H963" s="181">
        <v>232780</v>
      </c>
      <c r="I963" s="182">
        <v>0.57999999999999996</v>
      </c>
      <c r="J963" s="182">
        <f t="shared" si="14"/>
        <v>135.01</v>
      </c>
    </row>
    <row r="964" spans="2:10" x14ac:dyDescent="0.3">
      <c r="B964" s="178">
        <v>937</v>
      </c>
      <c r="C964" s="179" t="s">
        <v>2873</v>
      </c>
      <c r="D964" s="179" t="s">
        <v>2874</v>
      </c>
      <c r="E964" s="179" t="s">
        <v>2361</v>
      </c>
      <c r="F964" s="180" t="s">
        <v>2875</v>
      </c>
      <c r="G964" s="180" t="s">
        <v>99</v>
      </c>
      <c r="H964" s="181">
        <v>5552</v>
      </c>
      <c r="I964" s="182">
        <v>0.57999999999999996</v>
      </c>
      <c r="J964" s="182">
        <f t="shared" si="14"/>
        <v>3.22</v>
      </c>
    </row>
    <row r="965" spans="2:10" x14ac:dyDescent="0.3">
      <c r="B965" s="178">
        <v>938</v>
      </c>
      <c r="C965" s="179" t="s">
        <v>2873</v>
      </c>
      <c r="D965" s="179" t="s">
        <v>2874</v>
      </c>
      <c r="E965" s="179" t="s">
        <v>2363</v>
      </c>
      <c r="F965" s="180" t="s">
        <v>2875</v>
      </c>
      <c r="G965" s="180" t="s">
        <v>99</v>
      </c>
      <c r="H965" s="181">
        <v>837</v>
      </c>
      <c r="I965" s="182">
        <v>0.57999999999999996</v>
      </c>
      <c r="J965" s="182">
        <f t="shared" si="14"/>
        <v>0.49</v>
      </c>
    </row>
    <row r="966" spans="2:10" x14ac:dyDescent="0.3">
      <c r="B966" s="178">
        <v>939</v>
      </c>
      <c r="C966" s="179" t="s">
        <v>2876</v>
      </c>
      <c r="D966" s="179" t="s">
        <v>2877</v>
      </c>
      <c r="E966" s="179" t="s">
        <v>2374</v>
      </c>
      <c r="F966" s="180" t="s">
        <v>203</v>
      </c>
      <c r="G966" s="180" t="s">
        <v>99</v>
      </c>
      <c r="H966" s="181">
        <v>213707</v>
      </c>
      <c r="I966" s="182">
        <v>0.57999999999999996</v>
      </c>
      <c r="J966" s="182">
        <f t="shared" si="14"/>
        <v>123.95</v>
      </c>
    </row>
    <row r="967" spans="2:10" x14ac:dyDescent="0.3">
      <c r="B967" s="178">
        <v>940</v>
      </c>
      <c r="C967" s="179" t="s">
        <v>2878</v>
      </c>
      <c r="D967" s="179" t="s">
        <v>2879</v>
      </c>
      <c r="E967" s="179" t="s">
        <v>2367</v>
      </c>
      <c r="F967" s="180" t="s">
        <v>150</v>
      </c>
      <c r="G967" s="180" t="s">
        <v>99</v>
      </c>
      <c r="H967" s="181">
        <v>1190357</v>
      </c>
      <c r="I967" s="182">
        <v>0.57999999999999996</v>
      </c>
      <c r="J967" s="182">
        <f t="shared" si="14"/>
        <v>690.41</v>
      </c>
    </row>
    <row r="968" spans="2:10" x14ac:dyDescent="0.3">
      <c r="B968" s="178">
        <v>941</v>
      </c>
      <c r="C968" s="179" t="s">
        <v>2878</v>
      </c>
      <c r="D968" s="179" t="s">
        <v>2879</v>
      </c>
      <c r="E968" s="179" t="s">
        <v>2368</v>
      </c>
      <c r="F968" s="180" t="s">
        <v>150</v>
      </c>
      <c r="G968" s="180" t="s">
        <v>99</v>
      </c>
      <c r="H968" s="181">
        <v>40189</v>
      </c>
      <c r="I968" s="182">
        <v>0.57999999999999996</v>
      </c>
      <c r="J968" s="182">
        <f t="shared" si="14"/>
        <v>23.31</v>
      </c>
    </row>
    <row r="969" spans="2:10" x14ac:dyDescent="0.3">
      <c r="B969" s="178">
        <v>942</v>
      </c>
      <c r="C969" s="179" t="s">
        <v>2878</v>
      </c>
      <c r="D969" s="179" t="s">
        <v>2879</v>
      </c>
      <c r="E969" s="179" t="s">
        <v>2357</v>
      </c>
      <c r="F969" s="180" t="s">
        <v>150</v>
      </c>
      <c r="G969" s="180" t="s">
        <v>99</v>
      </c>
      <c r="H969" s="181">
        <v>226044</v>
      </c>
      <c r="I969" s="182">
        <v>0.57999999999999996</v>
      </c>
      <c r="J969" s="182">
        <f t="shared" si="14"/>
        <v>131.11000000000001</v>
      </c>
    </row>
    <row r="970" spans="2:10" x14ac:dyDescent="0.3">
      <c r="B970" s="178">
        <v>943</v>
      </c>
      <c r="C970" s="179" t="s">
        <v>2878</v>
      </c>
      <c r="D970" s="179" t="s">
        <v>2879</v>
      </c>
      <c r="E970" s="179" t="s">
        <v>2370</v>
      </c>
      <c r="F970" s="180" t="s">
        <v>150</v>
      </c>
      <c r="G970" s="180" t="s">
        <v>99</v>
      </c>
      <c r="H970" s="181">
        <v>4057</v>
      </c>
      <c r="I970" s="182">
        <v>0.57999999999999996</v>
      </c>
      <c r="J970" s="182">
        <f t="shared" si="14"/>
        <v>2.35</v>
      </c>
    </row>
    <row r="971" spans="2:10" x14ac:dyDescent="0.3">
      <c r="B971" s="178">
        <v>944</v>
      </c>
      <c r="C971" s="179" t="s">
        <v>2878</v>
      </c>
      <c r="D971" s="179" t="s">
        <v>2879</v>
      </c>
      <c r="E971" s="179" t="s">
        <v>2361</v>
      </c>
      <c r="F971" s="180" t="s">
        <v>150</v>
      </c>
      <c r="G971" s="180" t="s">
        <v>99</v>
      </c>
      <c r="H971" s="181">
        <v>1353458</v>
      </c>
      <c r="I971" s="182">
        <v>0.57999999999999996</v>
      </c>
      <c r="J971" s="182">
        <f t="shared" si="14"/>
        <v>785.01</v>
      </c>
    </row>
    <row r="972" spans="2:10" x14ac:dyDescent="0.3">
      <c r="B972" s="178">
        <v>945</v>
      </c>
      <c r="C972" s="179" t="s">
        <v>2878</v>
      </c>
      <c r="D972" s="179" t="s">
        <v>2879</v>
      </c>
      <c r="E972" s="179" t="s">
        <v>2363</v>
      </c>
      <c r="F972" s="180" t="s">
        <v>150</v>
      </c>
      <c r="G972" s="180" t="s">
        <v>99</v>
      </c>
      <c r="H972" s="181">
        <v>231660</v>
      </c>
      <c r="I972" s="182">
        <v>0.57999999999999996</v>
      </c>
      <c r="J972" s="182">
        <f t="shared" si="14"/>
        <v>134.36000000000001</v>
      </c>
    </row>
    <row r="973" spans="2:10" x14ac:dyDescent="0.3">
      <c r="B973" s="178">
        <v>946</v>
      </c>
      <c r="C973" s="179" t="s">
        <v>2878</v>
      </c>
      <c r="D973" s="179" t="s">
        <v>2879</v>
      </c>
      <c r="E973" s="179" t="s">
        <v>2371</v>
      </c>
      <c r="F973" s="180" t="s">
        <v>150</v>
      </c>
      <c r="G973" s="180" t="s">
        <v>99</v>
      </c>
      <c r="H973" s="181">
        <v>1379</v>
      </c>
      <c r="I973" s="182">
        <v>0.57999999999999996</v>
      </c>
      <c r="J973" s="182">
        <f t="shared" si="14"/>
        <v>0.8</v>
      </c>
    </row>
    <row r="974" spans="2:10" x14ac:dyDescent="0.3">
      <c r="B974" s="178">
        <v>947</v>
      </c>
      <c r="C974" s="179" t="s">
        <v>2878</v>
      </c>
      <c r="D974" s="179" t="s">
        <v>2879</v>
      </c>
      <c r="E974" s="179" t="s">
        <v>2364</v>
      </c>
      <c r="F974" s="180" t="s">
        <v>150</v>
      </c>
      <c r="G974" s="180" t="s">
        <v>99</v>
      </c>
      <c r="H974" s="181">
        <v>421012</v>
      </c>
      <c r="I974" s="182">
        <v>0.57999999999999996</v>
      </c>
      <c r="J974" s="182">
        <f t="shared" si="14"/>
        <v>244.19</v>
      </c>
    </row>
    <row r="975" spans="2:10" x14ac:dyDescent="0.3">
      <c r="B975" s="178">
        <v>948</v>
      </c>
      <c r="C975" s="179" t="s">
        <v>2878</v>
      </c>
      <c r="D975" s="179" t="s">
        <v>2879</v>
      </c>
      <c r="E975" s="179" t="s">
        <v>2372</v>
      </c>
      <c r="F975" s="180" t="s">
        <v>150</v>
      </c>
      <c r="G975" s="180" t="s">
        <v>99</v>
      </c>
      <c r="H975" s="181">
        <v>1414190</v>
      </c>
      <c r="I975" s="182">
        <v>0.57999999999999996</v>
      </c>
      <c r="J975" s="182">
        <f t="shared" si="14"/>
        <v>820.23</v>
      </c>
    </row>
    <row r="976" spans="2:10" x14ac:dyDescent="0.3">
      <c r="B976" s="178">
        <v>949</v>
      </c>
      <c r="C976" s="179" t="s">
        <v>2878</v>
      </c>
      <c r="D976" s="179" t="s">
        <v>2879</v>
      </c>
      <c r="E976" s="179" t="s">
        <v>2373</v>
      </c>
      <c r="F976" s="180" t="s">
        <v>150</v>
      </c>
      <c r="G976" s="180" t="s">
        <v>99</v>
      </c>
      <c r="H976" s="181">
        <v>84830</v>
      </c>
      <c r="I976" s="182">
        <v>0.57999999999999996</v>
      </c>
      <c r="J976" s="182">
        <f t="shared" si="14"/>
        <v>49.2</v>
      </c>
    </row>
    <row r="977" spans="2:10" x14ac:dyDescent="0.3">
      <c r="B977" s="178">
        <v>950</v>
      </c>
      <c r="C977" s="179" t="s">
        <v>2878</v>
      </c>
      <c r="D977" s="179" t="s">
        <v>2879</v>
      </c>
      <c r="E977" s="179" t="s">
        <v>2374</v>
      </c>
      <c r="F977" s="180" t="s">
        <v>150</v>
      </c>
      <c r="G977" s="180" t="s">
        <v>99</v>
      </c>
      <c r="H977" s="181">
        <v>1596129</v>
      </c>
      <c r="I977" s="182">
        <v>0.57999999999999996</v>
      </c>
      <c r="J977" s="182">
        <f t="shared" si="14"/>
        <v>925.75</v>
      </c>
    </row>
    <row r="978" spans="2:10" x14ac:dyDescent="0.3">
      <c r="B978" s="178">
        <v>951</v>
      </c>
      <c r="C978" s="179" t="s">
        <v>2880</v>
      </c>
      <c r="D978" s="179" t="s">
        <v>2881</v>
      </c>
      <c r="E978" s="179" t="s">
        <v>2361</v>
      </c>
      <c r="F978" s="180" t="s">
        <v>1807</v>
      </c>
      <c r="G978" s="180" t="s">
        <v>99</v>
      </c>
      <c r="H978" s="181">
        <v>33039</v>
      </c>
      <c r="I978" s="182">
        <v>0.57999999999999996</v>
      </c>
      <c r="J978" s="182">
        <f t="shared" si="14"/>
        <v>19.16</v>
      </c>
    </row>
    <row r="979" spans="2:10" x14ac:dyDescent="0.3">
      <c r="B979" s="178">
        <v>952</v>
      </c>
      <c r="C979" s="179" t="s">
        <v>2880</v>
      </c>
      <c r="D979" s="179" t="s">
        <v>2881</v>
      </c>
      <c r="E979" s="179" t="s">
        <v>2363</v>
      </c>
      <c r="F979" s="180" t="s">
        <v>1807</v>
      </c>
      <c r="G979" s="180" t="s">
        <v>99</v>
      </c>
      <c r="H979" s="181">
        <v>25975</v>
      </c>
      <c r="I979" s="182">
        <v>0.57999999999999996</v>
      </c>
      <c r="J979" s="182">
        <f t="shared" si="14"/>
        <v>15.07</v>
      </c>
    </row>
    <row r="980" spans="2:10" x14ac:dyDescent="0.3">
      <c r="B980" s="178">
        <v>953</v>
      </c>
      <c r="C980" s="179" t="s">
        <v>2882</v>
      </c>
      <c r="D980" s="179" t="s">
        <v>2883</v>
      </c>
      <c r="E980" s="179" t="s">
        <v>2367</v>
      </c>
      <c r="F980" s="180" t="s">
        <v>1835</v>
      </c>
      <c r="G980" s="180" t="s">
        <v>99</v>
      </c>
      <c r="H980" s="181">
        <v>576833</v>
      </c>
      <c r="I980" s="182">
        <v>0.57999999999999996</v>
      </c>
      <c r="J980" s="182">
        <f t="shared" si="14"/>
        <v>334.56</v>
      </c>
    </row>
    <row r="981" spans="2:10" x14ac:dyDescent="0.3">
      <c r="B981" s="178">
        <v>954</v>
      </c>
      <c r="C981" s="179" t="s">
        <v>2882</v>
      </c>
      <c r="D981" s="179" t="s">
        <v>2883</v>
      </c>
      <c r="E981" s="179" t="s">
        <v>2357</v>
      </c>
      <c r="F981" s="180" t="s">
        <v>1835</v>
      </c>
      <c r="G981" s="180" t="s">
        <v>99</v>
      </c>
      <c r="H981" s="181">
        <v>108837</v>
      </c>
      <c r="I981" s="182">
        <v>0.57999999999999996</v>
      </c>
      <c r="J981" s="182">
        <f t="shared" si="14"/>
        <v>63.13</v>
      </c>
    </row>
    <row r="982" spans="2:10" x14ac:dyDescent="0.3">
      <c r="B982" s="178">
        <v>955</v>
      </c>
      <c r="C982" s="179" t="s">
        <v>2882</v>
      </c>
      <c r="D982" s="179" t="s">
        <v>2883</v>
      </c>
      <c r="E982" s="179" t="s">
        <v>2361</v>
      </c>
      <c r="F982" s="180" t="s">
        <v>1835</v>
      </c>
      <c r="G982" s="180" t="s">
        <v>99</v>
      </c>
      <c r="H982" s="181">
        <v>730093</v>
      </c>
      <c r="I982" s="182">
        <v>0.57999999999999996</v>
      </c>
      <c r="J982" s="182">
        <f t="shared" si="14"/>
        <v>423.45</v>
      </c>
    </row>
    <row r="983" spans="2:10" x14ac:dyDescent="0.3">
      <c r="B983" s="178">
        <v>956</v>
      </c>
      <c r="C983" s="179" t="s">
        <v>2882</v>
      </c>
      <c r="D983" s="179" t="s">
        <v>2883</v>
      </c>
      <c r="E983" s="179" t="s">
        <v>2363</v>
      </c>
      <c r="F983" s="180" t="s">
        <v>1835</v>
      </c>
      <c r="G983" s="180" t="s">
        <v>99</v>
      </c>
      <c r="H983" s="181">
        <v>133073</v>
      </c>
      <c r="I983" s="182">
        <v>0.57999999999999996</v>
      </c>
      <c r="J983" s="182">
        <f t="shared" si="14"/>
        <v>77.180000000000007</v>
      </c>
    </row>
    <row r="984" spans="2:10" x14ac:dyDescent="0.3">
      <c r="B984" s="178">
        <v>957</v>
      </c>
      <c r="C984" s="179" t="s">
        <v>2882</v>
      </c>
      <c r="D984" s="179" t="s">
        <v>2883</v>
      </c>
      <c r="E984" s="179" t="s">
        <v>2364</v>
      </c>
      <c r="F984" s="180" t="s">
        <v>1835</v>
      </c>
      <c r="G984" s="180" t="s">
        <v>99</v>
      </c>
      <c r="H984" s="181">
        <v>207778</v>
      </c>
      <c r="I984" s="182">
        <v>0.57999999999999996</v>
      </c>
      <c r="J984" s="182">
        <f t="shared" si="14"/>
        <v>120.51</v>
      </c>
    </row>
    <row r="985" spans="2:10" x14ac:dyDescent="0.3">
      <c r="B985" s="178">
        <v>958</v>
      </c>
      <c r="C985" s="179" t="s">
        <v>2882</v>
      </c>
      <c r="D985" s="179" t="s">
        <v>2883</v>
      </c>
      <c r="E985" s="179" t="s">
        <v>2372</v>
      </c>
      <c r="F985" s="180" t="s">
        <v>1835</v>
      </c>
      <c r="G985" s="180" t="s">
        <v>99</v>
      </c>
      <c r="H985" s="181">
        <v>706490</v>
      </c>
      <c r="I985" s="182">
        <v>0.57999999999999996</v>
      </c>
      <c r="J985" s="182">
        <f t="shared" si="14"/>
        <v>409.76</v>
      </c>
    </row>
    <row r="986" spans="2:10" x14ac:dyDescent="0.3">
      <c r="B986" s="178">
        <v>959</v>
      </c>
      <c r="C986" s="179" t="s">
        <v>2882</v>
      </c>
      <c r="D986" s="179" t="s">
        <v>2883</v>
      </c>
      <c r="E986" s="179" t="s">
        <v>2374</v>
      </c>
      <c r="F986" s="180" t="s">
        <v>1835</v>
      </c>
      <c r="G986" s="180" t="s">
        <v>99</v>
      </c>
      <c r="H986" s="181">
        <v>758523</v>
      </c>
      <c r="I986" s="182">
        <v>0.57999999999999996</v>
      </c>
      <c r="J986" s="182">
        <f t="shared" si="14"/>
        <v>439.94</v>
      </c>
    </row>
    <row r="987" spans="2:10" x14ac:dyDescent="0.3">
      <c r="B987" s="178">
        <v>960</v>
      </c>
      <c r="C987" s="179" t="s">
        <v>2884</v>
      </c>
      <c r="D987" s="179" t="s">
        <v>2885</v>
      </c>
      <c r="E987" s="179" t="s">
        <v>2361</v>
      </c>
      <c r="F987" s="180" t="s">
        <v>1807</v>
      </c>
      <c r="G987" s="180" t="s">
        <v>99</v>
      </c>
      <c r="H987" s="181">
        <v>240761</v>
      </c>
      <c r="I987" s="182">
        <v>0.57999999999999996</v>
      </c>
      <c r="J987" s="182">
        <f t="shared" si="14"/>
        <v>139.63999999999999</v>
      </c>
    </row>
    <row r="988" spans="2:10" x14ac:dyDescent="0.3">
      <c r="B988" s="178">
        <v>961</v>
      </c>
      <c r="C988" s="179" t="s">
        <v>2884</v>
      </c>
      <c r="D988" s="179" t="s">
        <v>2885</v>
      </c>
      <c r="E988" s="179" t="s">
        <v>2363</v>
      </c>
      <c r="F988" s="180" t="s">
        <v>1807</v>
      </c>
      <c r="G988" s="180" t="s">
        <v>99</v>
      </c>
      <c r="H988" s="181">
        <v>111557</v>
      </c>
      <c r="I988" s="182">
        <v>0.57999999999999996</v>
      </c>
      <c r="J988" s="182">
        <f t="shared" ref="J988:J1051" si="15">ROUND(H988*(I988/1000),2)</f>
        <v>64.7</v>
      </c>
    </row>
    <row r="989" spans="2:10" x14ac:dyDescent="0.3">
      <c r="B989" s="178">
        <v>962</v>
      </c>
      <c r="C989" s="179" t="s">
        <v>2886</v>
      </c>
      <c r="D989" s="179" t="s">
        <v>2887</v>
      </c>
      <c r="E989" s="179" t="s">
        <v>2364</v>
      </c>
      <c r="F989" s="180" t="s">
        <v>77</v>
      </c>
      <c r="G989" s="180" t="s">
        <v>114</v>
      </c>
      <c r="H989" s="181">
        <v>163765</v>
      </c>
      <c r="I989" s="182">
        <v>0.57999999999999996</v>
      </c>
      <c r="J989" s="182">
        <f t="shared" si="15"/>
        <v>94.98</v>
      </c>
    </row>
    <row r="990" spans="2:10" x14ac:dyDescent="0.3">
      <c r="B990" s="178">
        <v>963</v>
      </c>
      <c r="C990" s="179" t="s">
        <v>2888</v>
      </c>
      <c r="D990" s="179" t="s">
        <v>2889</v>
      </c>
      <c r="E990" s="179" t="s">
        <v>2367</v>
      </c>
      <c r="F990" s="180" t="s">
        <v>52</v>
      </c>
      <c r="G990" s="180" t="s">
        <v>99</v>
      </c>
      <c r="H990" s="181">
        <v>1</v>
      </c>
      <c r="I990" s="182">
        <v>0.57999999999999996</v>
      </c>
      <c r="J990" s="182">
        <f t="shared" si="15"/>
        <v>0</v>
      </c>
    </row>
    <row r="991" spans="2:10" x14ac:dyDescent="0.3">
      <c r="B991" s="178">
        <v>964</v>
      </c>
      <c r="C991" s="179" t="s">
        <v>2888</v>
      </c>
      <c r="D991" s="179" t="s">
        <v>2889</v>
      </c>
      <c r="E991" s="179" t="s">
        <v>2368</v>
      </c>
      <c r="F991" s="180" t="s">
        <v>52</v>
      </c>
      <c r="G991" s="180" t="s">
        <v>99</v>
      </c>
      <c r="H991" s="181">
        <v>109369</v>
      </c>
      <c r="I991" s="182">
        <v>0.57999999999999996</v>
      </c>
      <c r="J991" s="182">
        <f t="shared" si="15"/>
        <v>63.43</v>
      </c>
    </row>
    <row r="992" spans="2:10" x14ac:dyDescent="0.3">
      <c r="B992" s="178">
        <v>965</v>
      </c>
      <c r="C992" s="179" t="s">
        <v>2888</v>
      </c>
      <c r="D992" s="179" t="s">
        <v>2889</v>
      </c>
      <c r="E992" s="179" t="s">
        <v>2370</v>
      </c>
      <c r="F992" s="180" t="s">
        <v>52</v>
      </c>
      <c r="G992" s="180" t="s">
        <v>99</v>
      </c>
      <c r="H992" s="181">
        <v>16405</v>
      </c>
      <c r="I992" s="182">
        <v>0.57999999999999996</v>
      </c>
      <c r="J992" s="182">
        <f t="shared" si="15"/>
        <v>9.51</v>
      </c>
    </row>
    <row r="993" spans="2:10" x14ac:dyDescent="0.3">
      <c r="B993" s="178">
        <v>966</v>
      </c>
      <c r="C993" s="179" t="s">
        <v>2888</v>
      </c>
      <c r="D993" s="179" t="s">
        <v>2889</v>
      </c>
      <c r="E993" s="179" t="s">
        <v>2361</v>
      </c>
      <c r="F993" s="180" t="s">
        <v>52</v>
      </c>
      <c r="G993" s="180" t="s">
        <v>99</v>
      </c>
      <c r="H993" s="181">
        <v>7068</v>
      </c>
      <c r="I993" s="182">
        <v>0.57999999999999996</v>
      </c>
      <c r="J993" s="182">
        <f t="shared" si="15"/>
        <v>4.0999999999999996</v>
      </c>
    </row>
    <row r="994" spans="2:10" x14ac:dyDescent="0.3">
      <c r="B994" s="178">
        <v>967</v>
      </c>
      <c r="C994" s="179" t="s">
        <v>2888</v>
      </c>
      <c r="D994" s="179" t="s">
        <v>2889</v>
      </c>
      <c r="E994" s="179" t="s">
        <v>2363</v>
      </c>
      <c r="F994" s="180" t="s">
        <v>52</v>
      </c>
      <c r="G994" s="180" t="s">
        <v>99</v>
      </c>
      <c r="H994" s="181">
        <v>51235</v>
      </c>
      <c r="I994" s="182">
        <v>0.57999999999999996</v>
      </c>
      <c r="J994" s="182">
        <f t="shared" si="15"/>
        <v>29.72</v>
      </c>
    </row>
    <row r="995" spans="2:10" x14ac:dyDescent="0.3">
      <c r="B995" s="178">
        <v>968</v>
      </c>
      <c r="C995" s="179" t="s">
        <v>2888</v>
      </c>
      <c r="D995" s="179" t="s">
        <v>2889</v>
      </c>
      <c r="E995" s="179" t="s">
        <v>2372</v>
      </c>
      <c r="F995" s="180" t="s">
        <v>52</v>
      </c>
      <c r="G995" s="180" t="s">
        <v>99</v>
      </c>
      <c r="H995" s="181">
        <v>1</v>
      </c>
      <c r="I995" s="182">
        <v>0.57999999999999996</v>
      </c>
      <c r="J995" s="182">
        <f t="shared" si="15"/>
        <v>0</v>
      </c>
    </row>
    <row r="996" spans="2:10" x14ac:dyDescent="0.3">
      <c r="B996" s="178">
        <v>969</v>
      </c>
      <c r="C996" s="179" t="s">
        <v>2888</v>
      </c>
      <c r="D996" s="179" t="s">
        <v>2889</v>
      </c>
      <c r="E996" s="179" t="s">
        <v>2374</v>
      </c>
      <c r="F996" s="180" t="s">
        <v>52</v>
      </c>
      <c r="G996" s="180" t="s">
        <v>99</v>
      </c>
      <c r="H996" s="181">
        <v>6</v>
      </c>
      <c r="I996" s="182">
        <v>0.57999999999999996</v>
      </c>
      <c r="J996" s="182">
        <f t="shared" si="15"/>
        <v>0</v>
      </c>
    </row>
    <row r="997" spans="2:10" x14ac:dyDescent="0.3">
      <c r="B997" s="178">
        <v>970</v>
      </c>
      <c r="C997" s="179" t="s">
        <v>2890</v>
      </c>
      <c r="D997" s="179" t="s">
        <v>2891</v>
      </c>
      <c r="E997" s="179" t="s">
        <v>2367</v>
      </c>
      <c r="F997" s="180" t="s">
        <v>122</v>
      </c>
      <c r="G997" s="180" t="s">
        <v>2021</v>
      </c>
      <c r="H997" s="181">
        <v>24246</v>
      </c>
      <c r="I997" s="182">
        <v>0.57999999999999996</v>
      </c>
      <c r="J997" s="182">
        <f t="shared" si="15"/>
        <v>14.06</v>
      </c>
    </row>
    <row r="998" spans="2:10" x14ac:dyDescent="0.3">
      <c r="B998" s="178">
        <v>971</v>
      </c>
      <c r="C998" s="179" t="s">
        <v>2890</v>
      </c>
      <c r="D998" s="179" t="s">
        <v>2891</v>
      </c>
      <c r="E998" s="179" t="s">
        <v>2368</v>
      </c>
      <c r="F998" s="180" t="s">
        <v>122</v>
      </c>
      <c r="G998" s="180" t="s">
        <v>2021</v>
      </c>
      <c r="H998" s="181">
        <v>637</v>
      </c>
      <c r="I998" s="182">
        <v>0.57999999999999996</v>
      </c>
      <c r="J998" s="182">
        <f t="shared" si="15"/>
        <v>0.37</v>
      </c>
    </row>
    <row r="999" spans="2:10" x14ac:dyDescent="0.3">
      <c r="B999" s="178">
        <v>972</v>
      </c>
      <c r="C999" s="179" t="s">
        <v>2890</v>
      </c>
      <c r="D999" s="179" t="s">
        <v>2891</v>
      </c>
      <c r="E999" s="179" t="s">
        <v>2357</v>
      </c>
      <c r="F999" s="180" t="s">
        <v>122</v>
      </c>
      <c r="G999" s="180" t="s">
        <v>2021</v>
      </c>
      <c r="H999" s="181">
        <v>3065</v>
      </c>
      <c r="I999" s="182">
        <v>0.57999999999999996</v>
      </c>
      <c r="J999" s="182">
        <f t="shared" si="15"/>
        <v>1.78</v>
      </c>
    </row>
    <row r="1000" spans="2:10" x14ac:dyDescent="0.3">
      <c r="B1000" s="178">
        <v>973</v>
      </c>
      <c r="C1000" s="179" t="s">
        <v>2890</v>
      </c>
      <c r="D1000" s="179" t="s">
        <v>2891</v>
      </c>
      <c r="E1000" s="179" t="s">
        <v>2370</v>
      </c>
      <c r="F1000" s="180" t="s">
        <v>122</v>
      </c>
      <c r="G1000" s="180" t="s">
        <v>2021</v>
      </c>
      <c r="H1000" s="181">
        <v>122</v>
      </c>
      <c r="I1000" s="182">
        <v>0.57999999999999996</v>
      </c>
      <c r="J1000" s="182">
        <f t="shared" si="15"/>
        <v>7.0000000000000007E-2</v>
      </c>
    </row>
    <row r="1001" spans="2:10" x14ac:dyDescent="0.3">
      <c r="B1001" s="178">
        <v>974</v>
      </c>
      <c r="C1001" s="179" t="s">
        <v>2890</v>
      </c>
      <c r="D1001" s="179" t="s">
        <v>2891</v>
      </c>
      <c r="E1001" s="179" t="s">
        <v>2361</v>
      </c>
      <c r="F1001" s="180" t="s">
        <v>122</v>
      </c>
      <c r="G1001" s="180" t="s">
        <v>2021</v>
      </c>
      <c r="H1001" s="181">
        <v>4136</v>
      </c>
      <c r="I1001" s="182">
        <v>0.57999999999999996</v>
      </c>
      <c r="J1001" s="182">
        <f t="shared" si="15"/>
        <v>2.4</v>
      </c>
    </row>
    <row r="1002" spans="2:10" x14ac:dyDescent="0.3">
      <c r="B1002" s="178">
        <v>975</v>
      </c>
      <c r="C1002" s="179" t="s">
        <v>2890</v>
      </c>
      <c r="D1002" s="179" t="s">
        <v>2891</v>
      </c>
      <c r="E1002" s="179" t="s">
        <v>2363</v>
      </c>
      <c r="F1002" s="180" t="s">
        <v>122</v>
      </c>
      <c r="G1002" s="180" t="s">
        <v>2021</v>
      </c>
      <c r="H1002" s="181">
        <v>450</v>
      </c>
      <c r="I1002" s="182">
        <v>0.57999999999999996</v>
      </c>
      <c r="J1002" s="182">
        <f t="shared" si="15"/>
        <v>0.26</v>
      </c>
    </row>
    <row r="1003" spans="2:10" x14ac:dyDescent="0.3">
      <c r="B1003" s="178">
        <v>976</v>
      </c>
      <c r="C1003" s="179" t="s">
        <v>2890</v>
      </c>
      <c r="D1003" s="179" t="s">
        <v>2891</v>
      </c>
      <c r="E1003" s="179" t="s">
        <v>2371</v>
      </c>
      <c r="F1003" s="180" t="s">
        <v>122</v>
      </c>
      <c r="G1003" s="180" t="s">
        <v>2021</v>
      </c>
      <c r="H1003" s="181">
        <v>312</v>
      </c>
      <c r="I1003" s="182">
        <v>0.57999999999999996</v>
      </c>
      <c r="J1003" s="182">
        <f t="shared" si="15"/>
        <v>0.18</v>
      </c>
    </row>
    <row r="1004" spans="2:10" x14ac:dyDescent="0.3">
      <c r="B1004" s="178">
        <v>977</v>
      </c>
      <c r="C1004" s="179" t="s">
        <v>2890</v>
      </c>
      <c r="D1004" s="179" t="s">
        <v>2891</v>
      </c>
      <c r="E1004" s="179" t="s">
        <v>2364</v>
      </c>
      <c r="F1004" s="180" t="s">
        <v>122</v>
      </c>
      <c r="G1004" s="180" t="s">
        <v>2021</v>
      </c>
      <c r="H1004" s="181">
        <v>4814</v>
      </c>
      <c r="I1004" s="182">
        <v>0.57999999999999996</v>
      </c>
      <c r="J1004" s="182">
        <f t="shared" si="15"/>
        <v>2.79</v>
      </c>
    </row>
    <row r="1005" spans="2:10" x14ac:dyDescent="0.3">
      <c r="B1005" s="178">
        <v>978</v>
      </c>
      <c r="C1005" s="179" t="s">
        <v>2890</v>
      </c>
      <c r="D1005" s="179" t="s">
        <v>2891</v>
      </c>
      <c r="E1005" s="179" t="s">
        <v>2372</v>
      </c>
      <c r="F1005" s="180" t="s">
        <v>122</v>
      </c>
      <c r="G1005" s="180" t="s">
        <v>2021</v>
      </c>
      <c r="H1005" s="181">
        <v>19773</v>
      </c>
      <c r="I1005" s="182">
        <v>0.57999999999999996</v>
      </c>
      <c r="J1005" s="182">
        <f t="shared" si="15"/>
        <v>11.47</v>
      </c>
    </row>
    <row r="1006" spans="2:10" x14ac:dyDescent="0.3">
      <c r="B1006" s="178">
        <v>979</v>
      </c>
      <c r="C1006" s="179" t="s">
        <v>2890</v>
      </c>
      <c r="D1006" s="179" t="s">
        <v>2891</v>
      </c>
      <c r="E1006" s="179" t="s">
        <v>2373</v>
      </c>
      <c r="F1006" s="180" t="s">
        <v>122</v>
      </c>
      <c r="G1006" s="180" t="s">
        <v>2021</v>
      </c>
      <c r="H1006" s="181">
        <v>329</v>
      </c>
      <c r="I1006" s="182">
        <v>0.57999999999999996</v>
      </c>
      <c r="J1006" s="182">
        <f t="shared" si="15"/>
        <v>0.19</v>
      </c>
    </row>
    <row r="1007" spans="2:10" x14ac:dyDescent="0.3">
      <c r="B1007" s="178">
        <v>980</v>
      </c>
      <c r="C1007" s="179" t="s">
        <v>2890</v>
      </c>
      <c r="D1007" s="179" t="s">
        <v>2891</v>
      </c>
      <c r="E1007" s="179" t="s">
        <v>2374</v>
      </c>
      <c r="F1007" s="180" t="s">
        <v>122</v>
      </c>
      <c r="G1007" s="180" t="s">
        <v>2021</v>
      </c>
      <c r="H1007" s="181">
        <v>25810</v>
      </c>
      <c r="I1007" s="182">
        <v>0.57999999999999996</v>
      </c>
      <c r="J1007" s="182">
        <f t="shared" si="15"/>
        <v>14.97</v>
      </c>
    </row>
    <row r="1008" spans="2:10" x14ac:dyDescent="0.3">
      <c r="B1008" s="178">
        <v>981</v>
      </c>
      <c r="C1008" s="179" t="s">
        <v>2892</v>
      </c>
      <c r="D1008" s="179" t="s">
        <v>2893</v>
      </c>
      <c r="E1008" s="179" t="s">
        <v>2361</v>
      </c>
      <c r="F1008" s="180" t="s">
        <v>996</v>
      </c>
      <c r="G1008" s="180" t="s">
        <v>99</v>
      </c>
      <c r="H1008" s="181">
        <v>1217593</v>
      </c>
      <c r="I1008" s="182">
        <v>0.57999999999999996</v>
      </c>
      <c r="J1008" s="182">
        <f t="shared" si="15"/>
        <v>706.2</v>
      </c>
    </row>
    <row r="1009" spans="2:10" x14ac:dyDescent="0.3">
      <c r="B1009" s="178">
        <v>982</v>
      </c>
      <c r="C1009" s="179" t="s">
        <v>2892</v>
      </c>
      <c r="D1009" s="179" t="s">
        <v>2893</v>
      </c>
      <c r="E1009" s="179" t="s">
        <v>2363</v>
      </c>
      <c r="F1009" s="180" t="s">
        <v>996</v>
      </c>
      <c r="G1009" s="180" t="s">
        <v>99</v>
      </c>
      <c r="H1009" s="181">
        <v>227057</v>
      </c>
      <c r="I1009" s="182">
        <v>0.57999999999999996</v>
      </c>
      <c r="J1009" s="182">
        <f t="shared" si="15"/>
        <v>131.69</v>
      </c>
    </row>
    <row r="1010" spans="2:10" x14ac:dyDescent="0.3">
      <c r="B1010" s="178">
        <v>983</v>
      </c>
      <c r="C1010" s="179" t="s">
        <v>2894</v>
      </c>
      <c r="D1010" s="179" t="s">
        <v>2895</v>
      </c>
      <c r="E1010" s="179" t="s">
        <v>2361</v>
      </c>
      <c r="F1010" s="180" t="s">
        <v>52</v>
      </c>
      <c r="G1010" s="180" t="s">
        <v>158</v>
      </c>
      <c r="H1010" s="181">
        <v>807784</v>
      </c>
      <c r="I1010" s="182">
        <v>0.57999999999999996</v>
      </c>
      <c r="J1010" s="182">
        <f t="shared" si="15"/>
        <v>468.51</v>
      </c>
    </row>
    <row r="1011" spans="2:10" x14ac:dyDescent="0.3">
      <c r="B1011" s="178">
        <v>984</v>
      </c>
      <c r="C1011" s="179" t="s">
        <v>2894</v>
      </c>
      <c r="D1011" s="179" t="s">
        <v>2895</v>
      </c>
      <c r="E1011" s="179" t="s">
        <v>2363</v>
      </c>
      <c r="F1011" s="180" t="s">
        <v>52</v>
      </c>
      <c r="G1011" s="180" t="s">
        <v>158</v>
      </c>
      <c r="H1011" s="181">
        <v>157310</v>
      </c>
      <c r="I1011" s="182">
        <v>0.57999999999999996</v>
      </c>
      <c r="J1011" s="182">
        <f t="shared" si="15"/>
        <v>91.24</v>
      </c>
    </row>
    <row r="1012" spans="2:10" x14ac:dyDescent="0.3">
      <c r="B1012" s="178">
        <v>985</v>
      </c>
      <c r="C1012" s="179" t="s">
        <v>2896</v>
      </c>
      <c r="D1012" s="179" t="s">
        <v>2897</v>
      </c>
      <c r="E1012" s="179" t="s">
        <v>2361</v>
      </c>
      <c r="F1012" s="180" t="s">
        <v>2623</v>
      </c>
      <c r="G1012" s="180" t="s">
        <v>106</v>
      </c>
      <c r="H1012" s="181">
        <v>2139057</v>
      </c>
      <c r="I1012" s="182">
        <v>0.57999999999999996</v>
      </c>
      <c r="J1012" s="182">
        <f t="shared" si="15"/>
        <v>1240.6500000000001</v>
      </c>
    </row>
    <row r="1013" spans="2:10" x14ac:dyDescent="0.3">
      <c r="B1013" s="178">
        <v>986</v>
      </c>
      <c r="C1013" s="179" t="s">
        <v>2896</v>
      </c>
      <c r="D1013" s="179" t="s">
        <v>2897</v>
      </c>
      <c r="E1013" s="179" t="s">
        <v>2363</v>
      </c>
      <c r="F1013" s="180" t="s">
        <v>2623</v>
      </c>
      <c r="G1013" s="180" t="s">
        <v>106</v>
      </c>
      <c r="H1013" s="181">
        <v>347759</v>
      </c>
      <c r="I1013" s="182">
        <v>0.57999999999999996</v>
      </c>
      <c r="J1013" s="182">
        <f t="shared" si="15"/>
        <v>201.7</v>
      </c>
    </row>
    <row r="1014" spans="2:10" x14ac:dyDescent="0.3">
      <c r="B1014" s="178">
        <v>987</v>
      </c>
      <c r="C1014" s="179" t="s">
        <v>2898</v>
      </c>
      <c r="D1014" s="179" t="s">
        <v>2899</v>
      </c>
      <c r="E1014" s="179" t="s">
        <v>2361</v>
      </c>
      <c r="F1014" s="180" t="s">
        <v>52</v>
      </c>
      <c r="G1014" s="180" t="s">
        <v>114</v>
      </c>
      <c r="H1014" s="181">
        <v>519252</v>
      </c>
      <c r="I1014" s="182">
        <v>0.57999999999999996</v>
      </c>
      <c r="J1014" s="182">
        <f t="shared" si="15"/>
        <v>301.17</v>
      </c>
    </row>
    <row r="1015" spans="2:10" x14ac:dyDescent="0.3">
      <c r="B1015" s="178">
        <v>988</v>
      </c>
      <c r="C1015" s="179" t="s">
        <v>2898</v>
      </c>
      <c r="D1015" s="179" t="s">
        <v>2899</v>
      </c>
      <c r="E1015" s="179" t="s">
        <v>2363</v>
      </c>
      <c r="F1015" s="180" t="s">
        <v>52</v>
      </c>
      <c r="G1015" s="180" t="s">
        <v>114</v>
      </c>
      <c r="H1015" s="181">
        <v>93660</v>
      </c>
      <c r="I1015" s="182">
        <v>0.57999999999999996</v>
      </c>
      <c r="J1015" s="182">
        <f t="shared" si="15"/>
        <v>54.32</v>
      </c>
    </row>
    <row r="1016" spans="2:10" x14ac:dyDescent="0.3">
      <c r="B1016" s="178">
        <v>989</v>
      </c>
      <c r="C1016" s="179" t="s">
        <v>2900</v>
      </c>
      <c r="D1016" s="179" t="s">
        <v>2901</v>
      </c>
      <c r="E1016" s="179" t="s">
        <v>2361</v>
      </c>
      <c r="F1016" s="180" t="s">
        <v>52</v>
      </c>
      <c r="G1016" s="180" t="s">
        <v>971</v>
      </c>
      <c r="H1016" s="181">
        <v>50699</v>
      </c>
      <c r="I1016" s="182">
        <v>0.57999999999999996</v>
      </c>
      <c r="J1016" s="182">
        <f t="shared" si="15"/>
        <v>29.41</v>
      </c>
    </row>
    <row r="1017" spans="2:10" x14ac:dyDescent="0.3">
      <c r="B1017" s="178">
        <v>990</v>
      </c>
      <c r="C1017" s="179" t="s">
        <v>2900</v>
      </c>
      <c r="D1017" s="179" t="s">
        <v>2901</v>
      </c>
      <c r="E1017" s="179" t="s">
        <v>2363</v>
      </c>
      <c r="F1017" s="180" t="s">
        <v>52</v>
      </c>
      <c r="G1017" s="180" t="s">
        <v>971</v>
      </c>
      <c r="H1017" s="181">
        <v>10199</v>
      </c>
      <c r="I1017" s="182">
        <v>0.57999999999999996</v>
      </c>
      <c r="J1017" s="182">
        <f t="shared" si="15"/>
        <v>5.92</v>
      </c>
    </row>
    <row r="1018" spans="2:10" x14ac:dyDescent="0.3">
      <c r="B1018" s="178">
        <v>991</v>
      </c>
      <c r="C1018" s="179" t="s">
        <v>2902</v>
      </c>
      <c r="D1018" s="179" t="s">
        <v>2903</v>
      </c>
      <c r="E1018" s="179" t="s">
        <v>2367</v>
      </c>
      <c r="F1018" s="180" t="s">
        <v>1921</v>
      </c>
      <c r="G1018" s="180" t="s">
        <v>106</v>
      </c>
      <c r="H1018" s="181">
        <v>282858</v>
      </c>
      <c r="I1018" s="182">
        <v>0.57999999999999996</v>
      </c>
      <c r="J1018" s="182">
        <f t="shared" si="15"/>
        <v>164.06</v>
      </c>
    </row>
    <row r="1019" spans="2:10" x14ac:dyDescent="0.3">
      <c r="B1019" s="178">
        <v>992</v>
      </c>
      <c r="C1019" s="179" t="s">
        <v>2902</v>
      </c>
      <c r="D1019" s="179" t="s">
        <v>2903</v>
      </c>
      <c r="E1019" s="179" t="s">
        <v>2374</v>
      </c>
      <c r="F1019" s="180" t="s">
        <v>1921</v>
      </c>
      <c r="G1019" s="180" t="s">
        <v>106</v>
      </c>
      <c r="H1019" s="181">
        <v>380467</v>
      </c>
      <c r="I1019" s="182">
        <v>0.57999999999999996</v>
      </c>
      <c r="J1019" s="182">
        <f t="shared" si="15"/>
        <v>220.67</v>
      </c>
    </row>
    <row r="1020" spans="2:10" x14ac:dyDescent="0.3">
      <c r="B1020" s="178">
        <v>993</v>
      </c>
      <c r="C1020" s="179" t="s">
        <v>2904</v>
      </c>
      <c r="D1020" s="179" t="s">
        <v>2905</v>
      </c>
      <c r="E1020" s="179" t="s">
        <v>2361</v>
      </c>
      <c r="F1020" s="180" t="s">
        <v>203</v>
      </c>
      <c r="G1020" s="180" t="s">
        <v>106</v>
      </c>
      <c r="H1020" s="181">
        <v>252568</v>
      </c>
      <c r="I1020" s="182">
        <v>0.57999999999999996</v>
      </c>
      <c r="J1020" s="182">
        <f t="shared" si="15"/>
        <v>146.49</v>
      </c>
    </row>
    <row r="1021" spans="2:10" x14ac:dyDescent="0.3">
      <c r="B1021" s="178">
        <v>994</v>
      </c>
      <c r="C1021" s="179" t="s">
        <v>2904</v>
      </c>
      <c r="D1021" s="179" t="s">
        <v>2905</v>
      </c>
      <c r="E1021" s="179" t="s">
        <v>2363</v>
      </c>
      <c r="F1021" s="180" t="s">
        <v>203</v>
      </c>
      <c r="G1021" s="180" t="s">
        <v>106</v>
      </c>
      <c r="H1021" s="181">
        <v>28071</v>
      </c>
      <c r="I1021" s="182">
        <v>0.57999999999999996</v>
      </c>
      <c r="J1021" s="182">
        <f t="shared" si="15"/>
        <v>16.28</v>
      </c>
    </row>
    <row r="1022" spans="2:10" x14ac:dyDescent="0.3">
      <c r="B1022" s="178">
        <v>995</v>
      </c>
      <c r="C1022" s="179" t="s">
        <v>2906</v>
      </c>
      <c r="D1022" s="179" t="s">
        <v>2907</v>
      </c>
      <c r="E1022" s="179" t="s">
        <v>2361</v>
      </c>
      <c r="F1022" s="180" t="s">
        <v>150</v>
      </c>
      <c r="G1022" s="180" t="s">
        <v>99</v>
      </c>
      <c r="H1022" s="181">
        <v>134935</v>
      </c>
      <c r="I1022" s="182">
        <v>0.57999999999999996</v>
      </c>
      <c r="J1022" s="182">
        <f t="shared" si="15"/>
        <v>78.260000000000005</v>
      </c>
    </row>
    <row r="1023" spans="2:10" x14ac:dyDescent="0.3">
      <c r="B1023" s="178">
        <v>996</v>
      </c>
      <c r="C1023" s="179" t="s">
        <v>2906</v>
      </c>
      <c r="D1023" s="179" t="s">
        <v>2907</v>
      </c>
      <c r="E1023" s="179" t="s">
        <v>2363</v>
      </c>
      <c r="F1023" s="180" t="s">
        <v>150</v>
      </c>
      <c r="G1023" s="180" t="s">
        <v>99</v>
      </c>
      <c r="H1023" s="181">
        <v>24495</v>
      </c>
      <c r="I1023" s="182">
        <v>0.57999999999999996</v>
      </c>
      <c r="J1023" s="182">
        <f t="shared" si="15"/>
        <v>14.21</v>
      </c>
    </row>
    <row r="1024" spans="2:10" x14ac:dyDescent="0.3">
      <c r="B1024" s="178">
        <v>997</v>
      </c>
      <c r="C1024" s="179" t="s">
        <v>2908</v>
      </c>
      <c r="D1024" s="179" t="s">
        <v>2909</v>
      </c>
      <c r="E1024" s="179" t="s">
        <v>2367</v>
      </c>
      <c r="F1024" s="180" t="s">
        <v>203</v>
      </c>
      <c r="G1024" s="180" t="s">
        <v>99</v>
      </c>
      <c r="H1024" s="181">
        <v>145246</v>
      </c>
      <c r="I1024" s="182">
        <v>0.57999999999999996</v>
      </c>
      <c r="J1024" s="182">
        <f t="shared" si="15"/>
        <v>84.24</v>
      </c>
    </row>
    <row r="1025" spans="2:10" x14ac:dyDescent="0.3">
      <c r="B1025" s="178">
        <v>998</v>
      </c>
      <c r="C1025" s="179" t="s">
        <v>2910</v>
      </c>
      <c r="D1025" s="179" t="s">
        <v>2911</v>
      </c>
      <c r="E1025" s="179" t="s">
        <v>2361</v>
      </c>
      <c r="F1025" s="180" t="s">
        <v>77</v>
      </c>
      <c r="G1025" s="180" t="s">
        <v>99</v>
      </c>
      <c r="H1025" s="181">
        <v>64618</v>
      </c>
      <c r="I1025" s="182">
        <v>0.57999999999999996</v>
      </c>
      <c r="J1025" s="182">
        <f t="shared" si="15"/>
        <v>37.479999999999997</v>
      </c>
    </row>
    <row r="1026" spans="2:10" x14ac:dyDescent="0.3">
      <c r="B1026" s="178">
        <v>999</v>
      </c>
      <c r="C1026" s="179" t="s">
        <v>2910</v>
      </c>
      <c r="D1026" s="179" t="s">
        <v>2911</v>
      </c>
      <c r="E1026" s="179" t="s">
        <v>2363</v>
      </c>
      <c r="F1026" s="180" t="s">
        <v>77</v>
      </c>
      <c r="G1026" s="180" t="s">
        <v>99</v>
      </c>
      <c r="H1026" s="181">
        <v>9116</v>
      </c>
      <c r="I1026" s="182">
        <v>0.57999999999999996</v>
      </c>
      <c r="J1026" s="182">
        <f t="shared" si="15"/>
        <v>5.29</v>
      </c>
    </row>
    <row r="1027" spans="2:10" x14ac:dyDescent="0.3">
      <c r="B1027" s="178">
        <v>1000</v>
      </c>
      <c r="C1027" s="179" t="s">
        <v>2912</v>
      </c>
      <c r="D1027" s="179" t="s">
        <v>2913</v>
      </c>
      <c r="E1027" s="179" t="s">
        <v>2367</v>
      </c>
      <c r="F1027" s="180" t="s">
        <v>2623</v>
      </c>
      <c r="G1027" s="180" t="s">
        <v>58</v>
      </c>
      <c r="H1027" s="181">
        <v>627901</v>
      </c>
      <c r="I1027" s="182">
        <v>0.57999999999999996</v>
      </c>
      <c r="J1027" s="182">
        <f t="shared" si="15"/>
        <v>364.18</v>
      </c>
    </row>
    <row r="1028" spans="2:10" x14ac:dyDescent="0.3">
      <c r="B1028" s="178">
        <v>1001</v>
      </c>
      <c r="C1028" s="179" t="s">
        <v>2912</v>
      </c>
      <c r="D1028" s="179" t="s">
        <v>2913</v>
      </c>
      <c r="E1028" s="179" t="s">
        <v>2368</v>
      </c>
      <c r="F1028" s="180" t="s">
        <v>2623</v>
      </c>
      <c r="G1028" s="180" t="s">
        <v>58</v>
      </c>
      <c r="H1028" s="181">
        <v>54138</v>
      </c>
      <c r="I1028" s="182">
        <v>0.57999999999999996</v>
      </c>
      <c r="J1028" s="182">
        <f t="shared" si="15"/>
        <v>31.4</v>
      </c>
    </row>
    <row r="1029" spans="2:10" x14ac:dyDescent="0.3">
      <c r="B1029" s="178">
        <v>1002</v>
      </c>
      <c r="C1029" s="179" t="s">
        <v>2912</v>
      </c>
      <c r="D1029" s="179" t="s">
        <v>2913</v>
      </c>
      <c r="E1029" s="179" t="s">
        <v>2357</v>
      </c>
      <c r="F1029" s="180" t="s">
        <v>2623</v>
      </c>
      <c r="G1029" s="180" t="s">
        <v>58</v>
      </c>
      <c r="H1029" s="181">
        <v>127977</v>
      </c>
      <c r="I1029" s="182">
        <v>0.57999999999999996</v>
      </c>
      <c r="J1029" s="182">
        <f t="shared" si="15"/>
        <v>74.23</v>
      </c>
    </row>
    <row r="1030" spans="2:10" x14ac:dyDescent="0.3">
      <c r="B1030" s="178">
        <v>1003</v>
      </c>
      <c r="C1030" s="179" t="s">
        <v>2912</v>
      </c>
      <c r="D1030" s="179" t="s">
        <v>2913</v>
      </c>
      <c r="E1030" s="179" t="s">
        <v>2370</v>
      </c>
      <c r="F1030" s="180" t="s">
        <v>2623</v>
      </c>
      <c r="G1030" s="180" t="s">
        <v>58</v>
      </c>
      <c r="H1030" s="181">
        <v>5100</v>
      </c>
      <c r="I1030" s="182">
        <v>0.57999999999999996</v>
      </c>
      <c r="J1030" s="182">
        <f t="shared" si="15"/>
        <v>2.96</v>
      </c>
    </row>
    <row r="1031" spans="2:10" x14ac:dyDescent="0.3">
      <c r="B1031" s="178">
        <v>1004</v>
      </c>
      <c r="C1031" s="179" t="s">
        <v>2912</v>
      </c>
      <c r="D1031" s="179" t="s">
        <v>2913</v>
      </c>
      <c r="E1031" s="179" t="s">
        <v>2361</v>
      </c>
      <c r="F1031" s="180" t="s">
        <v>2623</v>
      </c>
      <c r="G1031" s="180" t="s">
        <v>58</v>
      </c>
      <c r="H1031" s="181">
        <v>128014</v>
      </c>
      <c r="I1031" s="182">
        <v>0.57999999999999996</v>
      </c>
      <c r="J1031" s="182">
        <f t="shared" si="15"/>
        <v>74.25</v>
      </c>
    </row>
    <row r="1032" spans="2:10" x14ac:dyDescent="0.3">
      <c r="B1032" s="178">
        <v>1005</v>
      </c>
      <c r="C1032" s="179" t="s">
        <v>2912</v>
      </c>
      <c r="D1032" s="179" t="s">
        <v>2913</v>
      </c>
      <c r="E1032" s="179" t="s">
        <v>2363</v>
      </c>
      <c r="F1032" s="180" t="s">
        <v>2623</v>
      </c>
      <c r="G1032" s="180" t="s">
        <v>58</v>
      </c>
      <c r="H1032" s="181">
        <v>21803</v>
      </c>
      <c r="I1032" s="182">
        <v>0.57999999999999996</v>
      </c>
      <c r="J1032" s="182">
        <f t="shared" si="15"/>
        <v>12.65</v>
      </c>
    </row>
    <row r="1033" spans="2:10" x14ac:dyDescent="0.3">
      <c r="B1033" s="178">
        <v>1006</v>
      </c>
      <c r="C1033" s="179" t="s">
        <v>2912</v>
      </c>
      <c r="D1033" s="179" t="s">
        <v>2913</v>
      </c>
      <c r="E1033" s="179" t="s">
        <v>2371</v>
      </c>
      <c r="F1033" s="180" t="s">
        <v>2623</v>
      </c>
      <c r="G1033" s="180" t="s">
        <v>58</v>
      </c>
      <c r="H1033" s="181">
        <v>17594</v>
      </c>
      <c r="I1033" s="182">
        <v>0.57999999999999996</v>
      </c>
      <c r="J1033" s="182">
        <f t="shared" si="15"/>
        <v>10.199999999999999</v>
      </c>
    </row>
    <row r="1034" spans="2:10" x14ac:dyDescent="0.3">
      <c r="B1034" s="178">
        <v>1007</v>
      </c>
      <c r="C1034" s="179" t="s">
        <v>2912</v>
      </c>
      <c r="D1034" s="179" t="s">
        <v>2913</v>
      </c>
      <c r="E1034" s="179" t="s">
        <v>2364</v>
      </c>
      <c r="F1034" s="180" t="s">
        <v>2623</v>
      </c>
      <c r="G1034" s="180" t="s">
        <v>58</v>
      </c>
      <c r="H1034" s="181">
        <v>191200</v>
      </c>
      <c r="I1034" s="182">
        <v>0.57999999999999996</v>
      </c>
      <c r="J1034" s="182">
        <f t="shared" si="15"/>
        <v>110.9</v>
      </c>
    </row>
    <row r="1035" spans="2:10" x14ac:dyDescent="0.3">
      <c r="B1035" s="178">
        <v>1008</v>
      </c>
      <c r="C1035" s="179" t="s">
        <v>2912</v>
      </c>
      <c r="D1035" s="179" t="s">
        <v>2913</v>
      </c>
      <c r="E1035" s="179" t="s">
        <v>2372</v>
      </c>
      <c r="F1035" s="180" t="s">
        <v>2623</v>
      </c>
      <c r="G1035" s="180" t="s">
        <v>58</v>
      </c>
      <c r="H1035" s="181">
        <v>640066</v>
      </c>
      <c r="I1035" s="182">
        <v>0.57999999999999996</v>
      </c>
      <c r="J1035" s="182">
        <f t="shared" si="15"/>
        <v>371.24</v>
      </c>
    </row>
    <row r="1036" spans="2:10" x14ac:dyDescent="0.3">
      <c r="B1036" s="178">
        <v>1009</v>
      </c>
      <c r="C1036" s="179" t="s">
        <v>2912</v>
      </c>
      <c r="D1036" s="179" t="s">
        <v>2913</v>
      </c>
      <c r="E1036" s="179" t="s">
        <v>2373</v>
      </c>
      <c r="F1036" s="180" t="s">
        <v>2623</v>
      </c>
      <c r="G1036" s="180" t="s">
        <v>58</v>
      </c>
      <c r="H1036" s="181">
        <v>10347</v>
      </c>
      <c r="I1036" s="182">
        <v>0.57999999999999996</v>
      </c>
      <c r="J1036" s="182">
        <f t="shared" si="15"/>
        <v>6</v>
      </c>
    </row>
    <row r="1037" spans="2:10" x14ac:dyDescent="0.3">
      <c r="B1037" s="178">
        <v>1010</v>
      </c>
      <c r="C1037" s="179" t="s">
        <v>2912</v>
      </c>
      <c r="D1037" s="179" t="s">
        <v>2913</v>
      </c>
      <c r="E1037" s="179" t="s">
        <v>2374</v>
      </c>
      <c r="F1037" s="180" t="s">
        <v>2623</v>
      </c>
      <c r="G1037" s="180" t="s">
        <v>58</v>
      </c>
      <c r="H1037" s="181">
        <v>719803</v>
      </c>
      <c r="I1037" s="182">
        <v>0.57999999999999996</v>
      </c>
      <c r="J1037" s="182">
        <f t="shared" si="15"/>
        <v>417.49</v>
      </c>
    </row>
    <row r="1038" spans="2:10" x14ac:dyDescent="0.3">
      <c r="B1038" s="178">
        <v>1011</v>
      </c>
      <c r="C1038" s="179" t="s">
        <v>2914</v>
      </c>
      <c r="D1038" s="179" t="s">
        <v>2915</v>
      </c>
      <c r="E1038" s="179" t="s">
        <v>2361</v>
      </c>
      <c r="F1038" s="180" t="s">
        <v>77</v>
      </c>
      <c r="G1038" s="180" t="s">
        <v>99</v>
      </c>
      <c r="H1038" s="181">
        <v>523097</v>
      </c>
      <c r="I1038" s="182">
        <v>0.57999999999999996</v>
      </c>
      <c r="J1038" s="182">
        <f t="shared" si="15"/>
        <v>303.39999999999998</v>
      </c>
    </row>
    <row r="1039" spans="2:10" x14ac:dyDescent="0.3">
      <c r="B1039" s="178">
        <v>1012</v>
      </c>
      <c r="C1039" s="179" t="s">
        <v>2914</v>
      </c>
      <c r="D1039" s="179" t="s">
        <v>2915</v>
      </c>
      <c r="E1039" s="179" t="s">
        <v>2363</v>
      </c>
      <c r="F1039" s="180" t="s">
        <v>77</v>
      </c>
      <c r="G1039" s="180" t="s">
        <v>99</v>
      </c>
      <c r="H1039" s="181">
        <v>70383</v>
      </c>
      <c r="I1039" s="182">
        <v>0.57999999999999996</v>
      </c>
      <c r="J1039" s="182">
        <f t="shared" si="15"/>
        <v>40.82</v>
      </c>
    </row>
    <row r="1040" spans="2:10" x14ac:dyDescent="0.3">
      <c r="B1040" s="178">
        <v>1013</v>
      </c>
      <c r="C1040" s="179" t="s">
        <v>2916</v>
      </c>
      <c r="D1040" s="179" t="s">
        <v>2917</v>
      </c>
      <c r="E1040" s="179" t="s">
        <v>2361</v>
      </c>
      <c r="F1040" s="180" t="s">
        <v>197</v>
      </c>
      <c r="G1040" s="180" t="s">
        <v>99</v>
      </c>
      <c r="H1040" s="181">
        <v>594587</v>
      </c>
      <c r="I1040" s="182">
        <v>0.57999999999999996</v>
      </c>
      <c r="J1040" s="182">
        <f t="shared" si="15"/>
        <v>344.86</v>
      </c>
    </row>
    <row r="1041" spans="2:10" x14ac:dyDescent="0.3">
      <c r="B1041" s="178">
        <v>1014</v>
      </c>
      <c r="C1041" s="179" t="s">
        <v>2916</v>
      </c>
      <c r="D1041" s="179" t="s">
        <v>2917</v>
      </c>
      <c r="E1041" s="179" t="s">
        <v>2363</v>
      </c>
      <c r="F1041" s="180" t="s">
        <v>197</v>
      </c>
      <c r="G1041" s="180" t="s">
        <v>99</v>
      </c>
      <c r="H1041" s="181">
        <v>171733</v>
      </c>
      <c r="I1041" s="182">
        <v>0.57999999999999996</v>
      </c>
      <c r="J1041" s="182">
        <f t="shared" si="15"/>
        <v>99.61</v>
      </c>
    </row>
    <row r="1042" spans="2:10" x14ac:dyDescent="0.3">
      <c r="B1042" s="178">
        <v>1015</v>
      </c>
      <c r="C1042" s="179" t="s">
        <v>2918</v>
      </c>
      <c r="D1042" s="179" t="s">
        <v>2919</v>
      </c>
      <c r="E1042" s="179" t="s">
        <v>2367</v>
      </c>
      <c r="F1042" s="180" t="s">
        <v>1948</v>
      </c>
      <c r="G1042" s="180" t="s">
        <v>58</v>
      </c>
      <c r="H1042" s="181">
        <v>172933</v>
      </c>
      <c r="I1042" s="182">
        <v>0.57999999999999996</v>
      </c>
      <c r="J1042" s="182">
        <f t="shared" si="15"/>
        <v>100.3</v>
      </c>
    </row>
    <row r="1043" spans="2:10" x14ac:dyDescent="0.3">
      <c r="B1043" s="178">
        <v>1016</v>
      </c>
      <c r="C1043" s="179" t="s">
        <v>2918</v>
      </c>
      <c r="D1043" s="179" t="s">
        <v>2919</v>
      </c>
      <c r="E1043" s="179" t="s">
        <v>2368</v>
      </c>
      <c r="F1043" s="180" t="s">
        <v>1948</v>
      </c>
      <c r="G1043" s="180" t="s">
        <v>58</v>
      </c>
      <c r="H1043" s="181">
        <v>10250</v>
      </c>
      <c r="I1043" s="182">
        <v>0.57999999999999996</v>
      </c>
      <c r="J1043" s="182">
        <f t="shared" si="15"/>
        <v>5.95</v>
      </c>
    </row>
    <row r="1044" spans="2:10" x14ac:dyDescent="0.3">
      <c r="B1044" s="178">
        <v>1017</v>
      </c>
      <c r="C1044" s="179" t="s">
        <v>2918</v>
      </c>
      <c r="D1044" s="179" t="s">
        <v>2919</v>
      </c>
      <c r="E1044" s="179" t="s">
        <v>2357</v>
      </c>
      <c r="F1044" s="180" t="s">
        <v>1948</v>
      </c>
      <c r="G1044" s="180" t="s">
        <v>58</v>
      </c>
      <c r="H1044" s="181">
        <v>33759</v>
      </c>
      <c r="I1044" s="182">
        <v>0.57999999999999996</v>
      </c>
      <c r="J1044" s="182">
        <f t="shared" si="15"/>
        <v>19.579999999999998</v>
      </c>
    </row>
    <row r="1045" spans="2:10" x14ac:dyDescent="0.3">
      <c r="B1045" s="178">
        <v>1018</v>
      </c>
      <c r="C1045" s="179" t="s">
        <v>2918</v>
      </c>
      <c r="D1045" s="179" t="s">
        <v>2919</v>
      </c>
      <c r="E1045" s="179" t="s">
        <v>2370</v>
      </c>
      <c r="F1045" s="180" t="s">
        <v>1948</v>
      </c>
      <c r="G1045" s="180" t="s">
        <v>58</v>
      </c>
      <c r="H1045" s="181">
        <v>1554</v>
      </c>
      <c r="I1045" s="182">
        <v>0.57999999999999996</v>
      </c>
      <c r="J1045" s="182">
        <f t="shared" si="15"/>
        <v>0.9</v>
      </c>
    </row>
    <row r="1046" spans="2:10" x14ac:dyDescent="0.3">
      <c r="B1046" s="178">
        <v>1019</v>
      </c>
      <c r="C1046" s="179" t="s">
        <v>2918</v>
      </c>
      <c r="D1046" s="179" t="s">
        <v>2919</v>
      </c>
      <c r="E1046" s="179" t="s">
        <v>2361</v>
      </c>
      <c r="F1046" s="180" t="s">
        <v>1948</v>
      </c>
      <c r="G1046" s="180" t="s">
        <v>58</v>
      </c>
      <c r="H1046" s="181">
        <v>568819</v>
      </c>
      <c r="I1046" s="182">
        <v>0.57999999999999996</v>
      </c>
      <c r="J1046" s="182">
        <f t="shared" si="15"/>
        <v>329.92</v>
      </c>
    </row>
    <row r="1047" spans="2:10" x14ac:dyDescent="0.3">
      <c r="B1047" s="178">
        <v>1020</v>
      </c>
      <c r="C1047" s="179" t="s">
        <v>2918</v>
      </c>
      <c r="D1047" s="179" t="s">
        <v>2919</v>
      </c>
      <c r="E1047" s="179" t="s">
        <v>2363</v>
      </c>
      <c r="F1047" s="180" t="s">
        <v>1948</v>
      </c>
      <c r="G1047" s="180" t="s">
        <v>58</v>
      </c>
      <c r="H1047" s="181">
        <v>92399</v>
      </c>
      <c r="I1047" s="182">
        <v>0.57999999999999996</v>
      </c>
      <c r="J1047" s="182">
        <f t="shared" si="15"/>
        <v>53.59</v>
      </c>
    </row>
    <row r="1048" spans="2:10" x14ac:dyDescent="0.3">
      <c r="B1048" s="178">
        <v>1021</v>
      </c>
      <c r="C1048" s="179" t="s">
        <v>2918</v>
      </c>
      <c r="D1048" s="179" t="s">
        <v>2919</v>
      </c>
      <c r="E1048" s="179" t="s">
        <v>2371</v>
      </c>
      <c r="F1048" s="180" t="s">
        <v>1948</v>
      </c>
      <c r="G1048" s="180" t="s">
        <v>58</v>
      </c>
      <c r="H1048" s="181">
        <v>225</v>
      </c>
      <c r="I1048" s="182">
        <v>0.57999999999999996</v>
      </c>
      <c r="J1048" s="182">
        <f t="shared" si="15"/>
        <v>0.13</v>
      </c>
    </row>
    <row r="1049" spans="2:10" x14ac:dyDescent="0.3">
      <c r="B1049" s="178">
        <v>1022</v>
      </c>
      <c r="C1049" s="179" t="s">
        <v>2918</v>
      </c>
      <c r="D1049" s="179" t="s">
        <v>2919</v>
      </c>
      <c r="E1049" s="179" t="s">
        <v>2364</v>
      </c>
      <c r="F1049" s="180" t="s">
        <v>1948</v>
      </c>
      <c r="G1049" s="180" t="s">
        <v>58</v>
      </c>
      <c r="H1049" s="181">
        <v>43861</v>
      </c>
      <c r="I1049" s="182">
        <v>0.57999999999999996</v>
      </c>
      <c r="J1049" s="182">
        <f t="shared" si="15"/>
        <v>25.44</v>
      </c>
    </row>
    <row r="1050" spans="2:10" x14ac:dyDescent="0.3">
      <c r="B1050" s="178">
        <v>1023</v>
      </c>
      <c r="C1050" s="179" t="s">
        <v>2918</v>
      </c>
      <c r="D1050" s="179" t="s">
        <v>2919</v>
      </c>
      <c r="E1050" s="179" t="s">
        <v>2372</v>
      </c>
      <c r="F1050" s="180" t="s">
        <v>1948</v>
      </c>
      <c r="G1050" s="180" t="s">
        <v>58</v>
      </c>
      <c r="H1050" s="181">
        <v>145829</v>
      </c>
      <c r="I1050" s="182">
        <v>0.57999999999999996</v>
      </c>
      <c r="J1050" s="182">
        <f t="shared" si="15"/>
        <v>84.58</v>
      </c>
    </row>
    <row r="1051" spans="2:10" x14ac:dyDescent="0.3">
      <c r="B1051" s="178">
        <v>1024</v>
      </c>
      <c r="C1051" s="179" t="s">
        <v>2918</v>
      </c>
      <c r="D1051" s="179" t="s">
        <v>2919</v>
      </c>
      <c r="E1051" s="179" t="s">
        <v>2373</v>
      </c>
      <c r="F1051" s="180" t="s">
        <v>1948</v>
      </c>
      <c r="G1051" s="180" t="s">
        <v>58</v>
      </c>
      <c r="H1051" s="181">
        <v>2517</v>
      </c>
      <c r="I1051" s="182">
        <v>0.57999999999999996</v>
      </c>
      <c r="J1051" s="182">
        <f t="shared" si="15"/>
        <v>1.46</v>
      </c>
    </row>
    <row r="1052" spans="2:10" x14ac:dyDescent="0.3">
      <c r="B1052" s="178">
        <v>1025</v>
      </c>
      <c r="C1052" s="179" t="s">
        <v>2918</v>
      </c>
      <c r="D1052" s="179" t="s">
        <v>2919</v>
      </c>
      <c r="E1052" s="179" t="s">
        <v>2374</v>
      </c>
      <c r="F1052" s="180" t="s">
        <v>1948</v>
      </c>
      <c r="G1052" s="180" t="s">
        <v>58</v>
      </c>
      <c r="H1052" s="181">
        <v>180485</v>
      </c>
      <c r="I1052" s="182">
        <v>0.57999999999999996</v>
      </c>
      <c r="J1052" s="182">
        <f t="shared" ref="J1052:J1115" si="16">ROUND(H1052*(I1052/1000),2)</f>
        <v>104.68</v>
      </c>
    </row>
    <row r="1053" spans="2:10" x14ac:dyDescent="0.3">
      <c r="B1053" s="178">
        <v>1026</v>
      </c>
      <c r="C1053" s="179" t="s">
        <v>2920</v>
      </c>
      <c r="D1053" s="179" t="s">
        <v>2921</v>
      </c>
      <c r="E1053" s="179" t="s">
        <v>2361</v>
      </c>
      <c r="F1053" s="180" t="s">
        <v>211</v>
      </c>
      <c r="G1053" s="180" t="s">
        <v>99</v>
      </c>
      <c r="H1053" s="181">
        <v>38462</v>
      </c>
      <c r="I1053" s="182">
        <v>0.57999999999999996</v>
      </c>
      <c r="J1053" s="182">
        <f t="shared" si="16"/>
        <v>22.31</v>
      </c>
    </row>
    <row r="1054" spans="2:10" x14ac:dyDescent="0.3">
      <c r="B1054" s="178">
        <v>1027</v>
      </c>
      <c r="C1054" s="179" t="s">
        <v>2920</v>
      </c>
      <c r="D1054" s="179" t="s">
        <v>2921</v>
      </c>
      <c r="E1054" s="179" t="s">
        <v>2363</v>
      </c>
      <c r="F1054" s="180" t="s">
        <v>211</v>
      </c>
      <c r="G1054" s="180" t="s">
        <v>99</v>
      </c>
      <c r="H1054" s="181">
        <v>15755</v>
      </c>
      <c r="I1054" s="182">
        <v>0.57999999999999996</v>
      </c>
      <c r="J1054" s="182">
        <f t="shared" si="16"/>
        <v>9.14</v>
      </c>
    </row>
    <row r="1055" spans="2:10" x14ac:dyDescent="0.3">
      <c r="B1055" s="178">
        <v>1028</v>
      </c>
      <c r="C1055" s="179" t="s">
        <v>2922</v>
      </c>
      <c r="D1055" s="179" t="s">
        <v>2923</v>
      </c>
      <c r="E1055" s="179" t="s">
        <v>2367</v>
      </c>
      <c r="F1055" s="180" t="s">
        <v>114</v>
      </c>
      <c r="G1055" s="180" t="s">
        <v>58</v>
      </c>
      <c r="H1055" s="181">
        <v>1</v>
      </c>
      <c r="I1055" s="182">
        <v>0.57999999999999996</v>
      </c>
      <c r="J1055" s="182">
        <f t="shared" si="16"/>
        <v>0</v>
      </c>
    </row>
    <row r="1056" spans="2:10" x14ac:dyDescent="0.3">
      <c r="B1056" s="178">
        <v>1029</v>
      </c>
      <c r="C1056" s="179" t="s">
        <v>2922</v>
      </c>
      <c r="D1056" s="179" t="s">
        <v>2923</v>
      </c>
      <c r="E1056" s="179" t="s">
        <v>2361</v>
      </c>
      <c r="F1056" s="180" t="s">
        <v>114</v>
      </c>
      <c r="G1056" s="180" t="s">
        <v>58</v>
      </c>
      <c r="H1056" s="181">
        <v>5</v>
      </c>
      <c r="I1056" s="182">
        <v>0.57999999999999996</v>
      </c>
      <c r="J1056" s="182">
        <f t="shared" si="16"/>
        <v>0</v>
      </c>
    </row>
    <row r="1057" spans="2:10" x14ac:dyDescent="0.3">
      <c r="B1057" s="178">
        <v>1030</v>
      </c>
      <c r="C1057" s="179" t="s">
        <v>2922</v>
      </c>
      <c r="D1057" s="179" t="s">
        <v>2923</v>
      </c>
      <c r="E1057" s="179" t="s">
        <v>2363</v>
      </c>
      <c r="F1057" s="180" t="s">
        <v>114</v>
      </c>
      <c r="G1057" s="180" t="s">
        <v>58</v>
      </c>
      <c r="H1057" s="181">
        <v>1</v>
      </c>
      <c r="I1057" s="182">
        <v>0.57999999999999996</v>
      </c>
      <c r="J1057" s="182">
        <f t="shared" si="16"/>
        <v>0</v>
      </c>
    </row>
    <row r="1058" spans="2:10" x14ac:dyDescent="0.3">
      <c r="B1058" s="178">
        <v>1031</v>
      </c>
      <c r="C1058" s="179" t="s">
        <v>2922</v>
      </c>
      <c r="D1058" s="179" t="s">
        <v>2923</v>
      </c>
      <c r="E1058" s="179" t="s">
        <v>2372</v>
      </c>
      <c r="F1058" s="180" t="s">
        <v>114</v>
      </c>
      <c r="G1058" s="180" t="s">
        <v>58</v>
      </c>
      <c r="H1058" s="181">
        <v>1</v>
      </c>
      <c r="I1058" s="182">
        <v>0.57999999999999996</v>
      </c>
      <c r="J1058" s="182">
        <f t="shared" si="16"/>
        <v>0</v>
      </c>
    </row>
    <row r="1059" spans="2:10" x14ac:dyDescent="0.3">
      <c r="B1059" s="178">
        <v>1032</v>
      </c>
      <c r="C1059" s="179" t="s">
        <v>2922</v>
      </c>
      <c r="D1059" s="179" t="s">
        <v>2923</v>
      </c>
      <c r="E1059" s="179" t="s">
        <v>2374</v>
      </c>
      <c r="F1059" s="180" t="s">
        <v>114</v>
      </c>
      <c r="G1059" s="180" t="s">
        <v>58</v>
      </c>
      <c r="H1059" s="181">
        <v>8</v>
      </c>
      <c r="I1059" s="182">
        <v>0.57999999999999996</v>
      </c>
      <c r="J1059" s="182">
        <f t="shared" si="16"/>
        <v>0</v>
      </c>
    </row>
    <row r="1060" spans="2:10" x14ac:dyDescent="0.3">
      <c r="B1060" s="178">
        <v>1033</v>
      </c>
      <c r="C1060" s="179" t="s">
        <v>2924</v>
      </c>
      <c r="D1060" s="179" t="s">
        <v>2925</v>
      </c>
      <c r="E1060" s="179" t="s">
        <v>2367</v>
      </c>
      <c r="F1060" s="180" t="s">
        <v>122</v>
      </c>
      <c r="G1060" s="180" t="s">
        <v>99</v>
      </c>
      <c r="H1060" s="181">
        <v>310616</v>
      </c>
      <c r="I1060" s="182">
        <v>0.57999999999999996</v>
      </c>
      <c r="J1060" s="182">
        <f t="shared" si="16"/>
        <v>180.16</v>
      </c>
    </row>
    <row r="1061" spans="2:10" x14ac:dyDescent="0.3">
      <c r="B1061" s="178">
        <v>1034</v>
      </c>
      <c r="C1061" s="179" t="s">
        <v>2924</v>
      </c>
      <c r="D1061" s="179" t="s">
        <v>2925</v>
      </c>
      <c r="E1061" s="179" t="s">
        <v>2357</v>
      </c>
      <c r="F1061" s="180" t="s">
        <v>122</v>
      </c>
      <c r="G1061" s="180" t="s">
        <v>99</v>
      </c>
      <c r="H1061" s="181">
        <v>25596</v>
      </c>
      <c r="I1061" s="182">
        <v>0.57999999999999996</v>
      </c>
      <c r="J1061" s="182">
        <f t="shared" si="16"/>
        <v>14.85</v>
      </c>
    </row>
    <row r="1062" spans="2:10" x14ac:dyDescent="0.3">
      <c r="B1062" s="178">
        <v>1035</v>
      </c>
      <c r="C1062" s="179" t="s">
        <v>2924</v>
      </c>
      <c r="D1062" s="179" t="s">
        <v>2925</v>
      </c>
      <c r="E1062" s="179" t="s">
        <v>2361</v>
      </c>
      <c r="F1062" s="180" t="s">
        <v>122</v>
      </c>
      <c r="G1062" s="180" t="s">
        <v>99</v>
      </c>
      <c r="H1062" s="181">
        <v>30178</v>
      </c>
      <c r="I1062" s="182">
        <v>0.57999999999999996</v>
      </c>
      <c r="J1062" s="182">
        <f t="shared" si="16"/>
        <v>17.5</v>
      </c>
    </row>
    <row r="1063" spans="2:10" x14ac:dyDescent="0.3">
      <c r="B1063" s="178">
        <v>1036</v>
      </c>
      <c r="C1063" s="179" t="s">
        <v>2924</v>
      </c>
      <c r="D1063" s="179" t="s">
        <v>2925</v>
      </c>
      <c r="E1063" s="179" t="s">
        <v>2364</v>
      </c>
      <c r="F1063" s="180" t="s">
        <v>122</v>
      </c>
      <c r="G1063" s="180" t="s">
        <v>99</v>
      </c>
      <c r="H1063" s="181">
        <v>20179</v>
      </c>
      <c r="I1063" s="182">
        <v>0.57999999999999996</v>
      </c>
      <c r="J1063" s="182">
        <f t="shared" si="16"/>
        <v>11.7</v>
      </c>
    </row>
    <row r="1064" spans="2:10" x14ac:dyDescent="0.3">
      <c r="B1064" s="178">
        <v>1037</v>
      </c>
      <c r="C1064" s="179" t="s">
        <v>2924</v>
      </c>
      <c r="D1064" s="179" t="s">
        <v>2925</v>
      </c>
      <c r="E1064" s="179" t="s">
        <v>2372</v>
      </c>
      <c r="F1064" s="180" t="s">
        <v>122</v>
      </c>
      <c r="G1064" s="180" t="s">
        <v>99</v>
      </c>
      <c r="H1064" s="181">
        <v>125765</v>
      </c>
      <c r="I1064" s="182">
        <v>0.57999999999999996</v>
      </c>
      <c r="J1064" s="182">
        <f t="shared" si="16"/>
        <v>72.94</v>
      </c>
    </row>
    <row r="1065" spans="2:10" x14ac:dyDescent="0.3">
      <c r="B1065" s="178">
        <v>1038</v>
      </c>
      <c r="C1065" s="179" t="s">
        <v>2924</v>
      </c>
      <c r="D1065" s="179" t="s">
        <v>2925</v>
      </c>
      <c r="E1065" s="179" t="s">
        <v>2374</v>
      </c>
      <c r="F1065" s="180" t="s">
        <v>122</v>
      </c>
      <c r="G1065" s="180" t="s">
        <v>99</v>
      </c>
      <c r="H1065" s="181">
        <v>116071</v>
      </c>
      <c r="I1065" s="182">
        <v>0.57999999999999996</v>
      </c>
      <c r="J1065" s="182">
        <f t="shared" si="16"/>
        <v>67.319999999999993</v>
      </c>
    </row>
    <row r="1066" spans="2:10" x14ac:dyDescent="0.3">
      <c r="B1066" s="178">
        <v>1039</v>
      </c>
      <c r="C1066" s="179" t="s">
        <v>2926</v>
      </c>
      <c r="D1066" s="179" t="s">
        <v>2927</v>
      </c>
      <c r="E1066" s="179" t="s">
        <v>2361</v>
      </c>
      <c r="F1066" s="180" t="s">
        <v>52</v>
      </c>
      <c r="G1066" s="180" t="s">
        <v>99</v>
      </c>
      <c r="H1066" s="181">
        <v>805237</v>
      </c>
      <c r="I1066" s="182">
        <v>0.57999999999999996</v>
      </c>
      <c r="J1066" s="182">
        <f t="shared" si="16"/>
        <v>467.04</v>
      </c>
    </row>
    <row r="1067" spans="2:10" x14ac:dyDescent="0.3">
      <c r="B1067" s="178">
        <v>1040</v>
      </c>
      <c r="C1067" s="179" t="s">
        <v>2926</v>
      </c>
      <c r="D1067" s="179" t="s">
        <v>2927</v>
      </c>
      <c r="E1067" s="179" t="s">
        <v>2363</v>
      </c>
      <c r="F1067" s="180" t="s">
        <v>52</v>
      </c>
      <c r="G1067" s="180" t="s">
        <v>99</v>
      </c>
      <c r="H1067" s="181">
        <v>215627</v>
      </c>
      <c r="I1067" s="182">
        <v>0.57999999999999996</v>
      </c>
      <c r="J1067" s="182">
        <f t="shared" si="16"/>
        <v>125.06</v>
      </c>
    </row>
    <row r="1068" spans="2:10" x14ac:dyDescent="0.3">
      <c r="B1068" s="178">
        <v>1041</v>
      </c>
      <c r="C1068" s="179" t="s">
        <v>2928</v>
      </c>
      <c r="D1068" s="179" t="s">
        <v>2929</v>
      </c>
      <c r="E1068" s="179" t="s">
        <v>2367</v>
      </c>
      <c r="F1068" s="180" t="s">
        <v>52</v>
      </c>
      <c r="G1068" s="180" t="s">
        <v>58</v>
      </c>
      <c r="H1068" s="181">
        <v>91946</v>
      </c>
      <c r="I1068" s="182">
        <v>0.57999999999999996</v>
      </c>
      <c r="J1068" s="182">
        <f t="shared" si="16"/>
        <v>53.33</v>
      </c>
    </row>
    <row r="1069" spans="2:10" x14ac:dyDescent="0.3">
      <c r="B1069" s="178">
        <v>1042</v>
      </c>
      <c r="C1069" s="179" t="s">
        <v>2928</v>
      </c>
      <c r="D1069" s="179" t="s">
        <v>2929</v>
      </c>
      <c r="E1069" s="179" t="s">
        <v>2357</v>
      </c>
      <c r="F1069" s="180" t="s">
        <v>52</v>
      </c>
      <c r="G1069" s="180" t="s">
        <v>58</v>
      </c>
      <c r="H1069" s="181">
        <v>20469</v>
      </c>
      <c r="I1069" s="182">
        <v>0.57999999999999996</v>
      </c>
      <c r="J1069" s="182">
        <f t="shared" si="16"/>
        <v>11.87</v>
      </c>
    </row>
    <row r="1070" spans="2:10" x14ac:dyDescent="0.3">
      <c r="B1070" s="178">
        <v>1043</v>
      </c>
      <c r="C1070" s="179" t="s">
        <v>2928</v>
      </c>
      <c r="D1070" s="179" t="s">
        <v>2929</v>
      </c>
      <c r="E1070" s="179" t="s">
        <v>2364</v>
      </c>
      <c r="F1070" s="180" t="s">
        <v>52</v>
      </c>
      <c r="G1070" s="180" t="s">
        <v>58</v>
      </c>
      <c r="H1070" s="181">
        <v>18993</v>
      </c>
      <c r="I1070" s="182">
        <v>0.57999999999999996</v>
      </c>
      <c r="J1070" s="182">
        <f t="shared" si="16"/>
        <v>11.02</v>
      </c>
    </row>
    <row r="1071" spans="2:10" x14ac:dyDescent="0.3">
      <c r="B1071" s="178">
        <v>1044</v>
      </c>
      <c r="C1071" s="179" t="s">
        <v>2930</v>
      </c>
      <c r="D1071" s="179" t="s">
        <v>2931</v>
      </c>
      <c r="E1071" s="179" t="s">
        <v>2367</v>
      </c>
      <c r="F1071" s="180" t="s">
        <v>169</v>
      </c>
      <c r="G1071" s="180" t="s">
        <v>99</v>
      </c>
      <c r="H1071" s="181">
        <v>410860</v>
      </c>
      <c r="I1071" s="182">
        <v>0.57999999999999996</v>
      </c>
      <c r="J1071" s="182">
        <f t="shared" si="16"/>
        <v>238.3</v>
      </c>
    </row>
    <row r="1072" spans="2:10" x14ac:dyDescent="0.3">
      <c r="B1072" s="178">
        <v>1045</v>
      </c>
      <c r="C1072" s="179" t="s">
        <v>2930</v>
      </c>
      <c r="D1072" s="179" t="s">
        <v>2931</v>
      </c>
      <c r="E1072" s="179" t="s">
        <v>2368</v>
      </c>
      <c r="F1072" s="180" t="s">
        <v>169</v>
      </c>
      <c r="G1072" s="180" t="s">
        <v>99</v>
      </c>
      <c r="H1072" s="181">
        <v>25716</v>
      </c>
      <c r="I1072" s="182">
        <v>0.57999999999999996</v>
      </c>
      <c r="J1072" s="182">
        <f t="shared" si="16"/>
        <v>14.92</v>
      </c>
    </row>
    <row r="1073" spans="2:10" x14ac:dyDescent="0.3">
      <c r="B1073" s="178">
        <v>1046</v>
      </c>
      <c r="C1073" s="179" t="s">
        <v>2930</v>
      </c>
      <c r="D1073" s="179" t="s">
        <v>2931</v>
      </c>
      <c r="E1073" s="179" t="s">
        <v>2357</v>
      </c>
      <c r="F1073" s="180" t="s">
        <v>169</v>
      </c>
      <c r="G1073" s="180" t="s">
        <v>99</v>
      </c>
      <c r="H1073" s="181">
        <v>66865</v>
      </c>
      <c r="I1073" s="182">
        <v>0.57999999999999996</v>
      </c>
      <c r="J1073" s="182">
        <f t="shared" si="16"/>
        <v>38.78</v>
      </c>
    </row>
    <row r="1074" spans="2:10" x14ac:dyDescent="0.3">
      <c r="B1074" s="178">
        <v>1047</v>
      </c>
      <c r="C1074" s="179" t="s">
        <v>2930</v>
      </c>
      <c r="D1074" s="179" t="s">
        <v>2931</v>
      </c>
      <c r="E1074" s="179" t="s">
        <v>2370</v>
      </c>
      <c r="F1074" s="180" t="s">
        <v>169</v>
      </c>
      <c r="G1074" s="180" t="s">
        <v>99</v>
      </c>
      <c r="H1074" s="181">
        <v>5784</v>
      </c>
      <c r="I1074" s="182">
        <v>0.57999999999999996</v>
      </c>
      <c r="J1074" s="182">
        <f t="shared" si="16"/>
        <v>3.35</v>
      </c>
    </row>
    <row r="1075" spans="2:10" x14ac:dyDescent="0.3">
      <c r="B1075" s="178">
        <v>1048</v>
      </c>
      <c r="C1075" s="179" t="s">
        <v>2930</v>
      </c>
      <c r="D1075" s="179" t="s">
        <v>2931</v>
      </c>
      <c r="E1075" s="179" t="s">
        <v>2361</v>
      </c>
      <c r="F1075" s="180" t="s">
        <v>169</v>
      </c>
      <c r="G1075" s="180" t="s">
        <v>99</v>
      </c>
      <c r="H1075" s="181">
        <v>101085</v>
      </c>
      <c r="I1075" s="182">
        <v>0.57999999999999996</v>
      </c>
      <c r="J1075" s="182">
        <f t="shared" si="16"/>
        <v>58.63</v>
      </c>
    </row>
    <row r="1076" spans="2:10" x14ac:dyDescent="0.3">
      <c r="B1076" s="178">
        <v>1049</v>
      </c>
      <c r="C1076" s="179" t="s">
        <v>2930</v>
      </c>
      <c r="D1076" s="179" t="s">
        <v>2931</v>
      </c>
      <c r="E1076" s="179" t="s">
        <v>2363</v>
      </c>
      <c r="F1076" s="180" t="s">
        <v>169</v>
      </c>
      <c r="G1076" s="180" t="s">
        <v>99</v>
      </c>
      <c r="H1076" s="181">
        <v>18733</v>
      </c>
      <c r="I1076" s="182">
        <v>0.57999999999999996</v>
      </c>
      <c r="J1076" s="182">
        <f t="shared" si="16"/>
        <v>10.87</v>
      </c>
    </row>
    <row r="1077" spans="2:10" x14ac:dyDescent="0.3">
      <c r="B1077" s="178">
        <v>1050</v>
      </c>
      <c r="C1077" s="179" t="s">
        <v>2930</v>
      </c>
      <c r="D1077" s="179" t="s">
        <v>2931</v>
      </c>
      <c r="E1077" s="179" t="s">
        <v>2371</v>
      </c>
      <c r="F1077" s="180" t="s">
        <v>169</v>
      </c>
      <c r="G1077" s="180" t="s">
        <v>99</v>
      </c>
      <c r="H1077" s="181">
        <v>21065</v>
      </c>
      <c r="I1077" s="182">
        <v>0.57999999999999996</v>
      </c>
      <c r="J1077" s="182">
        <f t="shared" si="16"/>
        <v>12.22</v>
      </c>
    </row>
    <row r="1078" spans="2:10" x14ac:dyDescent="0.3">
      <c r="B1078" s="178">
        <v>1051</v>
      </c>
      <c r="C1078" s="179" t="s">
        <v>2930</v>
      </c>
      <c r="D1078" s="179" t="s">
        <v>2931</v>
      </c>
      <c r="E1078" s="179" t="s">
        <v>2364</v>
      </c>
      <c r="F1078" s="180" t="s">
        <v>169</v>
      </c>
      <c r="G1078" s="180" t="s">
        <v>99</v>
      </c>
      <c r="H1078" s="181">
        <v>131478</v>
      </c>
      <c r="I1078" s="182">
        <v>0.57999999999999996</v>
      </c>
      <c r="J1078" s="182">
        <f t="shared" si="16"/>
        <v>76.260000000000005</v>
      </c>
    </row>
    <row r="1079" spans="2:10" x14ac:dyDescent="0.3">
      <c r="B1079" s="178">
        <v>1052</v>
      </c>
      <c r="C1079" s="179" t="s">
        <v>2930</v>
      </c>
      <c r="D1079" s="179" t="s">
        <v>2931</v>
      </c>
      <c r="E1079" s="179" t="s">
        <v>2372</v>
      </c>
      <c r="F1079" s="180" t="s">
        <v>169</v>
      </c>
      <c r="G1079" s="180" t="s">
        <v>99</v>
      </c>
      <c r="H1079" s="181">
        <v>457020</v>
      </c>
      <c r="I1079" s="182">
        <v>0.57999999999999996</v>
      </c>
      <c r="J1079" s="182">
        <f t="shared" si="16"/>
        <v>265.07</v>
      </c>
    </row>
    <row r="1080" spans="2:10" x14ac:dyDescent="0.3">
      <c r="B1080" s="178">
        <v>1053</v>
      </c>
      <c r="C1080" s="179" t="s">
        <v>2930</v>
      </c>
      <c r="D1080" s="179" t="s">
        <v>2931</v>
      </c>
      <c r="E1080" s="179" t="s">
        <v>2373</v>
      </c>
      <c r="F1080" s="180" t="s">
        <v>169</v>
      </c>
      <c r="G1080" s="180" t="s">
        <v>99</v>
      </c>
      <c r="H1080" s="181">
        <v>60101</v>
      </c>
      <c r="I1080" s="182">
        <v>0.57999999999999996</v>
      </c>
      <c r="J1080" s="182">
        <f t="shared" si="16"/>
        <v>34.86</v>
      </c>
    </row>
    <row r="1081" spans="2:10" x14ac:dyDescent="0.3">
      <c r="B1081" s="178">
        <v>1054</v>
      </c>
      <c r="C1081" s="179" t="s">
        <v>2930</v>
      </c>
      <c r="D1081" s="179" t="s">
        <v>2931</v>
      </c>
      <c r="E1081" s="179" t="s">
        <v>2374</v>
      </c>
      <c r="F1081" s="180" t="s">
        <v>169</v>
      </c>
      <c r="G1081" s="180" t="s">
        <v>99</v>
      </c>
      <c r="H1081" s="181">
        <v>474834</v>
      </c>
      <c r="I1081" s="182">
        <v>0.57999999999999996</v>
      </c>
      <c r="J1081" s="182">
        <f t="shared" si="16"/>
        <v>275.39999999999998</v>
      </c>
    </row>
    <row r="1082" spans="2:10" x14ac:dyDescent="0.3">
      <c r="B1082" s="178">
        <v>1055</v>
      </c>
      <c r="C1082" s="179" t="s">
        <v>2932</v>
      </c>
      <c r="D1082" s="179" t="s">
        <v>2933</v>
      </c>
      <c r="E1082" s="179" t="s">
        <v>2371</v>
      </c>
      <c r="F1082" s="180" t="s">
        <v>52</v>
      </c>
      <c r="G1082" s="180" t="s">
        <v>99</v>
      </c>
      <c r="H1082" s="181">
        <v>284980</v>
      </c>
      <c r="I1082" s="182">
        <v>0.57999999999999996</v>
      </c>
      <c r="J1082" s="182">
        <f t="shared" si="16"/>
        <v>165.29</v>
      </c>
    </row>
    <row r="1083" spans="2:10" x14ac:dyDescent="0.3">
      <c r="B1083" s="178">
        <v>1056</v>
      </c>
      <c r="C1083" s="179" t="s">
        <v>2932</v>
      </c>
      <c r="D1083" s="179" t="s">
        <v>2933</v>
      </c>
      <c r="E1083" s="179" t="s">
        <v>2373</v>
      </c>
      <c r="F1083" s="180" t="s">
        <v>52</v>
      </c>
      <c r="G1083" s="180" t="s">
        <v>99</v>
      </c>
      <c r="H1083" s="181">
        <v>986912</v>
      </c>
      <c r="I1083" s="182">
        <v>0.57999999999999996</v>
      </c>
      <c r="J1083" s="182">
        <f t="shared" si="16"/>
        <v>572.41</v>
      </c>
    </row>
    <row r="1084" spans="2:10" x14ac:dyDescent="0.3">
      <c r="B1084" s="178">
        <v>1057</v>
      </c>
      <c r="C1084" s="179" t="s">
        <v>2934</v>
      </c>
      <c r="D1084" s="179" t="s">
        <v>2935</v>
      </c>
      <c r="E1084" s="179" t="s">
        <v>2373</v>
      </c>
      <c r="F1084" s="180" t="s">
        <v>1028</v>
      </c>
      <c r="G1084" s="180" t="s">
        <v>95</v>
      </c>
      <c r="H1084" s="181">
        <v>248712</v>
      </c>
      <c r="I1084" s="182">
        <v>0.57999999999999996</v>
      </c>
      <c r="J1084" s="182">
        <f t="shared" si="16"/>
        <v>144.25</v>
      </c>
    </row>
    <row r="1085" spans="2:10" x14ac:dyDescent="0.3">
      <c r="B1085" s="178">
        <v>1058</v>
      </c>
      <c r="C1085" s="179" t="s">
        <v>2936</v>
      </c>
      <c r="D1085" s="179" t="s">
        <v>2937</v>
      </c>
      <c r="E1085" s="179" t="s">
        <v>2361</v>
      </c>
      <c r="F1085" s="180" t="s">
        <v>52</v>
      </c>
      <c r="G1085" s="180" t="s">
        <v>99</v>
      </c>
      <c r="H1085" s="181">
        <v>111624</v>
      </c>
      <c r="I1085" s="182">
        <v>0.57999999999999996</v>
      </c>
      <c r="J1085" s="182">
        <f t="shared" si="16"/>
        <v>64.739999999999995</v>
      </c>
    </row>
    <row r="1086" spans="2:10" x14ac:dyDescent="0.3">
      <c r="B1086" s="178">
        <v>1059</v>
      </c>
      <c r="C1086" s="179" t="s">
        <v>2936</v>
      </c>
      <c r="D1086" s="179" t="s">
        <v>2937</v>
      </c>
      <c r="E1086" s="179" t="s">
        <v>2363</v>
      </c>
      <c r="F1086" s="180" t="s">
        <v>52</v>
      </c>
      <c r="G1086" s="180" t="s">
        <v>99</v>
      </c>
      <c r="H1086" s="181">
        <v>18646</v>
      </c>
      <c r="I1086" s="182">
        <v>0.57999999999999996</v>
      </c>
      <c r="J1086" s="182">
        <f t="shared" si="16"/>
        <v>10.81</v>
      </c>
    </row>
    <row r="1087" spans="2:10" x14ac:dyDescent="0.3">
      <c r="B1087" s="178">
        <v>1060</v>
      </c>
      <c r="C1087" s="179" t="s">
        <v>2938</v>
      </c>
      <c r="D1087" s="179" t="s">
        <v>2939</v>
      </c>
      <c r="E1087" s="179" t="s">
        <v>2361</v>
      </c>
      <c r="F1087" s="180" t="s">
        <v>145</v>
      </c>
      <c r="G1087" s="180" t="s">
        <v>231</v>
      </c>
      <c r="H1087" s="181">
        <v>741910</v>
      </c>
      <c r="I1087" s="182">
        <v>0.57999999999999996</v>
      </c>
      <c r="J1087" s="182">
        <f t="shared" si="16"/>
        <v>430.31</v>
      </c>
    </row>
    <row r="1088" spans="2:10" x14ac:dyDescent="0.3">
      <c r="B1088" s="178">
        <v>1061</v>
      </c>
      <c r="C1088" s="179" t="s">
        <v>2938</v>
      </c>
      <c r="D1088" s="179" t="s">
        <v>2939</v>
      </c>
      <c r="E1088" s="179" t="s">
        <v>2363</v>
      </c>
      <c r="F1088" s="180" t="s">
        <v>145</v>
      </c>
      <c r="G1088" s="180" t="s">
        <v>231</v>
      </c>
      <c r="H1088" s="181">
        <v>118183</v>
      </c>
      <c r="I1088" s="182">
        <v>0.57999999999999996</v>
      </c>
      <c r="J1088" s="182">
        <f t="shared" si="16"/>
        <v>68.55</v>
      </c>
    </row>
    <row r="1089" spans="2:10" x14ac:dyDescent="0.3">
      <c r="B1089" s="178">
        <v>1062</v>
      </c>
      <c r="C1089" s="179" t="s">
        <v>2940</v>
      </c>
      <c r="D1089" s="179" t="s">
        <v>2941</v>
      </c>
      <c r="E1089" s="179" t="s">
        <v>2361</v>
      </c>
      <c r="F1089" s="180" t="s">
        <v>52</v>
      </c>
      <c r="G1089" s="180" t="s">
        <v>99</v>
      </c>
      <c r="H1089" s="181">
        <v>2268</v>
      </c>
      <c r="I1089" s="182">
        <v>0.57999999999999996</v>
      </c>
      <c r="J1089" s="182">
        <f t="shared" si="16"/>
        <v>1.32</v>
      </c>
    </row>
    <row r="1090" spans="2:10" x14ac:dyDescent="0.3">
      <c r="B1090" s="178">
        <v>1063</v>
      </c>
      <c r="C1090" s="179" t="s">
        <v>2940</v>
      </c>
      <c r="D1090" s="179" t="s">
        <v>2941</v>
      </c>
      <c r="E1090" s="179" t="s">
        <v>2363</v>
      </c>
      <c r="F1090" s="180" t="s">
        <v>52</v>
      </c>
      <c r="G1090" s="180" t="s">
        <v>99</v>
      </c>
      <c r="H1090" s="181">
        <v>177</v>
      </c>
      <c r="I1090" s="182">
        <v>0.57999999999999996</v>
      </c>
      <c r="J1090" s="182">
        <f t="shared" si="16"/>
        <v>0.1</v>
      </c>
    </row>
    <row r="1091" spans="2:10" x14ac:dyDescent="0.3">
      <c r="B1091" s="178">
        <v>1064</v>
      </c>
      <c r="C1091" s="179" t="s">
        <v>2942</v>
      </c>
      <c r="D1091" s="179" t="s">
        <v>2943</v>
      </c>
      <c r="E1091" s="179" t="s">
        <v>2367</v>
      </c>
      <c r="F1091" s="180" t="s">
        <v>77</v>
      </c>
      <c r="G1091" s="180" t="s">
        <v>58</v>
      </c>
      <c r="H1091" s="181">
        <v>350453</v>
      </c>
      <c r="I1091" s="182">
        <v>0.57999999999999996</v>
      </c>
      <c r="J1091" s="182">
        <f t="shared" si="16"/>
        <v>203.26</v>
      </c>
    </row>
    <row r="1092" spans="2:10" x14ac:dyDescent="0.3">
      <c r="B1092" s="178">
        <v>1065</v>
      </c>
      <c r="C1092" s="179" t="s">
        <v>2942</v>
      </c>
      <c r="D1092" s="179" t="s">
        <v>2943</v>
      </c>
      <c r="E1092" s="179" t="s">
        <v>2368</v>
      </c>
      <c r="F1092" s="180" t="s">
        <v>77</v>
      </c>
      <c r="G1092" s="180" t="s">
        <v>58</v>
      </c>
      <c r="H1092" s="181">
        <v>15611</v>
      </c>
      <c r="I1092" s="182">
        <v>0.57999999999999996</v>
      </c>
      <c r="J1092" s="182">
        <f t="shared" si="16"/>
        <v>9.0500000000000007</v>
      </c>
    </row>
    <row r="1093" spans="2:10" x14ac:dyDescent="0.3">
      <c r="B1093" s="178">
        <v>1066</v>
      </c>
      <c r="C1093" s="179" t="s">
        <v>2942</v>
      </c>
      <c r="D1093" s="179" t="s">
        <v>2943</v>
      </c>
      <c r="E1093" s="179" t="s">
        <v>2357</v>
      </c>
      <c r="F1093" s="180" t="s">
        <v>77</v>
      </c>
      <c r="G1093" s="180" t="s">
        <v>58</v>
      </c>
      <c r="H1093" s="181">
        <v>62115</v>
      </c>
      <c r="I1093" s="182">
        <v>0.57999999999999996</v>
      </c>
      <c r="J1093" s="182">
        <f t="shared" si="16"/>
        <v>36.03</v>
      </c>
    </row>
    <row r="1094" spans="2:10" x14ac:dyDescent="0.3">
      <c r="B1094" s="178">
        <v>1067</v>
      </c>
      <c r="C1094" s="179" t="s">
        <v>2942</v>
      </c>
      <c r="D1094" s="179" t="s">
        <v>2943</v>
      </c>
      <c r="E1094" s="179" t="s">
        <v>2370</v>
      </c>
      <c r="F1094" s="180" t="s">
        <v>77</v>
      </c>
      <c r="G1094" s="180" t="s">
        <v>58</v>
      </c>
      <c r="H1094" s="181">
        <v>2606</v>
      </c>
      <c r="I1094" s="182">
        <v>0.57999999999999996</v>
      </c>
      <c r="J1094" s="182">
        <f t="shared" si="16"/>
        <v>1.51</v>
      </c>
    </row>
    <row r="1095" spans="2:10" x14ac:dyDescent="0.3">
      <c r="B1095" s="178">
        <v>1068</v>
      </c>
      <c r="C1095" s="179" t="s">
        <v>2942</v>
      </c>
      <c r="D1095" s="179" t="s">
        <v>2943</v>
      </c>
      <c r="E1095" s="179" t="s">
        <v>2361</v>
      </c>
      <c r="F1095" s="180" t="s">
        <v>77</v>
      </c>
      <c r="G1095" s="180" t="s">
        <v>58</v>
      </c>
      <c r="H1095" s="181">
        <v>65042</v>
      </c>
      <c r="I1095" s="182">
        <v>0.57999999999999996</v>
      </c>
      <c r="J1095" s="182">
        <f t="shared" si="16"/>
        <v>37.72</v>
      </c>
    </row>
    <row r="1096" spans="2:10" x14ac:dyDescent="0.3">
      <c r="B1096" s="178">
        <v>1069</v>
      </c>
      <c r="C1096" s="179" t="s">
        <v>2942</v>
      </c>
      <c r="D1096" s="179" t="s">
        <v>2943</v>
      </c>
      <c r="E1096" s="179" t="s">
        <v>2363</v>
      </c>
      <c r="F1096" s="180" t="s">
        <v>77</v>
      </c>
      <c r="G1096" s="180" t="s">
        <v>58</v>
      </c>
      <c r="H1096" s="181">
        <v>6956</v>
      </c>
      <c r="I1096" s="182">
        <v>0.57999999999999996</v>
      </c>
      <c r="J1096" s="182">
        <f t="shared" si="16"/>
        <v>4.03</v>
      </c>
    </row>
    <row r="1097" spans="2:10" x14ac:dyDescent="0.3">
      <c r="B1097" s="178">
        <v>1070</v>
      </c>
      <c r="C1097" s="179" t="s">
        <v>2942</v>
      </c>
      <c r="D1097" s="179" t="s">
        <v>2943</v>
      </c>
      <c r="E1097" s="179" t="s">
        <v>2371</v>
      </c>
      <c r="F1097" s="180" t="s">
        <v>77</v>
      </c>
      <c r="G1097" s="180" t="s">
        <v>58</v>
      </c>
      <c r="H1097" s="181">
        <v>14260</v>
      </c>
      <c r="I1097" s="182">
        <v>0.57999999999999996</v>
      </c>
      <c r="J1097" s="182">
        <f t="shared" si="16"/>
        <v>8.27</v>
      </c>
    </row>
    <row r="1098" spans="2:10" x14ac:dyDescent="0.3">
      <c r="B1098" s="178">
        <v>1071</v>
      </c>
      <c r="C1098" s="179" t="s">
        <v>2942</v>
      </c>
      <c r="D1098" s="179" t="s">
        <v>2943</v>
      </c>
      <c r="E1098" s="179" t="s">
        <v>2364</v>
      </c>
      <c r="F1098" s="180" t="s">
        <v>77</v>
      </c>
      <c r="G1098" s="180" t="s">
        <v>58</v>
      </c>
      <c r="H1098" s="181">
        <v>75165</v>
      </c>
      <c r="I1098" s="182">
        <v>0.57999999999999996</v>
      </c>
      <c r="J1098" s="182">
        <f t="shared" si="16"/>
        <v>43.6</v>
      </c>
    </row>
    <row r="1099" spans="2:10" x14ac:dyDescent="0.3">
      <c r="B1099" s="178">
        <v>1072</v>
      </c>
      <c r="C1099" s="179" t="s">
        <v>2942</v>
      </c>
      <c r="D1099" s="179" t="s">
        <v>2943</v>
      </c>
      <c r="E1099" s="179" t="s">
        <v>2372</v>
      </c>
      <c r="F1099" s="180" t="s">
        <v>77</v>
      </c>
      <c r="G1099" s="180" t="s">
        <v>58</v>
      </c>
      <c r="H1099" s="181">
        <v>254021</v>
      </c>
      <c r="I1099" s="182">
        <v>0.57999999999999996</v>
      </c>
      <c r="J1099" s="182">
        <f t="shared" si="16"/>
        <v>147.33000000000001</v>
      </c>
    </row>
    <row r="1100" spans="2:10" x14ac:dyDescent="0.3">
      <c r="B1100" s="178">
        <v>1073</v>
      </c>
      <c r="C1100" s="179" t="s">
        <v>2942</v>
      </c>
      <c r="D1100" s="179" t="s">
        <v>2943</v>
      </c>
      <c r="E1100" s="179" t="s">
        <v>2373</v>
      </c>
      <c r="F1100" s="180" t="s">
        <v>77</v>
      </c>
      <c r="G1100" s="180" t="s">
        <v>58</v>
      </c>
      <c r="H1100" s="181">
        <v>38820</v>
      </c>
      <c r="I1100" s="182">
        <v>0.57999999999999996</v>
      </c>
      <c r="J1100" s="182">
        <f t="shared" si="16"/>
        <v>22.52</v>
      </c>
    </row>
    <row r="1101" spans="2:10" x14ac:dyDescent="0.3">
      <c r="B1101" s="178">
        <v>1074</v>
      </c>
      <c r="C1101" s="179" t="s">
        <v>2942</v>
      </c>
      <c r="D1101" s="179" t="s">
        <v>2943</v>
      </c>
      <c r="E1101" s="179" t="s">
        <v>2374</v>
      </c>
      <c r="F1101" s="180" t="s">
        <v>77</v>
      </c>
      <c r="G1101" s="180" t="s">
        <v>58</v>
      </c>
      <c r="H1101" s="181">
        <v>333120</v>
      </c>
      <c r="I1101" s="182">
        <v>0.57999999999999996</v>
      </c>
      <c r="J1101" s="182">
        <f t="shared" si="16"/>
        <v>193.21</v>
      </c>
    </row>
    <row r="1102" spans="2:10" x14ac:dyDescent="0.3">
      <c r="B1102" s="178">
        <v>1075</v>
      </c>
      <c r="C1102" s="179" t="s">
        <v>2944</v>
      </c>
      <c r="D1102" s="179" t="s">
        <v>2945</v>
      </c>
      <c r="E1102" s="179" t="s">
        <v>2361</v>
      </c>
      <c r="F1102" s="180" t="s">
        <v>1807</v>
      </c>
      <c r="G1102" s="180" t="s">
        <v>99</v>
      </c>
      <c r="H1102" s="181">
        <v>1099185</v>
      </c>
      <c r="I1102" s="182">
        <v>0.57999999999999996</v>
      </c>
      <c r="J1102" s="182">
        <f t="shared" si="16"/>
        <v>637.53</v>
      </c>
    </row>
    <row r="1103" spans="2:10" x14ac:dyDescent="0.3">
      <c r="B1103" s="178">
        <v>1076</v>
      </c>
      <c r="C1103" s="179" t="s">
        <v>2944</v>
      </c>
      <c r="D1103" s="179" t="s">
        <v>2945</v>
      </c>
      <c r="E1103" s="179" t="s">
        <v>2363</v>
      </c>
      <c r="F1103" s="180" t="s">
        <v>1807</v>
      </c>
      <c r="G1103" s="180" t="s">
        <v>99</v>
      </c>
      <c r="H1103" s="181">
        <v>232615</v>
      </c>
      <c r="I1103" s="182">
        <v>0.57999999999999996</v>
      </c>
      <c r="J1103" s="182">
        <f t="shared" si="16"/>
        <v>134.91999999999999</v>
      </c>
    </row>
    <row r="1104" spans="2:10" x14ac:dyDescent="0.3">
      <c r="B1104" s="178">
        <v>1077</v>
      </c>
      <c r="C1104" s="179" t="s">
        <v>2946</v>
      </c>
      <c r="D1104" s="179" t="s">
        <v>2947</v>
      </c>
      <c r="E1104" s="179" t="s">
        <v>2367</v>
      </c>
      <c r="F1104" s="180" t="s">
        <v>109</v>
      </c>
      <c r="G1104" s="180" t="s">
        <v>99</v>
      </c>
      <c r="H1104" s="181">
        <v>278754</v>
      </c>
      <c r="I1104" s="182">
        <v>0.57999999999999996</v>
      </c>
      <c r="J1104" s="182">
        <f t="shared" si="16"/>
        <v>161.68</v>
      </c>
    </row>
    <row r="1105" spans="2:10" x14ac:dyDescent="0.3">
      <c r="B1105" s="178">
        <v>1078</v>
      </c>
      <c r="C1105" s="179" t="s">
        <v>2946</v>
      </c>
      <c r="D1105" s="179" t="s">
        <v>2947</v>
      </c>
      <c r="E1105" s="179" t="s">
        <v>2357</v>
      </c>
      <c r="F1105" s="180" t="s">
        <v>109</v>
      </c>
      <c r="G1105" s="180" t="s">
        <v>99</v>
      </c>
      <c r="H1105" s="181">
        <v>32985</v>
      </c>
      <c r="I1105" s="182">
        <v>0.57999999999999996</v>
      </c>
      <c r="J1105" s="182">
        <f t="shared" si="16"/>
        <v>19.13</v>
      </c>
    </row>
    <row r="1106" spans="2:10" x14ac:dyDescent="0.3">
      <c r="B1106" s="178">
        <v>1079</v>
      </c>
      <c r="C1106" s="179" t="s">
        <v>2946</v>
      </c>
      <c r="D1106" s="179" t="s">
        <v>2947</v>
      </c>
      <c r="E1106" s="179" t="s">
        <v>2361</v>
      </c>
      <c r="F1106" s="180" t="s">
        <v>109</v>
      </c>
      <c r="G1106" s="180" t="s">
        <v>99</v>
      </c>
      <c r="H1106" s="181">
        <v>146019</v>
      </c>
      <c r="I1106" s="182">
        <v>0.57999999999999996</v>
      </c>
      <c r="J1106" s="182">
        <f t="shared" si="16"/>
        <v>84.69</v>
      </c>
    </row>
    <row r="1107" spans="2:10" x14ac:dyDescent="0.3">
      <c r="B1107" s="178">
        <v>1080</v>
      </c>
      <c r="C1107" s="179" t="s">
        <v>2946</v>
      </c>
      <c r="D1107" s="179" t="s">
        <v>2947</v>
      </c>
      <c r="E1107" s="179" t="s">
        <v>2364</v>
      </c>
      <c r="F1107" s="180" t="s">
        <v>109</v>
      </c>
      <c r="G1107" s="180" t="s">
        <v>99</v>
      </c>
      <c r="H1107" s="181">
        <v>128367</v>
      </c>
      <c r="I1107" s="182">
        <v>0.57999999999999996</v>
      </c>
      <c r="J1107" s="182">
        <f t="shared" si="16"/>
        <v>74.45</v>
      </c>
    </row>
    <row r="1108" spans="2:10" x14ac:dyDescent="0.3">
      <c r="B1108" s="178">
        <v>1081</v>
      </c>
      <c r="C1108" s="179" t="s">
        <v>2946</v>
      </c>
      <c r="D1108" s="179" t="s">
        <v>2947</v>
      </c>
      <c r="E1108" s="179" t="s">
        <v>2372</v>
      </c>
      <c r="F1108" s="180" t="s">
        <v>109</v>
      </c>
      <c r="G1108" s="180" t="s">
        <v>99</v>
      </c>
      <c r="H1108" s="181">
        <v>451310</v>
      </c>
      <c r="I1108" s="182">
        <v>0.57999999999999996</v>
      </c>
      <c r="J1108" s="182">
        <f t="shared" si="16"/>
        <v>261.76</v>
      </c>
    </row>
    <row r="1109" spans="2:10" x14ac:dyDescent="0.3">
      <c r="B1109" s="178">
        <v>1082</v>
      </c>
      <c r="C1109" s="179" t="s">
        <v>2946</v>
      </c>
      <c r="D1109" s="179" t="s">
        <v>2947</v>
      </c>
      <c r="E1109" s="179" t="s">
        <v>2374</v>
      </c>
      <c r="F1109" s="180" t="s">
        <v>109</v>
      </c>
      <c r="G1109" s="180" t="s">
        <v>99</v>
      </c>
      <c r="H1109" s="181">
        <v>364146</v>
      </c>
      <c r="I1109" s="182">
        <v>0.57999999999999996</v>
      </c>
      <c r="J1109" s="182">
        <f t="shared" si="16"/>
        <v>211.2</v>
      </c>
    </row>
    <row r="1110" spans="2:10" x14ac:dyDescent="0.3">
      <c r="B1110" s="178">
        <v>1083</v>
      </c>
      <c r="C1110" s="179" t="s">
        <v>2948</v>
      </c>
      <c r="D1110" s="179" t="s">
        <v>2949</v>
      </c>
      <c r="E1110" s="179" t="s">
        <v>2367</v>
      </c>
      <c r="F1110" s="180" t="s">
        <v>197</v>
      </c>
      <c r="G1110" s="180" t="s">
        <v>886</v>
      </c>
      <c r="H1110" s="181">
        <v>476435</v>
      </c>
      <c r="I1110" s="182">
        <v>0.57999999999999996</v>
      </c>
      <c r="J1110" s="182">
        <f t="shared" si="16"/>
        <v>276.33</v>
      </c>
    </row>
    <row r="1111" spans="2:10" x14ac:dyDescent="0.3">
      <c r="B1111" s="178">
        <v>1084</v>
      </c>
      <c r="C1111" s="179" t="s">
        <v>2948</v>
      </c>
      <c r="D1111" s="179" t="s">
        <v>2949</v>
      </c>
      <c r="E1111" s="179" t="s">
        <v>2357</v>
      </c>
      <c r="F1111" s="180" t="s">
        <v>197</v>
      </c>
      <c r="G1111" s="180" t="s">
        <v>886</v>
      </c>
      <c r="H1111" s="181">
        <v>55232</v>
      </c>
      <c r="I1111" s="182">
        <v>0.57999999999999996</v>
      </c>
      <c r="J1111" s="182">
        <f t="shared" si="16"/>
        <v>32.03</v>
      </c>
    </row>
    <row r="1112" spans="2:10" x14ac:dyDescent="0.3">
      <c r="B1112" s="178">
        <v>1085</v>
      </c>
      <c r="C1112" s="179" t="s">
        <v>2948</v>
      </c>
      <c r="D1112" s="179" t="s">
        <v>2949</v>
      </c>
      <c r="E1112" s="179" t="s">
        <v>2370</v>
      </c>
      <c r="F1112" s="180" t="s">
        <v>197</v>
      </c>
      <c r="G1112" s="180" t="s">
        <v>886</v>
      </c>
      <c r="H1112" s="181">
        <v>9</v>
      </c>
      <c r="I1112" s="182">
        <v>0.57999999999999996</v>
      </c>
      <c r="J1112" s="182">
        <f t="shared" si="16"/>
        <v>0.01</v>
      </c>
    </row>
    <row r="1113" spans="2:10" x14ac:dyDescent="0.3">
      <c r="B1113" s="178">
        <v>1086</v>
      </c>
      <c r="C1113" s="179" t="s">
        <v>2948</v>
      </c>
      <c r="D1113" s="179" t="s">
        <v>2949</v>
      </c>
      <c r="E1113" s="179" t="s">
        <v>2361</v>
      </c>
      <c r="F1113" s="180" t="s">
        <v>197</v>
      </c>
      <c r="G1113" s="180" t="s">
        <v>886</v>
      </c>
      <c r="H1113" s="181">
        <v>6635</v>
      </c>
      <c r="I1113" s="182">
        <v>0.57999999999999996</v>
      </c>
      <c r="J1113" s="182">
        <f t="shared" si="16"/>
        <v>3.85</v>
      </c>
    </row>
    <row r="1114" spans="2:10" x14ac:dyDescent="0.3">
      <c r="B1114" s="178">
        <v>1087</v>
      </c>
      <c r="C1114" s="179" t="s">
        <v>2948</v>
      </c>
      <c r="D1114" s="179" t="s">
        <v>2949</v>
      </c>
      <c r="E1114" s="179" t="s">
        <v>2363</v>
      </c>
      <c r="F1114" s="180" t="s">
        <v>197</v>
      </c>
      <c r="G1114" s="180" t="s">
        <v>886</v>
      </c>
      <c r="H1114" s="181">
        <v>1250</v>
      </c>
      <c r="I1114" s="182">
        <v>0.57999999999999996</v>
      </c>
      <c r="J1114" s="182">
        <f t="shared" si="16"/>
        <v>0.73</v>
      </c>
    </row>
    <row r="1115" spans="2:10" x14ac:dyDescent="0.3">
      <c r="B1115" s="178">
        <v>1088</v>
      </c>
      <c r="C1115" s="179" t="s">
        <v>2948</v>
      </c>
      <c r="D1115" s="179" t="s">
        <v>2949</v>
      </c>
      <c r="E1115" s="179" t="s">
        <v>2364</v>
      </c>
      <c r="F1115" s="180" t="s">
        <v>197</v>
      </c>
      <c r="G1115" s="180" t="s">
        <v>886</v>
      </c>
      <c r="H1115" s="181">
        <v>87589</v>
      </c>
      <c r="I1115" s="182">
        <v>0.57999999999999996</v>
      </c>
      <c r="J1115" s="182">
        <f t="shared" si="16"/>
        <v>50.8</v>
      </c>
    </row>
    <row r="1116" spans="2:10" x14ac:dyDescent="0.3">
      <c r="B1116" s="178">
        <v>1089</v>
      </c>
      <c r="C1116" s="179" t="s">
        <v>2948</v>
      </c>
      <c r="D1116" s="179" t="s">
        <v>2949</v>
      </c>
      <c r="E1116" s="179" t="s">
        <v>2372</v>
      </c>
      <c r="F1116" s="180" t="s">
        <v>197</v>
      </c>
      <c r="G1116" s="180" t="s">
        <v>886</v>
      </c>
      <c r="H1116" s="181">
        <v>1632</v>
      </c>
      <c r="I1116" s="182">
        <v>0.57999999999999996</v>
      </c>
      <c r="J1116" s="182">
        <f t="shared" ref="J1116:J1179" si="17">ROUND(H1116*(I1116/1000),2)</f>
        <v>0.95</v>
      </c>
    </row>
    <row r="1117" spans="2:10" x14ac:dyDescent="0.3">
      <c r="B1117" s="178">
        <v>1090</v>
      </c>
      <c r="C1117" s="179" t="s">
        <v>2948</v>
      </c>
      <c r="D1117" s="179" t="s">
        <v>2949</v>
      </c>
      <c r="E1117" s="179" t="s">
        <v>2374</v>
      </c>
      <c r="F1117" s="180" t="s">
        <v>197</v>
      </c>
      <c r="G1117" s="180" t="s">
        <v>886</v>
      </c>
      <c r="H1117" s="181">
        <v>178929</v>
      </c>
      <c r="I1117" s="182">
        <v>0.57999999999999996</v>
      </c>
      <c r="J1117" s="182">
        <f t="shared" si="17"/>
        <v>103.78</v>
      </c>
    </row>
    <row r="1118" spans="2:10" x14ac:dyDescent="0.3">
      <c r="B1118" s="178">
        <v>1091</v>
      </c>
      <c r="C1118" s="179" t="s">
        <v>2950</v>
      </c>
      <c r="D1118" s="179" t="s">
        <v>2951</v>
      </c>
      <c r="E1118" s="179" t="s">
        <v>2371</v>
      </c>
      <c r="F1118" s="180" t="s">
        <v>109</v>
      </c>
      <c r="G1118" s="180" t="s">
        <v>99</v>
      </c>
      <c r="H1118" s="181">
        <v>24816</v>
      </c>
      <c r="I1118" s="182">
        <v>0.57999999999999996</v>
      </c>
      <c r="J1118" s="182">
        <f t="shared" si="17"/>
        <v>14.39</v>
      </c>
    </row>
    <row r="1119" spans="2:10" x14ac:dyDescent="0.3">
      <c r="B1119" s="178">
        <v>1092</v>
      </c>
      <c r="C1119" s="179" t="s">
        <v>2950</v>
      </c>
      <c r="D1119" s="179" t="s">
        <v>2951</v>
      </c>
      <c r="E1119" s="179" t="s">
        <v>2373</v>
      </c>
      <c r="F1119" s="180" t="s">
        <v>109</v>
      </c>
      <c r="G1119" s="180" t="s">
        <v>99</v>
      </c>
      <c r="H1119" s="181">
        <v>57367</v>
      </c>
      <c r="I1119" s="182">
        <v>0.57999999999999996</v>
      </c>
      <c r="J1119" s="182">
        <f t="shared" si="17"/>
        <v>33.270000000000003</v>
      </c>
    </row>
    <row r="1120" spans="2:10" x14ac:dyDescent="0.3">
      <c r="B1120" s="178">
        <v>1093</v>
      </c>
      <c r="C1120" s="179" t="s">
        <v>2952</v>
      </c>
      <c r="D1120" s="179" t="s">
        <v>2953</v>
      </c>
      <c r="E1120" s="179" t="s">
        <v>2367</v>
      </c>
      <c r="F1120" s="180" t="s">
        <v>197</v>
      </c>
      <c r="G1120" s="180" t="s">
        <v>99</v>
      </c>
      <c r="H1120" s="181">
        <v>335457</v>
      </c>
      <c r="I1120" s="182">
        <v>0.57999999999999996</v>
      </c>
      <c r="J1120" s="182">
        <f t="shared" si="17"/>
        <v>194.57</v>
      </c>
    </row>
    <row r="1121" spans="2:10" x14ac:dyDescent="0.3">
      <c r="B1121" s="178">
        <v>1094</v>
      </c>
      <c r="C1121" s="179" t="s">
        <v>2952</v>
      </c>
      <c r="D1121" s="179" t="s">
        <v>2953</v>
      </c>
      <c r="E1121" s="179" t="s">
        <v>2368</v>
      </c>
      <c r="F1121" s="180" t="s">
        <v>197</v>
      </c>
      <c r="G1121" s="180" t="s">
        <v>99</v>
      </c>
      <c r="H1121" s="181">
        <v>23378</v>
      </c>
      <c r="I1121" s="182">
        <v>0.57999999999999996</v>
      </c>
      <c r="J1121" s="182">
        <f t="shared" si="17"/>
        <v>13.56</v>
      </c>
    </row>
    <row r="1122" spans="2:10" x14ac:dyDescent="0.3">
      <c r="B1122" s="178">
        <v>1095</v>
      </c>
      <c r="C1122" s="179" t="s">
        <v>2952</v>
      </c>
      <c r="D1122" s="179" t="s">
        <v>2953</v>
      </c>
      <c r="E1122" s="179" t="s">
        <v>2357</v>
      </c>
      <c r="F1122" s="180" t="s">
        <v>197</v>
      </c>
      <c r="G1122" s="180" t="s">
        <v>99</v>
      </c>
      <c r="H1122" s="181">
        <v>69695</v>
      </c>
      <c r="I1122" s="182">
        <v>0.57999999999999996</v>
      </c>
      <c r="J1122" s="182">
        <f t="shared" si="17"/>
        <v>40.42</v>
      </c>
    </row>
    <row r="1123" spans="2:10" x14ac:dyDescent="0.3">
      <c r="B1123" s="178">
        <v>1096</v>
      </c>
      <c r="C1123" s="179" t="s">
        <v>2952</v>
      </c>
      <c r="D1123" s="179" t="s">
        <v>2953</v>
      </c>
      <c r="E1123" s="179" t="s">
        <v>2369</v>
      </c>
      <c r="F1123" s="180" t="s">
        <v>197</v>
      </c>
      <c r="G1123" s="180" t="s">
        <v>99</v>
      </c>
      <c r="H1123" s="181">
        <v>8118</v>
      </c>
      <c r="I1123" s="182">
        <v>0.57999999999999996</v>
      </c>
      <c r="J1123" s="182">
        <f t="shared" si="17"/>
        <v>4.71</v>
      </c>
    </row>
    <row r="1124" spans="2:10" x14ac:dyDescent="0.3">
      <c r="B1124" s="178">
        <v>1097</v>
      </c>
      <c r="C1124" s="179" t="s">
        <v>2952</v>
      </c>
      <c r="D1124" s="179" t="s">
        <v>2953</v>
      </c>
      <c r="E1124" s="179" t="s">
        <v>2370</v>
      </c>
      <c r="F1124" s="180" t="s">
        <v>197</v>
      </c>
      <c r="G1124" s="180" t="s">
        <v>99</v>
      </c>
      <c r="H1124" s="181">
        <v>2860</v>
      </c>
      <c r="I1124" s="182">
        <v>0.57999999999999996</v>
      </c>
      <c r="J1124" s="182">
        <f t="shared" si="17"/>
        <v>1.66</v>
      </c>
    </row>
    <row r="1125" spans="2:10" x14ac:dyDescent="0.3">
      <c r="B1125" s="178">
        <v>1098</v>
      </c>
      <c r="C1125" s="179" t="s">
        <v>2952</v>
      </c>
      <c r="D1125" s="179" t="s">
        <v>2953</v>
      </c>
      <c r="E1125" s="179" t="s">
        <v>2361</v>
      </c>
      <c r="F1125" s="180" t="s">
        <v>197</v>
      </c>
      <c r="G1125" s="180" t="s">
        <v>99</v>
      </c>
      <c r="H1125" s="181">
        <v>232566</v>
      </c>
      <c r="I1125" s="182">
        <v>0.57999999999999996</v>
      </c>
      <c r="J1125" s="182">
        <f t="shared" si="17"/>
        <v>134.88999999999999</v>
      </c>
    </row>
    <row r="1126" spans="2:10" x14ac:dyDescent="0.3">
      <c r="B1126" s="178">
        <v>1099</v>
      </c>
      <c r="C1126" s="179" t="s">
        <v>2952</v>
      </c>
      <c r="D1126" s="179" t="s">
        <v>2953</v>
      </c>
      <c r="E1126" s="179" t="s">
        <v>2363</v>
      </c>
      <c r="F1126" s="180" t="s">
        <v>197</v>
      </c>
      <c r="G1126" s="180" t="s">
        <v>99</v>
      </c>
      <c r="H1126" s="181">
        <v>41327</v>
      </c>
      <c r="I1126" s="182">
        <v>0.57999999999999996</v>
      </c>
      <c r="J1126" s="182">
        <f t="shared" si="17"/>
        <v>23.97</v>
      </c>
    </row>
    <row r="1127" spans="2:10" x14ac:dyDescent="0.3">
      <c r="B1127" s="178">
        <v>1100</v>
      </c>
      <c r="C1127" s="179" t="s">
        <v>2952</v>
      </c>
      <c r="D1127" s="179" t="s">
        <v>2953</v>
      </c>
      <c r="E1127" s="179" t="s">
        <v>2404</v>
      </c>
      <c r="F1127" s="180" t="s">
        <v>197</v>
      </c>
      <c r="G1127" s="180" t="s">
        <v>99</v>
      </c>
      <c r="H1127" s="181">
        <v>9495</v>
      </c>
      <c r="I1127" s="182">
        <v>0.57999999999999996</v>
      </c>
      <c r="J1127" s="182">
        <f t="shared" si="17"/>
        <v>5.51</v>
      </c>
    </row>
    <row r="1128" spans="2:10" x14ac:dyDescent="0.3">
      <c r="B1128" s="178">
        <v>1101</v>
      </c>
      <c r="C1128" s="179" t="s">
        <v>2952</v>
      </c>
      <c r="D1128" s="179" t="s">
        <v>2953</v>
      </c>
      <c r="E1128" s="179" t="s">
        <v>2371</v>
      </c>
      <c r="F1128" s="180" t="s">
        <v>197</v>
      </c>
      <c r="G1128" s="180" t="s">
        <v>99</v>
      </c>
      <c r="H1128" s="181">
        <v>1753</v>
      </c>
      <c r="I1128" s="182">
        <v>0.57999999999999996</v>
      </c>
      <c r="J1128" s="182">
        <f t="shared" si="17"/>
        <v>1.02</v>
      </c>
    </row>
    <row r="1129" spans="2:10" x14ac:dyDescent="0.3">
      <c r="B1129" s="178">
        <v>1102</v>
      </c>
      <c r="C1129" s="179" t="s">
        <v>2952</v>
      </c>
      <c r="D1129" s="179" t="s">
        <v>2953</v>
      </c>
      <c r="E1129" s="179" t="s">
        <v>2364</v>
      </c>
      <c r="F1129" s="180" t="s">
        <v>197</v>
      </c>
      <c r="G1129" s="180" t="s">
        <v>99</v>
      </c>
      <c r="H1129" s="181">
        <v>54784</v>
      </c>
      <c r="I1129" s="182">
        <v>0.57999999999999996</v>
      </c>
      <c r="J1129" s="182">
        <f t="shared" si="17"/>
        <v>31.77</v>
      </c>
    </row>
    <row r="1130" spans="2:10" x14ac:dyDescent="0.3">
      <c r="B1130" s="178">
        <v>1103</v>
      </c>
      <c r="C1130" s="179" t="s">
        <v>2952</v>
      </c>
      <c r="D1130" s="179" t="s">
        <v>2953</v>
      </c>
      <c r="E1130" s="179" t="s">
        <v>2372</v>
      </c>
      <c r="F1130" s="180" t="s">
        <v>197</v>
      </c>
      <c r="G1130" s="180" t="s">
        <v>99</v>
      </c>
      <c r="H1130" s="181">
        <v>197375</v>
      </c>
      <c r="I1130" s="182">
        <v>0.57999999999999996</v>
      </c>
      <c r="J1130" s="182">
        <f t="shared" si="17"/>
        <v>114.48</v>
      </c>
    </row>
    <row r="1131" spans="2:10" x14ac:dyDescent="0.3">
      <c r="B1131" s="178">
        <v>1104</v>
      </c>
      <c r="C1131" s="179" t="s">
        <v>2952</v>
      </c>
      <c r="D1131" s="179" t="s">
        <v>2953</v>
      </c>
      <c r="E1131" s="179" t="s">
        <v>2373</v>
      </c>
      <c r="F1131" s="180" t="s">
        <v>197</v>
      </c>
      <c r="G1131" s="180" t="s">
        <v>99</v>
      </c>
      <c r="H1131" s="181">
        <v>7651</v>
      </c>
      <c r="I1131" s="182">
        <v>0.57999999999999996</v>
      </c>
      <c r="J1131" s="182">
        <f t="shared" si="17"/>
        <v>4.4400000000000004</v>
      </c>
    </row>
    <row r="1132" spans="2:10" x14ac:dyDescent="0.3">
      <c r="B1132" s="178">
        <v>1105</v>
      </c>
      <c r="C1132" s="179" t="s">
        <v>2952</v>
      </c>
      <c r="D1132" s="179" t="s">
        <v>2953</v>
      </c>
      <c r="E1132" s="179" t="s">
        <v>2374</v>
      </c>
      <c r="F1132" s="180" t="s">
        <v>197</v>
      </c>
      <c r="G1132" s="180" t="s">
        <v>99</v>
      </c>
      <c r="H1132" s="181">
        <v>236387</v>
      </c>
      <c r="I1132" s="182">
        <v>0.57999999999999996</v>
      </c>
      <c r="J1132" s="182">
        <f t="shared" si="17"/>
        <v>137.1</v>
      </c>
    </row>
    <row r="1133" spans="2:10" x14ac:dyDescent="0.3">
      <c r="B1133" s="178">
        <v>1106</v>
      </c>
      <c r="C1133" s="179" t="s">
        <v>2954</v>
      </c>
      <c r="D1133" s="179" t="s">
        <v>2955</v>
      </c>
      <c r="E1133" s="179" t="s">
        <v>2367</v>
      </c>
      <c r="F1133" s="180" t="s">
        <v>150</v>
      </c>
      <c r="G1133" s="180" t="s">
        <v>99</v>
      </c>
      <c r="H1133" s="181">
        <v>119048</v>
      </c>
      <c r="I1133" s="182">
        <v>0.57999999999999996</v>
      </c>
      <c r="J1133" s="182">
        <f t="shared" si="17"/>
        <v>69.05</v>
      </c>
    </row>
    <row r="1134" spans="2:10" x14ac:dyDescent="0.3">
      <c r="B1134" s="178">
        <v>1107</v>
      </c>
      <c r="C1134" s="179" t="s">
        <v>2954</v>
      </c>
      <c r="D1134" s="179" t="s">
        <v>2955</v>
      </c>
      <c r="E1134" s="179" t="s">
        <v>2368</v>
      </c>
      <c r="F1134" s="180" t="s">
        <v>150</v>
      </c>
      <c r="G1134" s="180" t="s">
        <v>99</v>
      </c>
      <c r="H1134" s="181">
        <v>6452</v>
      </c>
      <c r="I1134" s="182">
        <v>0.57999999999999996</v>
      </c>
      <c r="J1134" s="182">
        <f t="shared" si="17"/>
        <v>3.74</v>
      </c>
    </row>
    <row r="1135" spans="2:10" x14ac:dyDescent="0.3">
      <c r="B1135" s="178">
        <v>1108</v>
      </c>
      <c r="C1135" s="179" t="s">
        <v>2954</v>
      </c>
      <c r="D1135" s="179" t="s">
        <v>2955</v>
      </c>
      <c r="E1135" s="179" t="s">
        <v>2357</v>
      </c>
      <c r="F1135" s="180" t="s">
        <v>150</v>
      </c>
      <c r="G1135" s="180" t="s">
        <v>99</v>
      </c>
      <c r="H1135" s="181">
        <v>23754</v>
      </c>
      <c r="I1135" s="182">
        <v>0.57999999999999996</v>
      </c>
      <c r="J1135" s="182">
        <f t="shared" si="17"/>
        <v>13.78</v>
      </c>
    </row>
    <row r="1136" spans="2:10" x14ac:dyDescent="0.3">
      <c r="B1136" s="178">
        <v>1109</v>
      </c>
      <c r="C1136" s="179" t="s">
        <v>2954</v>
      </c>
      <c r="D1136" s="179" t="s">
        <v>2955</v>
      </c>
      <c r="E1136" s="179" t="s">
        <v>2370</v>
      </c>
      <c r="F1136" s="180" t="s">
        <v>150</v>
      </c>
      <c r="G1136" s="180" t="s">
        <v>99</v>
      </c>
      <c r="H1136" s="181">
        <v>1157</v>
      </c>
      <c r="I1136" s="182">
        <v>0.57999999999999996</v>
      </c>
      <c r="J1136" s="182">
        <f t="shared" si="17"/>
        <v>0.67</v>
      </c>
    </row>
    <row r="1137" spans="2:10" x14ac:dyDescent="0.3">
      <c r="B1137" s="178">
        <v>1110</v>
      </c>
      <c r="C1137" s="179" t="s">
        <v>2954</v>
      </c>
      <c r="D1137" s="179" t="s">
        <v>2955</v>
      </c>
      <c r="E1137" s="179" t="s">
        <v>2361</v>
      </c>
      <c r="F1137" s="180" t="s">
        <v>150</v>
      </c>
      <c r="G1137" s="180" t="s">
        <v>99</v>
      </c>
      <c r="H1137" s="181">
        <v>19628</v>
      </c>
      <c r="I1137" s="182">
        <v>0.57999999999999996</v>
      </c>
      <c r="J1137" s="182">
        <f t="shared" si="17"/>
        <v>11.38</v>
      </c>
    </row>
    <row r="1138" spans="2:10" x14ac:dyDescent="0.3">
      <c r="B1138" s="178">
        <v>1111</v>
      </c>
      <c r="C1138" s="179" t="s">
        <v>2954</v>
      </c>
      <c r="D1138" s="179" t="s">
        <v>2955</v>
      </c>
      <c r="E1138" s="179" t="s">
        <v>2363</v>
      </c>
      <c r="F1138" s="180" t="s">
        <v>150</v>
      </c>
      <c r="G1138" s="180" t="s">
        <v>99</v>
      </c>
      <c r="H1138" s="181">
        <v>4619</v>
      </c>
      <c r="I1138" s="182">
        <v>0.57999999999999996</v>
      </c>
      <c r="J1138" s="182">
        <f t="shared" si="17"/>
        <v>2.68</v>
      </c>
    </row>
    <row r="1139" spans="2:10" x14ac:dyDescent="0.3">
      <c r="B1139" s="178">
        <v>1112</v>
      </c>
      <c r="C1139" s="179" t="s">
        <v>2954</v>
      </c>
      <c r="D1139" s="179" t="s">
        <v>2955</v>
      </c>
      <c r="E1139" s="179" t="s">
        <v>2364</v>
      </c>
      <c r="F1139" s="180" t="s">
        <v>150</v>
      </c>
      <c r="G1139" s="180" t="s">
        <v>99</v>
      </c>
      <c r="H1139" s="181">
        <v>30002</v>
      </c>
      <c r="I1139" s="182">
        <v>0.57999999999999996</v>
      </c>
      <c r="J1139" s="182">
        <f t="shared" si="17"/>
        <v>17.399999999999999</v>
      </c>
    </row>
    <row r="1140" spans="2:10" x14ac:dyDescent="0.3">
      <c r="B1140" s="178">
        <v>1113</v>
      </c>
      <c r="C1140" s="179" t="s">
        <v>2954</v>
      </c>
      <c r="D1140" s="179" t="s">
        <v>2955</v>
      </c>
      <c r="E1140" s="179" t="s">
        <v>2372</v>
      </c>
      <c r="F1140" s="180" t="s">
        <v>150</v>
      </c>
      <c r="G1140" s="180" t="s">
        <v>99</v>
      </c>
      <c r="H1140" s="181">
        <v>82907</v>
      </c>
      <c r="I1140" s="182">
        <v>0.57999999999999996</v>
      </c>
      <c r="J1140" s="182">
        <f t="shared" si="17"/>
        <v>48.09</v>
      </c>
    </row>
    <row r="1141" spans="2:10" x14ac:dyDescent="0.3">
      <c r="B1141" s="178">
        <v>1114</v>
      </c>
      <c r="C1141" s="179" t="s">
        <v>2954</v>
      </c>
      <c r="D1141" s="179" t="s">
        <v>2955</v>
      </c>
      <c r="E1141" s="179" t="s">
        <v>2373</v>
      </c>
      <c r="F1141" s="180" t="s">
        <v>150</v>
      </c>
      <c r="G1141" s="180" t="s">
        <v>99</v>
      </c>
      <c r="H1141" s="181">
        <v>1432</v>
      </c>
      <c r="I1141" s="182">
        <v>0.57999999999999996</v>
      </c>
      <c r="J1141" s="182">
        <f t="shared" si="17"/>
        <v>0.83</v>
      </c>
    </row>
    <row r="1142" spans="2:10" x14ac:dyDescent="0.3">
      <c r="B1142" s="178">
        <v>1115</v>
      </c>
      <c r="C1142" s="179" t="s">
        <v>2954</v>
      </c>
      <c r="D1142" s="179" t="s">
        <v>2955</v>
      </c>
      <c r="E1142" s="179" t="s">
        <v>2374</v>
      </c>
      <c r="F1142" s="180" t="s">
        <v>150</v>
      </c>
      <c r="G1142" s="180" t="s">
        <v>99</v>
      </c>
      <c r="H1142" s="181">
        <v>130463</v>
      </c>
      <c r="I1142" s="182">
        <v>0.57999999999999996</v>
      </c>
      <c r="J1142" s="182">
        <f t="shared" si="17"/>
        <v>75.67</v>
      </c>
    </row>
    <row r="1143" spans="2:10" x14ac:dyDescent="0.3">
      <c r="B1143" s="178">
        <v>1116</v>
      </c>
      <c r="C1143" s="179" t="s">
        <v>2956</v>
      </c>
      <c r="D1143" s="179" t="s">
        <v>2957</v>
      </c>
      <c r="E1143" s="179" t="s">
        <v>2361</v>
      </c>
      <c r="F1143" s="180" t="s">
        <v>996</v>
      </c>
      <c r="G1143" s="180" t="s">
        <v>99</v>
      </c>
      <c r="H1143" s="181">
        <v>928128</v>
      </c>
      <c r="I1143" s="182">
        <v>0.57999999999999996</v>
      </c>
      <c r="J1143" s="182">
        <f t="shared" si="17"/>
        <v>538.30999999999995</v>
      </c>
    </row>
    <row r="1144" spans="2:10" x14ac:dyDescent="0.3">
      <c r="B1144" s="178">
        <v>1117</v>
      </c>
      <c r="C1144" s="179" t="s">
        <v>2956</v>
      </c>
      <c r="D1144" s="179" t="s">
        <v>2957</v>
      </c>
      <c r="E1144" s="179" t="s">
        <v>2363</v>
      </c>
      <c r="F1144" s="180" t="s">
        <v>996</v>
      </c>
      <c r="G1144" s="180" t="s">
        <v>99</v>
      </c>
      <c r="H1144" s="181">
        <v>148492</v>
      </c>
      <c r="I1144" s="182">
        <v>0.57999999999999996</v>
      </c>
      <c r="J1144" s="182">
        <f t="shared" si="17"/>
        <v>86.13</v>
      </c>
    </row>
    <row r="1145" spans="2:10" x14ac:dyDescent="0.3">
      <c r="B1145" s="178">
        <v>1118</v>
      </c>
      <c r="C1145" s="179" t="s">
        <v>2958</v>
      </c>
      <c r="D1145" s="179" t="s">
        <v>2959</v>
      </c>
      <c r="E1145" s="179" t="s">
        <v>2367</v>
      </c>
      <c r="F1145" s="180" t="s">
        <v>197</v>
      </c>
      <c r="G1145" s="180" t="s">
        <v>158</v>
      </c>
      <c r="H1145" s="181">
        <v>307267</v>
      </c>
      <c r="I1145" s="182">
        <v>0.57999999999999996</v>
      </c>
      <c r="J1145" s="182">
        <f t="shared" si="17"/>
        <v>178.21</v>
      </c>
    </row>
    <row r="1146" spans="2:10" x14ac:dyDescent="0.3">
      <c r="B1146" s="178">
        <v>1119</v>
      </c>
      <c r="C1146" s="179" t="s">
        <v>2958</v>
      </c>
      <c r="D1146" s="179" t="s">
        <v>2959</v>
      </c>
      <c r="E1146" s="179" t="s">
        <v>2357</v>
      </c>
      <c r="F1146" s="180" t="s">
        <v>197</v>
      </c>
      <c r="G1146" s="180" t="s">
        <v>158</v>
      </c>
      <c r="H1146" s="181">
        <v>31940</v>
      </c>
      <c r="I1146" s="182">
        <v>0.57999999999999996</v>
      </c>
      <c r="J1146" s="182">
        <f t="shared" si="17"/>
        <v>18.53</v>
      </c>
    </row>
    <row r="1147" spans="2:10" x14ac:dyDescent="0.3">
      <c r="B1147" s="178">
        <v>1120</v>
      </c>
      <c r="C1147" s="179" t="s">
        <v>2958</v>
      </c>
      <c r="D1147" s="179" t="s">
        <v>2959</v>
      </c>
      <c r="E1147" s="179" t="s">
        <v>2374</v>
      </c>
      <c r="F1147" s="180" t="s">
        <v>197</v>
      </c>
      <c r="G1147" s="180" t="s">
        <v>158</v>
      </c>
      <c r="H1147" s="181">
        <v>395868</v>
      </c>
      <c r="I1147" s="182">
        <v>0.57999999999999996</v>
      </c>
      <c r="J1147" s="182">
        <f t="shared" si="17"/>
        <v>229.6</v>
      </c>
    </row>
    <row r="1148" spans="2:10" x14ac:dyDescent="0.3">
      <c r="B1148" s="178">
        <v>1121</v>
      </c>
      <c r="C1148" s="179" t="s">
        <v>2960</v>
      </c>
      <c r="D1148" s="179" t="s">
        <v>2961</v>
      </c>
      <c r="E1148" s="179" t="s">
        <v>2367</v>
      </c>
      <c r="F1148" s="180" t="s">
        <v>203</v>
      </c>
      <c r="G1148" s="180" t="s">
        <v>1835</v>
      </c>
      <c r="H1148" s="181">
        <v>746</v>
      </c>
      <c r="I1148" s="182">
        <v>0.57999999999999996</v>
      </c>
      <c r="J1148" s="182">
        <f t="shared" si="17"/>
        <v>0.43</v>
      </c>
    </row>
    <row r="1149" spans="2:10" x14ac:dyDescent="0.3">
      <c r="B1149" s="178">
        <v>1122</v>
      </c>
      <c r="C1149" s="179" t="s">
        <v>2960</v>
      </c>
      <c r="D1149" s="179" t="s">
        <v>2961</v>
      </c>
      <c r="E1149" s="179" t="s">
        <v>2357</v>
      </c>
      <c r="F1149" s="180" t="s">
        <v>203</v>
      </c>
      <c r="G1149" s="180" t="s">
        <v>1835</v>
      </c>
      <c r="H1149" s="181">
        <v>171</v>
      </c>
      <c r="I1149" s="182">
        <v>0.57999999999999996</v>
      </c>
      <c r="J1149" s="182">
        <f t="shared" si="17"/>
        <v>0.1</v>
      </c>
    </row>
    <row r="1150" spans="2:10" x14ac:dyDescent="0.3">
      <c r="B1150" s="178">
        <v>1123</v>
      </c>
      <c r="C1150" s="179" t="s">
        <v>2960</v>
      </c>
      <c r="D1150" s="179" t="s">
        <v>2961</v>
      </c>
      <c r="E1150" s="179" t="s">
        <v>2361</v>
      </c>
      <c r="F1150" s="180" t="s">
        <v>203</v>
      </c>
      <c r="G1150" s="180" t="s">
        <v>1835</v>
      </c>
      <c r="H1150" s="181">
        <v>659</v>
      </c>
      <c r="I1150" s="182">
        <v>0.57999999999999996</v>
      </c>
      <c r="J1150" s="182">
        <f t="shared" si="17"/>
        <v>0.38</v>
      </c>
    </row>
    <row r="1151" spans="2:10" x14ac:dyDescent="0.3">
      <c r="B1151" s="178">
        <v>1124</v>
      </c>
      <c r="C1151" s="179" t="s">
        <v>2960</v>
      </c>
      <c r="D1151" s="179" t="s">
        <v>2961</v>
      </c>
      <c r="E1151" s="179" t="s">
        <v>2363</v>
      </c>
      <c r="F1151" s="180" t="s">
        <v>203</v>
      </c>
      <c r="G1151" s="180" t="s">
        <v>1835</v>
      </c>
      <c r="H1151" s="181">
        <v>49</v>
      </c>
      <c r="I1151" s="182">
        <v>0.57999999999999996</v>
      </c>
      <c r="J1151" s="182">
        <f t="shared" si="17"/>
        <v>0.03</v>
      </c>
    </row>
    <row r="1152" spans="2:10" x14ac:dyDescent="0.3">
      <c r="B1152" s="178">
        <v>1125</v>
      </c>
      <c r="C1152" s="179" t="s">
        <v>2960</v>
      </c>
      <c r="D1152" s="179" t="s">
        <v>2961</v>
      </c>
      <c r="E1152" s="179" t="s">
        <v>2364</v>
      </c>
      <c r="F1152" s="180" t="s">
        <v>203</v>
      </c>
      <c r="G1152" s="180" t="s">
        <v>1835</v>
      </c>
      <c r="H1152" s="181">
        <v>133</v>
      </c>
      <c r="I1152" s="182">
        <v>0.57999999999999996</v>
      </c>
      <c r="J1152" s="182">
        <f t="shared" si="17"/>
        <v>0.08</v>
      </c>
    </row>
    <row r="1153" spans="2:10" x14ac:dyDescent="0.3">
      <c r="B1153" s="178">
        <v>1126</v>
      </c>
      <c r="C1153" s="179" t="s">
        <v>2960</v>
      </c>
      <c r="D1153" s="179" t="s">
        <v>2961</v>
      </c>
      <c r="E1153" s="179" t="s">
        <v>2372</v>
      </c>
      <c r="F1153" s="180" t="s">
        <v>203</v>
      </c>
      <c r="G1153" s="180" t="s">
        <v>1835</v>
      </c>
      <c r="H1153" s="181">
        <v>570</v>
      </c>
      <c r="I1153" s="182">
        <v>0.57999999999999996</v>
      </c>
      <c r="J1153" s="182">
        <f t="shared" si="17"/>
        <v>0.33</v>
      </c>
    </row>
    <row r="1154" spans="2:10" x14ac:dyDescent="0.3">
      <c r="B1154" s="178">
        <v>1127</v>
      </c>
      <c r="C1154" s="179" t="s">
        <v>2960</v>
      </c>
      <c r="D1154" s="179" t="s">
        <v>2961</v>
      </c>
      <c r="E1154" s="179" t="s">
        <v>2374</v>
      </c>
      <c r="F1154" s="180" t="s">
        <v>203</v>
      </c>
      <c r="G1154" s="180" t="s">
        <v>1835</v>
      </c>
      <c r="H1154" s="181">
        <v>933</v>
      </c>
      <c r="I1154" s="182">
        <v>0.57999999999999996</v>
      </c>
      <c r="J1154" s="182">
        <f t="shared" si="17"/>
        <v>0.54</v>
      </c>
    </row>
    <row r="1155" spans="2:10" x14ac:dyDescent="0.3">
      <c r="B1155" s="178">
        <v>1128</v>
      </c>
      <c r="C1155" s="179" t="s">
        <v>2962</v>
      </c>
      <c r="D1155" s="179" t="s">
        <v>2963</v>
      </c>
      <c r="E1155" s="179" t="s">
        <v>2367</v>
      </c>
      <c r="F1155" s="180" t="s">
        <v>1807</v>
      </c>
      <c r="G1155" s="180" t="s">
        <v>99</v>
      </c>
      <c r="H1155" s="181">
        <v>381057</v>
      </c>
      <c r="I1155" s="182">
        <v>0.57999999999999996</v>
      </c>
      <c r="J1155" s="182">
        <f t="shared" si="17"/>
        <v>221.01</v>
      </c>
    </row>
    <row r="1156" spans="2:10" x14ac:dyDescent="0.3">
      <c r="B1156" s="178">
        <v>1129</v>
      </c>
      <c r="C1156" s="179" t="s">
        <v>2962</v>
      </c>
      <c r="D1156" s="179" t="s">
        <v>2963</v>
      </c>
      <c r="E1156" s="179" t="s">
        <v>2357</v>
      </c>
      <c r="F1156" s="180" t="s">
        <v>1807</v>
      </c>
      <c r="G1156" s="180" t="s">
        <v>99</v>
      </c>
      <c r="H1156" s="181">
        <v>77379</v>
      </c>
      <c r="I1156" s="182">
        <v>0.57999999999999996</v>
      </c>
      <c r="J1156" s="182">
        <f t="shared" si="17"/>
        <v>44.88</v>
      </c>
    </row>
    <row r="1157" spans="2:10" x14ac:dyDescent="0.3">
      <c r="B1157" s="178">
        <v>1130</v>
      </c>
      <c r="C1157" s="179" t="s">
        <v>2962</v>
      </c>
      <c r="D1157" s="179" t="s">
        <v>2963</v>
      </c>
      <c r="E1157" s="179" t="s">
        <v>2361</v>
      </c>
      <c r="F1157" s="180" t="s">
        <v>1807</v>
      </c>
      <c r="G1157" s="180" t="s">
        <v>99</v>
      </c>
      <c r="H1157" s="181">
        <v>1028891</v>
      </c>
      <c r="I1157" s="182">
        <v>0.57999999999999996</v>
      </c>
      <c r="J1157" s="182">
        <f t="shared" si="17"/>
        <v>596.76</v>
      </c>
    </row>
    <row r="1158" spans="2:10" x14ac:dyDescent="0.3">
      <c r="B1158" s="178">
        <v>1131</v>
      </c>
      <c r="C1158" s="179" t="s">
        <v>2962</v>
      </c>
      <c r="D1158" s="179" t="s">
        <v>2963</v>
      </c>
      <c r="E1158" s="179" t="s">
        <v>2363</v>
      </c>
      <c r="F1158" s="180" t="s">
        <v>1807</v>
      </c>
      <c r="G1158" s="180" t="s">
        <v>99</v>
      </c>
      <c r="H1158" s="181">
        <v>241416</v>
      </c>
      <c r="I1158" s="182">
        <v>0.57999999999999996</v>
      </c>
      <c r="J1158" s="182">
        <f t="shared" si="17"/>
        <v>140.02000000000001</v>
      </c>
    </row>
    <row r="1159" spans="2:10" x14ac:dyDescent="0.3">
      <c r="B1159" s="178">
        <v>1132</v>
      </c>
      <c r="C1159" s="179" t="s">
        <v>2962</v>
      </c>
      <c r="D1159" s="179" t="s">
        <v>2963</v>
      </c>
      <c r="E1159" s="179" t="s">
        <v>2371</v>
      </c>
      <c r="F1159" s="180" t="s">
        <v>1807</v>
      </c>
      <c r="G1159" s="180" t="s">
        <v>99</v>
      </c>
      <c r="H1159" s="181">
        <v>590</v>
      </c>
      <c r="I1159" s="182">
        <v>0.57999999999999996</v>
      </c>
      <c r="J1159" s="182">
        <f t="shared" si="17"/>
        <v>0.34</v>
      </c>
    </row>
    <row r="1160" spans="2:10" x14ac:dyDescent="0.3">
      <c r="B1160" s="178">
        <v>1133</v>
      </c>
      <c r="C1160" s="179" t="s">
        <v>2962</v>
      </c>
      <c r="D1160" s="179" t="s">
        <v>2963</v>
      </c>
      <c r="E1160" s="179" t="s">
        <v>2364</v>
      </c>
      <c r="F1160" s="180" t="s">
        <v>1807</v>
      </c>
      <c r="G1160" s="180" t="s">
        <v>99</v>
      </c>
      <c r="H1160" s="181">
        <v>89159</v>
      </c>
      <c r="I1160" s="182">
        <v>0.57999999999999996</v>
      </c>
      <c r="J1160" s="182">
        <f t="shared" si="17"/>
        <v>51.71</v>
      </c>
    </row>
    <row r="1161" spans="2:10" x14ac:dyDescent="0.3">
      <c r="B1161" s="178">
        <v>1134</v>
      </c>
      <c r="C1161" s="179" t="s">
        <v>2962</v>
      </c>
      <c r="D1161" s="179" t="s">
        <v>2963</v>
      </c>
      <c r="E1161" s="179" t="s">
        <v>2372</v>
      </c>
      <c r="F1161" s="180" t="s">
        <v>1807</v>
      </c>
      <c r="G1161" s="180" t="s">
        <v>99</v>
      </c>
      <c r="H1161" s="181">
        <v>325807</v>
      </c>
      <c r="I1161" s="182">
        <v>0.57999999999999996</v>
      </c>
      <c r="J1161" s="182">
        <f t="shared" si="17"/>
        <v>188.97</v>
      </c>
    </row>
    <row r="1162" spans="2:10" x14ac:dyDescent="0.3">
      <c r="B1162" s="178">
        <v>1135</v>
      </c>
      <c r="C1162" s="179" t="s">
        <v>2962</v>
      </c>
      <c r="D1162" s="179" t="s">
        <v>2963</v>
      </c>
      <c r="E1162" s="179" t="s">
        <v>2373</v>
      </c>
      <c r="F1162" s="180" t="s">
        <v>1807</v>
      </c>
      <c r="G1162" s="180" t="s">
        <v>99</v>
      </c>
      <c r="H1162" s="181">
        <v>4367</v>
      </c>
      <c r="I1162" s="182">
        <v>0.57999999999999996</v>
      </c>
      <c r="J1162" s="182">
        <f t="shared" si="17"/>
        <v>2.5299999999999998</v>
      </c>
    </row>
    <row r="1163" spans="2:10" x14ac:dyDescent="0.3">
      <c r="B1163" s="178">
        <v>1136</v>
      </c>
      <c r="C1163" s="179" t="s">
        <v>2962</v>
      </c>
      <c r="D1163" s="179" t="s">
        <v>2963</v>
      </c>
      <c r="E1163" s="179" t="s">
        <v>2374</v>
      </c>
      <c r="F1163" s="180" t="s">
        <v>1807</v>
      </c>
      <c r="G1163" s="180" t="s">
        <v>99</v>
      </c>
      <c r="H1163" s="181">
        <v>412272</v>
      </c>
      <c r="I1163" s="182">
        <v>0.57999999999999996</v>
      </c>
      <c r="J1163" s="182">
        <f t="shared" si="17"/>
        <v>239.12</v>
      </c>
    </row>
    <row r="1164" spans="2:10" x14ac:dyDescent="0.3">
      <c r="B1164" s="178">
        <v>1137</v>
      </c>
      <c r="C1164" s="179" t="s">
        <v>2964</v>
      </c>
      <c r="D1164" s="179" t="s">
        <v>2965</v>
      </c>
      <c r="E1164" s="179" t="s">
        <v>2361</v>
      </c>
      <c r="F1164" s="180" t="s">
        <v>1900</v>
      </c>
      <c r="G1164" s="180" t="s">
        <v>2825</v>
      </c>
      <c r="H1164" s="181">
        <v>189472</v>
      </c>
      <c r="I1164" s="182">
        <v>0.57999999999999996</v>
      </c>
      <c r="J1164" s="182">
        <f t="shared" si="17"/>
        <v>109.89</v>
      </c>
    </row>
    <row r="1165" spans="2:10" x14ac:dyDescent="0.3">
      <c r="B1165" s="178">
        <v>1138</v>
      </c>
      <c r="C1165" s="179" t="s">
        <v>2964</v>
      </c>
      <c r="D1165" s="179" t="s">
        <v>2965</v>
      </c>
      <c r="E1165" s="179" t="s">
        <v>2363</v>
      </c>
      <c r="F1165" s="180" t="s">
        <v>1900</v>
      </c>
      <c r="G1165" s="180" t="s">
        <v>2825</v>
      </c>
      <c r="H1165" s="181">
        <v>37020</v>
      </c>
      <c r="I1165" s="182">
        <v>0.57999999999999996</v>
      </c>
      <c r="J1165" s="182">
        <f t="shared" si="17"/>
        <v>21.47</v>
      </c>
    </row>
    <row r="1166" spans="2:10" x14ac:dyDescent="0.3">
      <c r="B1166" s="178">
        <v>1139</v>
      </c>
      <c r="C1166" s="179" t="s">
        <v>2966</v>
      </c>
      <c r="D1166" s="179" t="s">
        <v>2967</v>
      </c>
      <c r="E1166" s="179" t="s">
        <v>2367</v>
      </c>
      <c r="F1166" s="180" t="s">
        <v>169</v>
      </c>
      <c r="G1166" s="180" t="s">
        <v>1025</v>
      </c>
      <c r="H1166" s="181">
        <v>18175</v>
      </c>
      <c r="I1166" s="182">
        <v>0.57999999999999996</v>
      </c>
      <c r="J1166" s="182">
        <f t="shared" si="17"/>
        <v>10.54</v>
      </c>
    </row>
    <row r="1167" spans="2:10" x14ac:dyDescent="0.3">
      <c r="B1167" s="178">
        <v>1140</v>
      </c>
      <c r="C1167" s="179" t="s">
        <v>2966</v>
      </c>
      <c r="D1167" s="179" t="s">
        <v>2967</v>
      </c>
      <c r="E1167" s="179" t="s">
        <v>2357</v>
      </c>
      <c r="F1167" s="180" t="s">
        <v>169</v>
      </c>
      <c r="G1167" s="180" t="s">
        <v>1025</v>
      </c>
      <c r="H1167" s="181">
        <v>11148</v>
      </c>
      <c r="I1167" s="182">
        <v>0.57999999999999996</v>
      </c>
      <c r="J1167" s="182">
        <f t="shared" si="17"/>
        <v>6.47</v>
      </c>
    </row>
    <row r="1168" spans="2:10" x14ac:dyDescent="0.3">
      <c r="B1168" s="178">
        <v>1141</v>
      </c>
      <c r="C1168" s="179" t="s">
        <v>2966</v>
      </c>
      <c r="D1168" s="179" t="s">
        <v>2967</v>
      </c>
      <c r="E1168" s="179" t="s">
        <v>2361</v>
      </c>
      <c r="F1168" s="180" t="s">
        <v>169</v>
      </c>
      <c r="G1168" s="180" t="s">
        <v>1025</v>
      </c>
      <c r="H1168" s="181">
        <v>31588</v>
      </c>
      <c r="I1168" s="182">
        <v>0.57999999999999996</v>
      </c>
      <c r="J1168" s="182">
        <f t="shared" si="17"/>
        <v>18.32</v>
      </c>
    </row>
    <row r="1169" spans="2:10" x14ac:dyDescent="0.3">
      <c r="B1169" s="178">
        <v>1142</v>
      </c>
      <c r="C1169" s="179" t="s">
        <v>2966</v>
      </c>
      <c r="D1169" s="179" t="s">
        <v>2967</v>
      </c>
      <c r="E1169" s="179" t="s">
        <v>2374</v>
      </c>
      <c r="F1169" s="180" t="s">
        <v>169</v>
      </c>
      <c r="G1169" s="180" t="s">
        <v>1025</v>
      </c>
      <c r="H1169" s="181">
        <v>67948</v>
      </c>
      <c r="I1169" s="182">
        <v>0.57999999999999996</v>
      </c>
      <c r="J1169" s="182">
        <f t="shared" si="17"/>
        <v>39.409999999999997</v>
      </c>
    </row>
    <row r="1170" spans="2:10" x14ac:dyDescent="0.3">
      <c r="B1170" s="178">
        <v>1143</v>
      </c>
      <c r="C1170" s="179" t="s">
        <v>2968</v>
      </c>
      <c r="D1170" s="179" t="s">
        <v>2969</v>
      </c>
      <c r="E1170" s="179" t="s">
        <v>2371</v>
      </c>
      <c r="F1170" s="180" t="s">
        <v>109</v>
      </c>
      <c r="G1170" s="180" t="s">
        <v>58</v>
      </c>
      <c r="H1170" s="181">
        <v>77022</v>
      </c>
      <c r="I1170" s="182">
        <v>0.57999999999999996</v>
      </c>
      <c r="J1170" s="182">
        <f t="shared" si="17"/>
        <v>44.67</v>
      </c>
    </row>
    <row r="1171" spans="2:10" x14ac:dyDescent="0.3">
      <c r="B1171" s="178">
        <v>1144</v>
      </c>
      <c r="C1171" s="179" t="s">
        <v>2968</v>
      </c>
      <c r="D1171" s="179" t="s">
        <v>2969</v>
      </c>
      <c r="E1171" s="179" t="s">
        <v>2373</v>
      </c>
      <c r="F1171" s="180" t="s">
        <v>109</v>
      </c>
      <c r="G1171" s="180" t="s">
        <v>58</v>
      </c>
      <c r="H1171" s="181">
        <v>250762</v>
      </c>
      <c r="I1171" s="182">
        <v>0.57999999999999996</v>
      </c>
      <c r="J1171" s="182">
        <f t="shared" si="17"/>
        <v>145.44</v>
      </c>
    </row>
    <row r="1172" spans="2:10" x14ac:dyDescent="0.3">
      <c r="B1172" s="178">
        <v>1145</v>
      </c>
      <c r="C1172" s="179" t="s">
        <v>2970</v>
      </c>
      <c r="D1172" s="179" t="s">
        <v>2971</v>
      </c>
      <c r="E1172" s="179" t="s">
        <v>2361</v>
      </c>
      <c r="F1172" s="180" t="s">
        <v>192</v>
      </c>
      <c r="G1172" s="180" t="s">
        <v>1835</v>
      </c>
      <c r="H1172" s="181">
        <v>1731</v>
      </c>
      <c r="I1172" s="182">
        <v>0.57999999999999996</v>
      </c>
      <c r="J1172" s="182">
        <f t="shared" si="17"/>
        <v>1</v>
      </c>
    </row>
    <row r="1173" spans="2:10" x14ac:dyDescent="0.3">
      <c r="B1173" s="178">
        <v>1146</v>
      </c>
      <c r="C1173" s="179" t="s">
        <v>2970</v>
      </c>
      <c r="D1173" s="179" t="s">
        <v>2971</v>
      </c>
      <c r="E1173" s="179" t="s">
        <v>2363</v>
      </c>
      <c r="F1173" s="180" t="s">
        <v>192</v>
      </c>
      <c r="G1173" s="180" t="s">
        <v>1835</v>
      </c>
      <c r="H1173" s="181">
        <v>158</v>
      </c>
      <c r="I1173" s="182">
        <v>0.57999999999999996</v>
      </c>
      <c r="J1173" s="182">
        <f t="shared" si="17"/>
        <v>0.09</v>
      </c>
    </row>
    <row r="1174" spans="2:10" x14ac:dyDescent="0.3">
      <c r="B1174" s="178">
        <v>1147</v>
      </c>
      <c r="C1174" s="179" t="s">
        <v>2972</v>
      </c>
      <c r="D1174" s="179" t="s">
        <v>2973</v>
      </c>
      <c r="E1174" s="179" t="s">
        <v>2361</v>
      </c>
      <c r="F1174" s="180" t="s">
        <v>1028</v>
      </c>
      <c r="G1174" s="180" t="s">
        <v>106</v>
      </c>
      <c r="H1174" s="181">
        <v>1469290</v>
      </c>
      <c r="I1174" s="182">
        <v>0.57999999999999996</v>
      </c>
      <c r="J1174" s="182">
        <f t="shared" si="17"/>
        <v>852.19</v>
      </c>
    </row>
    <row r="1175" spans="2:10" x14ac:dyDescent="0.3">
      <c r="B1175" s="178">
        <v>1148</v>
      </c>
      <c r="C1175" s="179" t="s">
        <v>2972</v>
      </c>
      <c r="D1175" s="179" t="s">
        <v>2973</v>
      </c>
      <c r="E1175" s="179" t="s">
        <v>2363</v>
      </c>
      <c r="F1175" s="180" t="s">
        <v>1028</v>
      </c>
      <c r="G1175" s="180" t="s">
        <v>106</v>
      </c>
      <c r="H1175" s="181">
        <v>208871</v>
      </c>
      <c r="I1175" s="182">
        <v>0.57999999999999996</v>
      </c>
      <c r="J1175" s="182">
        <f t="shared" si="17"/>
        <v>121.15</v>
      </c>
    </row>
    <row r="1176" spans="2:10" x14ac:dyDescent="0.3">
      <c r="B1176" s="178">
        <v>1149</v>
      </c>
      <c r="C1176" s="179" t="s">
        <v>2974</v>
      </c>
      <c r="D1176" s="179" t="s">
        <v>2975</v>
      </c>
      <c r="E1176" s="179" t="s">
        <v>2367</v>
      </c>
      <c r="F1176" s="180" t="s">
        <v>192</v>
      </c>
      <c r="G1176" s="180" t="s">
        <v>106</v>
      </c>
      <c r="H1176" s="181">
        <v>6543</v>
      </c>
      <c r="I1176" s="182">
        <v>0.57999999999999996</v>
      </c>
      <c r="J1176" s="182">
        <f t="shared" si="17"/>
        <v>3.79</v>
      </c>
    </row>
    <row r="1177" spans="2:10" x14ac:dyDescent="0.3">
      <c r="B1177" s="178">
        <v>1150</v>
      </c>
      <c r="C1177" s="179" t="s">
        <v>2974</v>
      </c>
      <c r="D1177" s="179" t="s">
        <v>2975</v>
      </c>
      <c r="E1177" s="179" t="s">
        <v>2357</v>
      </c>
      <c r="F1177" s="180" t="s">
        <v>192</v>
      </c>
      <c r="G1177" s="180" t="s">
        <v>106</v>
      </c>
      <c r="H1177" s="181">
        <v>39078</v>
      </c>
      <c r="I1177" s="182">
        <v>0.57999999999999996</v>
      </c>
      <c r="J1177" s="182">
        <f t="shared" si="17"/>
        <v>22.67</v>
      </c>
    </row>
    <row r="1178" spans="2:10" x14ac:dyDescent="0.3">
      <c r="B1178" s="178">
        <v>1151</v>
      </c>
      <c r="C1178" s="179" t="s">
        <v>2974</v>
      </c>
      <c r="D1178" s="179" t="s">
        <v>2975</v>
      </c>
      <c r="E1178" s="179" t="s">
        <v>2370</v>
      </c>
      <c r="F1178" s="180" t="s">
        <v>192</v>
      </c>
      <c r="G1178" s="180" t="s">
        <v>106</v>
      </c>
      <c r="H1178" s="181">
        <v>930</v>
      </c>
      <c r="I1178" s="182">
        <v>0.57999999999999996</v>
      </c>
      <c r="J1178" s="182">
        <f t="shared" si="17"/>
        <v>0.54</v>
      </c>
    </row>
    <row r="1179" spans="2:10" x14ac:dyDescent="0.3">
      <c r="B1179" s="178">
        <v>1152</v>
      </c>
      <c r="C1179" s="179" t="s">
        <v>2974</v>
      </c>
      <c r="D1179" s="179" t="s">
        <v>2975</v>
      </c>
      <c r="E1179" s="179" t="s">
        <v>2361</v>
      </c>
      <c r="F1179" s="180" t="s">
        <v>192</v>
      </c>
      <c r="G1179" s="180" t="s">
        <v>106</v>
      </c>
      <c r="H1179" s="181">
        <v>38638</v>
      </c>
      <c r="I1179" s="182">
        <v>0.57999999999999996</v>
      </c>
      <c r="J1179" s="182">
        <f t="shared" si="17"/>
        <v>22.41</v>
      </c>
    </row>
    <row r="1180" spans="2:10" x14ac:dyDescent="0.3">
      <c r="B1180" s="178">
        <v>1153</v>
      </c>
      <c r="C1180" s="179" t="s">
        <v>2974</v>
      </c>
      <c r="D1180" s="179" t="s">
        <v>2975</v>
      </c>
      <c r="E1180" s="179" t="s">
        <v>2363</v>
      </c>
      <c r="F1180" s="180" t="s">
        <v>192</v>
      </c>
      <c r="G1180" s="180" t="s">
        <v>106</v>
      </c>
      <c r="H1180" s="181">
        <v>3731</v>
      </c>
      <c r="I1180" s="182">
        <v>0.57999999999999996</v>
      </c>
      <c r="J1180" s="182">
        <f t="shared" ref="J1180:J1243" si="18">ROUND(H1180*(I1180/1000),2)</f>
        <v>2.16</v>
      </c>
    </row>
    <row r="1181" spans="2:10" x14ac:dyDescent="0.3">
      <c r="B1181" s="178">
        <v>1154</v>
      </c>
      <c r="C1181" s="179" t="s">
        <v>2974</v>
      </c>
      <c r="D1181" s="179" t="s">
        <v>2975</v>
      </c>
      <c r="E1181" s="179" t="s">
        <v>2364</v>
      </c>
      <c r="F1181" s="180" t="s">
        <v>192</v>
      </c>
      <c r="G1181" s="180" t="s">
        <v>106</v>
      </c>
      <c r="H1181" s="181">
        <v>1176</v>
      </c>
      <c r="I1181" s="182">
        <v>0.57999999999999996</v>
      </c>
      <c r="J1181" s="182">
        <f t="shared" si="18"/>
        <v>0.68</v>
      </c>
    </row>
    <row r="1182" spans="2:10" x14ac:dyDescent="0.3">
      <c r="B1182" s="178">
        <v>1155</v>
      </c>
      <c r="C1182" s="179" t="s">
        <v>2974</v>
      </c>
      <c r="D1182" s="179" t="s">
        <v>2975</v>
      </c>
      <c r="E1182" s="179" t="s">
        <v>2372</v>
      </c>
      <c r="F1182" s="180" t="s">
        <v>192</v>
      </c>
      <c r="G1182" s="180" t="s">
        <v>106</v>
      </c>
      <c r="H1182" s="181">
        <v>206269</v>
      </c>
      <c r="I1182" s="182">
        <v>0.57999999999999996</v>
      </c>
      <c r="J1182" s="182">
        <f t="shared" si="18"/>
        <v>119.64</v>
      </c>
    </row>
    <row r="1183" spans="2:10" x14ac:dyDescent="0.3">
      <c r="B1183" s="178">
        <v>1156</v>
      </c>
      <c r="C1183" s="179" t="s">
        <v>2974</v>
      </c>
      <c r="D1183" s="179" t="s">
        <v>2975</v>
      </c>
      <c r="E1183" s="179" t="s">
        <v>2373</v>
      </c>
      <c r="F1183" s="180" t="s">
        <v>192</v>
      </c>
      <c r="G1183" s="180" t="s">
        <v>106</v>
      </c>
      <c r="H1183" s="181">
        <v>18502</v>
      </c>
      <c r="I1183" s="182">
        <v>0.57999999999999996</v>
      </c>
      <c r="J1183" s="182">
        <f t="shared" si="18"/>
        <v>10.73</v>
      </c>
    </row>
    <row r="1184" spans="2:10" x14ac:dyDescent="0.3">
      <c r="B1184" s="178">
        <v>1157</v>
      </c>
      <c r="C1184" s="179" t="s">
        <v>2974</v>
      </c>
      <c r="D1184" s="179" t="s">
        <v>2975</v>
      </c>
      <c r="E1184" s="179" t="s">
        <v>2374</v>
      </c>
      <c r="F1184" s="180" t="s">
        <v>192</v>
      </c>
      <c r="G1184" s="180" t="s">
        <v>106</v>
      </c>
      <c r="H1184" s="181">
        <v>7957</v>
      </c>
      <c r="I1184" s="182">
        <v>0.57999999999999996</v>
      </c>
      <c r="J1184" s="182">
        <f t="shared" si="18"/>
        <v>4.62</v>
      </c>
    </row>
    <row r="1185" spans="2:10" x14ac:dyDescent="0.3">
      <c r="B1185" s="178">
        <v>1158</v>
      </c>
      <c r="C1185" s="179" t="s">
        <v>2976</v>
      </c>
      <c r="D1185" s="179" t="s">
        <v>2977</v>
      </c>
      <c r="E1185" s="179" t="s">
        <v>2361</v>
      </c>
      <c r="F1185" s="180" t="s">
        <v>1921</v>
      </c>
      <c r="G1185" s="180" t="s">
        <v>964</v>
      </c>
      <c r="H1185" s="181">
        <v>178741</v>
      </c>
      <c r="I1185" s="182">
        <v>0.57999999999999996</v>
      </c>
      <c r="J1185" s="182">
        <f t="shared" si="18"/>
        <v>103.67</v>
      </c>
    </row>
    <row r="1186" spans="2:10" x14ac:dyDescent="0.3">
      <c r="B1186" s="178">
        <v>1159</v>
      </c>
      <c r="C1186" s="179" t="s">
        <v>2978</v>
      </c>
      <c r="D1186" s="179" t="s">
        <v>2979</v>
      </c>
      <c r="E1186" s="179" t="s">
        <v>2361</v>
      </c>
      <c r="F1186" s="180" t="s">
        <v>150</v>
      </c>
      <c r="G1186" s="180" t="s">
        <v>106</v>
      </c>
      <c r="H1186" s="181">
        <v>581933</v>
      </c>
      <c r="I1186" s="182">
        <v>0.57999999999999996</v>
      </c>
      <c r="J1186" s="182">
        <f t="shared" si="18"/>
        <v>337.52</v>
      </c>
    </row>
    <row r="1187" spans="2:10" x14ac:dyDescent="0.3">
      <c r="B1187" s="178">
        <v>1160</v>
      </c>
      <c r="C1187" s="179" t="s">
        <v>2978</v>
      </c>
      <c r="D1187" s="179" t="s">
        <v>2979</v>
      </c>
      <c r="E1187" s="179" t="s">
        <v>2363</v>
      </c>
      <c r="F1187" s="180" t="s">
        <v>150</v>
      </c>
      <c r="G1187" s="180" t="s">
        <v>106</v>
      </c>
      <c r="H1187" s="181">
        <v>3222</v>
      </c>
      <c r="I1187" s="182">
        <v>0.57999999999999996</v>
      </c>
      <c r="J1187" s="182">
        <f t="shared" si="18"/>
        <v>1.87</v>
      </c>
    </row>
    <row r="1188" spans="2:10" x14ac:dyDescent="0.3">
      <c r="B1188" s="178">
        <v>1161</v>
      </c>
      <c r="C1188" s="179" t="s">
        <v>2980</v>
      </c>
      <c r="D1188" s="179" t="s">
        <v>2981</v>
      </c>
      <c r="E1188" s="179" t="s">
        <v>2367</v>
      </c>
      <c r="F1188" s="180" t="s">
        <v>1948</v>
      </c>
      <c r="G1188" s="180" t="s">
        <v>971</v>
      </c>
      <c r="H1188" s="181">
        <v>165599</v>
      </c>
      <c r="I1188" s="182">
        <v>0.57999999999999996</v>
      </c>
      <c r="J1188" s="182">
        <f t="shared" si="18"/>
        <v>96.05</v>
      </c>
    </row>
    <row r="1189" spans="2:10" x14ac:dyDescent="0.3">
      <c r="B1189" s="178">
        <v>1162</v>
      </c>
      <c r="C1189" s="179" t="s">
        <v>2980</v>
      </c>
      <c r="D1189" s="179" t="s">
        <v>2981</v>
      </c>
      <c r="E1189" s="179" t="s">
        <v>2357</v>
      </c>
      <c r="F1189" s="180" t="s">
        <v>1948</v>
      </c>
      <c r="G1189" s="180" t="s">
        <v>971</v>
      </c>
      <c r="H1189" s="181">
        <v>33562</v>
      </c>
      <c r="I1189" s="182">
        <v>0.57999999999999996</v>
      </c>
      <c r="J1189" s="182">
        <f t="shared" si="18"/>
        <v>19.47</v>
      </c>
    </row>
    <row r="1190" spans="2:10" x14ac:dyDescent="0.3">
      <c r="B1190" s="178">
        <v>1163</v>
      </c>
      <c r="C1190" s="179" t="s">
        <v>2980</v>
      </c>
      <c r="D1190" s="179" t="s">
        <v>2981</v>
      </c>
      <c r="E1190" s="179" t="s">
        <v>2361</v>
      </c>
      <c r="F1190" s="180" t="s">
        <v>1948</v>
      </c>
      <c r="G1190" s="180" t="s">
        <v>971</v>
      </c>
      <c r="H1190" s="181">
        <v>25327</v>
      </c>
      <c r="I1190" s="182">
        <v>0.57999999999999996</v>
      </c>
      <c r="J1190" s="182">
        <f t="shared" si="18"/>
        <v>14.69</v>
      </c>
    </row>
    <row r="1191" spans="2:10" x14ac:dyDescent="0.3">
      <c r="B1191" s="178">
        <v>1164</v>
      </c>
      <c r="C1191" s="179" t="s">
        <v>2980</v>
      </c>
      <c r="D1191" s="179" t="s">
        <v>2981</v>
      </c>
      <c r="E1191" s="179" t="s">
        <v>2371</v>
      </c>
      <c r="F1191" s="180" t="s">
        <v>1948</v>
      </c>
      <c r="G1191" s="180" t="s">
        <v>971</v>
      </c>
      <c r="H1191" s="181">
        <v>284</v>
      </c>
      <c r="I1191" s="182">
        <v>0.57999999999999996</v>
      </c>
      <c r="J1191" s="182">
        <f t="shared" si="18"/>
        <v>0.16</v>
      </c>
    </row>
    <row r="1192" spans="2:10" x14ac:dyDescent="0.3">
      <c r="B1192" s="178">
        <v>1165</v>
      </c>
      <c r="C1192" s="179" t="s">
        <v>2980</v>
      </c>
      <c r="D1192" s="179" t="s">
        <v>2981</v>
      </c>
      <c r="E1192" s="179" t="s">
        <v>2364</v>
      </c>
      <c r="F1192" s="180" t="s">
        <v>1948</v>
      </c>
      <c r="G1192" s="180" t="s">
        <v>971</v>
      </c>
      <c r="H1192" s="181">
        <v>48863</v>
      </c>
      <c r="I1192" s="182">
        <v>0.57999999999999996</v>
      </c>
      <c r="J1192" s="182">
        <f t="shared" si="18"/>
        <v>28.34</v>
      </c>
    </row>
    <row r="1193" spans="2:10" x14ac:dyDescent="0.3">
      <c r="B1193" s="178">
        <v>1166</v>
      </c>
      <c r="C1193" s="179" t="s">
        <v>2980</v>
      </c>
      <c r="D1193" s="179" t="s">
        <v>2981</v>
      </c>
      <c r="E1193" s="179" t="s">
        <v>2372</v>
      </c>
      <c r="F1193" s="180" t="s">
        <v>1948</v>
      </c>
      <c r="G1193" s="180" t="s">
        <v>971</v>
      </c>
      <c r="H1193" s="181">
        <v>151992</v>
      </c>
      <c r="I1193" s="182">
        <v>0.57999999999999996</v>
      </c>
      <c r="J1193" s="182">
        <f t="shared" si="18"/>
        <v>88.16</v>
      </c>
    </row>
    <row r="1194" spans="2:10" x14ac:dyDescent="0.3">
      <c r="B1194" s="178">
        <v>1167</v>
      </c>
      <c r="C1194" s="179" t="s">
        <v>2980</v>
      </c>
      <c r="D1194" s="179" t="s">
        <v>2981</v>
      </c>
      <c r="E1194" s="179" t="s">
        <v>2373</v>
      </c>
      <c r="F1194" s="180" t="s">
        <v>1948</v>
      </c>
      <c r="G1194" s="180" t="s">
        <v>971</v>
      </c>
      <c r="H1194" s="181">
        <v>2833</v>
      </c>
      <c r="I1194" s="182">
        <v>0.57999999999999996</v>
      </c>
      <c r="J1194" s="182">
        <f t="shared" si="18"/>
        <v>1.64</v>
      </c>
    </row>
    <row r="1195" spans="2:10" x14ac:dyDescent="0.3">
      <c r="B1195" s="178">
        <v>1168</v>
      </c>
      <c r="C1195" s="179" t="s">
        <v>2980</v>
      </c>
      <c r="D1195" s="179" t="s">
        <v>2981</v>
      </c>
      <c r="E1195" s="179" t="s">
        <v>2374</v>
      </c>
      <c r="F1195" s="180" t="s">
        <v>1948</v>
      </c>
      <c r="G1195" s="180" t="s">
        <v>971</v>
      </c>
      <c r="H1195" s="181">
        <v>201827</v>
      </c>
      <c r="I1195" s="182">
        <v>0.57999999999999996</v>
      </c>
      <c r="J1195" s="182">
        <f t="shared" si="18"/>
        <v>117.06</v>
      </c>
    </row>
    <row r="1196" spans="2:10" x14ac:dyDescent="0.3">
      <c r="B1196" s="178">
        <v>1169</v>
      </c>
      <c r="C1196" s="179" t="s">
        <v>2982</v>
      </c>
      <c r="D1196" s="179" t="s">
        <v>2983</v>
      </c>
      <c r="E1196" s="179" t="s">
        <v>2361</v>
      </c>
      <c r="F1196" s="180" t="s">
        <v>882</v>
      </c>
      <c r="G1196" s="180" t="s">
        <v>2825</v>
      </c>
      <c r="H1196" s="181">
        <v>27596</v>
      </c>
      <c r="I1196" s="182">
        <v>0.57999999999999996</v>
      </c>
      <c r="J1196" s="182">
        <f t="shared" si="18"/>
        <v>16.010000000000002</v>
      </c>
    </row>
    <row r="1197" spans="2:10" x14ac:dyDescent="0.3">
      <c r="B1197" s="178">
        <v>1170</v>
      </c>
      <c r="C1197" s="179" t="s">
        <v>2982</v>
      </c>
      <c r="D1197" s="179" t="s">
        <v>2983</v>
      </c>
      <c r="E1197" s="179" t="s">
        <v>2363</v>
      </c>
      <c r="F1197" s="180" t="s">
        <v>882</v>
      </c>
      <c r="G1197" s="180" t="s">
        <v>2825</v>
      </c>
      <c r="H1197" s="181">
        <v>4628</v>
      </c>
      <c r="I1197" s="182">
        <v>0.57999999999999996</v>
      </c>
      <c r="J1197" s="182">
        <f t="shared" si="18"/>
        <v>2.68</v>
      </c>
    </row>
    <row r="1198" spans="2:10" x14ac:dyDescent="0.3">
      <c r="B1198" s="178">
        <v>1171</v>
      </c>
      <c r="C1198" s="179" t="s">
        <v>2984</v>
      </c>
      <c r="D1198" s="179" t="s">
        <v>2985</v>
      </c>
      <c r="E1198" s="179" t="s">
        <v>2367</v>
      </c>
      <c r="F1198" s="180" t="s">
        <v>77</v>
      </c>
      <c r="G1198" s="180" t="s">
        <v>1025</v>
      </c>
      <c r="H1198" s="181">
        <v>22330</v>
      </c>
      <c r="I1198" s="182">
        <v>0.57999999999999996</v>
      </c>
      <c r="J1198" s="182">
        <f t="shared" si="18"/>
        <v>12.95</v>
      </c>
    </row>
    <row r="1199" spans="2:10" x14ac:dyDescent="0.3">
      <c r="B1199" s="178">
        <v>1172</v>
      </c>
      <c r="C1199" s="179" t="s">
        <v>2984</v>
      </c>
      <c r="D1199" s="179" t="s">
        <v>2985</v>
      </c>
      <c r="E1199" s="179" t="s">
        <v>2357</v>
      </c>
      <c r="F1199" s="180" t="s">
        <v>77</v>
      </c>
      <c r="G1199" s="180" t="s">
        <v>1025</v>
      </c>
      <c r="H1199" s="181">
        <v>8906</v>
      </c>
      <c r="I1199" s="182">
        <v>0.57999999999999996</v>
      </c>
      <c r="J1199" s="182">
        <f t="shared" si="18"/>
        <v>5.17</v>
      </c>
    </row>
    <row r="1200" spans="2:10" x14ac:dyDescent="0.3">
      <c r="B1200" s="178">
        <v>1173</v>
      </c>
      <c r="C1200" s="179" t="s">
        <v>2984</v>
      </c>
      <c r="D1200" s="179" t="s">
        <v>2985</v>
      </c>
      <c r="E1200" s="179" t="s">
        <v>2361</v>
      </c>
      <c r="F1200" s="180" t="s">
        <v>2107</v>
      </c>
      <c r="G1200" s="180" t="s">
        <v>1025</v>
      </c>
      <c r="H1200" s="181">
        <v>2</v>
      </c>
      <c r="I1200" s="182">
        <v>0.57999999999999996</v>
      </c>
      <c r="J1200" s="182">
        <f t="shared" si="18"/>
        <v>0</v>
      </c>
    </row>
    <row r="1201" spans="2:10" x14ac:dyDescent="0.3">
      <c r="B1201" s="178">
        <v>1174</v>
      </c>
      <c r="C1201" s="179" t="s">
        <v>2984</v>
      </c>
      <c r="D1201" s="179" t="s">
        <v>2985</v>
      </c>
      <c r="E1201" s="179" t="s">
        <v>2374</v>
      </c>
      <c r="F1201" s="180" t="s">
        <v>77</v>
      </c>
      <c r="G1201" s="180" t="s">
        <v>1025</v>
      </c>
      <c r="H1201" s="181">
        <v>69900</v>
      </c>
      <c r="I1201" s="182">
        <v>0.57999999999999996</v>
      </c>
      <c r="J1201" s="182">
        <f t="shared" si="18"/>
        <v>40.54</v>
      </c>
    </row>
    <row r="1202" spans="2:10" x14ac:dyDescent="0.3">
      <c r="B1202" s="178">
        <v>1175</v>
      </c>
      <c r="C1202" s="179" t="s">
        <v>2986</v>
      </c>
      <c r="D1202" s="179" t="s">
        <v>2987</v>
      </c>
      <c r="E1202" s="179" t="s">
        <v>2367</v>
      </c>
      <c r="F1202" s="180" t="s">
        <v>150</v>
      </c>
      <c r="G1202" s="180" t="s">
        <v>1025</v>
      </c>
      <c r="H1202" s="181">
        <v>32572</v>
      </c>
      <c r="I1202" s="182">
        <v>0.57999999999999996</v>
      </c>
      <c r="J1202" s="182">
        <f t="shared" si="18"/>
        <v>18.89</v>
      </c>
    </row>
    <row r="1203" spans="2:10" x14ac:dyDescent="0.3">
      <c r="B1203" s="178">
        <v>1176</v>
      </c>
      <c r="C1203" s="179" t="s">
        <v>2986</v>
      </c>
      <c r="D1203" s="179" t="s">
        <v>2987</v>
      </c>
      <c r="E1203" s="179" t="s">
        <v>2357</v>
      </c>
      <c r="F1203" s="180" t="s">
        <v>150</v>
      </c>
      <c r="G1203" s="180" t="s">
        <v>1025</v>
      </c>
      <c r="H1203" s="181">
        <v>16856</v>
      </c>
      <c r="I1203" s="182">
        <v>0.57999999999999996</v>
      </c>
      <c r="J1203" s="182">
        <f t="shared" si="18"/>
        <v>9.7799999999999994</v>
      </c>
    </row>
    <row r="1204" spans="2:10" x14ac:dyDescent="0.3">
      <c r="B1204" s="178">
        <v>1177</v>
      </c>
      <c r="C1204" s="179" t="s">
        <v>2986</v>
      </c>
      <c r="D1204" s="179" t="s">
        <v>2987</v>
      </c>
      <c r="E1204" s="179" t="s">
        <v>2361</v>
      </c>
      <c r="F1204" s="180" t="s">
        <v>150</v>
      </c>
      <c r="G1204" s="180" t="s">
        <v>1025</v>
      </c>
      <c r="H1204" s="181">
        <v>4</v>
      </c>
      <c r="I1204" s="182">
        <v>0.57999999999999996</v>
      </c>
      <c r="J1204" s="182">
        <f t="shared" si="18"/>
        <v>0</v>
      </c>
    </row>
    <row r="1205" spans="2:10" x14ac:dyDescent="0.3">
      <c r="B1205" s="178">
        <v>1178</v>
      </c>
      <c r="C1205" s="179" t="s">
        <v>2986</v>
      </c>
      <c r="D1205" s="179" t="s">
        <v>2987</v>
      </c>
      <c r="E1205" s="179" t="s">
        <v>2374</v>
      </c>
      <c r="F1205" s="180" t="s">
        <v>150</v>
      </c>
      <c r="G1205" s="180" t="s">
        <v>1025</v>
      </c>
      <c r="H1205" s="181">
        <v>112670</v>
      </c>
      <c r="I1205" s="182">
        <v>0.57999999999999996</v>
      </c>
      <c r="J1205" s="182">
        <f t="shared" si="18"/>
        <v>65.349999999999994</v>
      </c>
    </row>
    <row r="1206" spans="2:10" x14ac:dyDescent="0.3">
      <c r="B1206" s="178">
        <v>1179</v>
      </c>
      <c r="C1206" s="179" t="s">
        <v>2988</v>
      </c>
      <c r="D1206" s="179" t="s">
        <v>2989</v>
      </c>
      <c r="E1206" s="179" t="s">
        <v>2367</v>
      </c>
      <c r="F1206" s="180" t="s">
        <v>77</v>
      </c>
      <c r="G1206" s="180" t="s">
        <v>1025</v>
      </c>
      <c r="H1206" s="181">
        <v>14765</v>
      </c>
      <c r="I1206" s="182">
        <v>0.57999999999999996</v>
      </c>
      <c r="J1206" s="182">
        <f t="shared" si="18"/>
        <v>8.56</v>
      </c>
    </row>
    <row r="1207" spans="2:10" x14ac:dyDescent="0.3">
      <c r="B1207" s="178">
        <v>1180</v>
      </c>
      <c r="C1207" s="179" t="s">
        <v>2988</v>
      </c>
      <c r="D1207" s="179" t="s">
        <v>2989</v>
      </c>
      <c r="E1207" s="179" t="s">
        <v>2357</v>
      </c>
      <c r="F1207" s="180" t="s">
        <v>77</v>
      </c>
      <c r="G1207" s="180" t="s">
        <v>1025</v>
      </c>
      <c r="H1207" s="181">
        <v>6741</v>
      </c>
      <c r="I1207" s="182">
        <v>0.57999999999999996</v>
      </c>
      <c r="J1207" s="182">
        <f t="shared" si="18"/>
        <v>3.91</v>
      </c>
    </row>
    <row r="1208" spans="2:10" x14ac:dyDescent="0.3">
      <c r="B1208" s="178">
        <v>1181</v>
      </c>
      <c r="C1208" s="179" t="s">
        <v>2988</v>
      </c>
      <c r="D1208" s="179" t="s">
        <v>2989</v>
      </c>
      <c r="E1208" s="179" t="s">
        <v>2361</v>
      </c>
      <c r="F1208" s="180" t="s">
        <v>77</v>
      </c>
      <c r="G1208" s="180" t="s">
        <v>1025</v>
      </c>
      <c r="H1208" s="181">
        <v>14883</v>
      </c>
      <c r="I1208" s="182">
        <v>0.57999999999999996</v>
      </c>
      <c r="J1208" s="182">
        <f t="shared" si="18"/>
        <v>8.6300000000000008</v>
      </c>
    </row>
    <row r="1209" spans="2:10" x14ac:dyDescent="0.3">
      <c r="B1209" s="178">
        <v>1182</v>
      </c>
      <c r="C1209" s="179" t="s">
        <v>2988</v>
      </c>
      <c r="D1209" s="179" t="s">
        <v>2989</v>
      </c>
      <c r="E1209" s="179" t="s">
        <v>2374</v>
      </c>
      <c r="F1209" s="180" t="s">
        <v>77</v>
      </c>
      <c r="G1209" s="180" t="s">
        <v>1025</v>
      </c>
      <c r="H1209" s="181">
        <v>44746</v>
      </c>
      <c r="I1209" s="182">
        <v>0.57999999999999996</v>
      </c>
      <c r="J1209" s="182">
        <f t="shared" si="18"/>
        <v>25.95</v>
      </c>
    </row>
    <row r="1210" spans="2:10" x14ac:dyDescent="0.3">
      <c r="B1210" s="178">
        <v>1183</v>
      </c>
      <c r="C1210" s="179" t="s">
        <v>2990</v>
      </c>
      <c r="D1210" s="179" t="s">
        <v>2991</v>
      </c>
      <c r="E1210" s="179" t="s">
        <v>2367</v>
      </c>
      <c r="F1210" s="180" t="s">
        <v>169</v>
      </c>
      <c r="G1210" s="180" t="s">
        <v>1025</v>
      </c>
      <c r="H1210" s="181">
        <v>19786</v>
      </c>
      <c r="I1210" s="182">
        <v>0.57999999999999996</v>
      </c>
      <c r="J1210" s="182">
        <f t="shared" si="18"/>
        <v>11.48</v>
      </c>
    </row>
    <row r="1211" spans="2:10" x14ac:dyDescent="0.3">
      <c r="B1211" s="178">
        <v>1184</v>
      </c>
      <c r="C1211" s="179" t="s">
        <v>2990</v>
      </c>
      <c r="D1211" s="179" t="s">
        <v>2991</v>
      </c>
      <c r="E1211" s="179" t="s">
        <v>2357</v>
      </c>
      <c r="F1211" s="180" t="s">
        <v>169</v>
      </c>
      <c r="G1211" s="180" t="s">
        <v>1025</v>
      </c>
      <c r="H1211" s="181">
        <v>12411</v>
      </c>
      <c r="I1211" s="182">
        <v>0.57999999999999996</v>
      </c>
      <c r="J1211" s="182">
        <f t="shared" si="18"/>
        <v>7.2</v>
      </c>
    </row>
    <row r="1212" spans="2:10" x14ac:dyDescent="0.3">
      <c r="B1212" s="178">
        <v>1185</v>
      </c>
      <c r="C1212" s="179" t="s">
        <v>2990</v>
      </c>
      <c r="D1212" s="179" t="s">
        <v>2991</v>
      </c>
      <c r="E1212" s="179" t="s">
        <v>2361</v>
      </c>
      <c r="F1212" s="180" t="s">
        <v>169</v>
      </c>
      <c r="G1212" s="180" t="s">
        <v>1025</v>
      </c>
      <c r="H1212" s="181">
        <v>14989</v>
      </c>
      <c r="I1212" s="182">
        <v>0.57999999999999996</v>
      </c>
      <c r="J1212" s="182">
        <f t="shared" si="18"/>
        <v>8.69</v>
      </c>
    </row>
    <row r="1213" spans="2:10" x14ac:dyDescent="0.3">
      <c r="B1213" s="178">
        <v>1186</v>
      </c>
      <c r="C1213" s="179" t="s">
        <v>2990</v>
      </c>
      <c r="D1213" s="179" t="s">
        <v>2991</v>
      </c>
      <c r="E1213" s="179" t="s">
        <v>2374</v>
      </c>
      <c r="F1213" s="180" t="s">
        <v>169</v>
      </c>
      <c r="G1213" s="180" t="s">
        <v>1025</v>
      </c>
      <c r="H1213" s="181">
        <v>69824</v>
      </c>
      <c r="I1213" s="182">
        <v>0.57999999999999996</v>
      </c>
      <c r="J1213" s="182">
        <f t="shared" si="18"/>
        <v>40.5</v>
      </c>
    </row>
    <row r="1214" spans="2:10" x14ac:dyDescent="0.3">
      <c r="B1214" s="178">
        <v>1187</v>
      </c>
      <c r="C1214" s="179" t="s">
        <v>2992</v>
      </c>
      <c r="D1214" s="179" t="s">
        <v>2993</v>
      </c>
      <c r="E1214" s="179" t="s">
        <v>2367</v>
      </c>
      <c r="F1214" s="180" t="s">
        <v>1943</v>
      </c>
      <c r="G1214" s="180" t="s">
        <v>2021</v>
      </c>
      <c r="H1214" s="181">
        <v>156114</v>
      </c>
      <c r="I1214" s="182">
        <v>0.57999999999999996</v>
      </c>
      <c r="J1214" s="182">
        <f t="shared" si="18"/>
        <v>90.55</v>
      </c>
    </row>
    <row r="1215" spans="2:10" x14ac:dyDescent="0.3">
      <c r="B1215" s="178">
        <v>1188</v>
      </c>
      <c r="C1215" s="179" t="s">
        <v>2992</v>
      </c>
      <c r="D1215" s="179" t="s">
        <v>2993</v>
      </c>
      <c r="E1215" s="179" t="s">
        <v>2368</v>
      </c>
      <c r="F1215" s="180" t="s">
        <v>1943</v>
      </c>
      <c r="G1215" s="180" t="s">
        <v>2021</v>
      </c>
      <c r="H1215" s="181">
        <v>3866</v>
      </c>
      <c r="I1215" s="182">
        <v>0.57999999999999996</v>
      </c>
      <c r="J1215" s="182">
        <f t="shared" si="18"/>
        <v>2.2400000000000002</v>
      </c>
    </row>
    <row r="1216" spans="2:10" x14ac:dyDescent="0.3">
      <c r="B1216" s="178">
        <v>1189</v>
      </c>
      <c r="C1216" s="179" t="s">
        <v>2992</v>
      </c>
      <c r="D1216" s="179" t="s">
        <v>2993</v>
      </c>
      <c r="E1216" s="179" t="s">
        <v>2357</v>
      </c>
      <c r="F1216" s="180" t="s">
        <v>1943</v>
      </c>
      <c r="G1216" s="180" t="s">
        <v>2021</v>
      </c>
      <c r="H1216" s="181">
        <v>34798</v>
      </c>
      <c r="I1216" s="182">
        <v>0.57999999999999996</v>
      </c>
      <c r="J1216" s="182">
        <f t="shared" si="18"/>
        <v>20.18</v>
      </c>
    </row>
    <row r="1217" spans="2:10" x14ac:dyDescent="0.3">
      <c r="B1217" s="178">
        <v>1190</v>
      </c>
      <c r="C1217" s="179" t="s">
        <v>2992</v>
      </c>
      <c r="D1217" s="179" t="s">
        <v>2993</v>
      </c>
      <c r="E1217" s="179" t="s">
        <v>2369</v>
      </c>
      <c r="F1217" s="180" t="s">
        <v>1943</v>
      </c>
      <c r="G1217" s="180" t="s">
        <v>2021</v>
      </c>
      <c r="H1217" s="181">
        <v>937</v>
      </c>
      <c r="I1217" s="182">
        <v>0.57999999999999996</v>
      </c>
      <c r="J1217" s="182">
        <f t="shared" si="18"/>
        <v>0.54</v>
      </c>
    </row>
    <row r="1218" spans="2:10" x14ac:dyDescent="0.3">
      <c r="B1218" s="178">
        <v>1191</v>
      </c>
      <c r="C1218" s="179" t="s">
        <v>2992</v>
      </c>
      <c r="D1218" s="179" t="s">
        <v>2993</v>
      </c>
      <c r="E1218" s="179" t="s">
        <v>2370</v>
      </c>
      <c r="F1218" s="180" t="s">
        <v>1943</v>
      </c>
      <c r="G1218" s="180" t="s">
        <v>2021</v>
      </c>
      <c r="H1218" s="181">
        <v>730</v>
      </c>
      <c r="I1218" s="182">
        <v>0.57999999999999996</v>
      </c>
      <c r="J1218" s="182">
        <f t="shared" si="18"/>
        <v>0.42</v>
      </c>
    </row>
    <row r="1219" spans="2:10" x14ac:dyDescent="0.3">
      <c r="B1219" s="178">
        <v>1192</v>
      </c>
      <c r="C1219" s="179" t="s">
        <v>2992</v>
      </c>
      <c r="D1219" s="179" t="s">
        <v>2993</v>
      </c>
      <c r="E1219" s="179" t="s">
        <v>2361</v>
      </c>
      <c r="F1219" s="180" t="s">
        <v>1943</v>
      </c>
      <c r="G1219" s="180" t="s">
        <v>2021</v>
      </c>
      <c r="H1219" s="181">
        <v>130119</v>
      </c>
      <c r="I1219" s="182">
        <v>0.57999999999999996</v>
      </c>
      <c r="J1219" s="182">
        <f t="shared" si="18"/>
        <v>75.47</v>
      </c>
    </row>
    <row r="1220" spans="2:10" x14ac:dyDescent="0.3">
      <c r="B1220" s="178">
        <v>1193</v>
      </c>
      <c r="C1220" s="179" t="s">
        <v>2992</v>
      </c>
      <c r="D1220" s="179" t="s">
        <v>2993</v>
      </c>
      <c r="E1220" s="179" t="s">
        <v>2363</v>
      </c>
      <c r="F1220" s="180" t="s">
        <v>1943</v>
      </c>
      <c r="G1220" s="180" t="s">
        <v>2021</v>
      </c>
      <c r="H1220" s="181">
        <v>1980</v>
      </c>
      <c r="I1220" s="182">
        <v>0.57999999999999996</v>
      </c>
      <c r="J1220" s="182">
        <f t="shared" si="18"/>
        <v>1.1499999999999999</v>
      </c>
    </row>
    <row r="1221" spans="2:10" x14ac:dyDescent="0.3">
      <c r="B1221" s="178">
        <v>1194</v>
      </c>
      <c r="C1221" s="179" t="s">
        <v>2992</v>
      </c>
      <c r="D1221" s="179" t="s">
        <v>2993</v>
      </c>
      <c r="E1221" s="179" t="s">
        <v>2404</v>
      </c>
      <c r="F1221" s="180" t="s">
        <v>1943</v>
      </c>
      <c r="G1221" s="180" t="s">
        <v>2021</v>
      </c>
      <c r="H1221" s="181">
        <v>1078</v>
      </c>
      <c r="I1221" s="182">
        <v>0.57999999999999996</v>
      </c>
      <c r="J1221" s="182">
        <f t="shared" si="18"/>
        <v>0.63</v>
      </c>
    </row>
    <row r="1222" spans="2:10" x14ac:dyDescent="0.3">
      <c r="B1222" s="178">
        <v>1195</v>
      </c>
      <c r="C1222" s="179" t="s">
        <v>2992</v>
      </c>
      <c r="D1222" s="179" t="s">
        <v>2993</v>
      </c>
      <c r="E1222" s="179" t="s">
        <v>2371</v>
      </c>
      <c r="F1222" s="180" t="s">
        <v>1943</v>
      </c>
      <c r="G1222" s="180" t="s">
        <v>2021</v>
      </c>
      <c r="H1222" s="181">
        <v>855</v>
      </c>
      <c r="I1222" s="182">
        <v>0.57999999999999996</v>
      </c>
      <c r="J1222" s="182">
        <f t="shared" si="18"/>
        <v>0.5</v>
      </c>
    </row>
    <row r="1223" spans="2:10" x14ac:dyDescent="0.3">
      <c r="B1223" s="178">
        <v>1196</v>
      </c>
      <c r="C1223" s="179" t="s">
        <v>2992</v>
      </c>
      <c r="D1223" s="179" t="s">
        <v>2993</v>
      </c>
      <c r="E1223" s="179" t="s">
        <v>2364</v>
      </c>
      <c r="F1223" s="180" t="s">
        <v>1943</v>
      </c>
      <c r="G1223" s="180" t="s">
        <v>2021</v>
      </c>
      <c r="H1223" s="181">
        <v>54908</v>
      </c>
      <c r="I1223" s="182">
        <v>0.57999999999999996</v>
      </c>
      <c r="J1223" s="182">
        <f t="shared" si="18"/>
        <v>31.85</v>
      </c>
    </row>
    <row r="1224" spans="2:10" x14ac:dyDescent="0.3">
      <c r="B1224" s="178">
        <v>1197</v>
      </c>
      <c r="C1224" s="179" t="s">
        <v>2992</v>
      </c>
      <c r="D1224" s="179" t="s">
        <v>2993</v>
      </c>
      <c r="E1224" s="179" t="s">
        <v>2372</v>
      </c>
      <c r="F1224" s="180" t="s">
        <v>1943</v>
      </c>
      <c r="G1224" s="180" t="s">
        <v>2021</v>
      </c>
      <c r="H1224" s="181">
        <v>205054</v>
      </c>
      <c r="I1224" s="182">
        <v>0.57999999999999996</v>
      </c>
      <c r="J1224" s="182">
        <f t="shared" si="18"/>
        <v>118.93</v>
      </c>
    </row>
    <row r="1225" spans="2:10" x14ac:dyDescent="0.3">
      <c r="B1225" s="178">
        <v>1198</v>
      </c>
      <c r="C1225" s="179" t="s">
        <v>2992</v>
      </c>
      <c r="D1225" s="179" t="s">
        <v>2993</v>
      </c>
      <c r="E1225" s="179" t="s">
        <v>2373</v>
      </c>
      <c r="F1225" s="180" t="s">
        <v>1943</v>
      </c>
      <c r="G1225" s="180" t="s">
        <v>2021</v>
      </c>
      <c r="H1225" s="181">
        <v>5560</v>
      </c>
      <c r="I1225" s="182">
        <v>0.57999999999999996</v>
      </c>
      <c r="J1225" s="182">
        <f t="shared" si="18"/>
        <v>3.22</v>
      </c>
    </row>
    <row r="1226" spans="2:10" x14ac:dyDescent="0.3">
      <c r="B1226" s="178">
        <v>1199</v>
      </c>
      <c r="C1226" s="179" t="s">
        <v>2992</v>
      </c>
      <c r="D1226" s="179" t="s">
        <v>2993</v>
      </c>
      <c r="E1226" s="179" t="s">
        <v>2385</v>
      </c>
      <c r="F1226" s="180" t="s">
        <v>1943</v>
      </c>
      <c r="G1226" s="180" t="s">
        <v>2021</v>
      </c>
      <c r="H1226" s="181">
        <v>3992</v>
      </c>
      <c r="I1226" s="182">
        <v>0.57999999999999996</v>
      </c>
      <c r="J1226" s="182">
        <f t="shared" si="18"/>
        <v>2.3199999999999998</v>
      </c>
    </row>
    <row r="1227" spans="2:10" x14ac:dyDescent="0.3">
      <c r="B1227" s="178">
        <v>1200</v>
      </c>
      <c r="C1227" s="179" t="s">
        <v>2992</v>
      </c>
      <c r="D1227" s="179" t="s">
        <v>2993</v>
      </c>
      <c r="E1227" s="179" t="s">
        <v>2374</v>
      </c>
      <c r="F1227" s="180" t="s">
        <v>1943</v>
      </c>
      <c r="G1227" s="180" t="s">
        <v>2021</v>
      </c>
      <c r="H1227" s="181">
        <v>201275</v>
      </c>
      <c r="I1227" s="182">
        <v>0.57999999999999996</v>
      </c>
      <c r="J1227" s="182">
        <f t="shared" si="18"/>
        <v>116.74</v>
      </c>
    </row>
    <row r="1228" spans="2:10" x14ac:dyDescent="0.3">
      <c r="B1228" s="178">
        <v>1201</v>
      </c>
      <c r="C1228" s="179" t="s">
        <v>2994</v>
      </c>
      <c r="D1228" s="179" t="s">
        <v>2995</v>
      </c>
      <c r="E1228" s="179" t="s">
        <v>2367</v>
      </c>
      <c r="F1228" s="180" t="s">
        <v>150</v>
      </c>
      <c r="G1228" s="180" t="s">
        <v>1025</v>
      </c>
      <c r="H1228" s="181">
        <v>16489</v>
      </c>
      <c r="I1228" s="182">
        <v>0.57999999999999996</v>
      </c>
      <c r="J1228" s="182">
        <f t="shared" si="18"/>
        <v>9.56</v>
      </c>
    </row>
    <row r="1229" spans="2:10" x14ac:dyDescent="0.3">
      <c r="B1229" s="178">
        <v>1202</v>
      </c>
      <c r="C1229" s="179" t="s">
        <v>2994</v>
      </c>
      <c r="D1229" s="179" t="s">
        <v>2995</v>
      </c>
      <c r="E1229" s="179" t="s">
        <v>2357</v>
      </c>
      <c r="F1229" s="180" t="s">
        <v>150</v>
      </c>
      <c r="G1229" s="180" t="s">
        <v>1025</v>
      </c>
      <c r="H1229" s="181">
        <v>9283</v>
      </c>
      <c r="I1229" s="182">
        <v>0.57999999999999996</v>
      </c>
      <c r="J1229" s="182">
        <f t="shared" si="18"/>
        <v>5.38</v>
      </c>
    </row>
    <row r="1230" spans="2:10" x14ac:dyDescent="0.3">
      <c r="B1230" s="178">
        <v>1203</v>
      </c>
      <c r="C1230" s="179" t="s">
        <v>2994</v>
      </c>
      <c r="D1230" s="179" t="s">
        <v>2995</v>
      </c>
      <c r="E1230" s="179" t="s">
        <v>2361</v>
      </c>
      <c r="F1230" s="180" t="s">
        <v>150</v>
      </c>
      <c r="G1230" s="180" t="s">
        <v>1025</v>
      </c>
      <c r="H1230" s="181">
        <v>16135</v>
      </c>
      <c r="I1230" s="182">
        <v>0.57999999999999996</v>
      </c>
      <c r="J1230" s="182">
        <f t="shared" si="18"/>
        <v>9.36</v>
      </c>
    </row>
    <row r="1231" spans="2:10" x14ac:dyDescent="0.3">
      <c r="B1231" s="178">
        <v>1204</v>
      </c>
      <c r="C1231" s="179" t="s">
        <v>2994</v>
      </c>
      <c r="D1231" s="179" t="s">
        <v>2995</v>
      </c>
      <c r="E1231" s="179" t="s">
        <v>2374</v>
      </c>
      <c r="F1231" s="180" t="s">
        <v>150</v>
      </c>
      <c r="G1231" s="180" t="s">
        <v>1025</v>
      </c>
      <c r="H1231" s="181">
        <v>56718</v>
      </c>
      <c r="I1231" s="182">
        <v>0.57999999999999996</v>
      </c>
      <c r="J1231" s="182">
        <f t="shared" si="18"/>
        <v>32.9</v>
      </c>
    </row>
    <row r="1232" spans="2:10" x14ac:dyDescent="0.3">
      <c r="B1232" s="178">
        <v>1205</v>
      </c>
      <c r="C1232" s="179" t="s">
        <v>2996</v>
      </c>
      <c r="D1232" s="179" t="s">
        <v>2997</v>
      </c>
      <c r="E1232" s="179" t="s">
        <v>2367</v>
      </c>
      <c r="F1232" s="180" t="s">
        <v>203</v>
      </c>
      <c r="G1232" s="180" t="s">
        <v>964</v>
      </c>
      <c r="H1232" s="181">
        <v>237640</v>
      </c>
      <c r="I1232" s="182">
        <v>0.57999999999999996</v>
      </c>
      <c r="J1232" s="182">
        <f t="shared" si="18"/>
        <v>137.83000000000001</v>
      </c>
    </row>
    <row r="1233" spans="2:10" x14ac:dyDescent="0.3">
      <c r="B1233" s="178">
        <v>1206</v>
      </c>
      <c r="C1233" s="179" t="s">
        <v>2996</v>
      </c>
      <c r="D1233" s="179" t="s">
        <v>2997</v>
      </c>
      <c r="E1233" s="179" t="s">
        <v>2357</v>
      </c>
      <c r="F1233" s="180" t="s">
        <v>203</v>
      </c>
      <c r="G1233" s="180" t="s">
        <v>964</v>
      </c>
      <c r="H1233" s="181">
        <v>44626</v>
      </c>
      <c r="I1233" s="182">
        <v>0.57999999999999996</v>
      </c>
      <c r="J1233" s="182">
        <f t="shared" si="18"/>
        <v>25.88</v>
      </c>
    </row>
    <row r="1234" spans="2:10" x14ac:dyDescent="0.3">
      <c r="B1234" s="178">
        <v>1207</v>
      </c>
      <c r="C1234" s="179" t="s">
        <v>2996</v>
      </c>
      <c r="D1234" s="179" t="s">
        <v>2997</v>
      </c>
      <c r="E1234" s="179" t="s">
        <v>2364</v>
      </c>
      <c r="F1234" s="180" t="s">
        <v>203</v>
      </c>
      <c r="G1234" s="180" t="s">
        <v>964</v>
      </c>
      <c r="H1234" s="181">
        <v>66494</v>
      </c>
      <c r="I1234" s="182">
        <v>0.57999999999999996</v>
      </c>
      <c r="J1234" s="182">
        <f t="shared" si="18"/>
        <v>38.57</v>
      </c>
    </row>
    <row r="1235" spans="2:10" x14ac:dyDescent="0.3">
      <c r="B1235" s="178">
        <v>1208</v>
      </c>
      <c r="C1235" s="179" t="s">
        <v>2998</v>
      </c>
      <c r="D1235" s="179" t="s">
        <v>2999</v>
      </c>
      <c r="E1235" s="179" t="s">
        <v>2361</v>
      </c>
      <c r="F1235" s="180" t="s">
        <v>145</v>
      </c>
      <c r="G1235" s="180" t="s">
        <v>99</v>
      </c>
      <c r="H1235" s="181">
        <v>53511</v>
      </c>
      <c r="I1235" s="182">
        <v>0.57999999999999996</v>
      </c>
      <c r="J1235" s="182">
        <f t="shared" si="18"/>
        <v>31.04</v>
      </c>
    </row>
    <row r="1236" spans="2:10" x14ac:dyDescent="0.3">
      <c r="B1236" s="178">
        <v>1209</v>
      </c>
      <c r="C1236" s="179" t="s">
        <v>2998</v>
      </c>
      <c r="D1236" s="179" t="s">
        <v>2999</v>
      </c>
      <c r="E1236" s="179" t="s">
        <v>2363</v>
      </c>
      <c r="F1236" s="180" t="s">
        <v>145</v>
      </c>
      <c r="G1236" s="180" t="s">
        <v>99</v>
      </c>
      <c r="H1236" s="181">
        <v>9385</v>
      </c>
      <c r="I1236" s="182">
        <v>0.57999999999999996</v>
      </c>
      <c r="J1236" s="182">
        <f t="shared" si="18"/>
        <v>5.44</v>
      </c>
    </row>
    <row r="1237" spans="2:10" x14ac:dyDescent="0.3">
      <c r="B1237" s="178">
        <v>1210</v>
      </c>
      <c r="C1237" s="179" t="s">
        <v>3000</v>
      </c>
      <c r="D1237" s="179" t="s">
        <v>3001</v>
      </c>
      <c r="E1237" s="179" t="s">
        <v>2367</v>
      </c>
      <c r="F1237" s="180" t="s">
        <v>996</v>
      </c>
      <c r="G1237" s="180" t="s">
        <v>964</v>
      </c>
      <c r="H1237" s="181">
        <v>470923</v>
      </c>
      <c r="I1237" s="182">
        <v>0.57999999999999996</v>
      </c>
      <c r="J1237" s="182">
        <f t="shared" si="18"/>
        <v>273.14</v>
      </c>
    </row>
    <row r="1238" spans="2:10" x14ac:dyDescent="0.3">
      <c r="B1238" s="178">
        <v>1211</v>
      </c>
      <c r="C1238" s="179" t="s">
        <v>3000</v>
      </c>
      <c r="D1238" s="179" t="s">
        <v>3001</v>
      </c>
      <c r="E1238" s="179" t="s">
        <v>2357</v>
      </c>
      <c r="F1238" s="180" t="s">
        <v>996</v>
      </c>
      <c r="G1238" s="180" t="s">
        <v>964</v>
      </c>
      <c r="H1238" s="181">
        <v>94916</v>
      </c>
      <c r="I1238" s="182">
        <v>0.57999999999999996</v>
      </c>
      <c r="J1238" s="182">
        <f t="shared" si="18"/>
        <v>55.05</v>
      </c>
    </row>
    <row r="1239" spans="2:10" x14ac:dyDescent="0.3">
      <c r="B1239" s="178">
        <v>1212</v>
      </c>
      <c r="C1239" s="179" t="s">
        <v>3000</v>
      </c>
      <c r="D1239" s="179" t="s">
        <v>3001</v>
      </c>
      <c r="E1239" s="179" t="s">
        <v>2361</v>
      </c>
      <c r="F1239" s="180" t="s">
        <v>996</v>
      </c>
      <c r="G1239" s="180" t="s">
        <v>964</v>
      </c>
      <c r="H1239" s="181">
        <v>74735</v>
      </c>
      <c r="I1239" s="182">
        <v>0.57999999999999996</v>
      </c>
      <c r="J1239" s="182">
        <f t="shared" si="18"/>
        <v>43.35</v>
      </c>
    </row>
    <row r="1240" spans="2:10" x14ac:dyDescent="0.3">
      <c r="B1240" s="178">
        <v>1213</v>
      </c>
      <c r="C1240" s="179" t="s">
        <v>3000</v>
      </c>
      <c r="D1240" s="179" t="s">
        <v>3001</v>
      </c>
      <c r="E1240" s="179" t="s">
        <v>2371</v>
      </c>
      <c r="F1240" s="180" t="s">
        <v>996</v>
      </c>
      <c r="G1240" s="180" t="s">
        <v>964</v>
      </c>
      <c r="H1240" s="181">
        <v>791</v>
      </c>
      <c r="I1240" s="182">
        <v>0.57999999999999996</v>
      </c>
      <c r="J1240" s="182">
        <f t="shared" si="18"/>
        <v>0.46</v>
      </c>
    </row>
    <row r="1241" spans="2:10" x14ac:dyDescent="0.3">
      <c r="B1241" s="178">
        <v>1214</v>
      </c>
      <c r="C1241" s="179" t="s">
        <v>3000</v>
      </c>
      <c r="D1241" s="179" t="s">
        <v>3001</v>
      </c>
      <c r="E1241" s="179" t="s">
        <v>2364</v>
      </c>
      <c r="F1241" s="180" t="s">
        <v>996</v>
      </c>
      <c r="G1241" s="180" t="s">
        <v>964</v>
      </c>
      <c r="H1241" s="181">
        <v>130516</v>
      </c>
      <c r="I1241" s="182">
        <v>0.57999999999999996</v>
      </c>
      <c r="J1241" s="182">
        <f t="shared" si="18"/>
        <v>75.7</v>
      </c>
    </row>
    <row r="1242" spans="2:10" x14ac:dyDescent="0.3">
      <c r="B1242" s="178">
        <v>1215</v>
      </c>
      <c r="C1242" s="179" t="s">
        <v>3000</v>
      </c>
      <c r="D1242" s="179" t="s">
        <v>3001</v>
      </c>
      <c r="E1242" s="179" t="s">
        <v>2372</v>
      </c>
      <c r="F1242" s="180" t="s">
        <v>996</v>
      </c>
      <c r="G1242" s="180" t="s">
        <v>964</v>
      </c>
      <c r="H1242" s="181">
        <v>453372</v>
      </c>
      <c r="I1242" s="182">
        <v>0.57999999999999996</v>
      </c>
      <c r="J1242" s="182">
        <f t="shared" si="18"/>
        <v>262.95999999999998</v>
      </c>
    </row>
    <row r="1243" spans="2:10" x14ac:dyDescent="0.3">
      <c r="B1243" s="178">
        <v>1216</v>
      </c>
      <c r="C1243" s="179" t="s">
        <v>3000</v>
      </c>
      <c r="D1243" s="179" t="s">
        <v>3001</v>
      </c>
      <c r="E1243" s="179" t="s">
        <v>2373</v>
      </c>
      <c r="F1243" s="180" t="s">
        <v>996</v>
      </c>
      <c r="G1243" s="180" t="s">
        <v>964</v>
      </c>
      <c r="H1243" s="181">
        <v>7549</v>
      </c>
      <c r="I1243" s="182">
        <v>0.57999999999999996</v>
      </c>
      <c r="J1243" s="182">
        <f t="shared" si="18"/>
        <v>4.38</v>
      </c>
    </row>
    <row r="1244" spans="2:10" x14ac:dyDescent="0.3">
      <c r="B1244" s="178">
        <v>1217</v>
      </c>
      <c r="C1244" s="179" t="s">
        <v>3000</v>
      </c>
      <c r="D1244" s="179" t="s">
        <v>3001</v>
      </c>
      <c r="E1244" s="179" t="s">
        <v>2374</v>
      </c>
      <c r="F1244" s="180" t="s">
        <v>996</v>
      </c>
      <c r="G1244" s="180" t="s">
        <v>964</v>
      </c>
      <c r="H1244" s="181">
        <v>529706</v>
      </c>
      <c r="I1244" s="182">
        <v>0.57999999999999996</v>
      </c>
      <c r="J1244" s="182">
        <f t="shared" ref="J1244:J1307" si="19">ROUND(H1244*(I1244/1000),2)</f>
        <v>307.23</v>
      </c>
    </row>
    <row r="1245" spans="2:10" x14ac:dyDescent="0.3">
      <c r="B1245" s="178">
        <v>1218</v>
      </c>
      <c r="C1245" s="179" t="s">
        <v>3002</v>
      </c>
      <c r="D1245" s="179" t="s">
        <v>3003</v>
      </c>
      <c r="E1245" s="179" t="s">
        <v>2361</v>
      </c>
      <c r="F1245" s="180" t="s">
        <v>203</v>
      </c>
      <c r="G1245" s="180" t="s">
        <v>2011</v>
      </c>
      <c r="H1245" s="181">
        <v>30685</v>
      </c>
      <c r="I1245" s="182">
        <v>0.57999999999999996</v>
      </c>
      <c r="J1245" s="182">
        <f t="shared" si="19"/>
        <v>17.8</v>
      </c>
    </row>
    <row r="1246" spans="2:10" x14ac:dyDescent="0.3">
      <c r="B1246" s="178">
        <v>1219</v>
      </c>
      <c r="C1246" s="179" t="s">
        <v>3002</v>
      </c>
      <c r="D1246" s="179" t="s">
        <v>3003</v>
      </c>
      <c r="E1246" s="179" t="s">
        <v>2363</v>
      </c>
      <c r="F1246" s="180" t="s">
        <v>203</v>
      </c>
      <c r="G1246" s="180" t="s">
        <v>2011</v>
      </c>
      <c r="H1246" s="181">
        <v>12176</v>
      </c>
      <c r="I1246" s="182">
        <v>0.57999999999999996</v>
      </c>
      <c r="J1246" s="182">
        <f t="shared" si="19"/>
        <v>7.06</v>
      </c>
    </row>
    <row r="1247" spans="2:10" x14ac:dyDescent="0.3">
      <c r="B1247" s="178">
        <v>1220</v>
      </c>
      <c r="C1247" s="179" t="s">
        <v>3004</v>
      </c>
      <c r="D1247" s="179" t="s">
        <v>3005</v>
      </c>
      <c r="E1247" s="179" t="s">
        <v>2367</v>
      </c>
      <c r="F1247" s="180" t="s">
        <v>882</v>
      </c>
      <c r="G1247" s="180" t="s">
        <v>871</v>
      </c>
      <c r="H1247" s="181">
        <v>1236723</v>
      </c>
      <c r="I1247" s="182">
        <v>0.57999999999999996</v>
      </c>
      <c r="J1247" s="182">
        <f t="shared" si="19"/>
        <v>717.3</v>
      </c>
    </row>
    <row r="1248" spans="2:10" x14ac:dyDescent="0.3">
      <c r="B1248" s="178">
        <v>1221</v>
      </c>
      <c r="C1248" s="179" t="s">
        <v>3004</v>
      </c>
      <c r="D1248" s="179" t="s">
        <v>3005</v>
      </c>
      <c r="E1248" s="179" t="s">
        <v>2361</v>
      </c>
      <c r="F1248" s="180" t="s">
        <v>882</v>
      </c>
      <c r="G1248" s="180" t="s">
        <v>871</v>
      </c>
      <c r="H1248" s="181">
        <v>41</v>
      </c>
      <c r="I1248" s="182">
        <v>0.57999999999999996</v>
      </c>
      <c r="J1248" s="182">
        <f t="shared" si="19"/>
        <v>0.02</v>
      </c>
    </row>
    <row r="1249" spans="2:10" x14ac:dyDescent="0.3">
      <c r="B1249" s="178">
        <v>1222</v>
      </c>
      <c r="C1249" s="179" t="s">
        <v>3004</v>
      </c>
      <c r="D1249" s="179" t="s">
        <v>3005</v>
      </c>
      <c r="E1249" s="179" t="s">
        <v>2363</v>
      </c>
      <c r="F1249" s="180" t="s">
        <v>882</v>
      </c>
      <c r="G1249" s="180" t="s">
        <v>871</v>
      </c>
      <c r="H1249" s="181">
        <v>1</v>
      </c>
      <c r="I1249" s="182">
        <v>0.57999999999999996</v>
      </c>
      <c r="J1249" s="182">
        <f t="shared" si="19"/>
        <v>0</v>
      </c>
    </row>
    <row r="1250" spans="2:10" x14ac:dyDescent="0.3">
      <c r="B1250" s="178">
        <v>1223</v>
      </c>
      <c r="C1250" s="179" t="s">
        <v>3004</v>
      </c>
      <c r="D1250" s="179" t="s">
        <v>3005</v>
      </c>
      <c r="E1250" s="179" t="s">
        <v>2364</v>
      </c>
      <c r="F1250" s="180" t="s">
        <v>882</v>
      </c>
      <c r="G1250" s="180" t="s">
        <v>871</v>
      </c>
      <c r="H1250" s="181">
        <v>303987</v>
      </c>
      <c r="I1250" s="182">
        <v>0.57999999999999996</v>
      </c>
      <c r="J1250" s="182">
        <f t="shared" si="19"/>
        <v>176.31</v>
      </c>
    </row>
    <row r="1251" spans="2:10" x14ac:dyDescent="0.3">
      <c r="B1251" s="178">
        <v>1224</v>
      </c>
      <c r="C1251" s="179" t="s">
        <v>3004</v>
      </c>
      <c r="D1251" s="179" t="s">
        <v>3005</v>
      </c>
      <c r="E1251" s="179" t="s">
        <v>2372</v>
      </c>
      <c r="F1251" s="180" t="s">
        <v>882</v>
      </c>
      <c r="G1251" s="180" t="s">
        <v>871</v>
      </c>
      <c r="H1251" s="181">
        <v>1007727</v>
      </c>
      <c r="I1251" s="182">
        <v>0.57999999999999996</v>
      </c>
      <c r="J1251" s="182">
        <f t="shared" si="19"/>
        <v>584.48</v>
      </c>
    </row>
    <row r="1252" spans="2:10" x14ac:dyDescent="0.3">
      <c r="B1252" s="178">
        <v>1225</v>
      </c>
      <c r="C1252" s="179" t="s">
        <v>3004</v>
      </c>
      <c r="D1252" s="179" t="s">
        <v>3005</v>
      </c>
      <c r="E1252" s="179" t="s">
        <v>2374</v>
      </c>
      <c r="F1252" s="180" t="s">
        <v>882</v>
      </c>
      <c r="G1252" s="180" t="s">
        <v>871</v>
      </c>
      <c r="H1252" s="181">
        <v>1422556</v>
      </c>
      <c r="I1252" s="182">
        <v>0.57999999999999996</v>
      </c>
      <c r="J1252" s="182">
        <f t="shared" si="19"/>
        <v>825.08</v>
      </c>
    </row>
    <row r="1253" spans="2:10" x14ac:dyDescent="0.3">
      <c r="B1253" s="178">
        <v>1226</v>
      </c>
      <c r="C1253" s="179" t="s">
        <v>3006</v>
      </c>
      <c r="D1253" s="179" t="s">
        <v>3007</v>
      </c>
      <c r="E1253" s="179" t="s">
        <v>2367</v>
      </c>
      <c r="F1253" s="180" t="s">
        <v>203</v>
      </c>
      <c r="G1253" s="180" t="s">
        <v>1655</v>
      </c>
      <c r="H1253" s="181">
        <v>50497</v>
      </c>
      <c r="I1253" s="182">
        <v>0.57999999999999996</v>
      </c>
      <c r="J1253" s="182">
        <f t="shared" si="19"/>
        <v>29.29</v>
      </c>
    </row>
    <row r="1254" spans="2:10" x14ac:dyDescent="0.3">
      <c r="B1254" s="178">
        <v>1227</v>
      </c>
      <c r="C1254" s="179" t="s">
        <v>3006</v>
      </c>
      <c r="D1254" s="179" t="s">
        <v>3007</v>
      </c>
      <c r="E1254" s="179" t="s">
        <v>2368</v>
      </c>
      <c r="F1254" s="180" t="s">
        <v>203</v>
      </c>
      <c r="G1254" s="180" t="s">
        <v>1655</v>
      </c>
      <c r="H1254" s="181">
        <v>3336</v>
      </c>
      <c r="I1254" s="182">
        <v>0.57999999999999996</v>
      </c>
      <c r="J1254" s="182">
        <f t="shared" si="19"/>
        <v>1.93</v>
      </c>
    </row>
    <row r="1255" spans="2:10" x14ac:dyDescent="0.3">
      <c r="B1255" s="178">
        <v>1228</v>
      </c>
      <c r="C1255" s="179" t="s">
        <v>3006</v>
      </c>
      <c r="D1255" s="179" t="s">
        <v>3007</v>
      </c>
      <c r="E1255" s="179" t="s">
        <v>2357</v>
      </c>
      <c r="F1255" s="180" t="s">
        <v>203</v>
      </c>
      <c r="G1255" s="180" t="s">
        <v>1655</v>
      </c>
      <c r="H1255" s="181">
        <v>9985</v>
      </c>
      <c r="I1255" s="182">
        <v>0.57999999999999996</v>
      </c>
      <c r="J1255" s="182">
        <f t="shared" si="19"/>
        <v>5.79</v>
      </c>
    </row>
    <row r="1256" spans="2:10" x14ac:dyDescent="0.3">
      <c r="B1256" s="178">
        <v>1229</v>
      </c>
      <c r="C1256" s="179" t="s">
        <v>3006</v>
      </c>
      <c r="D1256" s="179" t="s">
        <v>3007</v>
      </c>
      <c r="E1256" s="179" t="s">
        <v>2369</v>
      </c>
      <c r="F1256" s="180" t="s">
        <v>203</v>
      </c>
      <c r="G1256" s="180" t="s">
        <v>1655</v>
      </c>
      <c r="H1256" s="181">
        <v>1049</v>
      </c>
      <c r="I1256" s="182">
        <v>0.57999999999999996</v>
      </c>
      <c r="J1256" s="182">
        <f t="shared" si="19"/>
        <v>0.61</v>
      </c>
    </row>
    <row r="1257" spans="2:10" x14ac:dyDescent="0.3">
      <c r="B1257" s="178">
        <v>1230</v>
      </c>
      <c r="C1257" s="179" t="s">
        <v>3006</v>
      </c>
      <c r="D1257" s="179" t="s">
        <v>3007</v>
      </c>
      <c r="E1257" s="179" t="s">
        <v>2370</v>
      </c>
      <c r="F1257" s="180" t="s">
        <v>203</v>
      </c>
      <c r="G1257" s="180" t="s">
        <v>1655</v>
      </c>
      <c r="H1257" s="181">
        <v>1609</v>
      </c>
      <c r="I1257" s="182">
        <v>0.57999999999999996</v>
      </c>
      <c r="J1257" s="182">
        <f t="shared" si="19"/>
        <v>0.93</v>
      </c>
    </row>
    <row r="1258" spans="2:10" x14ac:dyDescent="0.3">
      <c r="B1258" s="178">
        <v>1231</v>
      </c>
      <c r="C1258" s="179" t="s">
        <v>3006</v>
      </c>
      <c r="D1258" s="179" t="s">
        <v>3007</v>
      </c>
      <c r="E1258" s="179" t="s">
        <v>2361</v>
      </c>
      <c r="F1258" s="180" t="s">
        <v>203</v>
      </c>
      <c r="G1258" s="180" t="s">
        <v>1655</v>
      </c>
      <c r="H1258" s="181">
        <v>43931</v>
      </c>
      <c r="I1258" s="182">
        <v>0.57999999999999996</v>
      </c>
      <c r="J1258" s="182">
        <f t="shared" si="19"/>
        <v>25.48</v>
      </c>
    </row>
    <row r="1259" spans="2:10" x14ac:dyDescent="0.3">
      <c r="B1259" s="178">
        <v>1232</v>
      </c>
      <c r="C1259" s="179" t="s">
        <v>3006</v>
      </c>
      <c r="D1259" s="179" t="s">
        <v>3007</v>
      </c>
      <c r="E1259" s="179" t="s">
        <v>2363</v>
      </c>
      <c r="F1259" s="180" t="s">
        <v>203</v>
      </c>
      <c r="G1259" s="180" t="s">
        <v>1655</v>
      </c>
      <c r="H1259" s="181">
        <v>8862</v>
      </c>
      <c r="I1259" s="182">
        <v>0.57999999999999996</v>
      </c>
      <c r="J1259" s="182">
        <f t="shared" si="19"/>
        <v>5.14</v>
      </c>
    </row>
    <row r="1260" spans="2:10" x14ac:dyDescent="0.3">
      <c r="B1260" s="178">
        <v>1233</v>
      </c>
      <c r="C1260" s="179" t="s">
        <v>3006</v>
      </c>
      <c r="D1260" s="179" t="s">
        <v>3007</v>
      </c>
      <c r="E1260" s="179" t="s">
        <v>2404</v>
      </c>
      <c r="F1260" s="180" t="s">
        <v>203</v>
      </c>
      <c r="G1260" s="180" t="s">
        <v>1655</v>
      </c>
      <c r="H1260" s="181">
        <v>1687</v>
      </c>
      <c r="I1260" s="182">
        <v>0.57999999999999996</v>
      </c>
      <c r="J1260" s="182">
        <f t="shared" si="19"/>
        <v>0.98</v>
      </c>
    </row>
    <row r="1261" spans="2:10" x14ac:dyDescent="0.3">
      <c r="B1261" s="178">
        <v>1234</v>
      </c>
      <c r="C1261" s="179" t="s">
        <v>3006</v>
      </c>
      <c r="D1261" s="179" t="s">
        <v>3007</v>
      </c>
      <c r="E1261" s="179" t="s">
        <v>2371</v>
      </c>
      <c r="F1261" s="180" t="s">
        <v>203</v>
      </c>
      <c r="G1261" s="180" t="s">
        <v>1655</v>
      </c>
      <c r="H1261" s="181">
        <v>362</v>
      </c>
      <c r="I1261" s="182">
        <v>0.57999999999999996</v>
      </c>
      <c r="J1261" s="182">
        <f t="shared" si="19"/>
        <v>0.21</v>
      </c>
    </row>
    <row r="1262" spans="2:10" x14ac:dyDescent="0.3">
      <c r="B1262" s="178">
        <v>1235</v>
      </c>
      <c r="C1262" s="179" t="s">
        <v>3006</v>
      </c>
      <c r="D1262" s="179" t="s">
        <v>3007</v>
      </c>
      <c r="E1262" s="179" t="s">
        <v>2364</v>
      </c>
      <c r="F1262" s="180" t="s">
        <v>203</v>
      </c>
      <c r="G1262" s="180" t="s">
        <v>1655</v>
      </c>
      <c r="H1262" s="181">
        <v>13010</v>
      </c>
      <c r="I1262" s="182">
        <v>0.57999999999999996</v>
      </c>
      <c r="J1262" s="182">
        <f t="shared" si="19"/>
        <v>7.55</v>
      </c>
    </row>
    <row r="1263" spans="2:10" x14ac:dyDescent="0.3">
      <c r="B1263" s="178">
        <v>1236</v>
      </c>
      <c r="C1263" s="179" t="s">
        <v>3006</v>
      </c>
      <c r="D1263" s="179" t="s">
        <v>3007</v>
      </c>
      <c r="E1263" s="179" t="s">
        <v>2372</v>
      </c>
      <c r="F1263" s="180" t="s">
        <v>203</v>
      </c>
      <c r="G1263" s="180" t="s">
        <v>1655</v>
      </c>
      <c r="H1263" s="181">
        <v>43165</v>
      </c>
      <c r="I1263" s="182">
        <v>0.57999999999999996</v>
      </c>
      <c r="J1263" s="182">
        <f t="shared" si="19"/>
        <v>25.04</v>
      </c>
    </row>
    <row r="1264" spans="2:10" x14ac:dyDescent="0.3">
      <c r="B1264" s="178">
        <v>1237</v>
      </c>
      <c r="C1264" s="179" t="s">
        <v>3006</v>
      </c>
      <c r="D1264" s="179" t="s">
        <v>3007</v>
      </c>
      <c r="E1264" s="179" t="s">
        <v>2373</v>
      </c>
      <c r="F1264" s="180" t="s">
        <v>203</v>
      </c>
      <c r="G1264" s="180" t="s">
        <v>1655</v>
      </c>
      <c r="H1264" s="181">
        <v>2522</v>
      </c>
      <c r="I1264" s="182">
        <v>0.57999999999999996</v>
      </c>
      <c r="J1264" s="182">
        <f t="shared" si="19"/>
        <v>1.46</v>
      </c>
    </row>
    <row r="1265" spans="2:10" x14ac:dyDescent="0.3">
      <c r="B1265" s="178">
        <v>1238</v>
      </c>
      <c r="C1265" s="179" t="s">
        <v>3006</v>
      </c>
      <c r="D1265" s="179" t="s">
        <v>3007</v>
      </c>
      <c r="E1265" s="179" t="s">
        <v>2374</v>
      </c>
      <c r="F1265" s="180" t="s">
        <v>203</v>
      </c>
      <c r="G1265" s="180" t="s">
        <v>1655</v>
      </c>
      <c r="H1265" s="181">
        <v>57396</v>
      </c>
      <c r="I1265" s="182">
        <v>0.57999999999999996</v>
      </c>
      <c r="J1265" s="182">
        <f t="shared" si="19"/>
        <v>33.29</v>
      </c>
    </row>
    <row r="1266" spans="2:10" x14ac:dyDescent="0.3">
      <c r="B1266" s="178">
        <v>1239</v>
      </c>
      <c r="C1266" s="179" t="s">
        <v>3008</v>
      </c>
      <c r="D1266" s="179" t="s">
        <v>3009</v>
      </c>
      <c r="E1266" s="179" t="s">
        <v>2361</v>
      </c>
      <c r="F1266" s="180" t="s">
        <v>1807</v>
      </c>
      <c r="G1266" s="180" t="s">
        <v>58</v>
      </c>
      <c r="H1266" s="181">
        <v>172404</v>
      </c>
      <c r="I1266" s="182">
        <v>0.57999999999999996</v>
      </c>
      <c r="J1266" s="182">
        <f t="shared" si="19"/>
        <v>99.99</v>
      </c>
    </row>
    <row r="1267" spans="2:10" x14ac:dyDescent="0.3">
      <c r="B1267" s="178">
        <v>1240</v>
      </c>
      <c r="C1267" s="179" t="s">
        <v>3008</v>
      </c>
      <c r="D1267" s="179" t="s">
        <v>3009</v>
      </c>
      <c r="E1267" s="179" t="s">
        <v>2363</v>
      </c>
      <c r="F1267" s="180" t="s">
        <v>1807</v>
      </c>
      <c r="G1267" s="180" t="s">
        <v>58</v>
      </c>
      <c r="H1267" s="181">
        <v>29939</v>
      </c>
      <c r="I1267" s="182">
        <v>0.57999999999999996</v>
      </c>
      <c r="J1267" s="182">
        <f t="shared" si="19"/>
        <v>17.36</v>
      </c>
    </row>
    <row r="1268" spans="2:10" x14ac:dyDescent="0.3">
      <c r="B1268" s="178">
        <v>1241</v>
      </c>
      <c r="C1268" s="179" t="s">
        <v>3010</v>
      </c>
      <c r="D1268" s="179" t="s">
        <v>3011</v>
      </c>
      <c r="E1268" s="179" t="s">
        <v>2367</v>
      </c>
      <c r="F1268" s="180" t="s">
        <v>150</v>
      </c>
      <c r="G1268" s="180" t="s">
        <v>99</v>
      </c>
      <c r="H1268" s="181">
        <v>227962</v>
      </c>
      <c r="I1268" s="182">
        <v>0.57999999999999996</v>
      </c>
      <c r="J1268" s="182">
        <f t="shared" si="19"/>
        <v>132.22</v>
      </c>
    </row>
    <row r="1269" spans="2:10" x14ac:dyDescent="0.3">
      <c r="B1269" s="178">
        <v>1242</v>
      </c>
      <c r="C1269" s="179" t="s">
        <v>3010</v>
      </c>
      <c r="D1269" s="179" t="s">
        <v>3011</v>
      </c>
      <c r="E1269" s="179" t="s">
        <v>2368</v>
      </c>
      <c r="F1269" s="180" t="s">
        <v>150</v>
      </c>
      <c r="G1269" s="180" t="s">
        <v>99</v>
      </c>
      <c r="H1269" s="181">
        <v>85990</v>
      </c>
      <c r="I1269" s="182">
        <v>0.57999999999999996</v>
      </c>
      <c r="J1269" s="182">
        <f t="shared" si="19"/>
        <v>49.87</v>
      </c>
    </row>
    <row r="1270" spans="2:10" x14ac:dyDescent="0.3">
      <c r="B1270" s="178">
        <v>1243</v>
      </c>
      <c r="C1270" s="179" t="s">
        <v>3010</v>
      </c>
      <c r="D1270" s="179" t="s">
        <v>3011</v>
      </c>
      <c r="E1270" s="179" t="s">
        <v>2357</v>
      </c>
      <c r="F1270" s="180" t="s">
        <v>150</v>
      </c>
      <c r="G1270" s="180" t="s">
        <v>99</v>
      </c>
      <c r="H1270" s="181">
        <v>145359</v>
      </c>
      <c r="I1270" s="182">
        <v>0.57999999999999996</v>
      </c>
      <c r="J1270" s="182">
        <f t="shared" si="19"/>
        <v>84.31</v>
      </c>
    </row>
    <row r="1271" spans="2:10" x14ac:dyDescent="0.3">
      <c r="B1271" s="178">
        <v>1244</v>
      </c>
      <c r="C1271" s="179" t="s">
        <v>3010</v>
      </c>
      <c r="D1271" s="179" t="s">
        <v>3011</v>
      </c>
      <c r="E1271" s="179" t="s">
        <v>2370</v>
      </c>
      <c r="F1271" s="180" t="s">
        <v>150</v>
      </c>
      <c r="G1271" s="180" t="s">
        <v>99</v>
      </c>
      <c r="H1271" s="181">
        <v>11403</v>
      </c>
      <c r="I1271" s="182">
        <v>0.57999999999999996</v>
      </c>
      <c r="J1271" s="182">
        <f t="shared" si="19"/>
        <v>6.61</v>
      </c>
    </row>
    <row r="1272" spans="2:10" x14ac:dyDescent="0.3">
      <c r="B1272" s="178">
        <v>1245</v>
      </c>
      <c r="C1272" s="179" t="s">
        <v>3010</v>
      </c>
      <c r="D1272" s="179" t="s">
        <v>3011</v>
      </c>
      <c r="E1272" s="179" t="s">
        <v>2361</v>
      </c>
      <c r="F1272" s="180" t="s">
        <v>150</v>
      </c>
      <c r="G1272" s="180" t="s">
        <v>99</v>
      </c>
      <c r="H1272" s="181">
        <v>323267</v>
      </c>
      <c r="I1272" s="182">
        <v>0.57999999999999996</v>
      </c>
      <c r="J1272" s="182">
        <f t="shared" si="19"/>
        <v>187.49</v>
      </c>
    </row>
    <row r="1273" spans="2:10" x14ac:dyDescent="0.3">
      <c r="B1273" s="178">
        <v>1246</v>
      </c>
      <c r="C1273" s="179" t="s">
        <v>3010</v>
      </c>
      <c r="D1273" s="179" t="s">
        <v>3011</v>
      </c>
      <c r="E1273" s="179" t="s">
        <v>2363</v>
      </c>
      <c r="F1273" s="180" t="s">
        <v>150</v>
      </c>
      <c r="G1273" s="180" t="s">
        <v>99</v>
      </c>
      <c r="H1273" s="181">
        <v>57090</v>
      </c>
      <c r="I1273" s="182">
        <v>0.57999999999999996</v>
      </c>
      <c r="J1273" s="182">
        <f t="shared" si="19"/>
        <v>33.11</v>
      </c>
    </row>
    <row r="1274" spans="2:10" x14ac:dyDescent="0.3">
      <c r="B1274" s="178">
        <v>1247</v>
      </c>
      <c r="C1274" s="179" t="s">
        <v>3010</v>
      </c>
      <c r="D1274" s="179" t="s">
        <v>3011</v>
      </c>
      <c r="E1274" s="179" t="s">
        <v>2371</v>
      </c>
      <c r="F1274" s="180" t="s">
        <v>150</v>
      </c>
      <c r="G1274" s="180" t="s">
        <v>99</v>
      </c>
      <c r="H1274" s="181">
        <v>2865</v>
      </c>
      <c r="I1274" s="182">
        <v>0.57999999999999996</v>
      </c>
      <c r="J1274" s="182">
        <f t="shared" si="19"/>
        <v>1.66</v>
      </c>
    </row>
    <row r="1275" spans="2:10" x14ac:dyDescent="0.3">
      <c r="B1275" s="178">
        <v>1248</v>
      </c>
      <c r="C1275" s="179" t="s">
        <v>3010</v>
      </c>
      <c r="D1275" s="179" t="s">
        <v>3011</v>
      </c>
      <c r="E1275" s="179" t="s">
        <v>2364</v>
      </c>
      <c r="F1275" s="180" t="s">
        <v>150</v>
      </c>
      <c r="G1275" s="180" t="s">
        <v>99</v>
      </c>
      <c r="H1275" s="181">
        <v>66589</v>
      </c>
      <c r="I1275" s="182">
        <v>0.57999999999999996</v>
      </c>
      <c r="J1275" s="182">
        <f t="shared" si="19"/>
        <v>38.619999999999997</v>
      </c>
    </row>
    <row r="1276" spans="2:10" x14ac:dyDescent="0.3">
      <c r="B1276" s="178">
        <v>1249</v>
      </c>
      <c r="C1276" s="179" t="s">
        <v>3010</v>
      </c>
      <c r="D1276" s="179" t="s">
        <v>3011</v>
      </c>
      <c r="E1276" s="179" t="s">
        <v>2372</v>
      </c>
      <c r="F1276" s="180" t="s">
        <v>150</v>
      </c>
      <c r="G1276" s="180" t="s">
        <v>99</v>
      </c>
      <c r="H1276" s="181">
        <v>1485915</v>
      </c>
      <c r="I1276" s="182">
        <v>0.57999999999999996</v>
      </c>
      <c r="J1276" s="182">
        <f t="shared" si="19"/>
        <v>861.83</v>
      </c>
    </row>
    <row r="1277" spans="2:10" x14ac:dyDescent="0.3">
      <c r="B1277" s="178">
        <v>1250</v>
      </c>
      <c r="C1277" s="179" t="s">
        <v>3010</v>
      </c>
      <c r="D1277" s="179" t="s">
        <v>3011</v>
      </c>
      <c r="E1277" s="179" t="s">
        <v>2373</v>
      </c>
      <c r="F1277" s="180" t="s">
        <v>150</v>
      </c>
      <c r="G1277" s="180" t="s">
        <v>99</v>
      </c>
      <c r="H1277" s="181">
        <v>17027</v>
      </c>
      <c r="I1277" s="182">
        <v>0.57999999999999996</v>
      </c>
      <c r="J1277" s="182">
        <f t="shared" si="19"/>
        <v>9.8800000000000008</v>
      </c>
    </row>
    <row r="1278" spans="2:10" x14ac:dyDescent="0.3">
      <c r="B1278" s="178">
        <v>1251</v>
      </c>
      <c r="C1278" s="179" t="s">
        <v>3010</v>
      </c>
      <c r="D1278" s="179" t="s">
        <v>3011</v>
      </c>
      <c r="E1278" s="179" t="s">
        <v>2374</v>
      </c>
      <c r="F1278" s="180" t="s">
        <v>150</v>
      </c>
      <c r="G1278" s="180" t="s">
        <v>99</v>
      </c>
      <c r="H1278" s="181">
        <v>220491</v>
      </c>
      <c r="I1278" s="182">
        <v>0.57999999999999996</v>
      </c>
      <c r="J1278" s="182">
        <f t="shared" si="19"/>
        <v>127.88</v>
      </c>
    </row>
    <row r="1279" spans="2:10" x14ac:dyDescent="0.3">
      <c r="B1279" s="178">
        <v>1252</v>
      </c>
      <c r="C1279" s="179" t="s">
        <v>3012</v>
      </c>
      <c r="D1279" s="179" t="s">
        <v>3013</v>
      </c>
      <c r="E1279" s="179" t="s">
        <v>2361</v>
      </c>
      <c r="F1279" s="180" t="s">
        <v>882</v>
      </c>
      <c r="G1279" s="180" t="s">
        <v>99</v>
      </c>
      <c r="H1279" s="181">
        <v>554275</v>
      </c>
      <c r="I1279" s="182">
        <v>0.57999999999999996</v>
      </c>
      <c r="J1279" s="182">
        <f t="shared" si="19"/>
        <v>321.48</v>
      </c>
    </row>
    <row r="1280" spans="2:10" x14ac:dyDescent="0.3">
      <c r="B1280" s="178">
        <v>1253</v>
      </c>
      <c r="C1280" s="179" t="s">
        <v>3012</v>
      </c>
      <c r="D1280" s="179" t="s">
        <v>3013</v>
      </c>
      <c r="E1280" s="179" t="s">
        <v>2363</v>
      </c>
      <c r="F1280" s="180" t="s">
        <v>882</v>
      </c>
      <c r="G1280" s="180" t="s">
        <v>99</v>
      </c>
      <c r="H1280" s="181">
        <v>52364</v>
      </c>
      <c r="I1280" s="182">
        <v>0.57999999999999996</v>
      </c>
      <c r="J1280" s="182">
        <f t="shared" si="19"/>
        <v>30.37</v>
      </c>
    </row>
    <row r="1281" spans="2:10" x14ac:dyDescent="0.3">
      <c r="B1281" s="178">
        <v>1254</v>
      </c>
      <c r="C1281" s="179" t="s">
        <v>3014</v>
      </c>
      <c r="D1281" s="179" t="s">
        <v>3015</v>
      </c>
      <c r="E1281" s="179" t="s">
        <v>2367</v>
      </c>
      <c r="F1281" s="180" t="s">
        <v>882</v>
      </c>
      <c r="G1281" s="180" t="s">
        <v>99</v>
      </c>
      <c r="H1281" s="181">
        <v>823277</v>
      </c>
      <c r="I1281" s="182">
        <v>0.57999999999999996</v>
      </c>
      <c r="J1281" s="182">
        <f t="shared" si="19"/>
        <v>477.5</v>
      </c>
    </row>
    <row r="1282" spans="2:10" x14ac:dyDescent="0.3">
      <c r="B1282" s="178">
        <v>1255</v>
      </c>
      <c r="C1282" s="179" t="s">
        <v>3014</v>
      </c>
      <c r="D1282" s="179" t="s">
        <v>3015</v>
      </c>
      <c r="E1282" s="179" t="s">
        <v>2357</v>
      </c>
      <c r="F1282" s="180" t="s">
        <v>882</v>
      </c>
      <c r="G1282" s="180" t="s">
        <v>99</v>
      </c>
      <c r="H1282" s="181">
        <v>195284</v>
      </c>
      <c r="I1282" s="182">
        <v>0.57999999999999996</v>
      </c>
      <c r="J1282" s="182">
        <f t="shared" si="19"/>
        <v>113.26</v>
      </c>
    </row>
    <row r="1283" spans="2:10" x14ac:dyDescent="0.3">
      <c r="B1283" s="178">
        <v>1256</v>
      </c>
      <c r="C1283" s="179" t="s">
        <v>3014</v>
      </c>
      <c r="D1283" s="179" t="s">
        <v>3015</v>
      </c>
      <c r="E1283" s="179" t="s">
        <v>2361</v>
      </c>
      <c r="F1283" s="180" t="s">
        <v>882</v>
      </c>
      <c r="G1283" s="180" t="s">
        <v>99</v>
      </c>
      <c r="H1283" s="181">
        <v>117782</v>
      </c>
      <c r="I1283" s="182">
        <v>0.57999999999999996</v>
      </c>
      <c r="J1283" s="182">
        <f t="shared" si="19"/>
        <v>68.31</v>
      </c>
    </row>
    <row r="1284" spans="2:10" x14ac:dyDescent="0.3">
      <c r="B1284" s="178">
        <v>1257</v>
      </c>
      <c r="C1284" s="179" t="s">
        <v>3014</v>
      </c>
      <c r="D1284" s="179" t="s">
        <v>3015</v>
      </c>
      <c r="E1284" s="179" t="s">
        <v>2364</v>
      </c>
      <c r="F1284" s="180" t="s">
        <v>882</v>
      </c>
      <c r="G1284" s="180" t="s">
        <v>99</v>
      </c>
      <c r="H1284" s="181">
        <v>167642</v>
      </c>
      <c r="I1284" s="182">
        <v>0.57999999999999996</v>
      </c>
      <c r="J1284" s="182">
        <f t="shared" si="19"/>
        <v>97.23</v>
      </c>
    </row>
    <row r="1285" spans="2:10" x14ac:dyDescent="0.3">
      <c r="B1285" s="178">
        <v>1258</v>
      </c>
      <c r="C1285" s="179" t="s">
        <v>3014</v>
      </c>
      <c r="D1285" s="179" t="s">
        <v>3015</v>
      </c>
      <c r="E1285" s="179" t="s">
        <v>2372</v>
      </c>
      <c r="F1285" s="180" t="s">
        <v>882</v>
      </c>
      <c r="G1285" s="180" t="s">
        <v>99</v>
      </c>
      <c r="H1285" s="181">
        <v>553271</v>
      </c>
      <c r="I1285" s="182">
        <v>0.57999999999999996</v>
      </c>
      <c r="J1285" s="182">
        <f t="shared" si="19"/>
        <v>320.89999999999998</v>
      </c>
    </row>
    <row r="1286" spans="2:10" x14ac:dyDescent="0.3">
      <c r="B1286" s="178">
        <v>1259</v>
      </c>
      <c r="C1286" s="179" t="s">
        <v>3014</v>
      </c>
      <c r="D1286" s="179" t="s">
        <v>3015</v>
      </c>
      <c r="E1286" s="179" t="s">
        <v>2373</v>
      </c>
      <c r="F1286" s="180" t="s">
        <v>882</v>
      </c>
      <c r="G1286" s="180" t="s">
        <v>99</v>
      </c>
      <c r="H1286" s="181">
        <v>2688</v>
      </c>
      <c r="I1286" s="182">
        <v>0.57999999999999996</v>
      </c>
      <c r="J1286" s="182">
        <f t="shared" si="19"/>
        <v>1.56</v>
      </c>
    </row>
    <row r="1287" spans="2:10" x14ac:dyDescent="0.3">
      <c r="B1287" s="178">
        <v>1260</v>
      </c>
      <c r="C1287" s="179" t="s">
        <v>3014</v>
      </c>
      <c r="D1287" s="179" t="s">
        <v>3015</v>
      </c>
      <c r="E1287" s="179" t="s">
        <v>2374</v>
      </c>
      <c r="F1287" s="180" t="s">
        <v>882</v>
      </c>
      <c r="G1287" s="180" t="s">
        <v>99</v>
      </c>
      <c r="H1287" s="181">
        <v>856768</v>
      </c>
      <c r="I1287" s="182">
        <v>0.57999999999999996</v>
      </c>
      <c r="J1287" s="182">
        <f t="shared" si="19"/>
        <v>496.93</v>
      </c>
    </row>
    <row r="1288" spans="2:10" x14ac:dyDescent="0.3">
      <c r="B1288" s="178">
        <v>1261</v>
      </c>
      <c r="C1288" s="179" t="s">
        <v>3016</v>
      </c>
      <c r="D1288" s="179" t="s">
        <v>3017</v>
      </c>
      <c r="E1288" s="179" t="s">
        <v>2361</v>
      </c>
      <c r="F1288" s="180" t="s">
        <v>109</v>
      </c>
      <c r="G1288" s="180" t="s">
        <v>142</v>
      </c>
      <c r="H1288" s="181">
        <v>961799</v>
      </c>
      <c r="I1288" s="182">
        <v>0.57999999999999996</v>
      </c>
      <c r="J1288" s="182">
        <f t="shared" si="19"/>
        <v>557.84</v>
      </c>
    </row>
    <row r="1289" spans="2:10" x14ac:dyDescent="0.3">
      <c r="B1289" s="178">
        <v>1262</v>
      </c>
      <c r="C1289" s="179" t="s">
        <v>3018</v>
      </c>
      <c r="D1289" s="179" t="s">
        <v>3019</v>
      </c>
      <c r="E1289" s="179" t="s">
        <v>2367</v>
      </c>
      <c r="F1289" s="180" t="s">
        <v>109</v>
      </c>
      <c r="G1289" s="180" t="s">
        <v>1866</v>
      </c>
      <c r="H1289" s="181">
        <v>901700</v>
      </c>
      <c r="I1289" s="182">
        <v>0.57999999999999996</v>
      </c>
      <c r="J1289" s="182">
        <f t="shared" si="19"/>
        <v>522.99</v>
      </c>
    </row>
    <row r="1290" spans="2:10" x14ac:dyDescent="0.3">
      <c r="B1290" s="178">
        <v>1263</v>
      </c>
      <c r="C1290" s="179" t="s">
        <v>3018</v>
      </c>
      <c r="D1290" s="179" t="s">
        <v>3019</v>
      </c>
      <c r="E1290" s="179" t="s">
        <v>2357</v>
      </c>
      <c r="F1290" s="180" t="s">
        <v>109</v>
      </c>
      <c r="G1290" s="180" t="s">
        <v>1866</v>
      </c>
      <c r="H1290" s="181">
        <v>267449</v>
      </c>
      <c r="I1290" s="182">
        <v>0.57999999999999996</v>
      </c>
      <c r="J1290" s="182">
        <f t="shared" si="19"/>
        <v>155.12</v>
      </c>
    </row>
    <row r="1291" spans="2:10" x14ac:dyDescent="0.3">
      <c r="B1291" s="178">
        <v>1264</v>
      </c>
      <c r="C1291" s="179" t="s">
        <v>3018</v>
      </c>
      <c r="D1291" s="179" t="s">
        <v>3019</v>
      </c>
      <c r="E1291" s="179" t="s">
        <v>2361</v>
      </c>
      <c r="F1291" s="180" t="s">
        <v>109</v>
      </c>
      <c r="G1291" s="180" t="s">
        <v>1866</v>
      </c>
      <c r="H1291" s="181">
        <v>614772</v>
      </c>
      <c r="I1291" s="182">
        <v>0.57999999999999996</v>
      </c>
      <c r="J1291" s="182">
        <f t="shared" si="19"/>
        <v>356.57</v>
      </c>
    </row>
    <row r="1292" spans="2:10" x14ac:dyDescent="0.3">
      <c r="B1292" s="178">
        <v>1265</v>
      </c>
      <c r="C1292" s="179" t="s">
        <v>3018</v>
      </c>
      <c r="D1292" s="179" t="s">
        <v>3019</v>
      </c>
      <c r="E1292" s="179" t="s">
        <v>2364</v>
      </c>
      <c r="F1292" s="180" t="s">
        <v>109</v>
      </c>
      <c r="G1292" s="180" t="s">
        <v>1866</v>
      </c>
      <c r="H1292" s="181">
        <v>144835</v>
      </c>
      <c r="I1292" s="182">
        <v>0.57999999999999996</v>
      </c>
      <c r="J1292" s="182">
        <f t="shared" si="19"/>
        <v>84</v>
      </c>
    </row>
    <row r="1293" spans="2:10" x14ac:dyDescent="0.3">
      <c r="B1293" s="178">
        <v>1266</v>
      </c>
      <c r="C1293" s="179" t="s">
        <v>3018</v>
      </c>
      <c r="D1293" s="179" t="s">
        <v>3019</v>
      </c>
      <c r="E1293" s="179" t="s">
        <v>2372</v>
      </c>
      <c r="F1293" s="180" t="s">
        <v>109</v>
      </c>
      <c r="G1293" s="180" t="s">
        <v>1866</v>
      </c>
      <c r="H1293" s="181">
        <v>342171</v>
      </c>
      <c r="I1293" s="182">
        <v>0.57999999999999996</v>
      </c>
      <c r="J1293" s="182">
        <f t="shared" si="19"/>
        <v>198.46</v>
      </c>
    </row>
    <row r="1294" spans="2:10" x14ac:dyDescent="0.3">
      <c r="B1294" s="178">
        <v>1267</v>
      </c>
      <c r="C1294" s="179" t="s">
        <v>3018</v>
      </c>
      <c r="D1294" s="179" t="s">
        <v>3019</v>
      </c>
      <c r="E1294" s="179" t="s">
        <v>2385</v>
      </c>
      <c r="F1294" s="180" t="s">
        <v>109</v>
      </c>
      <c r="G1294" s="180" t="s">
        <v>1866</v>
      </c>
      <c r="H1294" s="181">
        <v>7850</v>
      </c>
      <c r="I1294" s="182">
        <v>0.57999999999999996</v>
      </c>
      <c r="J1294" s="182">
        <f t="shared" si="19"/>
        <v>4.55</v>
      </c>
    </row>
    <row r="1295" spans="2:10" x14ac:dyDescent="0.3">
      <c r="B1295" s="178">
        <v>1268</v>
      </c>
      <c r="C1295" s="179" t="s">
        <v>3018</v>
      </c>
      <c r="D1295" s="179" t="s">
        <v>3019</v>
      </c>
      <c r="E1295" s="179" t="s">
        <v>2374</v>
      </c>
      <c r="F1295" s="180" t="s">
        <v>109</v>
      </c>
      <c r="G1295" s="180" t="s">
        <v>1866</v>
      </c>
      <c r="H1295" s="181">
        <v>1250231</v>
      </c>
      <c r="I1295" s="182">
        <v>0.57999999999999996</v>
      </c>
      <c r="J1295" s="182">
        <f t="shared" si="19"/>
        <v>725.13</v>
      </c>
    </row>
    <row r="1296" spans="2:10" x14ac:dyDescent="0.3">
      <c r="B1296" s="178">
        <v>1269</v>
      </c>
      <c r="C1296" s="179" t="s">
        <v>3020</v>
      </c>
      <c r="D1296" s="179" t="s">
        <v>3021</v>
      </c>
      <c r="E1296" s="179" t="s">
        <v>2367</v>
      </c>
      <c r="F1296" s="180" t="s">
        <v>882</v>
      </c>
      <c r="G1296" s="180" t="s">
        <v>95</v>
      </c>
      <c r="H1296" s="181">
        <v>50984</v>
      </c>
      <c r="I1296" s="182">
        <v>0.57999999999999996</v>
      </c>
      <c r="J1296" s="182">
        <f t="shared" si="19"/>
        <v>29.57</v>
      </c>
    </row>
    <row r="1297" spans="2:10" x14ac:dyDescent="0.3">
      <c r="B1297" s="178">
        <v>1270</v>
      </c>
      <c r="C1297" s="179" t="s">
        <v>3020</v>
      </c>
      <c r="D1297" s="179" t="s">
        <v>3021</v>
      </c>
      <c r="E1297" s="179" t="s">
        <v>2357</v>
      </c>
      <c r="F1297" s="180" t="s">
        <v>882</v>
      </c>
      <c r="G1297" s="180" t="s">
        <v>95</v>
      </c>
      <c r="H1297" s="181">
        <v>9624</v>
      </c>
      <c r="I1297" s="182">
        <v>0.57999999999999996</v>
      </c>
      <c r="J1297" s="182">
        <f t="shared" si="19"/>
        <v>5.58</v>
      </c>
    </row>
    <row r="1298" spans="2:10" x14ac:dyDescent="0.3">
      <c r="B1298" s="178">
        <v>1271</v>
      </c>
      <c r="C1298" s="179" t="s">
        <v>3020</v>
      </c>
      <c r="D1298" s="179" t="s">
        <v>3021</v>
      </c>
      <c r="E1298" s="179" t="s">
        <v>2361</v>
      </c>
      <c r="F1298" s="180" t="s">
        <v>882</v>
      </c>
      <c r="G1298" s="180" t="s">
        <v>95</v>
      </c>
      <c r="H1298" s="181">
        <v>23920</v>
      </c>
      <c r="I1298" s="182">
        <v>0.57999999999999996</v>
      </c>
      <c r="J1298" s="182">
        <f t="shared" si="19"/>
        <v>13.87</v>
      </c>
    </row>
    <row r="1299" spans="2:10" x14ac:dyDescent="0.3">
      <c r="B1299" s="178">
        <v>1272</v>
      </c>
      <c r="C1299" s="179" t="s">
        <v>3020</v>
      </c>
      <c r="D1299" s="179" t="s">
        <v>3021</v>
      </c>
      <c r="E1299" s="179" t="s">
        <v>2363</v>
      </c>
      <c r="F1299" s="180" t="s">
        <v>882</v>
      </c>
      <c r="G1299" s="180" t="s">
        <v>95</v>
      </c>
      <c r="H1299" s="181">
        <v>238</v>
      </c>
      <c r="I1299" s="182">
        <v>0.57999999999999996</v>
      </c>
      <c r="J1299" s="182">
        <f t="shared" si="19"/>
        <v>0.14000000000000001</v>
      </c>
    </row>
    <row r="1300" spans="2:10" x14ac:dyDescent="0.3">
      <c r="B1300" s="178">
        <v>1273</v>
      </c>
      <c r="C1300" s="179" t="s">
        <v>3020</v>
      </c>
      <c r="D1300" s="179" t="s">
        <v>3021</v>
      </c>
      <c r="E1300" s="179" t="s">
        <v>2364</v>
      </c>
      <c r="F1300" s="180" t="s">
        <v>882</v>
      </c>
      <c r="G1300" s="180" t="s">
        <v>95</v>
      </c>
      <c r="H1300" s="181">
        <v>23030</v>
      </c>
      <c r="I1300" s="182">
        <v>0.57999999999999996</v>
      </c>
      <c r="J1300" s="182">
        <f t="shared" si="19"/>
        <v>13.36</v>
      </c>
    </row>
    <row r="1301" spans="2:10" x14ac:dyDescent="0.3">
      <c r="B1301" s="178">
        <v>1274</v>
      </c>
      <c r="C1301" s="179" t="s">
        <v>3020</v>
      </c>
      <c r="D1301" s="179" t="s">
        <v>3021</v>
      </c>
      <c r="E1301" s="179" t="s">
        <v>2372</v>
      </c>
      <c r="F1301" s="180" t="s">
        <v>882</v>
      </c>
      <c r="G1301" s="180" t="s">
        <v>95</v>
      </c>
      <c r="H1301" s="181">
        <v>73652</v>
      </c>
      <c r="I1301" s="182">
        <v>0.57999999999999996</v>
      </c>
      <c r="J1301" s="182">
        <f t="shared" si="19"/>
        <v>42.72</v>
      </c>
    </row>
    <row r="1302" spans="2:10" x14ac:dyDescent="0.3">
      <c r="B1302" s="178">
        <v>1275</v>
      </c>
      <c r="C1302" s="179" t="s">
        <v>3020</v>
      </c>
      <c r="D1302" s="179" t="s">
        <v>3021</v>
      </c>
      <c r="E1302" s="179" t="s">
        <v>2374</v>
      </c>
      <c r="F1302" s="180" t="s">
        <v>882</v>
      </c>
      <c r="G1302" s="180" t="s">
        <v>95</v>
      </c>
      <c r="H1302" s="181">
        <v>69878</v>
      </c>
      <c r="I1302" s="182">
        <v>0.57999999999999996</v>
      </c>
      <c r="J1302" s="182">
        <f t="shared" si="19"/>
        <v>40.53</v>
      </c>
    </row>
    <row r="1303" spans="2:10" x14ac:dyDescent="0.3">
      <c r="B1303" s="178">
        <v>1276</v>
      </c>
      <c r="C1303" s="179" t="s">
        <v>3022</v>
      </c>
      <c r="D1303" s="179" t="s">
        <v>3023</v>
      </c>
      <c r="E1303" s="179" t="s">
        <v>2361</v>
      </c>
      <c r="F1303" s="180" t="s">
        <v>2191</v>
      </c>
      <c r="G1303" s="180" t="s">
        <v>99</v>
      </c>
      <c r="H1303" s="181">
        <v>165602</v>
      </c>
      <c r="I1303" s="182">
        <v>0.57999999999999996</v>
      </c>
      <c r="J1303" s="182">
        <f t="shared" si="19"/>
        <v>96.05</v>
      </c>
    </row>
    <row r="1304" spans="2:10" x14ac:dyDescent="0.3">
      <c r="B1304" s="178">
        <v>1277</v>
      </c>
      <c r="C1304" s="179" t="s">
        <v>3022</v>
      </c>
      <c r="D1304" s="179" t="s">
        <v>3023</v>
      </c>
      <c r="E1304" s="179" t="s">
        <v>2363</v>
      </c>
      <c r="F1304" s="180" t="s">
        <v>2191</v>
      </c>
      <c r="G1304" s="180" t="s">
        <v>99</v>
      </c>
      <c r="H1304" s="181">
        <v>74243</v>
      </c>
      <c r="I1304" s="182">
        <v>0.57999999999999996</v>
      </c>
      <c r="J1304" s="182">
        <f t="shared" si="19"/>
        <v>43.06</v>
      </c>
    </row>
    <row r="1305" spans="2:10" x14ac:dyDescent="0.3">
      <c r="B1305" s="178">
        <v>1278</v>
      </c>
      <c r="C1305" s="179" t="s">
        <v>3024</v>
      </c>
      <c r="D1305" s="179" t="s">
        <v>3025</v>
      </c>
      <c r="E1305" s="179" t="s">
        <v>2361</v>
      </c>
      <c r="F1305" s="180" t="s">
        <v>882</v>
      </c>
      <c r="G1305" s="180" t="s">
        <v>1025</v>
      </c>
      <c r="H1305" s="181">
        <v>338235</v>
      </c>
      <c r="I1305" s="182">
        <v>0.57999999999999996</v>
      </c>
      <c r="J1305" s="182">
        <f t="shared" si="19"/>
        <v>196.18</v>
      </c>
    </row>
    <row r="1306" spans="2:10" x14ac:dyDescent="0.3">
      <c r="B1306" s="178">
        <v>1279</v>
      </c>
      <c r="C1306" s="179" t="s">
        <v>3024</v>
      </c>
      <c r="D1306" s="179" t="s">
        <v>3025</v>
      </c>
      <c r="E1306" s="179" t="s">
        <v>2363</v>
      </c>
      <c r="F1306" s="180" t="s">
        <v>882</v>
      </c>
      <c r="G1306" s="180" t="s">
        <v>1025</v>
      </c>
      <c r="H1306" s="181">
        <v>65465</v>
      </c>
      <c r="I1306" s="182">
        <v>0.57999999999999996</v>
      </c>
      <c r="J1306" s="182">
        <f t="shared" si="19"/>
        <v>37.97</v>
      </c>
    </row>
    <row r="1307" spans="2:10" x14ac:dyDescent="0.3">
      <c r="B1307" s="178">
        <v>1280</v>
      </c>
      <c r="C1307" s="179" t="s">
        <v>3026</v>
      </c>
      <c r="D1307" s="179" t="s">
        <v>3027</v>
      </c>
      <c r="E1307" s="179" t="s">
        <v>2371</v>
      </c>
      <c r="F1307" s="180" t="s">
        <v>882</v>
      </c>
      <c r="G1307" s="180" t="s">
        <v>58</v>
      </c>
      <c r="H1307" s="181">
        <v>1229</v>
      </c>
      <c r="I1307" s="182">
        <v>0.57999999999999996</v>
      </c>
      <c r="J1307" s="182">
        <f t="shared" si="19"/>
        <v>0.71</v>
      </c>
    </row>
    <row r="1308" spans="2:10" x14ac:dyDescent="0.3">
      <c r="B1308" s="178">
        <v>1281</v>
      </c>
      <c r="C1308" s="179" t="s">
        <v>3026</v>
      </c>
      <c r="D1308" s="179" t="s">
        <v>3027</v>
      </c>
      <c r="E1308" s="179" t="s">
        <v>2373</v>
      </c>
      <c r="F1308" s="180" t="s">
        <v>882</v>
      </c>
      <c r="G1308" s="180" t="s">
        <v>58</v>
      </c>
      <c r="H1308" s="181">
        <v>4742</v>
      </c>
      <c r="I1308" s="182">
        <v>0.57999999999999996</v>
      </c>
      <c r="J1308" s="182">
        <f t="shared" ref="J1308:J1371" si="20">ROUND(H1308*(I1308/1000),2)</f>
        <v>2.75</v>
      </c>
    </row>
    <row r="1309" spans="2:10" x14ac:dyDescent="0.3">
      <c r="B1309" s="178">
        <v>1282</v>
      </c>
      <c r="C1309" s="179" t="s">
        <v>3028</v>
      </c>
      <c r="D1309" s="179" t="s">
        <v>3029</v>
      </c>
      <c r="E1309" s="179" t="s">
        <v>2361</v>
      </c>
      <c r="F1309" s="180" t="s">
        <v>1948</v>
      </c>
      <c r="G1309" s="180" t="s">
        <v>142</v>
      </c>
      <c r="H1309" s="181">
        <v>225680</v>
      </c>
      <c r="I1309" s="182">
        <v>0.57999999999999996</v>
      </c>
      <c r="J1309" s="182">
        <f t="shared" si="20"/>
        <v>130.88999999999999</v>
      </c>
    </row>
    <row r="1310" spans="2:10" x14ac:dyDescent="0.3">
      <c r="B1310" s="178">
        <v>1283</v>
      </c>
      <c r="C1310" s="179" t="s">
        <v>3028</v>
      </c>
      <c r="D1310" s="179" t="s">
        <v>3029</v>
      </c>
      <c r="E1310" s="179" t="s">
        <v>2363</v>
      </c>
      <c r="F1310" s="180" t="s">
        <v>1948</v>
      </c>
      <c r="G1310" s="180" t="s">
        <v>142</v>
      </c>
      <c r="H1310" s="181">
        <v>41323</v>
      </c>
      <c r="I1310" s="182">
        <v>0.57999999999999996</v>
      </c>
      <c r="J1310" s="182">
        <f t="shared" si="20"/>
        <v>23.97</v>
      </c>
    </row>
    <row r="1311" spans="2:10" x14ac:dyDescent="0.3">
      <c r="B1311" s="178">
        <v>1284</v>
      </c>
      <c r="C1311" s="179" t="s">
        <v>3030</v>
      </c>
      <c r="D1311" s="179" t="s">
        <v>3031</v>
      </c>
      <c r="E1311" s="179" t="s">
        <v>2367</v>
      </c>
      <c r="F1311" s="180" t="s">
        <v>1948</v>
      </c>
      <c r="G1311" s="180" t="s">
        <v>1835</v>
      </c>
      <c r="H1311" s="181">
        <v>3</v>
      </c>
      <c r="I1311" s="182">
        <v>0.57999999999999996</v>
      </c>
      <c r="J1311" s="182">
        <f t="shared" si="20"/>
        <v>0</v>
      </c>
    </row>
    <row r="1312" spans="2:10" x14ac:dyDescent="0.3">
      <c r="B1312" s="178">
        <v>1285</v>
      </c>
      <c r="C1312" s="179" t="s">
        <v>3030</v>
      </c>
      <c r="D1312" s="179" t="s">
        <v>3031</v>
      </c>
      <c r="E1312" s="179" t="s">
        <v>2357</v>
      </c>
      <c r="F1312" s="180" t="s">
        <v>1948</v>
      </c>
      <c r="G1312" s="180" t="s">
        <v>1835</v>
      </c>
      <c r="H1312" s="181">
        <v>3</v>
      </c>
      <c r="I1312" s="182">
        <v>0.57999999999999996</v>
      </c>
      <c r="J1312" s="182">
        <f t="shared" si="20"/>
        <v>0</v>
      </c>
    </row>
    <row r="1313" spans="2:10" x14ac:dyDescent="0.3">
      <c r="B1313" s="178">
        <v>1286</v>
      </c>
      <c r="C1313" s="179" t="s">
        <v>3030</v>
      </c>
      <c r="D1313" s="179" t="s">
        <v>3031</v>
      </c>
      <c r="E1313" s="179" t="s">
        <v>2361</v>
      </c>
      <c r="F1313" s="180" t="s">
        <v>1948</v>
      </c>
      <c r="G1313" s="180" t="s">
        <v>1835</v>
      </c>
      <c r="H1313" s="181">
        <v>5</v>
      </c>
      <c r="I1313" s="182">
        <v>0.57999999999999996</v>
      </c>
      <c r="J1313" s="182">
        <f t="shared" si="20"/>
        <v>0</v>
      </c>
    </row>
    <row r="1314" spans="2:10" x14ac:dyDescent="0.3">
      <c r="B1314" s="178">
        <v>1287</v>
      </c>
      <c r="C1314" s="179" t="s">
        <v>3030</v>
      </c>
      <c r="D1314" s="179" t="s">
        <v>3031</v>
      </c>
      <c r="E1314" s="179" t="s">
        <v>2372</v>
      </c>
      <c r="F1314" s="180" t="s">
        <v>1948</v>
      </c>
      <c r="G1314" s="180" t="s">
        <v>1835</v>
      </c>
      <c r="H1314" s="181">
        <v>1</v>
      </c>
      <c r="I1314" s="182">
        <v>0.57999999999999996</v>
      </c>
      <c r="J1314" s="182">
        <f t="shared" si="20"/>
        <v>0</v>
      </c>
    </row>
    <row r="1315" spans="2:10" x14ac:dyDescent="0.3">
      <c r="B1315" s="178">
        <v>1288</v>
      </c>
      <c r="C1315" s="179" t="s">
        <v>3030</v>
      </c>
      <c r="D1315" s="179" t="s">
        <v>3031</v>
      </c>
      <c r="E1315" s="179" t="s">
        <v>2374</v>
      </c>
      <c r="F1315" s="180" t="s">
        <v>1948</v>
      </c>
      <c r="G1315" s="180" t="s">
        <v>1835</v>
      </c>
      <c r="H1315" s="181">
        <v>5</v>
      </c>
      <c r="I1315" s="182">
        <v>0.57999999999999996</v>
      </c>
      <c r="J1315" s="182">
        <f t="shared" si="20"/>
        <v>0</v>
      </c>
    </row>
    <row r="1316" spans="2:10" x14ac:dyDescent="0.3">
      <c r="B1316" s="178">
        <v>1289</v>
      </c>
      <c r="C1316" s="179" t="s">
        <v>3032</v>
      </c>
      <c r="D1316" s="179" t="s">
        <v>3033</v>
      </c>
      <c r="E1316" s="179" t="s">
        <v>2367</v>
      </c>
      <c r="F1316" s="180" t="s">
        <v>150</v>
      </c>
      <c r="G1316" s="180" t="s">
        <v>99</v>
      </c>
      <c r="H1316" s="181">
        <v>46196</v>
      </c>
      <c r="I1316" s="182">
        <v>0.57999999999999996</v>
      </c>
      <c r="J1316" s="182">
        <f t="shared" si="20"/>
        <v>26.79</v>
      </c>
    </row>
    <row r="1317" spans="2:10" x14ac:dyDescent="0.3">
      <c r="B1317" s="178">
        <v>1290</v>
      </c>
      <c r="C1317" s="179" t="s">
        <v>3032</v>
      </c>
      <c r="D1317" s="179" t="s">
        <v>3033</v>
      </c>
      <c r="E1317" s="179" t="s">
        <v>2357</v>
      </c>
      <c r="F1317" s="180" t="s">
        <v>150</v>
      </c>
      <c r="G1317" s="180" t="s">
        <v>99</v>
      </c>
      <c r="H1317" s="181">
        <v>22871</v>
      </c>
      <c r="I1317" s="182">
        <v>0.57999999999999996</v>
      </c>
      <c r="J1317" s="182">
        <f t="shared" si="20"/>
        <v>13.27</v>
      </c>
    </row>
    <row r="1318" spans="2:10" x14ac:dyDescent="0.3">
      <c r="B1318" s="178">
        <v>1291</v>
      </c>
      <c r="C1318" s="179" t="s">
        <v>3032</v>
      </c>
      <c r="D1318" s="179" t="s">
        <v>3033</v>
      </c>
      <c r="E1318" s="179" t="s">
        <v>2361</v>
      </c>
      <c r="F1318" s="180" t="s">
        <v>150</v>
      </c>
      <c r="G1318" s="180" t="s">
        <v>99</v>
      </c>
      <c r="H1318" s="181">
        <v>54899</v>
      </c>
      <c r="I1318" s="182">
        <v>0.57999999999999996</v>
      </c>
      <c r="J1318" s="182">
        <f t="shared" si="20"/>
        <v>31.84</v>
      </c>
    </row>
    <row r="1319" spans="2:10" x14ac:dyDescent="0.3">
      <c r="B1319" s="178">
        <v>1292</v>
      </c>
      <c r="C1319" s="179" t="s">
        <v>3032</v>
      </c>
      <c r="D1319" s="179" t="s">
        <v>3033</v>
      </c>
      <c r="E1319" s="179" t="s">
        <v>2374</v>
      </c>
      <c r="F1319" s="180" t="s">
        <v>150</v>
      </c>
      <c r="G1319" s="180" t="s">
        <v>99</v>
      </c>
      <c r="H1319" s="181">
        <v>184171</v>
      </c>
      <c r="I1319" s="182">
        <v>0.57999999999999996</v>
      </c>
      <c r="J1319" s="182">
        <f t="shared" si="20"/>
        <v>106.82</v>
      </c>
    </row>
    <row r="1320" spans="2:10" x14ac:dyDescent="0.3">
      <c r="B1320" s="178">
        <v>1293</v>
      </c>
      <c r="C1320" s="179" t="s">
        <v>3034</v>
      </c>
      <c r="D1320" s="179" t="s">
        <v>3035</v>
      </c>
      <c r="E1320" s="179" t="s">
        <v>2367</v>
      </c>
      <c r="F1320" s="180" t="s">
        <v>882</v>
      </c>
      <c r="G1320" s="180" t="s">
        <v>110</v>
      </c>
      <c r="H1320" s="181">
        <v>381470</v>
      </c>
      <c r="I1320" s="182">
        <v>0.57999999999999996</v>
      </c>
      <c r="J1320" s="182">
        <f t="shared" si="20"/>
        <v>221.25</v>
      </c>
    </row>
    <row r="1321" spans="2:10" x14ac:dyDescent="0.3">
      <c r="B1321" s="178">
        <v>1294</v>
      </c>
      <c r="C1321" s="179" t="s">
        <v>3034</v>
      </c>
      <c r="D1321" s="179" t="s">
        <v>3035</v>
      </c>
      <c r="E1321" s="179" t="s">
        <v>2357</v>
      </c>
      <c r="F1321" s="180" t="s">
        <v>882</v>
      </c>
      <c r="G1321" s="180" t="s">
        <v>110</v>
      </c>
      <c r="H1321" s="181">
        <v>100364</v>
      </c>
      <c r="I1321" s="182">
        <v>0.57999999999999996</v>
      </c>
      <c r="J1321" s="182">
        <f t="shared" si="20"/>
        <v>58.21</v>
      </c>
    </row>
    <row r="1322" spans="2:10" x14ac:dyDescent="0.3">
      <c r="B1322" s="178">
        <v>1295</v>
      </c>
      <c r="C1322" s="179" t="s">
        <v>3034</v>
      </c>
      <c r="D1322" s="179" t="s">
        <v>3035</v>
      </c>
      <c r="E1322" s="179" t="s">
        <v>2361</v>
      </c>
      <c r="F1322" s="180" t="s">
        <v>882</v>
      </c>
      <c r="G1322" s="180" t="s">
        <v>110</v>
      </c>
      <c r="H1322" s="181">
        <v>64249</v>
      </c>
      <c r="I1322" s="182">
        <v>0.57999999999999996</v>
      </c>
      <c r="J1322" s="182">
        <f t="shared" si="20"/>
        <v>37.26</v>
      </c>
    </row>
    <row r="1323" spans="2:10" x14ac:dyDescent="0.3">
      <c r="B1323" s="178">
        <v>1296</v>
      </c>
      <c r="C1323" s="179" t="s">
        <v>3034</v>
      </c>
      <c r="D1323" s="179" t="s">
        <v>3035</v>
      </c>
      <c r="E1323" s="179" t="s">
        <v>2371</v>
      </c>
      <c r="F1323" s="180" t="s">
        <v>882</v>
      </c>
      <c r="G1323" s="180" t="s">
        <v>110</v>
      </c>
      <c r="H1323" s="181">
        <v>2224</v>
      </c>
      <c r="I1323" s="182">
        <v>0.57999999999999996</v>
      </c>
      <c r="J1323" s="182">
        <f t="shared" si="20"/>
        <v>1.29</v>
      </c>
    </row>
    <row r="1324" spans="2:10" x14ac:dyDescent="0.3">
      <c r="B1324" s="178">
        <v>1297</v>
      </c>
      <c r="C1324" s="179" t="s">
        <v>3034</v>
      </c>
      <c r="D1324" s="179" t="s">
        <v>3035</v>
      </c>
      <c r="E1324" s="179" t="s">
        <v>2373</v>
      </c>
      <c r="F1324" s="180" t="s">
        <v>882</v>
      </c>
      <c r="G1324" s="180" t="s">
        <v>110</v>
      </c>
      <c r="H1324" s="181">
        <v>7964</v>
      </c>
      <c r="I1324" s="182">
        <v>0.57999999999999996</v>
      </c>
      <c r="J1324" s="182">
        <f t="shared" si="20"/>
        <v>4.62</v>
      </c>
    </row>
    <row r="1325" spans="2:10" x14ac:dyDescent="0.3">
      <c r="B1325" s="178">
        <v>1298</v>
      </c>
      <c r="C1325" s="179" t="s">
        <v>3036</v>
      </c>
      <c r="D1325" s="179" t="s">
        <v>3037</v>
      </c>
      <c r="E1325" s="179" t="s">
        <v>2361</v>
      </c>
      <c r="F1325" s="180" t="s">
        <v>882</v>
      </c>
      <c r="G1325" s="180" t="s">
        <v>883</v>
      </c>
      <c r="H1325" s="181">
        <v>466986</v>
      </c>
      <c r="I1325" s="182">
        <v>0.57999999999999996</v>
      </c>
      <c r="J1325" s="182">
        <f t="shared" si="20"/>
        <v>270.85000000000002</v>
      </c>
    </row>
    <row r="1326" spans="2:10" x14ac:dyDescent="0.3">
      <c r="B1326" s="178">
        <v>1299</v>
      </c>
      <c r="C1326" s="179" t="s">
        <v>3036</v>
      </c>
      <c r="D1326" s="179" t="s">
        <v>3037</v>
      </c>
      <c r="E1326" s="179" t="s">
        <v>2363</v>
      </c>
      <c r="F1326" s="180" t="s">
        <v>882</v>
      </c>
      <c r="G1326" s="180" t="s">
        <v>883</v>
      </c>
      <c r="H1326" s="181">
        <v>72474</v>
      </c>
      <c r="I1326" s="182">
        <v>0.57999999999999996</v>
      </c>
      <c r="J1326" s="182">
        <f t="shared" si="20"/>
        <v>42.03</v>
      </c>
    </row>
    <row r="1327" spans="2:10" x14ac:dyDescent="0.3">
      <c r="B1327" s="178">
        <v>1300</v>
      </c>
      <c r="C1327" s="179" t="s">
        <v>3038</v>
      </c>
      <c r="D1327" s="179" t="s">
        <v>3039</v>
      </c>
      <c r="E1327" s="179" t="s">
        <v>2367</v>
      </c>
      <c r="F1327" s="180" t="s">
        <v>882</v>
      </c>
      <c r="G1327" s="180" t="s">
        <v>883</v>
      </c>
      <c r="H1327" s="181">
        <v>561126</v>
      </c>
      <c r="I1327" s="182">
        <v>0.57999999999999996</v>
      </c>
      <c r="J1327" s="182">
        <f t="shared" si="20"/>
        <v>325.45</v>
      </c>
    </row>
    <row r="1328" spans="2:10" x14ac:dyDescent="0.3">
      <c r="B1328" s="178">
        <v>1301</v>
      </c>
      <c r="C1328" s="179" t="s">
        <v>3038</v>
      </c>
      <c r="D1328" s="179" t="s">
        <v>3039</v>
      </c>
      <c r="E1328" s="179" t="s">
        <v>2357</v>
      </c>
      <c r="F1328" s="180" t="s">
        <v>882</v>
      </c>
      <c r="G1328" s="180" t="s">
        <v>883</v>
      </c>
      <c r="H1328" s="181">
        <v>82197</v>
      </c>
      <c r="I1328" s="182">
        <v>0.57999999999999996</v>
      </c>
      <c r="J1328" s="182">
        <f t="shared" si="20"/>
        <v>47.67</v>
      </c>
    </row>
    <row r="1329" spans="2:10" x14ac:dyDescent="0.3">
      <c r="B1329" s="178">
        <v>1302</v>
      </c>
      <c r="C1329" s="179" t="s">
        <v>3038</v>
      </c>
      <c r="D1329" s="179" t="s">
        <v>3039</v>
      </c>
      <c r="E1329" s="179" t="s">
        <v>2374</v>
      </c>
      <c r="F1329" s="180" t="s">
        <v>882</v>
      </c>
      <c r="G1329" s="180" t="s">
        <v>883</v>
      </c>
      <c r="H1329" s="181">
        <v>669840</v>
      </c>
      <c r="I1329" s="182">
        <v>0.57999999999999996</v>
      </c>
      <c r="J1329" s="182">
        <f t="shared" si="20"/>
        <v>388.51</v>
      </c>
    </row>
    <row r="1330" spans="2:10" x14ac:dyDescent="0.3">
      <c r="B1330" s="178">
        <v>1303</v>
      </c>
      <c r="C1330" s="179" t="s">
        <v>3040</v>
      </c>
      <c r="D1330" s="179" t="s">
        <v>3041</v>
      </c>
      <c r="E1330" s="179" t="s">
        <v>2361</v>
      </c>
      <c r="F1330" s="180" t="s">
        <v>882</v>
      </c>
      <c r="G1330" s="180" t="s">
        <v>964</v>
      </c>
      <c r="H1330" s="181">
        <v>307699</v>
      </c>
      <c r="I1330" s="182">
        <v>0.57999999999999996</v>
      </c>
      <c r="J1330" s="182">
        <f t="shared" si="20"/>
        <v>178.47</v>
      </c>
    </row>
    <row r="1331" spans="2:10" x14ac:dyDescent="0.3">
      <c r="B1331" s="178">
        <v>1304</v>
      </c>
      <c r="C1331" s="179" t="s">
        <v>3040</v>
      </c>
      <c r="D1331" s="179" t="s">
        <v>3041</v>
      </c>
      <c r="E1331" s="179" t="s">
        <v>2372</v>
      </c>
      <c r="F1331" s="180" t="s">
        <v>882</v>
      </c>
      <c r="G1331" s="180" t="s">
        <v>964</v>
      </c>
      <c r="H1331" s="181">
        <v>321320</v>
      </c>
      <c r="I1331" s="182">
        <v>0.57999999999999996</v>
      </c>
      <c r="J1331" s="182">
        <f t="shared" si="20"/>
        <v>186.37</v>
      </c>
    </row>
    <row r="1332" spans="2:10" x14ac:dyDescent="0.3">
      <c r="B1332" s="178">
        <v>1305</v>
      </c>
      <c r="C1332" s="179" t="s">
        <v>3042</v>
      </c>
      <c r="D1332" s="179" t="s">
        <v>3043</v>
      </c>
      <c r="E1332" s="179" t="s">
        <v>2367</v>
      </c>
      <c r="F1332" s="180" t="s">
        <v>2875</v>
      </c>
      <c r="G1332" s="180" t="s">
        <v>1835</v>
      </c>
      <c r="H1332" s="181">
        <v>47</v>
      </c>
      <c r="I1332" s="182">
        <v>0.57999999999999996</v>
      </c>
      <c r="J1332" s="182">
        <f t="shared" si="20"/>
        <v>0.03</v>
      </c>
    </row>
    <row r="1333" spans="2:10" x14ac:dyDescent="0.3">
      <c r="B1333" s="178">
        <v>1306</v>
      </c>
      <c r="C1333" s="179" t="s">
        <v>3044</v>
      </c>
      <c r="D1333" s="179" t="s">
        <v>3045</v>
      </c>
      <c r="E1333" s="179" t="s">
        <v>2357</v>
      </c>
      <c r="F1333" s="180" t="s">
        <v>1948</v>
      </c>
      <c r="G1333" s="180" t="s">
        <v>964</v>
      </c>
      <c r="H1333" s="181">
        <v>106759</v>
      </c>
      <c r="I1333" s="182">
        <v>0.57999999999999996</v>
      </c>
      <c r="J1333" s="182">
        <f t="shared" si="20"/>
        <v>61.92</v>
      </c>
    </row>
    <row r="1334" spans="2:10" x14ac:dyDescent="0.3">
      <c r="B1334" s="178">
        <v>1307</v>
      </c>
      <c r="C1334" s="179" t="s">
        <v>3046</v>
      </c>
      <c r="D1334" s="179" t="s">
        <v>3047</v>
      </c>
      <c r="E1334" s="179" t="s">
        <v>2361</v>
      </c>
      <c r="F1334" s="180" t="s">
        <v>1959</v>
      </c>
      <c r="G1334" s="180" t="s">
        <v>871</v>
      </c>
      <c r="H1334" s="181">
        <v>522030</v>
      </c>
      <c r="I1334" s="182">
        <v>0.57999999999999996</v>
      </c>
      <c r="J1334" s="182">
        <f t="shared" si="20"/>
        <v>302.77999999999997</v>
      </c>
    </row>
    <row r="1335" spans="2:10" x14ac:dyDescent="0.3">
      <c r="B1335" s="178">
        <v>1308</v>
      </c>
      <c r="C1335" s="179" t="s">
        <v>3048</v>
      </c>
      <c r="D1335" s="179" t="s">
        <v>3049</v>
      </c>
      <c r="E1335" s="179" t="s">
        <v>2367</v>
      </c>
      <c r="F1335" s="180" t="s">
        <v>1948</v>
      </c>
      <c r="G1335" s="180" t="s">
        <v>871</v>
      </c>
      <c r="H1335" s="181">
        <v>166424</v>
      </c>
      <c r="I1335" s="182">
        <v>0.57999999999999996</v>
      </c>
      <c r="J1335" s="182">
        <f t="shared" si="20"/>
        <v>96.53</v>
      </c>
    </row>
    <row r="1336" spans="2:10" x14ac:dyDescent="0.3">
      <c r="B1336" s="178">
        <v>1309</v>
      </c>
      <c r="C1336" s="179" t="s">
        <v>3050</v>
      </c>
      <c r="D1336" s="179" t="s">
        <v>3051</v>
      </c>
      <c r="E1336" s="179" t="s">
        <v>2367</v>
      </c>
      <c r="F1336" s="180" t="s">
        <v>145</v>
      </c>
      <c r="G1336" s="180" t="s">
        <v>106</v>
      </c>
      <c r="H1336" s="181">
        <v>27851</v>
      </c>
      <c r="I1336" s="182">
        <v>0.57999999999999996</v>
      </c>
      <c r="J1336" s="182">
        <f t="shared" si="20"/>
        <v>16.149999999999999</v>
      </c>
    </row>
    <row r="1337" spans="2:10" x14ac:dyDescent="0.3">
      <c r="B1337" s="178">
        <v>1310</v>
      </c>
      <c r="C1337" s="179" t="s">
        <v>3050</v>
      </c>
      <c r="D1337" s="179" t="s">
        <v>3051</v>
      </c>
      <c r="E1337" s="179" t="s">
        <v>2357</v>
      </c>
      <c r="F1337" s="180" t="s">
        <v>145</v>
      </c>
      <c r="G1337" s="180" t="s">
        <v>106</v>
      </c>
      <c r="H1337" s="181">
        <v>10173</v>
      </c>
      <c r="I1337" s="182">
        <v>0.57999999999999996</v>
      </c>
      <c r="J1337" s="182">
        <f t="shared" si="20"/>
        <v>5.9</v>
      </c>
    </row>
    <row r="1338" spans="2:10" x14ac:dyDescent="0.3">
      <c r="B1338" s="178">
        <v>1311</v>
      </c>
      <c r="C1338" s="179" t="s">
        <v>3050</v>
      </c>
      <c r="D1338" s="179" t="s">
        <v>3051</v>
      </c>
      <c r="E1338" s="179" t="s">
        <v>2361</v>
      </c>
      <c r="F1338" s="180" t="s">
        <v>145</v>
      </c>
      <c r="G1338" s="180" t="s">
        <v>106</v>
      </c>
      <c r="H1338" s="181">
        <v>21523</v>
      </c>
      <c r="I1338" s="182">
        <v>0.57999999999999996</v>
      </c>
      <c r="J1338" s="182">
        <f t="shared" si="20"/>
        <v>12.48</v>
      </c>
    </row>
    <row r="1339" spans="2:10" x14ac:dyDescent="0.3">
      <c r="B1339" s="178">
        <v>1312</v>
      </c>
      <c r="C1339" s="179" t="s">
        <v>3050</v>
      </c>
      <c r="D1339" s="179" t="s">
        <v>3051</v>
      </c>
      <c r="E1339" s="179" t="s">
        <v>2374</v>
      </c>
      <c r="F1339" s="180" t="s">
        <v>145</v>
      </c>
      <c r="G1339" s="180" t="s">
        <v>106</v>
      </c>
      <c r="H1339" s="181">
        <v>89510</v>
      </c>
      <c r="I1339" s="182">
        <v>0.57999999999999996</v>
      </c>
      <c r="J1339" s="182">
        <f t="shared" si="20"/>
        <v>51.92</v>
      </c>
    </row>
    <row r="1340" spans="2:10" x14ac:dyDescent="0.3">
      <c r="B1340" s="178">
        <v>1313</v>
      </c>
      <c r="C1340" s="179" t="s">
        <v>3052</v>
      </c>
      <c r="D1340" s="179" t="s">
        <v>3053</v>
      </c>
      <c r="E1340" s="179" t="s">
        <v>2357</v>
      </c>
      <c r="F1340" s="180" t="s">
        <v>145</v>
      </c>
      <c r="G1340" s="180" t="s">
        <v>99</v>
      </c>
      <c r="H1340" s="181">
        <v>317865</v>
      </c>
      <c r="I1340" s="182">
        <v>0.57999999999999996</v>
      </c>
      <c r="J1340" s="182">
        <f t="shared" si="20"/>
        <v>184.36</v>
      </c>
    </row>
    <row r="1341" spans="2:10" x14ac:dyDescent="0.3">
      <c r="B1341" s="178">
        <v>1314</v>
      </c>
      <c r="C1341" s="179" t="s">
        <v>3054</v>
      </c>
      <c r="D1341" s="179" t="s">
        <v>3055</v>
      </c>
      <c r="E1341" s="179" t="s">
        <v>2361</v>
      </c>
      <c r="F1341" s="180" t="s">
        <v>1959</v>
      </c>
      <c r="G1341" s="180" t="s">
        <v>58</v>
      </c>
      <c r="H1341" s="181">
        <v>232733</v>
      </c>
      <c r="I1341" s="182">
        <v>0.57999999999999996</v>
      </c>
      <c r="J1341" s="182">
        <f t="shared" si="20"/>
        <v>134.99</v>
      </c>
    </row>
    <row r="1342" spans="2:10" x14ac:dyDescent="0.3">
      <c r="B1342" s="178">
        <v>1315</v>
      </c>
      <c r="C1342" s="179" t="s">
        <v>3054</v>
      </c>
      <c r="D1342" s="179" t="s">
        <v>3055</v>
      </c>
      <c r="E1342" s="179" t="s">
        <v>2363</v>
      </c>
      <c r="F1342" s="180" t="s">
        <v>1959</v>
      </c>
      <c r="G1342" s="180" t="s">
        <v>58</v>
      </c>
      <c r="H1342" s="181">
        <v>33815</v>
      </c>
      <c r="I1342" s="182">
        <v>0.57999999999999996</v>
      </c>
      <c r="J1342" s="182">
        <f t="shared" si="20"/>
        <v>19.61</v>
      </c>
    </row>
    <row r="1343" spans="2:10" x14ac:dyDescent="0.3">
      <c r="B1343" s="178">
        <v>1316</v>
      </c>
      <c r="C1343" s="179" t="s">
        <v>3056</v>
      </c>
      <c r="D1343" s="179" t="s">
        <v>3057</v>
      </c>
      <c r="E1343" s="179" t="s">
        <v>2361</v>
      </c>
      <c r="F1343" s="180" t="s">
        <v>1959</v>
      </c>
      <c r="G1343" s="180" t="s">
        <v>99</v>
      </c>
      <c r="H1343" s="181">
        <v>355554</v>
      </c>
      <c r="I1343" s="182">
        <v>0.57999999999999996</v>
      </c>
      <c r="J1343" s="182">
        <f t="shared" si="20"/>
        <v>206.22</v>
      </c>
    </row>
    <row r="1344" spans="2:10" x14ac:dyDescent="0.3">
      <c r="B1344" s="178">
        <v>1317</v>
      </c>
      <c r="C1344" s="179" t="s">
        <v>3056</v>
      </c>
      <c r="D1344" s="179" t="s">
        <v>3057</v>
      </c>
      <c r="E1344" s="179" t="s">
        <v>2363</v>
      </c>
      <c r="F1344" s="180" t="s">
        <v>1959</v>
      </c>
      <c r="G1344" s="180" t="s">
        <v>99</v>
      </c>
      <c r="H1344" s="181">
        <v>49632</v>
      </c>
      <c r="I1344" s="182">
        <v>0.57999999999999996</v>
      </c>
      <c r="J1344" s="182">
        <f t="shared" si="20"/>
        <v>28.79</v>
      </c>
    </row>
    <row r="1345" spans="2:10" x14ac:dyDescent="0.3">
      <c r="B1345" s="178">
        <v>1318</v>
      </c>
      <c r="C1345" s="179" t="s">
        <v>3058</v>
      </c>
      <c r="D1345" s="179" t="s">
        <v>3059</v>
      </c>
      <c r="E1345" s="179" t="s">
        <v>2367</v>
      </c>
      <c r="F1345" s="180" t="s">
        <v>145</v>
      </c>
      <c r="G1345" s="180" t="s">
        <v>106</v>
      </c>
      <c r="H1345" s="181">
        <v>26328</v>
      </c>
      <c r="I1345" s="182">
        <v>0.57999999999999996</v>
      </c>
      <c r="J1345" s="182">
        <f t="shared" si="20"/>
        <v>15.27</v>
      </c>
    </row>
    <row r="1346" spans="2:10" x14ac:dyDescent="0.3">
      <c r="B1346" s="178">
        <v>1319</v>
      </c>
      <c r="C1346" s="179" t="s">
        <v>3058</v>
      </c>
      <c r="D1346" s="179" t="s">
        <v>3059</v>
      </c>
      <c r="E1346" s="179" t="s">
        <v>2357</v>
      </c>
      <c r="F1346" s="180" t="s">
        <v>145</v>
      </c>
      <c r="G1346" s="180" t="s">
        <v>106</v>
      </c>
      <c r="H1346" s="181">
        <v>12795</v>
      </c>
      <c r="I1346" s="182">
        <v>0.57999999999999996</v>
      </c>
      <c r="J1346" s="182">
        <f t="shared" si="20"/>
        <v>7.42</v>
      </c>
    </row>
    <row r="1347" spans="2:10" x14ac:dyDescent="0.3">
      <c r="B1347" s="178">
        <v>1320</v>
      </c>
      <c r="C1347" s="179" t="s">
        <v>3058</v>
      </c>
      <c r="D1347" s="179" t="s">
        <v>3059</v>
      </c>
      <c r="E1347" s="179" t="s">
        <v>2361</v>
      </c>
      <c r="F1347" s="180" t="s">
        <v>145</v>
      </c>
      <c r="G1347" s="180" t="s">
        <v>106</v>
      </c>
      <c r="H1347" s="181">
        <v>28722</v>
      </c>
      <c r="I1347" s="182">
        <v>0.57999999999999996</v>
      </c>
      <c r="J1347" s="182">
        <f t="shared" si="20"/>
        <v>16.66</v>
      </c>
    </row>
    <row r="1348" spans="2:10" x14ac:dyDescent="0.3">
      <c r="B1348" s="178">
        <v>1321</v>
      </c>
      <c r="C1348" s="179" t="s">
        <v>3058</v>
      </c>
      <c r="D1348" s="179" t="s">
        <v>3059</v>
      </c>
      <c r="E1348" s="179" t="s">
        <v>2374</v>
      </c>
      <c r="F1348" s="180" t="s">
        <v>145</v>
      </c>
      <c r="G1348" s="180" t="s">
        <v>106</v>
      </c>
      <c r="H1348" s="181">
        <v>92609</v>
      </c>
      <c r="I1348" s="182">
        <v>0.57999999999999996</v>
      </c>
      <c r="J1348" s="182">
        <f t="shared" si="20"/>
        <v>53.71</v>
      </c>
    </row>
    <row r="1349" spans="2:10" x14ac:dyDescent="0.3">
      <c r="B1349" s="178">
        <v>1322</v>
      </c>
      <c r="C1349" s="179" t="s">
        <v>3060</v>
      </c>
      <c r="D1349" s="179" t="s">
        <v>3061</v>
      </c>
      <c r="E1349" s="179" t="s">
        <v>2367</v>
      </c>
      <c r="F1349" s="180" t="s">
        <v>145</v>
      </c>
      <c r="G1349" s="180" t="s">
        <v>99</v>
      </c>
      <c r="H1349" s="181">
        <v>290877</v>
      </c>
      <c r="I1349" s="182">
        <v>0.57999999999999996</v>
      </c>
      <c r="J1349" s="182">
        <f t="shared" si="20"/>
        <v>168.71</v>
      </c>
    </row>
    <row r="1350" spans="2:10" x14ac:dyDescent="0.3">
      <c r="B1350" s="178">
        <v>1323</v>
      </c>
      <c r="C1350" s="179" t="s">
        <v>3062</v>
      </c>
      <c r="D1350" s="179" t="s">
        <v>3063</v>
      </c>
      <c r="E1350" s="179" t="s">
        <v>2361</v>
      </c>
      <c r="F1350" s="180" t="s">
        <v>2875</v>
      </c>
      <c r="G1350" s="180" t="s">
        <v>114</v>
      </c>
      <c r="H1350" s="181">
        <v>504415</v>
      </c>
      <c r="I1350" s="182">
        <v>0.57999999999999996</v>
      </c>
      <c r="J1350" s="182">
        <f t="shared" si="20"/>
        <v>292.56</v>
      </c>
    </row>
    <row r="1351" spans="2:10" x14ac:dyDescent="0.3">
      <c r="B1351" s="178">
        <v>1324</v>
      </c>
      <c r="C1351" s="179" t="s">
        <v>3062</v>
      </c>
      <c r="D1351" s="179" t="s">
        <v>3063</v>
      </c>
      <c r="E1351" s="179" t="s">
        <v>2363</v>
      </c>
      <c r="F1351" s="180" t="s">
        <v>2875</v>
      </c>
      <c r="G1351" s="180" t="s">
        <v>114</v>
      </c>
      <c r="H1351" s="181">
        <v>92461</v>
      </c>
      <c r="I1351" s="182">
        <v>0.57999999999999996</v>
      </c>
      <c r="J1351" s="182">
        <f t="shared" si="20"/>
        <v>53.63</v>
      </c>
    </row>
    <row r="1352" spans="2:10" x14ac:dyDescent="0.3">
      <c r="B1352" s="178">
        <v>1325</v>
      </c>
      <c r="C1352" s="179" t="s">
        <v>3064</v>
      </c>
      <c r="D1352" s="179" t="s">
        <v>3065</v>
      </c>
      <c r="E1352" s="179" t="s">
        <v>2367</v>
      </c>
      <c r="F1352" s="180" t="s">
        <v>150</v>
      </c>
      <c r="G1352" s="180" t="s">
        <v>106</v>
      </c>
      <c r="H1352" s="181">
        <v>64109</v>
      </c>
      <c r="I1352" s="182">
        <v>0.57999999999999996</v>
      </c>
      <c r="J1352" s="182">
        <f t="shared" si="20"/>
        <v>37.18</v>
      </c>
    </row>
    <row r="1353" spans="2:10" x14ac:dyDescent="0.3">
      <c r="B1353" s="178">
        <v>1326</v>
      </c>
      <c r="C1353" s="179" t="s">
        <v>3064</v>
      </c>
      <c r="D1353" s="179" t="s">
        <v>3065</v>
      </c>
      <c r="E1353" s="179" t="s">
        <v>2357</v>
      </c>
      <c r="F1353" s="180" t="s">
        <v>150</v>
      </c>
      <c r="G1353" s="180" t="s">
        <v>106</v>
      </c>
      <c r="H1353" s="181">
        <v>36078</v>
      </c>
      <c r="I1353" s="182">
        <v>0.57999999999999996</v>
      </c>
      <c r="J1353" s="182">
        <f t="shared" si="20"/>
        <v>20.93</v>
      </c>
    </row>
    <row r="1354" spans="2:10" x14ac:dyDescent="0.3">
      <c r="B1354" s="178">
        <v>1327</v>
      </c>
      <c r="C1354" s="179" t="s">
        <v>3064</v>
      </c>
      <c r="D1354" s="179" t="s">
        <v>3065</v>
      </c>
      <c r="E1354" s="179" t="s">
        <v>2361</v>
      </c>
      <c r="F1354" s="180" t="s">
        <v>150</v>
      </c>
      <c r="G1354" s="180" t="s">
        <v>106</v>
      </c>
      <c r="H1354" s="181">
        <v>75874</v>
      </c>
      <c r="I1354" s="182">
        <v>0.57999999999999996</v>
      </c>
      <c r="J1354" s="182">
        <f t="shared" si="20"/>
        <v>44.01</v>
      </c>
    </row>
    <row r="1355" spans="2:10" x14ac:dyDescent="0.3">
      <c r="B1355" s="178">
        <v>1328</v>
      </c>
      <c r="C1355" s="179" t="s">
        <v>3064</v>
      </c>
      <c r="D1355" s="179" t="s">
        <v>3065</v>
      </c>
      <c r="E1355" s="179" t="s">
        <v>2374</v>
      </c>
      <c r="F1355" s="180" t="s">
        <v>150</v>
      </c>
      <c r="G1355" s="180" t="s">
        <v>106</v>
      </c>
      <c r="H1355" s="181">
        <v>241237</v>
      </c>
      <c r="I1355" s="182">
        <v>0.57999999999999996</v>
      </c>
      <c r="J1355" s="182">
        <f t="shared" si="20"/>
        <v>139.91999999999999</v>
      </c>
    </row>
    <row r="1356" spans="2:10" x14ac:dyDescent="0.3">
      <c r="B1356" s="178">
        <v>1329</v>
      </c>
      <c r="C1356" s="179" t="s">
        <v>3066</v>
      </c>
      <c r="D1356" s="179" t="s">
        <v>3067</v>
      </c>
      <c r="E1356" s="179" t="s">
        <v>2367</v>
      </c>
      <c r="F1356" s="180" t="s">
        <v>1959</v>
      </c>
      <c r="G1356" s="180" t="s">
        <v>58</v>
      </c>
      <c r="H1356" s="181">
        <v>423630</v>
      </c>
      <c r="I1356" s="182">
        <v>0.57999999999999996</v>
      </c>
      <c r="J1356" s="182">
        <f t="shared" si="20"/>
        <v>245.71</v>
      </c>
    </row>
    <row r="1357" spans="2:10" x14ac:dyDescent="0.3">
      <c r="B1357" s="178">
        <v>1330</v>
      </c>
      <c r="C1357" s="179" t="s">
        <v>3066</v>
      </c>
      <c r="D1357" s="179" t="s">
        <v>3067</v>
      </c>
      <c r="E1357" s="179" t="s">
        <v>2368</v>
      </c>
      <c r="F1357" s="180" t="s">
        <v>1959</v>
      </c>
      <c r="G1357" s="180" t="s">
        <v>58</v>
      </c>
      <c r="H1357" s="181">
        <v>22066</v>
      </c>
      <c r="I1357" s="182">
        <v>0.57999999999999996</v>
      </c>
      <c r="J1357" s="182">
        <f t="shared" si="20"/>
        <v>12.8</v>
      </c>
    </row>
    <row r="1358" spans="2:10" x14ac:dyDescent="0.3">
      <c r="B1358" s="178">
        <v>1331</v>
      </c>
      <c r="C1358" s="179" t="s">
        <v>3066</v>
      </c>
      <c r="D1358" s="179" t="s">
        <v>3067</v>
      </c>
      <c r="E1358" s="179" t="s">
        <v>2357</v>
      </c>
      <c r="F1358" s="180" t="s">
        <v>1959</v>
      </c>
      <c r="G1358" s="180" t="s">
        <v>58</v>
      </c>
      <c r="H1358" s="181">
        <v>90384</v>
      </c>
      <c r="I1358" s="182">
        <v>0.57999999999999996</v>
      </c>
      <c r="J1358" s="182">
        <f t="shared" si="20"/>
        <v>52.42</v>
      </c>
    </row>
    <row r="1359" spans="2:10" x14ac:dyDescent="0.3">
      <c r="B1359" s="178">
        <v>1332</v>
      </c>
      <c r="C1359" s="179" t="s">
        <v>3066</v>
      </c>
      <c r="D1359" s="179" t="s">
        <v>3067</v>
      </c>
      <c r="E1359" s="179" t="s">
        <v>2370</v>
      </c>
      <c r="F1359" s="180" t="s">
        <v>1959</v>
      </c>
      <c r="G1359" s="180" t="s">
        <v>58</v>
      </c>
      <c r="H1359" s="181">
        <v>3009</v>
      </c>
      <c r="I1359" s="182">
        <v>0.57999999999999996</v>
      </c>
      <c r="J1359" s="182">
        <f t="shared" si="20"/>
        <v>1.75</v>
      </c>
    </row>
    <row r="1360" spans="2:10" x14ac:dyDescent="0.3">
      <c r="B1360" s="178">
        <v>1333</v>
      </c>
      <c r="C1360" s="179" t="s">
        <v>3066</v>
      </c>
      <c r="D1360" s="179" t="s">
        <v>3067</v>
      </c>
      <c r="E1360" s="179" t="s">
        <v>2361</v>
      </c>
      <c r="F1360" s="180" t="s">
        <v>1959</v>
      </c>
      <c r="G1360" s="180" t="s">
        <v>58</v>
      </c>
      <c r="H1360" s="181">
        <v>53722</v>
      </c>
      <c r="I1360" s="182">
        <v>0.57999999999999996</v>
      </c>
      <c r="J1360" s="182">
        <f t="shared" si="20"/>
        <v>31.16</v>
      </c>
    </row>
    <row r="1361" spans="2:10" x14ac:dyDescent="0.3">
      <c r="B1361" s="178">
        <v>1334</v>
      </c>
      <c r="C1361" s="179" t="s">
        <v>3066</v>
      </c>
      <c r="D1361" s="179" t="s">
        <v>3067</v>
      </c>
      <c r="E1361" s="179" t="s">
        <v>2363</v>
      </c>
      <c r="F1361" s="180" t="s">
        <v>1959</v>
      </c>
      <c r="G1361" s="180" t="s">
        <v>58</v>
      </c>
      <c r="H1361" s="181">
        <v>8885</v>
      </c>
      <c r="I1361" s="182">
        <v>0.57999999999999996</v>
      </c>
      <c r="J1361" s="182">
        <f t="shared" si="20"/>
        <v>5.15</v>
      </c>
    </row>
    <row r="1362" spans="2:10" x14ac:dyDescent="0.3">
      <c r="B1362" s="178">
        <v>1335</v>
      </c>
      <c r="C1362" s="179" t="s">
        <v>3066</v>
      </c>
      <c r="D1362" s="179" t="s">
        <v>3067</v>
      </c>
      <c r="E1362" s="179" t="s">
        <v>2371</v>
      </c>
      <c r="F1362" s="180" t="s">
        <v>1959</v>
      </c>
      <c r="G1362" s="180" t="s">
        <v>58</v>
      </c>
      <c r="H1362" s="181">
        <v>9486</v>
      </c>
      <c r="I1362" s="182">
        <v>0.57999999999999996</v>
      </c>
      <c r="J1362" s="182">
        <f t="shared" si="20"/>
        <v>5.5</v>
      </c>
    </row>
    <row r="1363" spans="2:10" x14ac:dyDescent="0.3">
      <c r="B1363" s="178">
        <v>1336</v>
      </c>
      <c r="C1363" s="179" t="s">
        <v>3066</v>
      </c>
      <c r="D1363" s="179" t="s">
        <v>3067</v>
      </c>
      <c r="E1363" s="179" t="s">
        <v>2364</v>
      </c>
      <c r="F1363" s="180" t="s">
        <v>1959</v>
      </c>
      <c r="G1363" s="180" t="s">
        <v>58</v>
      </c>
      <c r="H1363" s="181">
        <v>4304</v>
      </c>
      <c r="I1363" s="182">
        <v>0.57999999999999996</v>
      </c>
      <c r="J1363" s="182">
        <f t="shared" si="20"/>
        <v>2.5</v>
      </c>
    </row>
    <row r="1364" spans="2:10" x14ac:dyDescent="0.3">
      <c r="B1364" s="178">
        <v>1337</v>
      </c>
      <c r="C1364" s="179" t="s">
        <v>3066</v>
      </c>
      <c r="D1364" s="179" t="s">
        <v>3067</v>
      </c>
      <c r="E1364" s="179" t="s">
        <v>2372</v>
      </c>
      <c r="F1364" s="180" t="s">
        <v>1959</v>
      </c>
      <c r="G1364" s="180" t="s">
        <v>58</v>
      </c>
      <c r="H1364" s="181">
        <v>274559</v>
      </c>
      <c r="I1364" s="182">
        <v>0.57999999999999996</v>
      </c>
      <c r="J1364" s="182">
        <f t="shared" si="20"/>
        <v>159.24</v>
      </c>
    </row>
    <row r="1365" spans="2:10" x14ac:dyDescent="0.3">
      <c r="B1365" s="178">
        <v>1338</v>
      </c>
      <c r="C1365" s="179" t="s">
        <v>3066</v>
      </c>
      <c r="D1365" s="179" t="s">
        <v>3067</v>
      </c>
      <c r="E1365" s="179" t="s">
        <v>2373</v>
      </c>
      <c r="F1365" s="180" t="s">
        <v>1959</v>
      </c>
      <c r="G1365" s="180" t="s">
        <v>58</v>
      </c>
      <c r="H1365" s="181">
        <v>34342</v>
      </c>
      <c r="I1365" s="182">
        <v>0.57999999999999996</v>
      </c>
      <c r="J1365" s="182">
        <f t="shared" si="20"/>
        <v>19.920000000000002</v>
      </c>
    </row>
    <row r="1366" spans="2:10" x14ac:dyDescent="0.3">
      <c r="B1366" s="178">
        <v>1339</v>
      </c>
      <c r="C1366" s="179" t="s">
        <v>3066</v>
      </c>
      <c r="D1366" s="179" t="s">
        <v>3067</v>
      </c>
      <c r="E1366" s="179" t="s">
        <v>2374</v>
      </c>
      <c r="F1366" s="180" t="s">
        <v>1959</v>
      </c>
      <c r="G1366" s="180" t="s">
        <v>58</v>
      </c>
      <c r="H1366" s="181">
        <v>20444</v>
      </c>
      <c r="I1366" s="182">
        <v>0.57999999999999996</v>
      </c>
      <c r="J1366" s="182">
        <f t="shared" si="20"/>
        <v>11.86</v>
      </c>
    </row>
    <row r="1367" spans="2:10" x14ac:dyDescent="0.3">
      <c r="B1367" s="178">
        <v>1340</v>
      </c>
      <c r="C1367" s="179" t="s">
        <v>3068</v>
      </c>
      <c r="D1367" s="179" t="s">
        <v>3069</v>
      </c>
      <c r="E1367" s="179" t="s">
        <v>2367</v>
      </c>
      <c r="F1367" s="180" t="s">
        <v>77</v>
      </c>
      <c r="G1367" s="180" t="s">
        <v>106</v>
      </c>
      <c r="H1367" s="181">
        <v>2057112</v>
      </c>
      <c r="I1367" s="182">
        <v>0.57999999999999996</v>
      </c>
      <c r="J1367" s="182">
        <f t="shared" si="20"/>
        <v>1193.1199999999999</v>
      </c>
    </row>
    <row r="1368" spans="2:10" x14ac:dyDescent="0.3">
      <c r="B1368" s="178">
        <v>1341</v>
      </c>
      <c r="C1368" s="179" t="s">
        <v>3070</v>
      </c>
      <c r="D1368" s="179" t="s">
        <v>3071</v>
      </c>
      <c r="E1368" s="179" t="s">
        <v>2385</v>
      </c>
      <c r="F1368" s="180" t="s">
        <v>1959</v>
      </c>
      <c r="G1368" s="180" t="s">
        <v>114</v>
      </c>
      <c r="H1368" s="181">
        <v>1027449</v>
      </c>
      <c r="I1368" s="182">
        <v>0.57999999999999996</v>
      </c>
      <c r="J1368" s="182">
        <f t="shared" si="20"/>
        <v>595.91999999999996</v>
      </c>
    </row>
    <row r="1369" spans="2:10" x14ac:dyDescent="0.3">
      <c r="B1369" s="178">
        <v>1342</v>
      </c>
      <c r="C1369" s="179" t="s">
        <v>3072</v>
      </c>
      <c r="D1369" s="179" t="s">
        <v>3073</v>
      </c>
      <c r="E1369" s="179" t="s">
        <v>2361</v>
      </c>
      <c r="F1369" s="180" t="s">
        <v>192</v>
      </c>
      <c r="G1369" s="180" t="s">
        <v>2325</v>
      </c>
      <c r="H1369" s="181">
        <v>565178</v>
      </c>
      <c r="I1369" s="182">
        <v>0.57999999999999996</v>
      </c>
      <c r="J1369" s="182">
        <f t="shared" si="20"/>
        <v>327.8</v>
      </c>
    </row>
    <row r="1370" spans="2:10" x14ac:dyDescent="0.3">
      <c r="B1370" s="178">
        <v>1343</v>
      </c>
      <c r="C1370" s="179" t="s">
        <v>3072</v>
      </c>
      <c r="D1370" s="179" t="s">
        <v>3073</v>
      </c>
      <c r="E1370" s="179" t="s">
        <v>2363</v>
      </c>
      <c r="F1370" s="180" t="s">
        <v>192</v>
      </c>
      <c r="G1370" s="180" t="s">
        <v>2325</v>
      </c>
      <c r="H1370" s="181">
        <v>119432</v>
      </c>
      <c r="I1370" s="182">
        <v>0.57999999999999996</v>
      </c>
      <c r="J1370" s="182">
        <f t="shared" si="20"/>
        <v>69.27</v>
      </c>
    </row>
    <row r="1371" spans="2:10" x14ac:dyDescent="0.3">
      <c r="B1371" s="178">
        <v>1344</v>
      </c>
      <c r="C1371" s="179" t="s">
        <v>3074</v>
      </c>
      <c r="D1371" s="179" t="s">
        <v>3075</v>
      </c>
      <c r="E1371" s="179" t="s">
        <v>2374</v>
      </c>
      <c r="F1371" s="180" t="s">
        <v>77</v>
      </c>
      <c r="G1371" s="180" t="s">
        <v>106</v>
      </c>
      <c r="H1371" s="181">
        <v>2889070</v>
      </c>
      <c r="I1371" s="182">
        <v>0.57999999999999996</v>
      </c>
      <c r="J1371" s="182">
        <f t="shared" si="20"/>
        <v>1675.66</v>
      </c>
    </row>
    <row r="1372" spans="2:10" x14ac:dyDescent="0.3">
      <c r="B1372" s="178">
        <v>1345</v>
      </c>
      <c r="C1372" s="179" t="s">
        <v>3076</v>
      </c>
      <c r="D1372" s="179" t="s">
        <v>3077</v>
      </c>
      <c r="E1372" s="179" t="s">
        <v>2361</v>
      </c>
      <c r="F1372" s="180" t="s">
        <v>77</v>
      </c>
      <c r="G1372" s="180" t="s">
        <v>106</v>
      </c>
      <c r="H1372" s="181">
        <v>3276213</v>
      </c>
      <c r="I1372" s="182">
        <v>0.57999999999999996</v>
      </c>
      <c r="J1372" s="182">
        <f t="shared" ref="J1372:J1435" si="21">ROUND(H1372*(I1372/1000),2)</f>
        <v>1900.2</v>
      </c>
    </row>
    <row r="1373" spans="2:10" x14ac:dyDescent="0.3">
      <c r="B1373" s="178">
        <v>1346</v>
      </c>
      <c r="C1373" s="179" t="s">
        <v>3076</v>
      </c>
      <c r="D1373" s="179" t="s">
        <v>3077</v>
      </c>
      <c r="E1373" s="179" t="s">
        <v>2363</v>
      </c>
      <c r="F1373" s="180" t="s">
        <v>77</v>
      </c>
      <c r="G1373" s="180" t="s">
        <v>106</v>
      </c>
      <c r="H1373" s="181">
        <v>545500</v>
      </c>
      <c r="I1373" s="182">
        <v>0.57999999999999996</v>
      </c>
      <c r="J1373" s="182">
        <f t="shared" si="21"/>
        <v>316.39</v>
      </c>
    </row>
    <row r="1374" spans="2:10" x14ac:dyDescent="0.3">
      <c r="B1374" s="178">
        <v>1347</v>
      </c>
      <c r="C1374" s="179" t="s">
        <v>3078</v>
      </c>
      <c r="D1374" s="179" t="s">
        <v>3079</v>
      </c>
      <c r="E1374" s="179" t="s">
        <v>2361</v>
      </c>
      <c r="F1374" s="180" t="s">
        <v>2875</v>
      </c>
      <c r="G1374" s="180" t="s">
        <v>106</v>
      </c>
      <c r="H1374" s="181">
        <v>1529833</v>
      </c>
      <c r="I1374" s="182">
        <v>0.57999999999999996</v>
      </c>
      <c r="J1374" s="182">
        <f t="shared" si="21"/>
        <v>887.3</v>
      </c>
    </row>
    <row r="1375" spans="2:10" x14ac:dyDescent="0.3">
      <c r="B1375" s="178">
        <v>1348</v>
      </c>
      <c r="C1375" s="179" t="s">
        <v>3078</v>
      </c>
      <c r="D1375" s="179" t="s">
        <v>3079</v>
      </c>
      <c r="E1375" s="179" t="s">
        <v>2363</v>
      </c>
      <c r="F1375" s="180" t="s">
        <v>2875</v>
      </c>
      <c r="G1375" s="180" t="s">
        <v>106</v>
      </c>
      <c r="H1375" s="181">
        <v>235442</v>
      </c>
      <c r="I1375" s="182">
        <v>0.57999999999999996</v>
      </c>
      <c r="J1375" s="182">
        <f t="shared" si="21"/>
        <v>136.56</v>
      </c>
    </row>
    <row r="1376" spans="2:10" x14ac:dyDescent="0.3">
      <c r="B1376" s="178">
        <v>1349</v>
      </c>
      <c r="C1376" s="179" t="s">
        <v>3080</v>
      </c>
      <c r="D1376" s="179" t="s">
        <v>3081</v>
      </c>
      <c r="E1376" s="179" t="s">
        <v>2367</v>
      </c>
      <c r="F1376" s="180" t="s">
        <v>2875</v>
      </c>
      <c r="G1376" s="180" t="s">
        <v>99</v>
      </c>
      <c r="H1376" s="181">
        <v>61905</v>
      </c>
      <c r="I1376" s="182">
        <v>0.57999999999999996</v>
      </c>
      <c r="J1376" s="182">
        <f t="shared" si="21"/>
        <v>35.9</v>
      </c>
    </row>
    <row r="1377" spans="2:10" x14ac:dyDescent="0.3">
      <c r="B1377" s="178">
        <v>1350</v>
      </c>
      <c r="C1377" s="179" t="s">
        <v>3080</v>
      </c>
      <c r="D1377" s="179" t="s">
        <v>3081</v>
      </c>
      <c r="E1377" s="179" t="s">
        <v>2357</v>
      </c>
      <c r="F1377" s="180" t="s">
        <v>2875</v>
      </c>
      <c r="G1377" s="180" t="s">
        <v>99</v>
      </c>
      <c r="H1377" s="181">
        <v>8666</v>
      </c>
      <c r="I1377" s="182">
        <v>0.57999999999999996</v>
      </c>
      <c r="J1377" s="182">
        <f t="shared" si="21"/>
        <v>5.03</v>
      </c>
    </row>
    <row r="1378" spans="2:10" x14ac:dyDescent="0.3">
      <c r="B1378" s="178">
        <v>1351</v>
      </c>
      <c r="C1378" s="179" t="s">
        <v>3080</v>
      </c>
      <c r="D1378" s="179" t="s">
        <v>3081</v>
      </c>
      <c r="E1378" s="179" t="s">
        <v>2364</v>
      </c>
      <c r="F1378" s="180" t="s">
        <v>2875</v>
      </c>
      <c r="G1378" s="180" t="s">
        <v>99</v>
      </c>
      <c r="H1378" s="181">
        <v>16578</v>
      </c>
      <c r="I1378" s="182">
        <v>0.57999999999999996</v>
      </c>
      <c r="J1378" s="182">
        <f t="shared" si="21"/>
        <v>9.6199999999999992</v>
      </c>
    </row>
    <row r="1379" spans="2:10" x14ac:dyDescent="0.3">
      <c r="B1379" s="178">
        <v>1352</v>
      </c>
      <c r="C1379" s="179" t="s">
        <v>3080</v>
      </c>
      <c r="D1379" s="179" t="s">
        <v>3081</v>
      </c>
      <c r="E1379" s="179" t="s">
        <v>2372</v>
      </c>
      <c r="F1379" s="180" t="s">
        <v>2875</v>
      </c>
      <c r="G1379" s="180" t="s">
        <v>99</v>
      </c>
      <c r="H1379" s="181">
        <v>73923</v>
      </c>
      <c r="I1379" s="182">
        <v>0.57999999999999996</v>
      </c>
      <c r="J1379" s="182">
        <f t="shared" si="21"/>
        <v>42.88</v>
      </c>
    </row>
    <row r="1380" spans="2:10" x14ac:dyDescent="0.3">
      <c r="B1380" s="178">
        <v>1353</v>
      </c>
      <c r="C1380" s="179" t="s">
        <v>3080</v>
      </c>
      <c r="D1380" s="179" t="s">
        <v>3081</v>
      </c>
      <c r="E1380" s="179" t="s">
        <v>2374</v>
      </c>
      <c r="F1380" s="180" t="s">
        <v>2875</v>
      </c>
      <c r="G1380" s="180" t="s">
        <v>99</v>
      </c>
      <c r="H1380" s="181">
        <v>77011</v>
      </c>
      <c r="I1380" s="182">
        <v>0.57999999999999996</v>
      </c>
      <c r="J1380" s="182">
        <f t="shared" si="21"/>
        <v>44.67</v>
      </c>
    </row>
    <row r="1381" spans="2:10" x14ac:dyDescent="0.3">
      <c r="B1381" s="178">
        <v>1354</v>
      </c>
      <c r="C1381" s="179" t="s">
        <v>3082</v>
      </c>
      <c r="D1381" s="179" t="s">
        <v>3083</v>
      </c>
      <c r="E1381" s="179" t="s">
        <v>2367</v>
      </c>
      <c r="F1381" s="180" t="s">
        <v>2875</v>
      </c>
      <c r="G1381" s="180" t="s">
        <v>99</v>
      </c>
      <c r="H1381" s="181">
        <v>325430</v>
      </c>
      <c r="I1381" s="182">
        <v>0.57999999999999996</v>
      </c>
      <c r="J1381" s="182">
        <f t="shared" si="21"/>
        <v>188.75</v>
      </c>
    </row>
    <row r="1382" spans="2:10" x14ac:dyDescent="0.3">
      <c r="B1382" s="178">
        <v>1355</v>
      </c>
      <c r="C1382" s="179" t="s">
        <v>3082</v>
      </c>
      <c r="D1382" s="179" t="s">
        <v>3083</v>
      </c>
      <c r="E1382" s="179" t="s">
        <v>2357</v>
      </c>
      <c r="F1382" s="180" t="s">
        <v>2875</v>
      </c>
      <c r="G1382" s="180" t="s">
        <v>99</v>
      </c>
      <c r="H1382" s="181">
        <v>40589</v>
      </c>
      <c r="I1382" s="182">
        <v>0.57999999999999996</v>
      </c>
      <c r="J1382" s="182">
        <f t="shared" si="21"/>
        <v>23.54</v>
      </c>
    </row>
    <row r="1383" spans="2:10" x14ac:dyDescent="0.3">
      <c r="B1383" s="178">
        <v>1356</v>
      </c>
      <c r="C1383" s="179" t="s">
        <v>3082</v>
      </c>
      <c r="D1383" s="179" t="s">
        <v>3083</v>
      </c>
      <c r="E1383" s="179" t="s">
        <v>2364</v>
      </c>
      <c r="F1383" s="180" t="s">
        <v>2875</v>
      </c>
      <c r="G1383" s="180" t="s">
        <v>99</v>
      </c>
      <c r="H1383" s="181">
        <v>69003</v>
      </c>
      <c r="I1383" s="182">
        <v>0.57999999999999996</v>
      </c>
      <c r="J1383" s="182">
        <f t="shared" si="21"/>
        <v>40.020000000000003</v>
      </c>
    </row>
    <row r="1384" spans="2:10" x14ac:dyDescent="0.3">
      <c r="B1384" s="178">
        <v>1357</v>
      </c>
      <c r="C1384" s="179" t="s">
        <v>3082</v>
      </c>
      <c r="D1384" s="179" t="s">
        <v>3083</v>
      </c>
      <c r="E1384" s="179" t="s">
        <v>2372</v>
      </c>
      <c r="F1384" s="180" t="s">
        <v>2875</v>
      </c>
      <c r="G1384" s="180" t="s">
        <v>99</v>
      </c>
      <c r="H1384" s="181">
        <v>334403</v>
      </c>
      <c r="I1384" s="182">
        <v>0.57999999999999996</v>
      </c>
      <c r="J1384" s="182">
        <f t="shared" si="21"/>
        <v>193.95</v>
      </c>
    </row>
    <row r="1385" spans="2:10" x14ac:dyDescent="0.3">
      <c r="B1385" s="178">
        <v>1358</v>
      </c>
      <c r="C1385" s="179" t="s">
        <v>3082</v>
      </c>
      <c r="D1385" s="179" t="s">
        <v>3083</v>
      </c>
      <c r="E1385" s="179" t="s">
        <v>2374</v>
      </c>
      <c r="F1385" s="180" t="s">
        <v>2875</v>
      </c>
      <c r="G1385" s="180" t="s">
        <v>99</v>
      </c>
      <c r="H1385" s="181">
        <v>337672</v>
      </c>
      <c r="I1385" s="182">
        <v>0.57999999999999996</v>
      </c>
      <c r="J1385" s="182">
        <f t="shared" si="21"/>
        <v>195.85</v>
      </c>
    </row>
    <row r="1386" spans="2:10" x14ac:dyDescent="0.3">
      <c r="B1386" s="178">
        <v>1359</v>
      </c>
      <c r="C1386" s="179" t="s">
        <v>3084</v>
      </c>
      <c r="D1386" s="179" t="s">
        <v>3085</v>
      </c>
      <c r="E1386" s="179" t="s">
        <v>2367</v>
      </c>
      <c r="F1386" s="180" t="s">
        <v>1959</v>
      </c>
      <c r="G1386" s="180" t="s">
        <v>99</v>
      </c>
      <c r="H1386" s="181">
        <v>189166</v>
      </c>
      <c r="I1386" s="182">
        <v>0.57999999999999996</v>
      </c>
      <c r="J1386" s="182">
        <f t="shared" si="21"/>
        <v>109.72</v>
      </c>
    </row>
    <row r="1387" spans="2:10" x14ac:dyDescent="0.3">
      <c r="B1387" s="178">
        <v>1360</v>
      </c>
      <c r="C1387" s="179" t="s">
        <v>3084</v>
      </c>
      <c r="D1387" s="179" t="s">
        <v>3085</v>
      </c>
      <c r="E1387" s="179" t="s">
        <v>2357</v>
      </c>
      <c r="F1387" s="180" t="s">
        <v>1959</v>
      </c>
      <c r="G1387" s="180" t="s">
        <v>99</v>
      </c>
      <c r="H1387" s="181">
        <v>31072</v>
      </c>
      <c r="I1387" s="182">
        <v>0.57999999999999996</v>
      </c>
      <c r="J1387" s="182">
        <f t="shared" si="21"/>
        <v>18.02</v>
      </c>
    </row>
    <row r="1388" spans="2:10" x14ac:dyDescent="0.3">
      <c r="B1388" s="178">
        <v>1361</v>
      </c>
      <c r="C1388" s="179" t="s">
        <v>3084</v>
      </c>
      <c r="D1388" s="179" t="s">
        <v>3085</v>
      </c>
      <c r="E1388" s="179" t="s">
        <v>2361</v>
      </c>
      <c r="F1388" s="180" t="s">
        <v>1959</v>
      </c>
      <c r="G1388" s="180" t="s">
        <v>99</v>
      </c>
      <c r="H1388" s="181">
        <v>10283</v>
      </c>
      <c r="I1388" s="182">
        <v>0.57999999999999996</v>
      </c>
      <c r="J1388" s="182">
        <f t="shared" si="21"/>
        <v>5.96</v>
      </c>
    </row>
    <row r="1389" spans="2:10" x14ac:dyDescent="0.3">
      <c r="B1389" s="178">
        <v>1362</v>
      </c>
      <c r="C1389" s="179" t="s">
        <v>3084</v>
      </c>
      <c r="D1389" s="179" t="s">
        <v>3085</v>
      </c>
      <c r="E1389" s="179" t="s">
        <v>2363</v>
      </c>
      <c r="F1389" s="180" t="s">
        <v>1959</v>
      </c>
      <c r="G1389" s="180" t="s">
        <v>99</v>
      </c>
      <c r="H1389" s="181">
        <v>2511</v>
      </c>
      <c r="I1389" s="182">
        <v>0.57999999999999996</v>
      </c>
      <c r="J1389" s="182">
        <f t="shared" si="21"/>
        <v>1.46</v>
      </c>
    </row>
    <row r="1390" spans="2:10" x14ac:dyDescent="0.3">
      <c r="B1390" s="178">
        <v>1363</v>
      </c>
      <c r="C1390" s="179" t="s">
        <v>3084</v>
      </c>
      <c r="D1390" s="179" t="s">
        <v>3085</v>
      </c>
      <c r="E1390" s="179" t="s">
        <v>2364</v>
      </c>
      <c r="F1390" s="180" t="s">
        <v>1959</v>
      </c>
      <c r="G1390" s="180" t="s">
        <v>99</v>
      </c>
      <c r="H1390" s="181">
        <v>36094</v>
      </c>
      <c r="I1390" s="182">
        <v>0.57999999999999996</v>
      </c>
      <c r="J1390" s="182">
        <f t="shared" si="21"/>
        <v>20.93</v>
      </c>
    </row>
    <row r="1391" spans="2:10" x14ac:dyDescent="0.3">
      <c r="B1391" s="178">
        <v>1364</v>
      </c>
      <c r="C1391" s="179" t="s">
        <v>3084</v>
      </c>
      <c r="D1391" s="179" t="s">
        <v>3085</v>
      </c>
      <c r="E1391" s="179" t="s">
        <v>2372</v>
      </c>
      <c r="F1391" s="180" t="s">
        <v>1959</v>
      </c>
      <c r="G1391" s="180" t="s">
        <v>99</v>
      </c>
      <c r="H1391" s="181">
        <v>124809</v>
      </c>
      <c r="I1391" s="182">
        <v>0.57999999999999996</v>
      </c>
      <c r="J1391" s="182">
        <f t="shared" si="21"/>
        <v>72.39</v>
      </c>
    </row>
    <row r="1392" spans="2:10" x14ac:dyDescent="0.3">
      <c r="B1392" s="178">
        <v>1365</v>
      </c>
      <c r="C1392" s="179" t="s">
        <v>3084</v>
      </c>
      <c r="D1392" s="179" t="s">
        <v>3085</v>
      </c>
      <c r="E1392" s="179" t="s">
        <v>2374</v>
      </c>
      <c r="F1392" s="180" t="s">
        <v>1959</v>
      </c>
      <c r="G1392" s="180" t="s">
        <v>99</v>
      </c>
      <c r="H1392" s="181">
        <v>157818</v>
      </c>
      <c r="I1392" s="182">
        <v>0.57999999999999996</v>
      </c>
      <c r="J1392" s="182">
        <f t="shared" si="21"/>
        <v>91.53</v>
      </c>
    </row>
    <row r="1393" spans="2:10" x14ac:dyDescent="0.3">
      <c r="B1393" s="178">
        <v>1366</v>
      </c>
      <c r="C1393" s="179" t="s">
        <v>3086</v>
      </c>
      <c r="D1393" s="179" t="s">
        <v>3087</v>
      </c>
      <c r="E1393" s="179" t="s">
        <v>2357</v>
      </c>
      <c r="F1393" s="180" t="s">
        <v>1959</v>
      </c>
      <c r="G1393" s="180" t="s">
        <v>214</v>
      </c>
      <c r="H1393" s="181">
        <v>25062</v>
      </c>
      <c r="I1393" s="182">
        <v>0.57999999999999996</v>
      </c>
      <c r="J1393" s="182">
        <f t="shared" si="21"/>
        <v>14.54</v>
      </c>
    </row>
    <row r="1394" spans="2:10" x14ac:dyDescent="0.3">
      <c r="B1394" s="178">
        <v>1367</v>
      </c>
      <c r="C1394" s="179" t="s">
        <v>3086</v>
      </c>
      <c r="D1394" s="179" t="s">
        <v>3087</v>
      </c>
      <c r="E1394" s="179" t="s">
        <v>2364</v>
      </c>
      <c r="F1394" s="180" t="s">
        <v>1959</v>
      </c>
      <c r="G1394" s="180" t="s">
        <v>214</v>
      </c>
      <c r="H1394" s="181">
        <v>41420</v>
      </c>
      <c r="I1394" s="182">
        <v>0.57999999999999996</v>
      </c>
      <c r="J1394" s="182">
        <f t="shared" si="21"/>
        <v>24.02</v>
      </c>
    </row>
    <row r="1395" spans="2:10" x14ac:dyDescent="0.3">
      <c r="B1395" s="178">
        <v>1368</v>
      </c>
      <c r="C1395" s="179" t="s">
        <v>3086</v>
      </c>
      <c r="D1395" s="179" t="s">
        <v>3087</v>
      </c>
      <c r="E1395" s="179" t="s">
        <v>2372</v>
      </c>
      <c r="F1395" s="180" t="s">
        <v>1959</v>
      </c>
      <c r="G1395" s="180" t="s">
        <v>214</v>
      </c>
      <c r="H1395" s="181">
        <v>172750</v>
      </c>
      <c r="I1395" s="182">
        <v>0.57999999999999996</v>
      </c>
      <c r="J1395" s="182">
        <f t="shared" si="21"/>
        <v>100.2</v>
      </c>
    </row>
    <row r="1396" spans="2:10" x14ac:dyDescent="0.3">
      <c r="B1396" s="178">
        <v>1369</v>
      </c>
      <c r="C1396" s="179" t="s">
        <v>3088</v>
      </c>
      <c r="D1396" s="179" t="s">
        <v>3089</v>
      </c>
      <c r="E1396" s="179" t="s">
        <v>2361</v>
      </c>
      <c r="F1396" s="180" t="s">
        <v>2653</v>
      </c>
      <c r="G1396" s="180" t="s">
        <v>871</v>
      </c>
      <c r="H1396" s="181">
        <v>669516</v>
      </c>
      <c r="I1396" s="182">
        <v>0.57999999999999996</v>
      </c>
      <c r="J1396" s="182">
        <f t="shared" si="21"/>
        <v>388.32</v>
      </c>
    </row>
    <row r="1397" spans="2:10" x14ac:dyDescent="0.3">
      <c r="B1397" s="178">
        <v>1370</v>
      </c>
      <c r="C1397" s="179" t="s">
        <v>3088</v>
      </c>
      <c r="D1397" s="179" t="s">
        <v>3089</v>
      </c>
      <c r="E1397" s="179" t="s">
        <v>2363</v>
      </c>
      <c r="F1397" s="180" t="s">
        <v>2653</v>
      </c>
      <c r="G1397" s="180" t="s">
        <v>871</v>
      </c>
      <c r="H1397" s="181">
        <v>19677</v>
      </c>
      <c r="I1397" s="182">
        <v>0.57999999999999996</v>
      </c>
      <c r="J1397" s="182">
        <f t="shared" si="21"/>
        <v>11.41</v>
      </c>
    </row>
    <row r="1398" spans="2:10" x14ac:dyDescent="0.3">
      <c r="B1398" s="178">
        <v>1371</v>
      </c>
      <c r="C1398" s="179" t="s">
        <v>3090</v>
      </c>
      <c r="D1398" s="179" t="s">
        <v>3091</v>
      </c>
      <c r="E1398" s="179" t="s">
        <v>2361</v>
      </c>
      <c r="F1398" s="180" t="s">
        <v>150</v>
      </c>
      <c r="G1398" s="180" t="s">
        <v>964</v>
      </c>
      <c r="H1398" s="181">
        <v>35989</v>
      </c>
      <c r="I1398" s="182">
        <v>0.57999999999999996</v>
      </c>
      <c r="J1398" s="182">
        <f t="shared" si="21"/>
        <v>20.87</v>
      </c>
    </row>
    <row r="1399" spans="2:10" x14ac:dyDescent="0.3">
      <c r="B1399" s="178">
        <v>1372</v>
      </c>
      <c r="C1399" s="179" t="s">
        <v>3090</v>
      </c>
      <c r="D1399" s="179" t="s">
        <v>3091</v>
      </c>
      <c r="E1399" s="179" t="s">
        <v>2363</v>
      </c>
      <c r="F1399" s="180" t="s">
        <v>150</v>
      </c>
      <c r="G1399" s="180" t="s">
        <v>964</v>
      </c>
      <c r="H1399" s="181">
        <v>10310</v>
      </c>
      <c r="I1399" s="182">
        <v>0.57999999999999996</v>
      </c>
      <c r="J1399" s="182">
        <f t="shared" si="21"/>
        <v>5.98</v>
      </c>
    </row>
    <row r="1400" spans="2:10" x14ac:dyDescent="0.3">
      <c r="B1400" s="178">
        <v>1373</v>
      </c>
      <c r="C1400" s="179" t="s">
        <v>3092</v>
      </c>
      <c r="D1400" s="179" t="s">
        <v>3093</v>
      </c>
      <c r="E1400" s="179" t="s">
        <v>2367</v>
      </c>
      <c r="F1400" s="180" t="s">
        <v>2623</v>
      </c>
      <c r="G1400" s="180" t="s">
        <v>99</v>
      </c>
      <c r="H1400" s="181">
        <v>9</v>
      </c>
      <c r="I1400" s="182">
        <v>0.57999999999999996</v>
      </c>
      <c r="J1400" s="182">
        <f t="shared" si="21"/>
        <v>0.01</v>
      </c>
    </row>
    <row r="1401" spans="2:10" x14ac:dyDescent="0.3">
      <c r="B1401" s="178">
        <v>1374</v>
      </c>
      <c r="C1401" s="179" t="s">
        <v>3092</v>
      </c>
      <c r="D1401" s="179" t="s">
        <v>3093</v>
      </c>
      <c r="E1401" s="179" t="s">
        <v>2368</v>
      </c>
      <c r="F1401" s="180" t="s">
        <v>2623</v>
      </c>
      <c r="G1401" s="180" t="s">
        <v>99</v>
      </c>
      <c r="H1401" s="181">
        <v>222320</v>
      </c>
      <c r="I1401" s="182">
        <v>0.57999999999999996</v>
      </c>
      <c r="J1401" s="182">
        <f t="shared" si="21"/>
        <v>128.94999999999999</v>
      </c>
    </row>
    <row r="1402" spans="2:10" x14ac:dyDescent="0.3">
      <c r="B1402" s="178">
        <v>1375</v>
      </c>
      <c r="C1402" s="179" t="s">
        <v>3092</v>
      </c>
      <c r="D1402" s="179" t="s">
        <v>3093</v>
      </c>
      <c r="E1402" s="179" t="s">
        <v>2357</v>
      </c>
      <c r="F1402" s="180" t="s">
        <v>2623</v>
      </c>
      <c r="G1402" s="180" t="s">
        <v>99</v>
      </c>
      <c r="H1402" s="181">
        <v>6</v>
      </c>
      <c r="I1402" s="182">
        <v>0.57999999999999996</v>
      </c>
      <c r="J1402" s="182">
        <f t="shared" si="21"/>
        <v>0</v>
      </c>
    </row>
    <row r="1403" spans="2:10" x14ac:dyDescent="0.3">
      <c r="B1403" s="178">
        <v>1376</v>
      </c>
      <c r="C1403" s="179" t="s">
        <v>3092</v>
      </c>
      <c r="D1403" s="179" t="s">
        <v>3093</v>
      </c>
      <c r="E1403" s="179" t="s">
        <v>2370</v>
      </c>
      <c r="F1403" s="180" t="s">
        <v>2623</v>
      </c>
      <c r="G1403" s="180" t="s">
        <v>99</v>
      </c>
      <c r="H1403" s="181">
        <v>29741</v>
      </c>
      <c r="I1403" s="182">
        <v>0.57999999999999996</v>
      </c>
      <c r="J1403" s="182">
        <f t="shared" si="21"/>
        <v>17.25</v>
      </c>
    </row>
    <row r="1404" spans="2:10" x14ac:dyDescent="0.3">
      <c r="B1404" s="178">
        <v>1377</v>
      </c>
      <c r="C1404" s="179" t="s">
        <v>3092</v>
      </c>
      <c r="D1404" s="179" t="s">
        <v>3093</v>
      </c>
      <c r="E1404" s="179" t="s">
        <v>2361</v>
      </c>
      <c r="F1404" s="180" t="s">
        <v>2623</v>
      </c>
      <c r="G1404" s="180" t="s">
        <v>99</v>
      </c>
      <c r="H1404" s="181">
        <v>14005</v>
      </c>
      <c r="I1404" s="182">
        <v>0.57999999999999996</v>
      </c>
      <c r="J1404" s="182">
        <f t="shared" si="21"/>
        <v>8.1199999999999992</v>
      </c>
    </row>
    <row r="1405" spans="2:10" x14ac:dyDescent="0.3">
      <c r="B1405" s="178">
        <v>1378</v>
      </c>
      <c r="C1405" s="179" t="s">
        <v>3092</v>
      </c>
      <c r="D1405" s="179" t="s">
        <v>3093</v>
      </c>
      <c r="E1405" s="179" t="s">
        <v>2363</v>
      </c>
      <c r="F1405" s="180" t="s">
        <v>2623</v>
      </c>
      <c r="G1405" s="180" t="s">
        <v>99</v>
      </c>
      <c r="H1405" s="181">
        <v>95729</v>
      </c>
      <c r="I1405" s="182">
        <v>0.57999999999999996</v>
      </c>
      <c r="J1405" s="182">
        <f t="shared" si="21"/>
        <v>55.52</v>
      </c>
    </row>
    <row r="1406" spans="2:10" x14ac:dyDescent="0.3">
      <c r="B1406" s="178">
        <v>1379</v>
      </c>
      <c r="C1406" s="179" t="s">
        <v>3092</v>
      </c>
      <c r="D1406" s="179" t="s">
        <v>3093</v>
      </c>
      <c r="E1406" s="179" t="s">
        <v>2364</v>
      </c>
      <c r="F1406" s="180" t="s">
        <v>2623</v>
      </c>
      <c r="G1406" s="180" t="s">
        <v>99</v>
      </c>
      <c r="H1406" s="181">
        <v>1</v>
      </c>
      <c r="I1406" s="182">
        <v>0.57999999999999996</v>
      </c>
      <c r="J1406" s="182">
        <f t="shared" si="21"/>
        <v>0</v>
      </c>
    </row>
    <row r="1407" spans="2:10" x14ac:dyDescent="0.3">
      <c r="B1407" s="178">
        <v>1380</v>
      </c>
      <c r="C1407" s="179" t="s">
        <v>3092</v>
      </c>
      <c r="D1407" s="179" t="s">
        <v>3093</v>
      </c>
      <c r="E1407" s="179" t="s">
        <v>2372</v>
      </c>
      <c r="F1407" s="180" t="s">
        <v>2623</v>
      </c>
      <c r="G1407" s="180" t="s">
        <v>99</v>
      </c>
      <c r="H1407" s="181">
        <v>6</v>
      </c>
      <c r="I1407" s="182">
        <v>0.57999999999999996</v>
      </c>
      <c r="J1407" s="182">
        <f t="shared" si="21"/>
        <v>0</v>
      </c>
    </row>
    <row r="1408" spans="2:10" x14ac:dyDescent="0.3">
      <c r="B1408" s="178">
        <v>1381</v>
      </c>
      <c r="C1408" s="179" t="s">
        <v>3092</v>
      </c>
      <c r="D1408" s="179" t="s">
        <v>3093</v>
      </c>
      <c r="E1408" s="179" t="s">
        <v>2373</v>
      </c>
      <c r="F1408" s="180" t="s">
        <v>2623</v>
      </c>
      <c r="G1408" s="180" t="s">
        <v>99</v>
      </c>
      <c r="H1408" s="181">
        <v>4</v>
      </c>
      <c r="I1408" s="182">
        <v>0.57999999999999996</v>
      </c>
      <c r="J1408" s="182">
        <f t="shared" si="21"/>
        <v>0</v>
      </c>
    </row>
    <row r="1409" spans="2:10" x14ac:dyDescent="0.3">
      <c r="B1409" s="178">
        <v>1382</v>
      </c>
      <c r="C1409" s="179" t="s">
        <v>3092</v>
      </c>
      <c r="D1409" s="179" t="s">
        <v>3093</v>
      </c>
      <c r="E1409" s="179" t="s">
        <v>2374</v>
      </c>
      <c r="F1409" s="180" t="s">
        <v>2623</v>
      </c>
      <c r="G1409" s="180" t="s">
        <v>99</v>
      </c>
      <c r="H1409" s="181">
        <v>32</v>
      </c>
      <c r="I1409" s="182">
        <v>0.57999999999999996</v>
      </c>
      <c r="J1409" s="182">
        <f t="shared" si="21"/>
        <v>0.02</v>
      </c>
    </row>
    <row r="1410" spans="2:10" x14ac:dyDescent="0.3">
      <c r="B1410" s="178">
        <v>1383</v>
      </c>
      <c r="C1410" s="179" t="s">
        <v>3094</v>
      </c>
      <c r="D1410" s="179" t="s">
        <v>3095</v>
      </c>
      <c r="E1410" s="179" t="s">
        <v>2361</v>
      </c>
      <c r="F1410" s="180" t="s">
        <v>192</v>
      </c>
      <c r="G1410" s="180" t="s">
        <v>964</v>
      </c>
      <c r="H1410" s="181">
        <v>508592</v>
      </c>
      <c r="I1410" s="182">
        <v>0.57999999999999996</v>
      </c>
      <c r="J1410" s="182">
        <f t="shared" si="21"/>
        <v>294.98</v>
      </c>
    </row>
    <row r="1411" spans="2:10" x14ac:dyDescent="0.3">
      <c r="B1411" s="178">
        <v>1384</v>
      </c>
      <c r="C1411" s="179" t="s">
        <v>3094</v>
      </c>
      <c r="D1411" s="179" t="s">
        <v>3095</v>
      </c>
      <c r="E1411" s="179" t="s">
        <v>2363</v>
      </c>
      <c r="F1411" s="180" t="s">
        <v>192</v>
      </c>
      <c r="G1411" s="180" t="s">
        <v>964</v>
      </c>
      <c r="H1411" s="181">
        <v>94198</v>
      </c>
      <c r="I1411" s="182">
        <v>0.57999999999999996</v>
      </c>
      <c r="J1411" s="182">
        <f t="shared" si="21"/>
        <v>54.63</v>
      </c>
    </row>
    <row r="1412" spans="2:10" x14ac:dyDescent="0.3">
      <c r="B1412" s="178">
        <v>1385</v>
      </c>
      <c r="C1412" s="179" t="s">
        <v>3096</v>
      </c>
      <c r="D1412" s="179" t="s">
        <v>3097</v>
      </c>
      <c r="E1412" s="179" t="s">
        <v>2367</v>
      </c>
      <c r="F1412" s="180" t="s">
        <v>211</v>
      </c>
      <c r="G1412" s="180" t="s">
        <v>99</v>
      </c>
      <c r="H1412" s="181">
        <v>176862</v>
      </c>
      <c r="I1412" s="182">
        <v>0.57999999999999996</v>
      </c>
      <c r="J1412" s="182">
        <f t="shared" si="21"/>
        <v>102.58</v>
      </c>
    </row>
    <row r="1413" spans="2:10" x14ac:dyDescent="0.3">
      <c r="B1413" s="178">
        <v>1386</v>
      </c>
      <c r="C1413" s="179" t="s">
        <v>3096</v>
      </c>
      <c r="D1413" s="179" t="s">
        <v>3097</v>
      </c>
      <c r="E1413" s="179" t="s">
        <v>2368</v>
      </c>
      <c r="F1413" s="180" t="s">
        <v>211</v>
      </c>
      <c r="G1413" s="180" t="s">
        <v>99</v>
      </c>
      <c r="H1413" s="181">
        <v>9587</v>
      </c>
      <c r="I1413" s="182">
        <v>0.57999999999999996</v>
      </c>
      <c r="J1413" s="182">
        <f t="shared" si="21"/>
        <v>5.56</v>
      </c>
    </row>
    <row r="1414" spans="2:10" x14ac:dyDescent="0.3">
      <c r="B1414" s="178">
        <v>1387</v>
      </c>
      <c r="C1414" s="179" t="s">
        <v>3096</v>
      </c>
      <c r="D1414" s="179" t="s">
        <v>3097</v>
      </c>
      <c r="E1414" s="179" t="s">
        <v>2357</v>
      </c>
      <c r="F1414" s="180" t="s">
        <v>211</v>
      </c>
      <c r="G1414" s="180" t="s">
        <v>99</v>
      </c>
      <c r="H1414" s="181">
        <v>26887</v>
      </c>
      <c r="I1414" s="182">
        <v>0.57999999999999996</v>
      </c>
      <c r="J1414" s="182">
        <f t="shared" si="21"/>
        <v>15.59</v>
      </c>
    </row>
    <row r="1415" spans="2:10" x14ac:dyDescent="0.3">
      <c r="B1415" s="178">
        <v>1388</v>
      </c>
      <c r="C1415" s="179" t="s">
        <v>3096</v>
      </c>
      <c r="D1415" s="179" t="s">
        <v>3097</v>
      </c>
      <c r="E1415" s="179" t="s">
        <v>2370</v>
      </c>
      <c r="F1415" s="180" t="s">
        <v>211</v>
      </c>
      <c r="G1415" s="180" t="s">
        <v>99</v>
      </c>
      <c r="H1415" s="181">
        <v>1922</v>
      </c>
      <c r="I1415" s="182">
        <v>0.57999999999999996</v>
      </c>
      <c r="J1415" s="182">
        <f t="shared" si="21"/>
        <v>1.1100000000000001</v>
      </c>
    </row>
    <row r="1416" spans="2:10" x14ac:dyDescent="0.3">
      <c r="B1416" s="178">
        <v>1389</v>
      </c>
      <c r="C1416" s="179" t="s">
        <v>3096</v>
      </c>
      <c r="D1416" s="179" t="s">
        <v>3097</v>
      </c>
      <c r="E1416" s="179" t="s">
        <v>2361</v>
      </c>
      <c r="F1416" s="180" t="s">
        <v>211</v>
      </c>
      <c r="G1416" s="180" t="s">
        <v>99</v>
      </c>
      <c r="H1416" s="181">
        <v>49327</v>
      </c>
      <c r="I1416" s="182">
        <v>0.57999999999999996</v>
      </c>
      <c r="J1416" s="182">
        <f t="shared" si="21"/>
        <v>28.61</v>
      </c>
    </row>
    <row r="1417" spans="2:10" x14ac:dyDescent="0.3">
      <c r="B1417" s="178">
        <v>1390</v>
      </c>
      <c r="C1417" s="179" t="s">
        <v>3096</v>
      </c>
      <c r="D1417" s="179" t="s">
        <v>3097</v>
      </c>
      <c r="E1417" s="179" t="s">
        <v>2363</v>
      </c>
      <c r="F1417" s="180" t="s">
        <v>211</v>
      </c>
      <c r="G1417" s="180" t="s">
        <v>99</v>
      </c>
      <c r="H1417" s="181">
        <v>8275</v>
      </c>
      <c r="I1417" s="182">
        <v>0.57999999999999996</v>
      </c>
      <c r="J1417" s="182">
        <f t="shared" si="21"/>
        <v>4.8</v>
      </c>
    </row>
    <row r="1418" spans="2:10" x14ac:dyDescent="0.3">
      <c r="B1418" s="178">
        <v>1391</v>
      </c>
      <c r="C1418" s="179" t="s">
        <v>3096</v>
      </c>
      <c r="D1418" s="179" t="s">
        <v>3097</v>
      </c>
      <c r="E1418" s="179" t="s">
        <v>2371</v>
      </c>
      <c r="F1418" s="180" t="s">
        <v>211</v>
      </c>
      <c r="G1418" s="180" t="s">
        <v>99</v>
      </c>
      <c r="H1418" s="181">
        <v>11318</v>
      </c>
      <c r="I1418" s="182">
        <v>0.57999999999999996</v>
      </c>
      <c r="J1418" s="182">
        <f t="shared" si="21"/>
        <v>6.56</v>
      </c>
    </row>
    <row r="1419" spans="2:10" x14ac:dyDescent="0.3">
      <c r="B1419" s="178">
        <v>1392</v>
      </c>
      <c r="C1419" s="179" t="s">
        <v>3096</v>
      </c>
      <c r="D1419" s="179" t="s">
        <v>3097</v>
      </c>
      <c r="E1419" s="179" t="s">
        <v>2364</v>
      </c>
      <c r="F1419" s="180" t="s">
        <v>211</v>
      </c>
      <c r="G1419" s="180" t="s">
        <v>99</v>
      </c>
      <c r="H1419" s="181">
        <v>56447</v>
      </c>
      <c r="I1419" s="182">
        <v>0.57999999999999996</v>
      </c>
      <c r="J1419" s="182">
        <f t="shared" si="21"/>
        <v>32.74</v>
      </c>
    </row>
    <row r="1420" spans="2:10" x14ac:dyDescent="0.3">
      <c r="B1420" s="178">
        <v>1393</v>
      </c>
      <c r="C1420" s="179" t="s">
        <v>3096</v>
      </c>
      <c r="D1420" s="179" t="s">
        <v>3097</v>
      </c>
      <c r="E1420" s="179" t="s">
        <v>2372</v>
      </c>
      <c r="F1420" s="180" t="s">
        <v>211</v>
      </c>
      <c r="G1420" s="180" t="s">
        <v>99</v>
      </c>
      <c r="H1420" s="181">
        <v>192047</v>
      </c>
      <c r="I1420" s="182">
        <v>0.57999999999999996</v>
      </c>
      <c r="J1420" s="182">
        <f t="shared" si="21"/>
        <v>111.39</v>
      </c>
    </row>
    <row r="1421" spans="2:10" x14ac:dyDescent="0.3">
      <c r="B1421" s="178">
        <v>1394</v>
      </c>
      <c r="C1421" s="179" t="s">
        <v>3096</v>
      </c>
      <c r="D1421" s="179" t="s">
        <v>3097</v>
      </c>
      <c r="E1421" s="179" t="s">
        <v>2373</v>
      </c>
      <c r="F1421" s="180" t="s">
        <v>211</v>
      </c>
      <c r="G1421" s="180" t="s">
        <v>99</v>
      </c>
      <c r="H1421" s="181">
        <v>25451</v>
      </c>
      <c r="I1421" s="182">
        <v>0.57999999999999996</v>
      </c>
      <c r="J1421" s="182">
        <f t="shared" si="21"/>
        <v>14.76</v>
      </c>
    </row>
    <row r="1422" spans="2:10" x14ac:dyDescent="0.3">
      <c r="B1422" s="178">
        <v>1395</v>
      </c>
      <c r="C1422" s="179" t="s">
        <v>3096</v>
      </c>
      <c r="D1422" s="179" t="s">
        <v>3097</v>
      </c>
      <c r="E1422" s="179" t="s">
        <v>2374</v>
      </c>
      <c r="F1422" s="180" t="s">
        <v>211</v>
      </c>
      <c r="G1422" s="180" t="s">
        <v>99</v>
      </c>
      <c r="H1422" s="181">
        <v>196368</v>
      </c>
      <c r="I1422" s="182">
        <v>0.57999999999999996</v>
      </c>
      <c r="J1422" s="182">
        <f t="shared" si="21"/>
        <v>113.89</v>
      </c>
    </row>
    <row r="1423" spans="2:10" x14ac:dyDescent="0.3">
      <c r="B1423" s="178">
        <v>1396</v>
      </c>
      <c r="C1423" s="179" t="s">
        <v>3098</v>
      </c>
      <c r="D1423" s="179" t="s">
        <v>3099</v>
      </c>
      <c r="E1423" s="179" t="s">
        <v>2361</v>
      </c>
      <c r="F1423" s="180" t="s">
        <v>192</v>
      </c>
      <c r="G1423" s="180" t="s">
        <v>99</v>
      </c>
      <c r="H1423" s="181">
        <v>1784834</v>
      </c>
      <c r="I1423" s="182">
        <v>0.57999999999999996</v>
      </c>
      <c r="J1423" s="182">
        <f t="shared" si="21"/>
        <v>1035.2</v>
      </c>
    </row>
    <row r="1424" spans="2:10" x14ac:dyDescent="0.3">
      <c r="B1424" s="178">
        <v>1397</v>
      </c>
      <c r="C1424" s="179" t="s">
        <v>3098</v>
      </c>
      <c r="D1424" s="179" t="s">
        <v>3099</v>
      </c>
      <c r="E1424" s="179" t="s">
        <v>2363</v>
      </c>
      <c r="F1424" s="180" t="s">
        <v>192</v>
      </c>
      <c r="G1424" s="180" t="s">
        <v>99</v>
      </c>
      <c r="H1424" s="181">
        <v>39385</v>
      </c>
      <c r="I1424" s="182">
        <v>0.57999999999999996</v>
      </c>
      <c r="J1424" s="182">
        <f t="shared" si="21"/>
        <v>22.84</v>
      </c>
    </row>
    <row r="1425" spans="2:10" x14ac:dyDescent="0.3">
      <c r="B1425" s="178">
        <v>1398</v>
      </c>
      <c r="C1425" s="179" t="s">
        <v>3100</v>
      </c>
      <c r="D1425" s="179" t="s">
        <v>3101</v>
      </c>
      <c r="E1425" s="179" t="s">
        <v>2367</v>
      </c>
      <c r="F1425" s="180" t="s">
        <v>983</v>
      </c>
      <c r="G1425" s="180" t="s">
        <v>2832</v>
      </c>
      <c r="H1425" s="181">
        <v>1023882</v>
      </c>
      <c r="I1425" s="182">
        <v>0.57999999999999996</v>
      </c>
      <c r="J1425" s="182">
        <f t="shared" si="21"/>
        <v>593.85</v>
      </c>
    </row>
    <row r="1426" spans="2:10" x14ac:dyDescent="0.3">
      <c r="B1426" s="178">
        <v>1399</v>
      </c>
      <c r="C1426" s="179" t="s">
        <v>3100</v>
      </c>
      <c r="D1426" s="179" t="s">
        <v>3101</v>
      </c>
      <c r="E1426" s="179" t="s">
        <v>2357</v>
      </c>
      <c r="F1426" s="180" t="s">
        <v>983</v>
      </c>
      <c r="G1426" s="180" t="s">
        <v>2832</v>
      </c>
      <c r="H1426" s="181">
        <v>147764</v>
      </c>
      <c r="I1426" s="182">
        <v>0.57999999999999996</v>
      </c>
      <c r="J1426" s="182">
        <f t="shared" si="21"/>
        <v>85.7</v>
      </c>
    </row>
    <row r="1427" spans="2:10" x14ac:dyDescent="0.3">
      <c r="B1427" s="178">
        <v>1400</v>
      </c>
      <c r="C1427" s="179" t="s">
        <v>3102</v>
      </c>
      <c r="D1427" s="179" t="s">
        <v>3103</v>
      </c>
      <c r="E1427" s="179" t="s">
        <v>2357</v>
      </c>
      <c r="F1427" s="180" t="s">
        <v>192</v>
      </c>
      <c r="G1427" s="180" t="s">
        <v>2325</v>
      </c>
      <c r="H1427" s="181">
        <v>76791</v>
      </c>
      <c r="I1427" s="182">
        <v>0.57999999999999996</v>
      </c>
      <c r="J1427" s="182">
        <f t="shared" si="21"/>
        <v>44.54</v>
      </c>
    </row>
    <row r="1428" spans="2:10" x14ac:dyDescent="0.3">
      <c r="B1428" s="178">
        <v>1401</v>
      </c>
      <c r="C1428" s="179" t="s">
        <v>3102</v>
      </c>
      <c r="D1428" s="179" t="s">
        <v>3103</v>
      </c>
      <c r="E1428" s="179" t="s">
        <v>2361</v>
      </c>
      <c r="F1428" s="180" t="s">
        <v>192</v>
      </c>
      <c r="G1428" s="180" t="s">
        <v>2325</v>
      </c>
      <c r="H1428" s="181">
        <v>114680</v>
      </c>
      <c r="I1428" s="182">
        <v>0.57999999999999996</v>
      </c>
      <c r="J1428" s="182">
        <f t="shared" si="21"/>
        <v>66.510000000000005</v>
      </c>
    </row>
    <row r="1429" spans="2:10" x14ac:dyDescent="0.3">
      <c r="B1429" s="178">
        <v>1402</v>
      </c>
      <c r="C1429" s="179" t="s">
        <v>3102</v>
      </c>
      <c r="D1429" s="179" t="s">
        <v>3103</v>
      </c>
      <c r="E1429" s="179" t="s">
        <v>2363</v>
      </c>
      <c r="F1429" s="180" t="s">
        <v>192</v>
      </c>
      <c r="G1429" s="180" t="s">
        <v>2325</v>
      </c>
      <c r="H1429" s="181">
        <v>781</v>
      </c>
      <c r="I1429" s="182">
        <v>0.57999999999999996</v>
      </c>
      <c r="J1429" s="182">
        <f t="shared" si="21"/>
        <v>0.45</v>
      </c>
    </row>
    <row r="1430" spans="2:10" x14ac:dyDescent="0.3">
      <c r="B1430" s="178">
        <v>1403</v>
      </c>
      <c r="C1430" s="179" t="s">
        <v>3102</v>
      </c>
      <c r="D1430" s="179" t="s">
        <v>3103</v>
      </c>
      <c r="E1430" s="179" t="s">
        <v>2364</v>
      </c>
      <c r="F1430" s="180" t="s">
        <v>192</v>
      </c>
      <c r="G1430" s="180" t="s">
        <v>2325</v>
      </c>
      <c r="H1430" s="181">
        <v>131077</v>
      </c>
      <c r="I1430" s="182">
        <v>0.57999999999999996</v>
      </c>
      <c r="J1430" s="182">
        <f t="shared" si="21"/>
        <v>76.02</v>
      </c>
    </row>
    <row r="1431" spans="2:10" x14ac:dyDescent="0.3">
      <c r="B1431" s="178">
        <v>1404</v>
      </c>
      <c r="C1431" s="179" t="s">
        <v>3102</v>
      </c>
      <c r="D1431" s="179" t="s">
        <v>3103</v>
      </c>
      <c r="E1431" s="179" t="s">
        <v>2372</v>
      </c>
      <c r="F1431" s="180" t="s">
        <v>192</v>
      </c>
      <c r="G1431" s="180" t="s">
        <v>2325</v>
      </c>
      <c r="H1431" s="181">
        <v>478419</v>
      </c>
      <c r="I1431" s="182">
        <v>0.57999999999999996</v>
      </c>
      <c r="J1431" s="182">
        <f t="shared" si="21"/>
        <v>277.48</v>
      </c>
    </row>
    <row r="1432" spans="2:10" x14ac:dyDescent="0.3">
      <c r="B1432" s="178">
        <v>1405</v>
      </c>
      <c r="C1432" s="179" t="s">
        <v>3102</v>
      </c>
      <c r="D1432" s="179" t="s">
        <v>3103</v>
      </c>
      <c r="E1432" s="179" t="s">
        <v>2374</v>
      </c>
      <c r="F1432" s="180" t="s">
        <v>192</v>
      </c>
      <c r="G1432" s="180" t="s">
        <v>2325</v>
      </c>
      <c r="H1432" s="181">
        <v>491836</v>
      </c>
      <c r="I1432" s="182">
        <v>0.57999999999999996</v>
      </c>
      <c r="J1432" s="182">
        <f t="shared" si="21"/>
        <v>285.26</v>
      </c>
    </row>
    <row r="1433" spans="2:10" x14ac:dyDescent="0.3">
      <c r="B1433" s="178">
        <v>1406</v>
      </c>
      <c r="C1433" s="179" t="s">
        <v>3104</v>
      </c>
      <c r="D1433" s="179" t="s">
        <v>3105</v>
      </c>
      <c r="E1433" s="179" t="s">
        <v>2367</v>
      </c>
      <c r="F1433" s="180" t="s">
        <v>971</v>
      </c>
      <c r="G1433" s="180" t="s">
        <v>142</v>
      </c>
      <c r="H1433" s="181">
        <v>259391</v>
      </c>
      <c r="I1433" s="182">
        <v>0.57999999999999996</v>
      </c>
      <c r="J1433" s="182">
        <f t="shared" si="21"/>
        <v>150.44999999999999</v>
      </c>
    </row>
    <row r="1434" spans="2:10" x14ac:dyDescent="0.3">
      <c r="B1434" s="178">
        <v>1407</v>
      </c>
      <c r="C1434" s="179" t="s">
        <v>3104</v>
      </c>
      <c r="D1434" s="179" t="s">
        <v>3105</v>
      </c>
      <c r="E1434" s="179" t="s">
        <v>2368</v>
      </c>
      <c r="F1434" s="180" t="s">
        <v>971</v>
      </c>
      <c r="G1434" s="180" t="s">
        <v>142</v>
      </c>
      <c r="H1434" s="181">
        <v>70014</v>
      </c>
      <c r="I1434" s="182">
        <v>0.57999999999999996</v>
      </c>
      <c r="J1434" s="182">
        <f t="shared" si="21"/>
        <v>40.61</v>
      </c>
    </row>
    <row r="1435" spans="2:10" x14ac:dyDescent="0.3">
      <c r="B1435" s="178">
        <v>1408</v>
      </c>
      <c r="C1435" s="179" t="s">
        <v>3104</v>
      </c>
      <c r="D1435" s="179" t="s">
        <v>3105</v>
      </c>
      <c r="E1435" s="179" t="s">
        <v>2357</v>
      </c>
      <c r="F1435" s="180" t="s">
        <v>971</v>
      </c>
      <c r="G1435" s="180" t="s">
        <v>142</v>
      </c>
      <c r="H1435" s="181">
        <v>133532</v>
      </c>
      <c r="I1435" s="182">
        <v>0.57999999999999996</v>
      </c>
      <c r="J1435" s="182">
        <f t="shared" si="21"/>
        <v>77.45</v>
      </c>
    </row>
    <row r="1436" spans="2:10" x14ac:dyDescent="0.3">
      <c r="B1436" s="178">
        <v>1409</v>
      </c>
      <c r="C1436" s="179" t="s">
        <v>3104</v>
      </c>
      <c r="D1436" s="179" t="s">
        <v>3105</v>
      </c>
      <c r="E1436" s="179" t="s">
        <v>2370</v>
      </c>
      <c r="F1436" s="180" t="s">
        <v>971</v>
      </c>
      <c r="G1436" s="180" t="s">
        <v>142</v>
      </c>
      <c r="H1436" s="181">
        <v>8162</v>
      </c>
      <c r="I1436" s="182">
        <v>0.57999999999999996</v>
      </c>
      <c r="J1436" s="182">
        <f t="shared" ref="J1436:J1499" si="22">ROUND(H1436*(I1436/1000),2)</f>
        <v>4.7300000000000004</v>
      </c>
    </row>
    <row r="1437" spans="2:10" x14ac:dyDescent="0.3">
      <c r="B1437" s="178">
        <v>1410</v>
      </c>
      <c r="C1437" s="179" t="s">
        <v>3104</v>
      </c>
      <c r="D1437" s="179" t="s">
        <v>3105</v>
      </c>
      <c r="E1437" s="179" t="s">
        <v>2361</v>
      </c>
      <c r="F1437" s="180" t="s">
        <v>971</v>
      </c>
      <c r="G1437" s="180" t="s">
        <v>142</v>
      </c>
      <c r="H1437" s="181">
        <v>184747</v>
      </c>
      <c r="I1437" s="182">
        <v>0.57999999999999996</v>
      </c>
      <c r="J1437" s="182">
        <f t="shared" si="22"/>
        <v>107.15</v>
      </c>
    </row>
    <row r="1438" spans="2:10" x14ac:dyDescent="0.3">
      <c r="B1438" s="178">
        <v>1411</v>
      </c>
      <c r="C1438" s="179" t="s">
        <v>3104</v>
      </c>
      <c r="D1438" s="179" t="s">
        <v>3105</v>
      </c>
      <c r="E1438" s="179" t="s">
        <v>2363</v>
      </c>
      <c r="F1438" s="180" t="s">
        <v>971</v>
      </c>
      <c r="G1438" s="180" t="s">
        <v>142</v>
      </c>
      <c r="H1438" s="181">
        <v>3863</v>
      </c>
      <c r="I1438" s="182">
        <v>0.57999999999999996</v>
      </c>
      <c r="J1438" s="182">
        <f t="shared" si="22"/>
        <v>2.2400000000000002</v>
      </c>
    </row>
    <row r="1439" spans="2:10" x14ac:dyDescent="0.3">
      <c r="B1439" s="178">
        <v>1412</v>
      </c>
      <c r="C1439" s="179" t="s">
        <v>3104</v>
      </c>
      <c r="D1439" s="179" t="s">
        <v>3105</v>
      </c>
      <c r="E1439" s="179" t="s">
        <v>2371</v>
      </c>
      <c r="F1439" s="180" t="s">
        <v>971</v>
      </c>
      <c r="G1439" s="180" t="s">
        <v>142</v>
      </c>
      <c r="H1439" s="181">
        <v>29213</v>
      </c>
      <c r="I1439" s="182">
        <v>0.57999999999999996</v>
      </c>
      <c r="J1439" s="182">
        <f t="shared" si="22"/>
        <v>16.940000000000001</v>
      </c>
    </row>
    <row r="1440" spans="2:10" x14ac:dyDescent="0.3">
      <c r="B1440" s="178">
        <v>1413</v>
      </c>
      <c r="C1440" s="179" t="s">
        <v>3104</v>
      </c>
      <c r="D1440" s="179" t="s">
        <v>3105</v>
      </c>
      <c r="E1440" s="179" t="s">
        <v>2364</v>
      </c>
      <c r="F1440" s="180" t="s">
        <v>971</v>
      </c>
      <c r="G1440" s="180" t="s">
        <v>142</v>
      </c>
      <c r="H1440" s="181">
        <v>91429</v>
      </c>
      <c r="I1440" s="182">
        <v>0.57999999999999996</v>
      </c>
      <c r="J1440" s="182">
        <f t="shared" si="22"/>
        <v>53.03</v>
      </c>
    </row>
    <row r="1441" spans="2:10" x14ac:dyDescent="0.3">
      <c r="B1441" s="178">
        <v>1414</v>
      </c>
      <c r="C1441" s="179" t="s">
        <v>3104</v>
      </c>
      <c r="D1441" s="179" t="s">
        <v>3105</v>
      </c>
      <c r="E1441" s="179" t="s">
        <v>2372</v>
      </c>
      <c r="F1441" s="180" t="s">
        <v>971</v>
      </c>
      <c r="G1441" s="180" t="s">
        <v>142</v>
      </c>
      <c r="H1441" s="181">
        <v>1162551</v>
      </c>
      <c r="I1441" s="182">
        <v>0.57999999999999996</v>
      </c>
      <c r="J1441" s="182">
        <f t="shared" si="22"/>
        <v>674.28</v>
      </c>
    </row>
    <row r="1442" spans="2:10" x14ac:dyDescent="0.3">
      <c r="B1442" s="178">
        <v>1415</v>
      </c>
      <c r="C1442" s="179" t="s">
        <v>3104</v>
      </c>
      <c r="D1442" s="179" t="s">
        <v>3105</v>
      </c>
      <c r="E1442" s="179" t="s">
        <v>2373</v>
      </c>
      <c r="F1442" s="180" t="s">
        <v>971</v>
      </c>
      <c r="G1442" s="180" t="s">
        <v>142</v>
      </c>
      <c r="H1442" s="181">
        <v>107263</v>
      </c>
      <c r="I1442" s="182">
        <v>0.57999999999999996</v>
      </c>
      <c r="J1442" s="182">
        <f t="shared" si="22"/>
        <v>62.21</v>
      </c>
    </row>
    <row r="1443" spans="2:10" x14ac:dyDescent="0.3">
      <c r="B1443" s="178">
        <v>1416</v>
      </c>
      <c r="C1443" s="179" t="s">
        <v>3104</v>
      </c>
      <c r="D1443" s="179" t="s">
        <v>3105</v>
      </c>
      <c r="E1443" s="179" t="s">
        <v>2374</v>
      </c>
      <c r="F1443" s="180" t="s">
        <v>971</v>
      </c>
      <c r="G1443" s="180" t="s">
        <v>142</v>
      </c>
      <c r="H1443" s="181">
        <v>263557</v>
      </c>
      <c r="I1443" s="182">
        <v>0.57999999999999996</v>
      </c>
      <c r="J1443" s="182">
        <f t="shared" si="22"/>
        <v>152.86000000000001</v>
      </c>
    </row>
    <row r="1444" spans="2:10" x14ac:dyDescent="0.3">
      <c r="B1444" s="178">
        <v>1417</v>
      </c>
      <c r="C1444" s="179" t="s">
        <v>3106</v>
      </c>
      <c r="D1444" s="179" t="s">
        <v>3107</v>
      </c>
      <c r="E1444" s="179" t="s">
        <v>2361</v>
      </c>
      <c r="F1444" s="180" t="s">
        <v>996</v>
      </c>
      <c r="G1444" s="180" t="s">
        <v>99</v>
      </c>
      <c r="H1444" s="181">
        <v>61836</v>
      </c>
      <c r="I1444" s="182">
        <v>0.57999999999999996</v>
      </c>
      <c r="J1444" s="182">
        <f t="shared" si="22"/>
        <v>35.86</v>
      </c>
    </row>
    <row r="1445" spans="2:10" x14ac:dyDescent="0.3">
      <c r="B1445" s="178">
        <v>1418</v>
      </c>
      <c r="C1445" s="179" t="s">
        <v>3106</v>
      </c>
      <c r="D1445" s="179" t="s">
        <v>3107</v>
      </c>
      <c r="E1445" s="179" t="s">
        <v>2363</v>
      </c>
      <c r="F1445" s="180" t="s">
        <v>996</v>
      </c>
      <c r="G1445" s="180" t="s">
        <v>99</v>
      </c>
      <c r="H1445" s="181">
        <v>10053</v>
      </c>
      <c r="I1445" s="182">
        <v>0.57999999999999996</v>
      </c>
      <c r="J1445" s="182">
        <f t="shared" si="22"/>
        <v>5.83</v>
      </c>
    </row>
    <row r="1446" spans="2:10" x14ac:dyDescent="0.3">
      <c r="B1446" s="178">
        <v>1419</v>
      </c>
      <c r="C1446" s="179" t="s">
        <v>3108</v>
      </c>
      <c r="D1446" s="179" t="s">
        <v>3109</v>
      </c>
      <c r="E1446" s="179" t="s">
        <v>2361</v>
      </c>
      <c r="F1446" s="180" t="s">
        <v>1708</v>
      </c>
      <c r="G1446" s="180" t="s">
        <v>106</v>
      </c>
      <c r="H1446" s="181">
        <v>3334283</v>
      </c>
      <c r="I1446" s="182">
        <v>0.57999999999999996</v>
      </c>
      <c r="J1446" s="182">
        <f t="shared" si="22"/>
        <v>1933.88</v>
      </c>
    </row>
    <row r="1447" spans="2:10" x14ac:dyDescent="0.3">
      <c r="B1447" s="178">
        <v>1420</v>
      </c>
      <c r="C1447" s="179" t="s">
        <v>3108</v>
      </c>
      <c r="D1447" s="179" t="s">
        <v>3109</v>
      </c>
      <c r="E1447" s="179" t="s">
        <v>2363</v>
      </c>
      <c r="F1447" s="180" t="s">
        <v>1708</v>
      </c>
      <c r="G1447" s="180" t="s">
        <v>106</v>
      </c>
      <c r="H1447" s="181">
        <v>553749</v>
      </c>
      <c r="I1447" s="182">
        <v>0.57999999999999996</v>
      </c>
      <c r="J1447" s="182">
        <f t="shared" si="22"/>
        <v>321.17</v>
      </c>
    </row>
    <row r="1448" spans="2:10" x14ac:dyDescent="0.3">
      <c r="B1448" s="178">
        <v>1421</v>
      </c>
      <c r="C1448" s="179" t="s">
        <v>3110</v>
      </c>
      <c r="D1448" s="179" t="s">
        <v>3111</v>
      </c>
      <c r="E1448" s="179" t="s">
        <v>2361</v>
      </c>
      <c r="F1448" s="180" t="s">
        <v>996</v>
      </c>
      <c r="G1448" s="180" t="s">
        <v>99</v>
      </c>
      <c r="H1448" s="181">
        <v>41949</v>
      </c>
      <c r="I1448" s="182">
        <v>0.57999999999999996</v>
      </c>
      <c r="J1448" s="182">
        <f t="shared" si="22"/>
        <v>24.33</v>
      </c>
    </row>
    <row r="1449" spans="2:10" x14ac:dyDescent="0.3">
      <c r="B1449" s="178">
        <v>1422</v>
      </c>
      <c r="C1449" s="179" t="s">
        <v>3110</v>
      </c>
      <c r="D1449" s="179" t="s">
        <v>3111</v>
      </c>
      <c r="E1449" s="179" t="s">
        <v>2363</v>
      </c>
      <c r="F1449" s="180" t="s">
        <v>996</v>
      </c>
      <c r="G1449" s="180" t="s">
        <v>99</v>
      </c>
      <c r="H1449" s="181">
        <v>7567</v>
      </c>
      <c r="I1449" s="182">
        <v>0.57999999999999996</v>
      </c>
      <c r="J1449" s="182">
        <f t="shared" si="22"/>
        <v>4.3899999999999997</v>
      </c>
    </row>
    <row r="1450" spans="2:10" x14ac:dyDescent="0.3">
      <c r="B1450" s="178">
        <v>1423</v>
      </c>
      <c r="C1450" s="179" t="s">
        <v>3112</v>
      </c>
      <c r="D1450" s="179" t="s">
        <v>3113</v>
      </c>
      <c r="E1450" s="179" t="s">
        <v>2361</v>
      </c>
      <c r="F1450" s="180" t="s">
        <v>996</v>
      </c>
      <c r="G1450" s="180" t="s">
        <v>99</v>
      </c>
      <c r="H1450" s="181">
        <v>46919</v>
      </c>
      <c r="I1450" s="182">
        <v>0.57999999999999996</v>
      </c>
      <c r="J1450" s="182">
        <f t="shared" si="22"/>
        <v>27.21</v>
      </c>
    </row>
    <row r="1451" spans="2:10" x14ac:dyDescent="0.3">
      <c r="B1451" s="178">
        <v>1424</v>
      </c>
      <c r="C1451" s="179" t="s">
        <v>3112</v>
      </c>
      <c r="D1451" s="179" t="s">
        <v>3113</v>
      </c>
      <c r="E1451" s="179" t="s">
        <v>2363</v>
      </c>
      <c r="F1451" s="180" t="s">
        <v>996</v>
      </c>
      <c r="G1451" s="180" t="s">
        <v>99</v>
      </c>
      <c r="H1451" s="181">
        <v>8007</v>
      </c>
      <c r="I1451" s="182">
        <v>0.57999999999999996</v>
      </c>
      <c r="J1451" s="182">
        <f t="shared" si="22"/>
        <v>4.6399999999999997</v>
      </c>
    </row>
    <row r="1452" spans="2:10" x14ac:dyDescent="0.3">
      <c r="B1452" s="178">
        <v>1425</v>
      </c>
      <c r="C1452" s="179" t="s">
        <v>3114</v>
      </c>
      <c r="D1452" s="179" t="s">
        <v>3115</v>
      </c>
      <c r="E1452" s="179" t="s">
        <v>2367</v>
      </c>
      <c r="F1452" s="180" t="s">
        <v>150</v>
      </c>
      <c r="G1452" s="180" t="s">
        <v>99</v>
      </c>
      <c r="H1452" s="181">
        <v>485660</v>
      </c>
      <c r="I1452" s="182">
        <v>0.57999999999999996</v>
      </c>
      <c r="J1452" s="182">
        <f t="shared" si="22"/>
        <v>281.68</v>
      </c>
    </row>
    <row r="1453" spans="2:10" x14ac:dyDescent="0.3">
      <c r="B1453" s="178">
        <v>1426</v>
      </c>
      <c r="C1453" s="179" t="s">
        <v>3114</v>
      </c>
      <c r="D1453" s="179" t="s">
        <v>3115</v>
      </c>
      <c r="E1453" s="179" t="s">
        <v>2357</v>
      </c>
      <c r="F1453" s="180" t="s">
        <v>150</v>
      </c>
      <c r="G1453" s="180" t="s">
        <v>99</v>
      </c>
      <c r="H1453" s="181">
        <v>75457</v>
      </c>
      <c r="I1453" s="182">
        <v>0.57999999999999996</v>
      </c>
      <c r="J1453" s="182">
        <f t="shared" si="22"/>
        <v>43.77</v>
      </c>
    </row>
    <row r="1454" spans="2:10" x14ac:dyDescent="0.3">
      <c r="B1454" s="178">
        <v>1427</v>
      </c>
      <c r="C1454" s="179" t="s">
        <v>3114</v>
      </c>
      <c r="D1454" s="179" t="s">
        <v>3115</v>
      </c>
      <c r="E1454" s="179" t="s">
        <v>2361</v>
      </c>
      <c r="F1454" s="180" t="s">
        <v>150</v>
      </c>
      <c r="G1454" s="180" t="s">
        <v>99</v>
      </c>
      <c r="H1454" s="181">
        <v>183452</v>
      </c>
      <c r="I1454" s="182">
        <v>0.57999999999999996</v>
      </c>
      <c r="J1454" s="182">
        <f t="shared" si="22"/>
        <v>106.4</v>
      </c>
    </row>
    <row r="1455" spans="2:10" x14ac:dyDescent="0.3">
      <c r="B1455" s="178">
        <v>1428</v>
      </c>
      <c r="C1455" s="179" t="s">
        <v>3114</v>
      </c>
      <c r="D1455" s="179" t="s">
        <v>3115</v>
      </c>
      <c r="E1455" s="179" t="s">
        <v>2364</v>
      </c>
      <c r="F1455" s="180" t="s">
        <v>150</v>
      </c>
      <c r="G1455" s="180" t="s">
        <v>99</v>
      </c>
      <c r="H1455" s="181">
        <v>172670</v>
      </c>
      <c r="I1455" s="182">
        <v>0.57999999999999996</v>
      </c>
      <c r="J1455" s="182">
        <f t="shared" si="22"/>
        <v>100.15</v>
      </c>
    </row>
    <row r="1456" spans="2:10" x14ac:dyDescent="0.3">
      <c r="B1456" s="178">
        <v>1429</v>
      </c>
      <c r="C1456" s="179" t="s">
        <v>3114</v>
      </c>
      <c r="D1456" s="179" t="s">
        <v>3115</v>
      </c>
      <c r="E1456" s="179" t="s">
        <v>2374</v>
      </c>
      <c r="F1456" s="180" t="s">
        <v>150</v>
      </c>
      <c r="G1456" s="180" t="s">
        <v>99</v>
      </c>
      <c r="H1456" s="181">
        <v>554901</v>
      </c>
      <c r="I1456" s="182">
        <v>0.57999999999999996</v>
      </c>
      <c r="J1456" s="182">
        <f t="shared" si="22"/>
        <v>321.83999999999997</v>
      </c>
    </row>
    <row r="1457" spans="2:10" x14ac:dyDescent="0.3">
      <c r="B1457" s="178">
        <v>1430</v>
      </c>
      <c r="C1457" s="179" t="s">
        <v>3116</v>
      </c>
      <c r="D1457" s="179" t="s">
        <v>3117</v>
      </c>
      <c r="E1457" s="179" t="s">
        <v>2368</v>
      </c>
      <c r="F1457" s="180" t="s">
        <v>996</v>
      </c>
      <c r="G1457" s="180" t="s">
        <v>58</v>
      </c>
      <c r="H1457" s="181">
        <v>528022</v>
      </c>
      <c r="I1457" s="182">
        <v>0.57999999999999996</v>
      </c>
      <c r="J1457" s="182">
        <f t="shared" si="22"/>
        <v>306.25</v>
      </c>
    </row>
    <row r="1458" spans="2:10" x14ac:dyDescent="0.3">
      <c r="B1458" s="178">
        <v>1431</v>
      </c>
      <c r="C1458" s="179" t="s">
        <v>3118</v>
      </c>
      <c r="D1458" s="179" t="s">
        <v>3119</v>
      </c>
      <c r="E1458" s="179" t="s">
        <v>2367</v>
      </c>
      <c r="F1458" s="180" t="s">
        <v>98</v>
      </c>
      <c r="G1458" s="180" t="s">
        <v>99</v>
      </c>
      <c r="H1458" s="181">
        <v>1988460</v>
      </c>
      <c r="I1458" s="182">
        <v>0.57999999999999996</v>
      </c>
      <c r="J1458" s="182">
        <f t="shared" si="22"/>
        <v>1153.31</v>
      </c>
    </row>
    <row r="1459" spans="2:10" x14ac:dyDescent="0.3">
      <c r="B1459" s="178">
        <v>1432</v>
      </c>
      <c r="C1459" s="179" t="s">
        <v>3118</v>
      </c>
      <c r="D1459" s="179" t="s">
        <v>3119</v>
      </c>
      <c r="E1459" s="179" t="s">
        <v>2357</v>
      </c>
      <c r="F1459" s="180" t="s">
        <v>98</v>
      </c>
      <c r="G1459" s="180" t="s">
        <v>99</v>
      </c>
      <c r="H1459" s="181">
        <v>357128</v>
      </c>
      <c r="I1459" s="182">
        <v>0.57999999999999996</v>
      </c>
      <c r="J1459" s="182">
        <f t="shared" si="22"/>
        <v>207.13</v>
      </c>
    </row>
    <row r="1460" spans="2:10" x14ac:dyDescent="0.3">
      <c r="B1460" s="178">
        <v>1433</v>
      </c>
      <c r="C1460" s="179" t="s">
        <v>3118</v>
      </c>
      <c r="D1460" s="179" t="s">
        <v>3119</v>
      </c>
      <c r="E1460" s="179" t="s">
        <v>2361</v>
      </c>
      <c r="F1460" s="180" t="s">
        <v>98</v>
      </c>
      <c r="G1460" s="180" t="s">
        <v>99</v>
      </c>
      <c r="H1460" s="181">
        <v>114622</v>
      </c>
      <c r="I1460" s="182">
        <v>0.57999999999999996</v>
      </c>
      <c r="J1460" s="182">
        <f t="shared" si="22"/>
        <v>66.48</v>
      </c>
    </row>
    <row r="1461" spans="2:10" x14ac:dyDescent="0.3">
      <c r="B1461" s="178">
        <v>1434</v>
      </c>
      <c r="C1461" s="179" t="s">
        <v>3118</v>
      </c>
      <c r="D1461" s="179" t="s">
        <v>3119</v>
      </c>
      <c r="E1461" s="179" t="s">
        <v>2364</v>
      </c>
      <c r="F1461" s="180" t="s">
        <v>98</v>
      </c>
      <c r="G1461" s="180" t="s">
        <v>99</v>
      </c>
      <c r="H1461" s="181">
        <v>533530</v>
      </c>
      <c r="I1461" s="182">
        <v>0.57999999999999996</v>
      </c>
      <c r="J1461" s="182">
        <f t="shared" si="22"/>
        <v>309.45</v>
      </c>
    </row>
    <row r="1462" spans="2:10" x14ac:dyDescent="0.3">
      <c r="B1462" s="178">
        <v>1435</v>
      </c>
      <c r="C1462" s="179" t="s">
        <v>3118</v>
      </c>
      <c r="D1462" s="179" t="s">
        <v>3119</v>
      </c>
      <c r="E1462" s="179" t="s">
        <v>2372</v>
      </c>
      <c r="F1462" s="180" t="s">
        <v>98</v>
      </c>
      <c r="G1462" s="180" t="s">
        <v>99</v>
      </c>
      <c r="H1462" s="181">
        <v>229487</v>
      </c>
      <c r="I1462" s="182">
        <v>0.57999999999999996</v>
      </c>
      <c r="J1462" s="182">
        <f t="shared" si="22"/>
        <v>133.1</v>
      </c>
    </row>
    <row r="1463" spans="2:10" x14ac:dyDescent="0.3">
      <c r="B1463" s="178">
        <v>1436</v>
      </c>
      <c r="C1463" s="179" t="s">
        <v>3118</v>
      </c>
      <c r="D1463" s="179" t="s">
        <v>3119</v>
      </c>
      <c r="E1463" s="179" t="s">
        <v>2374</v>
      </c>
      <c r="F1463" s="180" t="s">
        <v>98</v>
      </c>
      <c r="G1463" s="180" t="s">
        <v>99</v>
      </c>
      <c r="H1463" s="181">
        <v>1562848</v>
      </c>
      <c r="I1463" s="182">
        <v>0.57999999999999996</v>
      </c>
      <c r="J1463" s="182">
        <f t="shared" si="22"/>
        <v>906.45</v>
      </c>
    </row>
    <row r="1464" spans="2:10" x14ac:dyDescent="0.3">
      <c r="B1464" s="178">
        <v>1437</v>
      </c>
      <c r="C1464" s="179" t="s">
        <v>3120</v>
      </c>
      <c r="D1464" s="179" t="s">
        <v>3121</v>
      </c>
      <c r="E1464" s="179" t="s">
        <v>2367</v>
      </c>
      <c r="F1464" s="180" t="s">
        <v>2653</v>
      </c>
      <c r="G1464" s="180" t="s">
        <v>2021</v>
      </c>
      <c r="H1464" s="181">
        <v>397154</v>
      </c>
      <c r="I1464" s="182">
        <v>0.57999999999999996</v>
      </c>
      <c r="J1464" s="182">
        <f t="shared" si="22"/>
        <v>230.35</v>
      </c>
    </row>
    <row r="1465" spans="2:10" x14ac:dyDescent="0.3">
      <c r="B1465" s="178">
        <v>1438</v>
      </c>
      <c r="C1465" s="179" t="s">
        <v>3120</v>
      </c>
      <c r="D1465" s="179" t="s">
        <v>3121</v>
      </c>
      <c r="E1465" s="179" t="s">
        <v>2357</v>
      </c>
      <c r="F1465" s="180" t="s">
        <v>2653</v>
      </c>
      <c r="G1465" s="180" t="s">
        <v>2021</v>
      </c>
      <c r="H1465" s="181">
        <v>82916</v>
      </c>
      <c r="I1465" s="182">
        <v>0.57999999999999996</v>
      </c>
      <c r="J1465" s="182">
        <f t="shared" si="22"/>
        <v>48.09</v>
      </c>
    </row>
    <row r="1466" spans="2:10" x14ac:dyDescent="0.3">
      <c r="B1466" s="178">
        <v>1439</v>
      </c>
      <c r="C1466" s="179" t="s">
        <v>3122</v>
      </c>
      <c r="D1466" s="179" t="s">
        <v>3123</v>
      </c>
      <c r="E1466" s="179" t="s">
        <v>2367</v>
      </c>
      <c r="F1466" s="180" t="s">
        <v>1708</v>
      </c>
      <c r="G1466" s="180" t="s">
        <v>1025</v>
      </c>
      <c r="H1466" s="181">
        <v>210052</v>
      </c>
      <c r="I1466" s="182">
        <v>0.57999999999999996</v>
      </c>
      <c r="J1466" s="182">
        <f t="shared" si="22"/>
        <v>121.83</v>
      </c>
    </row>
    <row r="1467" spans="2:10" x14ac:dyDescent="0.3">
      <c r="B1467" s="178">
        <v>1440</v>
      </c>
      <c r="C1467" s="179" t="s">
        <v>3122</v>
      </c>
      <c r="D1467" s="179" t="s">
        <v>3123</v>
      </c>
      <c r="E1467" s="179" t="s">
        <v>2357</v>
      </c>
      <c r="F1467" s="180" t="s">
        <v>1708</v>
      </c>
      <c r="G1467" s="180" t="s">
        <v>1025</v>
      </c>
      <c r="H1467" s="181">
        <v>33229</v>
      </c>
      <c r="I1467" s="182">
        <v>0.57999999999999996</v>
      </c>
      <c r="J1467" s="182">
        <f t="shared" si="22"/>
        <v>19.27</v>
      </c>
    </row>
    <row r="1468" spans="2:10" x14ac:dyDescent="0.3">
      <c r="B1468" s="178">
        <v>1441</v>
      </c>
      <c r="C1468" s="179" t="s">
        <v>3122</v>
      </c>
      <c r="D1468" s="179" t="s">
        <v>3123</v>
      </c>
      <c r="E1468" s="179" t="s">
        <v>2364</v>
      </c>
      <c r="F1468" s="180" t="s">
        <v>1708</v>
      </c>
      <c r="G1468" s="180" t="s">
        <v>1025</v>
      </c>
      <c r="H1468" s="181">
        <v>67315</v>
      </c>
      <c r="I1468" s="182">
        <v>0.57999999999999996</v>
      </c>
      <c r="J1468" s="182">
        <f t="shared" si="22"/>
        <v>39.04</v>
      </c>
    </row>
    <row r="1469" spans="2:10" x14ac:dyDescent="0.3">
      <c r="B1469" s="178">
        <v>1442</v>
      </c>
      <c r="C1469" s="179" t="s">
        <v>3122</v>
      </c>
      <c r="D1469" s="179" t="s">
        <v>3123</v>
      </c>
      <c r="E1469" s="179" t="s">
        <v>2372</v>
      </c>
      <c r="F1469" s="180" t="s">
        <v>1708</v>
      </c>
      <c r="G1469" s="180" t="s">
        <v>1025</v>
      </c>
      <c r="H1469" s="181">
        <v>236659</v>
      </c>
      <c r="I1469" s="182">
        <v>0.57999999999999996</v>
      </c>
      <c r="J1469" s="182">
        <f t="shared" si="22"/>
        <v>137.26</v>
      </c>
    </row>
    <row r="1470" spans="2:10" x14ac:dyDescent="0.3">
      <c r="B1470" s="178">
        <v>1443</v>
      </c>
      <c r="C1470" s="179" t="s">
        <v>3122</v>
      </c>
      <c r="D1470" s="179" t="s">
        <v>3123</v>
      </c>
      <c r="E1470" s="179" t="s">
        <v>2374</v>
      </c>
      <c r="F1470" s="180" t="s">
        <v>1708</v>
      </c>
      <c r="G1470" s="180" t="s">
        <v>1025</v>
      </c>
      <c r="H1470" s="181">
        <v>208679</v>
      </c>
      <c r="I1470" s="182">
        <v>0.57999999999999996</v>
      </c>
      <c r="J1470" s="182">
        <f t="shared" si="22"/>
        <v>121.03</v>
      </c>
    </row>
    <row r="1471" spans="2:10" x14ac:dyDescent="0.3">
      <c r="B1471" s="178">
        <v>1444</v>
      </c>
      <c r="C1471" s="179" t="s">
        <v>3124</v>
      </c>
      <c r="D1471" s="179" t="s">
        <v>3125</v>
      </c>
      <c r="E1471" s="179" t="s">
        <v>2367</v>
      </c>
      <c r="F1471" s="180" t="s">
        <v>1708</v>
      </c>
      <c r="G1471" s="180" t="s">
        <v>214</v>
      </c>
      <c r="H1471" s="181">
        <v>226375</v>
      </c>
      <c r="I1471" s="182">
        <v>0.57999999999999996</v>
      </c>
      <c r="J1471" s="182">
        <f t="shared" si="22"/>
        <v>131.30000000000001</v>
      </c>
    </row>
    <row r="1472" spans="2:10" x14ac:dyDescent="0.3">
      <c r="B1472" s="178">
        <v>1445</v>
      </c>
      <c r="C1472" s="179" t="s">
        <v>3124</v>
      </c>
      <c r="D1472" s="179" t="s">
        <v>3125</v>
      </c>
      <c r="E1472" s="179" t="s">
        <v>2357</v>
      </c>
      <c r="F1472" s="180" t="s">
        <v>1708</v>
      </c>
      <c r="G1472" s="180" t="s">
        <v>214</v>
      </c>
      <c r="H1472" s="181">
        <v>47806</v>
      </c>
      <c r="I1472" s="182">
        <v>0.57999999999999996</v>
      </c>
      <c r="J1472" s="182">
        <f t="shared" si="22"/>
        <v>27.73</v>
      </c>
    </row>
    <row r="1473" spans="2:10" x14ac:dyDescent="0.3">
      <c r="B1473" s="178">
        <v>1446</v>
      </c>
      <c r="C1473" s="179" t="s">
        <v>3124</v>
      </c>
      <c r="D1473" s="179" t="s">
        <v>3125</v>
      </c>
      <c r="E1473" s="179" t="s">
        <v>2374</v>
      </c>
      <c r="F1473" s="180" t="s">
        <v>1708</v>
      </c>
      <c r="G1473" s="180" t="s">
        <v>214</v>
      </c>
      <c r="H1473" s="181">
        <v>262207</v>
      </c>
      <c r="I1473" s="182">
        <v>0.57999999999999996</v>
      </c>
      <c r="J1473" s="182">
        <f t="shared" si="22"/>
        <v>152.08000000000001</v>
      </c>
    </row>
    <row r="1474" spans="2:10" x14ac:dyDescent="0.3">
      <c r="B1474" s="178">
        <v>1447</v>
      </c>
      <c r="C1474" s="179" t="s">
        <v>3126</v>
      </c>
      <c r="D1474" s="179" t="s">
        <v>3127</v>
      </c>
      <c r="E1474" s="179" t="s">
        <v>2361</v>
      </c>
      <c r="F1474" s="180" t="s">
        <v>150</v>
      </c>
      <c r="G1474" s="180" t="s">
        <v>99</v>
      </c>
      <c r="H1474" s="181">
        <v>263585</v>
      </c>
      <c r="I1474" s="182">
        <v>0.57999999999999996</v>
      </c>
      <c r="J1474" s="182">
        <f t="shared" si="22"/>
        <v>152.88</v>
      </c>
    </row>
    <row r="1475" spans="2:10" x14ac:dyDescent="0.3">
      <c r="B1475" s="178">
        <v>1448</v>
      </c>
      <c r="C1475" s="179" t="s">
        <v>3126</v>
      </c>
      <c r="D1475" s="179" t="s">
        <v>3127</v>
      </c>
      <c r="E1475" s="179" t="s">
        <v>2363</v>
      </c>
      <c r="F1475" s="180" t="s">
        <v>150</v>
      </c>
      <c r="G1475" s="180" t="s">
        <v>99</v>
      </c>
      <c r="H1475" s="181">
        <v>50268</v>
      </c>
      <c r="I1475" s="182">
        <v>0.57999999999999996</v>
      </c>
      <c r="J1475" s="182">
        <f t="shared" si="22"/>
        <v>29.16</v>
      </c>
    </row>
    <row r="1476" spans="2:10" x14ac:dyDescent="0.3">
      <c r="B1476" s="178">
        <v>1449</v>
      </c>
      <c r="C1476" s="179" t="s">
        <v>3128</v>
      </c>
      <c r="D1476" s="179" t="s">
        <v>3129</v>
      </c>
      <c r="E1476" s="179" t="s">
        <v>2367</v>
      </c>
      <c r="F1476" s="180" t="s">
        <v>150</v>
      </c>
      <c r="G1476" s="180" t="s">
        <v>964</v>
      </c>
      <c r="H1476" s="181">
        <v>449272</v>
      </c>
      <c r="I1476" s="182">
        <v>0.57999999999999996</v>
      </c>
      <c r="J1476" s="182">
        <f t="shared" si="22"/>
        <v>260.58</v>
      </c>
    </row>
    <row r="1477" spans="2:10" x14ac:dyDescent="0.3">
      <c r="B1477" s="178">
        <v>1450</v>
      </c>
      <c r="C1477" s="179" t="s">
        <v>3130</v>
      </c>
      <c r="D1477" s="179" t="s">
        <v>3131</v>
      </c>
      <c r="E1477" s="179" t="s">
        <v>2361</v>
      </c>
      <c r="F1477" s="180" t="s">
        <v>145</v>
      </c>
      <c r="G1477" s="180" t="s">
        <v>99</v>
      </c>
      <c r="H1477" s="181">
        <v>173972</v>
      </c>
      <c r="I1477" s="182">
        <v>0.57999999999999996</v>
      </c>
      <c r="J1477" s="182">
        <f t="shared" si="22"/>
        <v>100.9</v>
      </c>
    </row>
    <row r="1478" spans="2:10" x14ac:dyDescent="0.3">
      <c r="B1478" s="178">
        <v>1451</v>
      </c>
      <c r="C1478" s="179" t="s">
        <v>3130</v>
      </c>
      <c r="D1478" s="179" t="s">
        <v>3131</v>
      </c>
      <c r="E1478" s="179" t="s">
        <v>2363</v>
      </c>
      <c r="F1478" s="180" t="s">
        <v>145</v>
      </c>
      <c r="G1478" s="180" t="s">
        <v>99</v>
      </c>
      <c r="H1478" s="181">
        <v>23924</v>
      </c>
      <c r="I1478" s="182">
        <v>0.57999999999999996</v>
      </c>
      <c r="J1478" s="182">
        <f t="shared" si="22"/>
        <v>13.88</v>
      </c>
    </row>
    <row r="1479" spans="2:10" x14ac:dyDescent="0.3">
      <c r="B1479" s="178">
        <v>1452</v>
      </c>
      <c r="C1479" s="179" t="s">
        <v>3132</v>
      </c>
      <c r="D1479" s="179" t="s">
        <v>3133</v>
      </c>
      <c r="E1479" s="179" t="s">
        <v>2367</v>
      </c>
      <c r="F1479" s="180" t="s">
        <v>150</v>
      </c>
      <c r="G1479" s="180" t="s">
        <v>964</v>
      </c>
      <c r="H1479" s="181">
        <v>559445</v>
      </c>
      <c r="I1479" s="182">
        <v>0.57999999999999996</v>
      </c>
      <c r="J1479" s="182">
        <f t="shared" si="22"/>
        <v>324.48</v>
      </c>
    </row>
    <row r="1480" spans="2:10" x14ac:dyDescent="0.3">
      <c r="B1480" s="178">
        <v>1453</v>
      </c>
      <c r="C1480" s="179" t="s">
        <v>3132</v>
      </c>
      <c r="D1480" s="179" t="s">
        <v>3133</v>
      </c>
      <c r="E1480" s="179" t="s">
        <v>2357</v>
      </c>
      <c r="F1480" s="180" t="s">
        <v>150</v>
      </c>
      <c r="G1480" s="180" t="s">
        <v>964</v>
      </c>
      <c r="H1480" s="181">
        <v>100608</v>
      </c>
      <c r="I1480" s="182">
        <v>0.57999999999999996</v>
      </c>
      <c r="J1480" s="182">
        <f t="shared" si="22"/>
        <v>58.35</v>
      </c>
    </row>
    <row r="1481" spans="2:10" x14ac:dyDescent="0.3">
      <c r="B1481" s="178">
        <v>1454</v>
      </c>
      <c r="C1481" s="179" t="s">
        <v>3134</v>
      </c>
      <c r="D1481" s="179" t="s">
        <v>3135</v>
      </c>
      <c r="E1481" s="179" t="s">
        <v>2361</v>
      </c>
      <c r="F1481" s="180" t="s">
        <v>150</v>
      </c>
      <c r="G1481" s="180" t="s">
        <v>871</v>
      </c>
      <c r="H1481" s="181">
        <v>855126</v>
      </c>
      <c r="I1481" s="182">
        <v>0.57999999999999996</v>
      </c>
      <c r="J1481" s="182">
        <f t="shared" si="22"/>
        <v>495.97</v>
      </c>
    </row>
    <row r="1482" spans="2:10" x14ac:dyDescent="0.3">
      <c r="B1482" s="178">
        <v>1455</v>
      </c>
      <c r="C1482" s="179" t="s">
        <v>3134</v>
      </c>
      <c r="D1482" s="179" t="s">
        <v>3135</v>
      </c>
      <c r="E1482" s="179" t="s">
        <v>2363</v>
      </c>
      <c r="F1482" s="180" t="s">
        <v>150</v>
      </c>
      <c r="G1482" s="180" t="s">
        <v>871</v>
      </c>
      <c r="H1482" s="181">
        <v>143446</v>
      </c>
      <c r="I1482" s="182">
        <v>0.57999999999999996</v>
      </c>
      <c r="J1482" s="182">
        <f t="shared" si="22"/>
        <v>83.2</v>
      </c>
    </row>
    <row r="1483" spans="2:10" x14ac:dyDescent="0.3">
      <c r="B1483" s="178">
        <v>1456</v>
      </c>
      <c r="C1483" s="179" t="s">
        <v>3136</v>
      </c>
      <c r="D1483" s="179" t="s">
        <v>3137</v>
      </c>
      <c r="E1483" s="179" t="s">
        <v>2361</v>
      </c>
      <c r="F1483" s="180" t="s">
        <v>206</v>
      </c>
      <c r="G1483" s="180" t="s">
        <v>58</v>
      </c>
      <c r="H1483" s="181">
        <v>7802737</v>
      </c>
      <c r="I1483" s="182">
        <v>0.57999999999999996</v>
      </c>
      <c r="J1483" s="182">
        <f t="shared" si="22"/>
        <v>4525.59</v>
      </c>
    </row>
    <row r="1484" spans="2:10" x14ac:dyDescent="0.3">
      <c r="B1484" s="178">
        <v>1457</v>
      </c>
      <c r="C1484" s="179" t="s">
        <v>3136</v>
      </c>
      <c r="D1484" s="179" t="s">
        <v>3137</v>
      </c>
      <c r="E1484" s="179" t="s">
        <v>2363</v>
      </c>
      <c r="F1484" s="180" t="s">
        <v>206</v>
      </c>
      <c r="G1484" s="180" t="s">
        <v>58</v>
      </c>
      <c r="H1484" s="181">
        <v>636682</v>
      </c>
      <c r="I1484" s="182">
        <v>0.57999999999999996</v>
      </c>
      <c r="J1484" s="182">
        <f t="shared" si="22"/>
        <v>369.28</v>
      </c>
    </row>
    <row r="1485" spans="2:10" x14ac:dyDescent="0.3">
      <c r="B1485" s="178">
        <v>1458</v>
      </c>
      <c r="C1485" s="179" t="s">
        <v>3138</v>
      </c>
      <c r="D1485" s="179" t="s">
        <v>3139</v>
      </c>
      <c r="E1485" s="179" t="s">
        <v>2371</v>
      </c>
      <c r="F1485" s="180" t="s">
        <v>109</v>
      </c>
      <c r="G1485" s="180" t="s">
        <v>1025</v>
      </c>
      <c r="H1485" s="181">
        <v>131982</v>
      </c>
      <c r="I1485" s="182">
        <v>0.57999999999999996</v>
      </c>
      <c r="J1485" s="182">
        <f t="shared" si="22"/>
        <v>76.55</v>
      </c>
    </row>
    <row r="1486" spans="2:10" x14ac:dyDescent="0.3">
      <c r="B1486" s="178">
        <v>1459</v>
      </c>
      <c r="C1486" s="179" t="s">
        <v>3138</v>
      </c>
      <c r="D1486" s="179" t="s">
        <v>3139</v>
      </c>
      <c r="E1486" s="179" t="s">
        <v>2373</v>
      </c>
      <c r="F1486" s="180" t="s">
        <v>109</v>
      </c>
      <c r="G1486" s="180" t="s">
        <v>1025</v>
      </c>
      <c r="H1486" s="181">
        <v>470149</v>
      </c>
      <c r="I1486" s="182">
        <v>0.57999999999999996</v>
      </c>
      <c r="J1486" s="182">
        <f t="shared" si="22"/>
        <v>272.69</v>
      </c>
    </row>
    <row r="1487" spans="2:10" x14ac:dyDescent="0.3">
      <c r="B1487" s="178">
        <v>1460</v>
      </c>
      <c r="C1487" s="179" t="s">
        <v>3140</v>
      </c>
      <c r="D1487" s="179" t="s">
        <v>3141</v>
      </c>
      <c r="E1487" s="179" t="s">
        <v>2367</v>
      </c>
      <c r="F1487" s="180" t="s">
        <v>150</v>
      </c>
      <c r="G1487" s="180" t="s">
        <v>99</v>
      </c>
      <c r="H1487" s="181">
        <v>6003089</v>
      </c>
      <c r="I1487" s="182">
        <v>0.57999999999999996</v>
      </c>
      <c r="J1487" s="182">
        <f t="shared" si="22"/>
        <v>3481.79</v>
      </c>
    </row>
    <row r="1488" spans="2:10" x14ac:dyDescent="0.3">
      <c r="B1488" s="178">
        <v>1461</v>
      </c>
      <c r="C1488" s="179" t="s">
        <v>3140</v>
      </c>
      <c r="D1488" s="179" t="s">
        <v>3141</v>
      </c>
      <c r="E1488" s="179" t="s">
        <v>2357</v>
      </c>
      <c r="F1488" s="180" t="s">
        <v>150</v>
      </c>
      <c r="G1488" s="180" t="s">
        <v>99</v>
      </c>
      <c r="H1488" s="181">
        <v>1686978</v>
      </c>
      <c r="I1488" s="182">
        <v>0.57999999999999996</v>
      </c>
      <c r="J1488" s="182">
        <f t="shared" si="22"/>
        <v>978.45</v>
      </c>
    </row>
    <row r="1489" spans="2:10" x14ac:dyDescent="0.3">
      <c r="B1489" s="178">
        <v>1462</v>
      </c>
      <c r="C1489" s="179" t="s">
        <v>3142</v>
      </c>
      <c r="D1489" s="179" t="s">
        <v>3143</v>
      </c>
      <c r="E1489" s="179" t="s">
        <v>2361</v>
      </c>
      <c r="F1489" s="180" t="s">
        <v>983</v>
      </c>
      <c r="G1489" s="180" t="s">
        <v>231</v>
      </c>
      <c r="H1489" s="181">
        <v>357136</v>
      </c>
      <c r="I1489" s="182">
        <v>0.57999999999999996</v>
      </c>
      <c r="J1489" s="182">
        <f t="shared" si="22"/>
        <v>207.14</v>
      </c>
    </row>
    <row r="1490" spans="2:10" x14ac:dyDescent="0.3">
      <c r="B1490" s="178">
        <v>1463</v>
      </c>
      <c r="C1490" s="179" t="s">
        <v>3142</v>
      </c>
      <c r="D1490" s="179" t="s">
        <v>3143</v>
      </c>
      <c r="E1490" s="179" t="s">
        <v>2363</v>
      </c>
      <c r="F1490" s="180" t="s">
        <v>983</v>
      </c>
      <c r="G1490" s="180" t="s">
        <v>231</v>
      </c>
      <c r="H1490" s="181">
        <v>65734</v>
      </c>
      <c r="I1490" s="182">
        <v>0.57999999999999996</v>
      </c>
      <c r="J1490" s="182">
        <f t="shared" si="22"/>
        <v>38.130000000000003</v>
      </c>
    </row>
    <row r="1491" spans="2:10" x14ac:dyDescent="0.3">
      <c r="B1491" s="178">
        <v>1464</v>
      </c>
      <c r="C1491" s="179" t="s">
        <v>3144</v>
      </c>
      <c r="D1491" s="179" t="s">
        <v>3145</v>
      </c>
      <c r="E1491" s="179" t="s">
        <v>2367</v>
      </c>
      <c r="F1491" s="180" t="s">
        <v>1028</v>
      </c>
      <c r="G1491" s="180" t="s">
        <v>231</v>
      </c>
      <c r="H1491" s="181">
        <v>1238541</v>
      </c>
      <c r="I1491" s="182">
        <v>0.57999999999999996</v>
      </c>
      <c r="J1491" s="182">
        <f t="shared" si="22"/>
        <v>718.35</v>
      </c>
    </row>
    <row r="1492" spans="2:10" x14ac:dyDescent="0.3">
      <c r="B1492" s="178">
        <v>1465</v>
      </c>
      <c r="C1492" s="179" t="s">
        <v>3144</v>
      </c>
      <c r="D1492" s="179" t="s">
        <v>3145</v>
      </c>
      <c r="E1492" s="179" t="s">
        <v>2357</v>
      </c>
      <c r="F1492" s="180" t="s">
        <v>1028</v>
      </c>
      <c r="G1492" s="180" t="s">
        <v>231</v>
      </c>
      <c r="H1492" s="181">
        <v>198724</v>
      </c>
      <c r="I1492" s="182">
        <v>0.57999999999999996</v>
      </c>
      <c r="J1492" s="182">
        <f t="shared" si="22"/>
        <v>115.26</v>
      </c>
    </row>
    <row r="1493" spans="2:10" x14ac:dyDescent="0.3">
      <c r="B1493" s="178">
        <v>1466</v>
      </c>
      <c r="C1493" s="179" t="s">
        <v>3144</v>
      </c>
      <c r="D1493" s="179" t="s">
        <v>3145</v>
      </c>
      <c r="E1493" s="179" t="s">
        <v>2370</v>
      </c>
      <c r="F1493" s="180" t="s">
        <v>1028</v>
      </c>
      <c r="G1493" s="180" t="s">
        <v>231</v>
      </c>
      <c r="H1493" s="181">
        <v>9775</v>
      </c>
      <c r="I1493" s="182">
        <v>0.57999999999999996</v>
      </c>
      <c r="J1493" s="182">
        <f t="shared" si="22"/>
        <v>5.67</v>
      </c>
    </row>
    <row r="1494" spans="2:10" x14ac:dyDescent="0.3">
      <c r="B1494" s="178">
        <v>1467</v>
      </c>
      <c r="C1494" s="179" t="s">
        <v>3144</v>
      </c>
      <c r="D1494" s="179" t="s">
        <v>3145</v>
      </c>
      <c r="E1494" s="179" t="s">
        <v>2361</v>
      </c>
      <c r="F1494" s="180" t="s">
        <v>1028</v>
      </c>
      <c r="G1494" s="180" t="s">
        <v>231</v>
      </c>
      <c r="H1494" s="181">
        <v>191439</v>
      </c>
      <c r="I1494" s="182">
        <v>0.57999999999999996</v>
      </c>
      <c r="J1494" s="182">
        <f t="shared" si="22"/>
        <v>111.03</v>
      </c>
    </row>
    <row r="1495" spans="2:10" x14ac:dyDescent="0.3">
      <c r="B1495" s="178">
        <v>1468</v>
      </c>
      <c r="C1495" s="179" t="s">
        <v>3144</v>
      </c>
      <c r="D1495" s="179" t="s">
        <v>3145</v>
      </c>
      <c r="E1495" s="179" t="s">
        <v>2371</v>
      </c>
      <c r="F1495" s="180" t="s">
        <v>1028</v>
      </c>
      <c r="G1495" s="180" t="s">
        <v>231</v>
      </c>
      <c r="H1495" s="181">
        <v>1577</v>
      </c>
      <c r="I1495" s="182">
        <v>0.57999999999999996</v>
      </c>
      <c r="J1495" s="182">
        <f t="shared" si="22"/>
        <v>0.91</v>
      </c>
    </row>
    <row r="1496" spans="2:10" x14ac:dyDescent="0.3">
      <c r="B1496" s="178">
        <v>1469</v>
      </c>
      <c r="C1496" s="179" t="s">
        <v>3144</v>
      </c>
      <c r="D1496" s="179" t="s">
        <v>3145</v>
      </c>
      <c r="E1496" s="179" t="s">
        <v>2364</v>
      </c>
      <c r="F1496" s="180" t="s">
        <v>1028</v>
      </c>
      <c r="G1496" s="180" t="s">
        <v>231</v>
      </c>
      <c r="H1496" s="181">
        <v>281123</v>
      </c>
      <c r="I1496" s="182">
        <v>0.57999999999999996</v>
      </c>
      <c r="J1496" s="182">
        <f t="shared" si="22"/>
        <v>163.05000000000001</v>
      </c>
    </row>
    <row r="1497" spans="2:10" x14ac:dyDescent="0.3">
      <c r="B1497" s="178">
        <v>1470</v>
      </c>
      <c r="C1497" s="179" t="s">
        <v>3144</v>
      </c>
      <c r="D1497" s="179" t="s">
        <v>3145</v>
      </c>
      <c r="E1497" s="179" t="s">
        <v>2372</v>
      </c>
      <c r="F1497" s="180" t="s">
        <v>1028</v>
      </c>
      <c r="G1497" s="180" t="s">
        <v>231</v>
      </c>
      <c r="H1497" s="181">
        <v>1015891</v>
      </c>
      <c r="I1497" s="182">
        <v>0.57999999999999996</v>
      </c>
      <c r="J1497" s="182">
        <f t="shared" si="22"/>
        <v>589.22</v>
      </c>
    </row>
    <row r="1498" spans="2:10" x14ac:dyDescent="0.3">
      <c r="B1498" s="178">
        <v>1471</v>
      </c>
      <c r="C1498" s="179" t="s">
        <v>3144</v>
      </c>
      <c r="D1498" s="179" t="s">
        <v>3145</v>
      </c>
      <c r="E1498" s="179" t="s">
        <v>2374</v>
      </c>
      <c r="F1498" s="180" t="s">
        <v>1028</v>
      </c>
      <c r="G1498" s="180" t="s">
        <v>231</v>
      </c>
      <c r="H1498" s="181">
        <v>1206761</v>
      </c>
      <c r="I1498" s="182">
        <v>0.57999999999999996</v>
      </c>
      <c r="J1498" s="182">
        <f t="shared" si="22"/>
        <v>699.92</v>
      </c>
    </row>
    <row r="1499" spans="2:10" x14ac:dyDescent="0.3">
      <c r="B1499" s="178">
        <v>1472</v>
      </c>
      <c r="C1499" s="179" t="s">
        <v>3146</v>
      </c>
      <c r="D1499" s="179" t="s">
        <v>3147</v>
      </c>
      <c r="E1499" s="179" t="s">
        <v>2361</v>
      </c>
      <c r="F1499" s="180" t="s">
        <v>206</v>
      </c>
      <c r="G1499" s="180" t="s">
        <v>95</v>
      </c>
      <c r="H1499" s="181">
        <v>1234399</v>
      </c>
      <c r="I1499" s="182">
        <v>0.57999999999999996</v>
      </c>
      <c r="J1499" s="182">
        <f t="shared" si="22"/>
        <v>715.95</v>
      </c>
    </row>
    <row r="1500" spans="2:10" x14ac:dyDescent="0.3">
      <c r="B1500" s="178">
        <v>1473</v>
      </c>
      <c r="C1500" s="179" t="s">
        <v>3146</v>
      </c>
      <c r="D1500" s="179" t="s">
        <v>3147</v>
      </c>
      <c r="E1500" s="179" t="s">
        <v>2372</v>
      </c>
      <c r="F1500" s="180" t="s">
        <v>206</v>
      </c>
      <c r="G1500" s="180" t="s">
        <v>95</v>
      </c>
      <c r="H1500" s="181">
        <v>136501</v>
      </c>
      <c r="I1500" s="182">
        <v>0.57999999999999996</v>
      </c>
      <c r="J1500" s="182">
        <f t="shared" ref="J1500:J1563" si="23">ROUND(H1500*(I1500/1000),2)</f>
        <v>79.17</v>
      </c>
    </row>
    <row r="1501" spans="2:10" x14ac:dyDescent="0.3">
      <c r="B1501" s="178">
        <v>1474</v>
      </c>
      <c r="C1501" s="179" t="s">
        <v>3148</v>
      </c>
      <c r="D1501" s="179" t="s">
        <v>3149</v>
      </c>
      <c r="E1501" s="179" t="s">
        <v>2367</v>
      </c>
      <c r="F1501" s="180" t="s">
        <v>109</v>
      </c>
      <c r="G1501" s="180" t="s">
        <v>114</v>
      </c>
      <c r="H1501" s="181">
        <v>327873</v>
      </c>
      <c r="I1501" s="182">
        <v>0.57999999999999996</v>
      </c>
      <c r="J1501" s="182">
        <f t="shared" si="23"/>
        <v>190.17</v>
      </c>
    </row>
    <row r="1502" spans="2:10" x14ac:dyDescent="0.3">
      <c r="B1502" s="178">
        <v>1475</v>
      </c>
      <c r="C1502" s="179" t="s">
        <v>3150</v>
      </c>
      <c r="D1502" s="179" t="s">
        <v>3151</v>
      </c>
      <c r="E1502" s="179" t="s">
        <v>2367</v>
      </c>
      <c r="F1502" s="180" t="s">
        <v>1835</v>
      </c>
      <c r="G1502" s="180" t="s">
        <v>95</v>
      </c>
      <c r="H1502" s="181">
        <v>99607</v>
      </c>
      <c r="I1502" s="182">
        <v>0.57999999999999996</v>
      </c>
      <c r="J1502" s="182">
        <f t="shared" si="23"/>
        <v>57.77</v>
      </c>
    </row>
    <row r="1503" spans="2:10" x14ac:dyDescent="0.3">
      <c r="B1503" s="178">
        <v>1476</v>
      </c>
      <c r="C1503" s="179" t="s">
        <v>3150</v>
      </c>
      <c r="D1503" s="179" t="s">
        <v>3151</v>
      </c>
      <c r="E1503" s="179" t="s">
        <v>2357</v>
      </c>
      <c r="F1503" s="180" t="s">
        <v>1835</v>
      </c>
      <c r="G1503" s="180" t="s">
        <v>95</v>
      </c>
      <c r="H1503" s="181">
        <v>13277</v>
      </c>
      <c r="I1503" s="182">
        <v>0.57999999999999996</v>
      </c>
      <c r="J1503" s="182">
        <f t="shared" si="23"/>
        <v>7.7</v>
      </c>
    </row>
    <row r="1504" spans="2:10" x14ac:dyDescent="0.3">
      <c r="B1504" s="178">
        <v>1477</v>
      </c>
      <c r="C1504" s="179" t="s">
        <v>3150</v>
      </c>
      <c r="D1504" s="179" t="s">
        <v>3151</v>
      </c>
      <c r="E1504" s="179" t="s">
        <v>2361</v>
      </c>
      <c r="F1504" s="180" t="s">
        <v>1835</v>
      </c>
      <c r="G1504" s="180" t="s">
        <v>95</v>
      </c>
      <c r="H1504" s="181">
        <v>39462</v>
      </c>
      <c r="I1504" s="182">
        <v>0.57999999999999996</v>
      </c>
      <c r="J1504" s="182">
        <f t="shared" si="23"/>
        <v>22.89</v>
      </c>
    </row>
    <row r="1505" spans="2:10" x14ac:dyDescent="0.3">
      <c r="B1505" s="178">
        <v>1478</v>
      </c>
      <c r="C1505" s="179" t="s">
        <v>3150</v>
      </c>
      <c r="D1505" s="179" t="s">
        <v>3151</v>
      </c>
      <c r="E1505" s="179" t="s">
        <v>2363</v>
      </c>
      <c r="F1505" s="180" t="s">
        <v>1835</v>
      </c>
      <c r="G1505" s="180" t="s">
        <v>95</v>
      </c>
      <c r="H1505" s="181">
        <v>351</v>
      </c>
      <c r="I1505" s="182">
        <v>0.57999999999999996</v>
      </c>
      <c r="J1505" s="182">
        <f t="shared" si="23"/>
        <v>0.2</v>
      </c>
    </row>
    <row r="1506" spans="2:10" x14ac:dyDescent="0.3">
      <c r="B1506" s="178">
        <v>1479</v>
      </c>
      <c r="C1506" s="179" t="s">
        <v>3150</v>
      </c>
      <c r="D1506" s="179" t="s">
        <v>3151</v>
      </c>
      <c r="E1506" s="179" t="s">
        <v>2364</v>
      </c>
      <c r="F1506" s="180" t="s">
        <v>1835</v>
      </c>
      <c r="G1506" s="180" t="s">
        <v>95</v>
      </c>
      <c r="H1506" s="181">
        <v>31208</v>
      </c>
      <c r="I1506" s="182">
        <v>0.57999999999999996</v>
      </c>
      <c r="J1506" s="182">
        <f t="shared" si="23"/>
        <v>18.100000000000001</v>
      </c>
    </row>
    <row r="1507" spans="2:10" x14ac:dyDescent="0.3">
      <c r="B1507" s="178">
        <v>1480</v>
      </c>
      <c r="C1507" s="179" t="s">
        <v>3150</v>
      </c>
      <c r="D1507" s="179" t="s">
        <v>3151</v>
      </c>
      <c r="E1507" s="179" t="s">
        <v>2372</v>
      </c>
      <c r="F1507" s="180" t="s">
        <v>1835</v>
      </c>
      <c r="G1507" s="180" t="s">
        <v>95</v>
      </c>
      <c r="H1507" s="181">
        <v>118306</v>
      </c>
      <c r="I1507" s="182">
        <v>0.57999999999999996</v>
      </c>
      <c r="J1507" s="182">
        <f t="shared" si="23"/>
        <v>68.62</v>
      </c>
    </row>
    <row r="1508" spans="2:10" x14ac:dyDescent="0.3">
      <c r="B1508" s="178">
        <v>1481</v>
      </c>
      <c r="C1508" s="179" t="s">
        <v>3150</v>
      </c>
      <c r="D1508" s="179" t="s">
        <v>3151</v>
      </c>
      <c r="E1508" s="179" t="s">
        <v>2374</v>
      </c>
      <c r="F1508" s="180" t="s">
        <v>1835</v>
      </c>
      <c r="G1508" s="180" t="s">
        <v>95</v>
      </c>
      <c r="H1508" s="181">
        <v>105339</v>
      </c>
      <c r="I1508" s="182">
        <v>0.57999999999999996</v>
      </c>
      <c r="J1508" s="182">
        <f t="shared" si="23"/>
        <v>61.1</v>
      </c>
    </row>
    <row r="1509" spans="2:10" x14ac:dyDescent="0.3">
      <c r="B1509" s="178">
        <v>1482</v>
      </c>
      <c r="C1509" s="179" t="s">
        <v>3152</v>
      </c>
      <c r="D1509" s="179" t="s">
        <v>3153</v>
      </c>
      <c r="E1509" s="179" t="s">
        <v>2361</v>
      </c>
      <c r="F1509" s="180" t="s">
        <v>77</v>
      </c>
      <c r="G1509" s="180" t="s">
        <v>231</v>
      </c>
      <c r="H1509" s="181">
        <v>274096</v>
      </c>
      <c r="I1509" s="182">
        <v>0.57999999999999996</v>
      </c>
      <c r="J1509" s="182">
        <f t="shared" si="23"/>
        <v>158.97999999999999</v>
      </c>
    </row>
    <row r="1510" spans="2:10" x14ac:dyDescent="0.3">
      <c r="B1510" s="178">
        <v>1483</v>
      </c>
      <c r="C1510" s="179" t="s">
        <v>3152</v>
      </c>
      <c r="D1510" s="179" t="s">
        <v>3153</v>
      </c>
      <c r="E1510" s="179" t="s">
        <v>2363</v>
      </c>
      <c r="F1510" s="180" t="s">
        <v>77</v>
      </c>
      <c r="G1510" s="180" t="s">
        <v>231</v>
      </c>
      <c r="H1510" s="181">
        <v>50732</v>
      </c>
      <c r="I1510" s="182">
        <v>0.57999999999999996</v>
      </c>
      <c r="J1510" s="182">
        <f t="shared" si="23"/>
        <v>29.42</v>
      </c>
    </row>
    <row r="1511" spans="2:10" x14ac:dyDescent="0.3">
      <c r="B1511" s="178">
        <v>1484</v>
      </c>
      <c r="C1511" s="179" t="s">
        <v>3154</v>
      </c>
      <c r="D1511" s="179" t="s">
        <v>3155</v>
      </c>
      <c r="E1511" s="179" t="s">
        <v>2361</v>
      </c>
      <c r="F1511" s="180" t="s">
        <v>145</v>
      </c>
      <c r="G1511" s="180" t="s">
        <v>106</v>
      </c>
      <c r="H1511" s="181">
        <v>260013</v>
      </c>
      <c r="I1511" s="182">
        <v>0.57999999999999996</v>
      </c>
      <c r="J1511" s="182">
        <f t="shared" si="23"/>
        <v>150.81</v>
      </c>
    </row>
    <row r="1512" spans="2:10" x14ac:dyDescent="0.3">
      <c r="B1512" s="178">
        <v>1485</v>
      </c>
      <c r="C1512" s="179" t="s">
        <v>3154</v>
      </c>
      <c r="D1512" s="179" t="s">
        <v>3155</v>
      </c>
      <c r="E1512" s="179" t="s">
        <v>2363</v>
      </c>
      <c r="F1512" s="180" t="s">
        <v>145</v>
      </c>
      <c r="G1512" s="180" t="s">
        <v>106</v>
      </c>
      <c r="H1512" s="181">
        <v>44620</v>
      </c>
      <c r="I1512" s="182">
        <v>0.57999999999999996</v>
      </c>
      <c r="J1512" s="182">
        <f t="shared" si="23"/>
        <v>25.88</v>
      </c>
    </row>
    <row r="1513" spans="2:10" x14ac:dyDescent="0.3">
      <c r="B1513" s="178">
        <v>1486</v>
      </c>
      <c r="C1513" s="179" t="s">
        <v>3156</v>
      </c>
      <c r="D1513" s="179" t="s">
        <v>3157</v>
      </c>
      <c r="E1513" s="179" t="s">
        <v>2361</v>
      </c>
      <c r="F1513" s="180" t="s">
        <v>145</v>
      </c>
      <c r="G1513" s="180" t="s">
        <v>99</v>
      </c>
      <c r="H1513" s="181">
        <v>54140</v>
      </c>
      <c r="I1513" s="182">
        <v>0.57999999999999996</v>
      </c>
      <c r="J1513" s="182">
        <f t="shared" si="23"/>
        <v>31.4</v>
      </c>
    </row>
    <row r="1514" spans="2:10" x14ac:dyDescent="0.3">
      <c r="B1514" s="178">
        <v>1487</v>
      </c>
      <c r="C1514" s="179" t="s">
        <v>3156</v>
      </c>
      <c r="D1514" s="179" t="s">
        <v>3157</v>
      </c>
      <c r="E1514" s="179" t="s">
        <v>2363</v>
      </c>
      <c r="F1514" s="180" t="s">
        <v>145</v>
      </c>
      <c r="G1514" s="180" t="s">
        <v>99</v>
      </c>
      <c r="H1514" s="181">
        <v>1044</v>
      </c>
      <c r="I1514" s="182">
        <v>0.57999999999999996</v>
      </c>
      <c r="J1514" s="182">
        <f t="shared" si="23"/>
        <v>0.61</v>
      </c>
    </row>
    <row r="1515" spans="2:10" x14ac:dyDescent="0.3">
      <c r="B1515" s="178">
        <v>1488</v>
      </c>
      <c r="C1515" s="179" t="s">
        <v>3158</v>
      </c>
      <c r="D1515" s="179" t="s">
        <v>3159</v>
      </c>
      <c r="E1515" s="179" t="s">
        <v>2367</v>
      </c>
      <c r="F1515" s="180" t="s">
        <v>77</v>
      </c>
      <c r="G1515" s="180" t="s">
        <v>106</v>
      </c>
      <c r="H1515" s="181">
        <v>30325</v>
      </c>
      <c r="I1515" s="182">
        <v>0.57999999999999996</v>
      </c>
      <c r="J1515" s="182">
        <f t="shared" si="23"/>
        <v>17.59</v>
      </c>
    </row>
    <row r="1516" spans="2:10" x14ac:dyDescent="0.3">
      <c r="B1516" s="178">
        <v>1489</v>
      </c>
      <c r="C1516" s="179" t="s">
        <v>3158</v>
      </c>
      <c r="D1516" s="179" t="s">
        <v>3159</v>
      </c>
      <c r="E1516" s="179" t="s">
        <v>2357</v>
      </c>
      <c r="F1516" s="180" t="s">
        <v>77</v>
      </c>
      <c r="G1516" s="180" t="s">
        <v>106</v>
      </c>
      <c r="H1516" s="181">
        <v>18760</v>
      </c>
      <c r="I1516" s="182">
        <v>0.57999999999999996</v>
      </c>
      <c r="J1516" s="182">
        <f t="shared" si="23"/>
        <v>10.88</v>
      </c>
    </row>
    <row r="1517" spans="2:10" x14ac:dyDescent="0.3">
      <c r="B1517" s="178">
        <v>1490</v>
      </c>
      <c r="C1517" s="179" t="s">
        <v>3158</v>
      </c>
      <c r="D1517" s="179" t="s">
        <v>3159</v>
      </c>
      <c r="E1517" s="179" t="s">
        <v>2361</v>
      </c>
      <c r="F1517" s="180" t="s">
        <v>77</v>
      </c>
      <c r="G1517" s="180" t="s">
        <v>106</v>
      </c>
      <c r="H1517" s="181">
        <v>43026</v>
      </c>
      <c r="I1517" s="182">
        <v>0.57999999999999996</v>
      </c>
      <c r="J1517" s="182">
        <f t="shared" si="23"/>
        <v>24.96</v>
      </c>
    </row>
    <row r="1518" spans="2:10" x14ac:dyDescent="0.3">
      <c r="B1518" s="178">
        <v>1491</v>
      </c>
      <c r="C1518" s="179" t="s">
        <v>3158</v>
      </c>
      <c r="D1518" s="179" t="s">
        <v>3159</v>
      </c>
      <c r="E1518" s="179" t="s">
        <v>2374</v>
      </c>
      <c r="F1518" s="180" t="s">
        <v>77</v>
      </c>
      <c r="G1518" s="180" t="s">
        <v>106</v>
      </c>
      <c r="H1518" s="181">
        <v>95011</v>
      </c>
      <c r="I1518" s="182">
        <v>0.57999999999999996</v>
      </c>
      <c r="J1518" s="182">
        <f t="shared" si="23"/>
        <v>55.11</v>
      </c>
    </row>
    <row r="1519" spans="2:10" x14ac:dyDescent="0.3">
      <c r="B1519" s="178">
        <v>1492</v>
      </c>
      <c r="C1519" s="179" t="s">
        <v>3160</v>
      </c>
      <c r="D1519" s="179" t="s">
        <v>3161</v>
      </c>
      <c r="E1519" s="179" t="s">
        <v>2371</v>
      </c>
      <c r="F1519" s="180" t="s">
        <v>109</v>
      </c>
      <c r="G1519" s="180" t="s">
        <v>106</v>
      </c>
      <c r="H1519" s="181">
        <v>157432</v>
      </c>
      <c r="I1519" s="182">
        <v>0.57999999999999996</v>
      </c>
      <c r="J1519" s="182">
        <f t="shared" si="23"/>
        <v>91.31</v>
      </c>
    </row>
    <row r="1520" spans="2:10" x14ac:dyDescent="0.3">
      <c r="B1520" s="178">
        <v>1493</v>
      </c>
      <c r="C1520" s="179" t="s">
        <v>3160</v>
      </c>
      <c r="D1520" s="179" t="s">
        <v>3161</v>
      </c>
      <c r="E1520" s="179" t="s">
        <v>2373</v>
      </c>
      <c r="F1520" s="180" t="s">
        <v>109</v>
      </c>
      <c r="G1520" s="180" t="s">
        <v>106</v>
      </c>
      <c r="H1520" s="181">
        <v>558994</v>
      </c>
      <c r="I1520" s="182">
        <v>0.57999999999999996</v>
      </c>
      <c r="J1520" s="182">
        <f t="shared" si="23"/>
        <v>324.22000000000003</v>
      </c>
    </row>
    <row r="1521" spans="2:10" x14ac:dyDescent="0.3">
      <c r="B1521" s="178">
        <v>1494</v>
      </c>
      <c r="C1521" s="179" t="s">
        <v>3162</v>
      </c>
      <c r="D1521" s="179" t="s">
        <v>3163</v>
      </c>
      <c r="E1521" s="179" t="s">
        <v>2367</v>
      </c>
      <c r="F1521" s="180" t="s">
        <v>2011</v>
      </c>
      <c r="G1521" s="180" t="s">
        <v>106</v>
      </c>
      <c r="H1521" s="181">
        <v>983700</v>
      </c>
      <c r="I1521" s="182">
        <v>0.57999999999999996</v>
      </c>
      <c r="J1521" s="182">
        <f t="shared" si="23"/>
        <v>570.54999999999995</v>
      </c>
    </row>
    <row r="1522" spans="2:10" x14ac:dyDescent="0.3">
      <c r="B1522" s="178">
        <v>1495</v>
      </c>
      <c r="C1522" s="179" t="s">
        <v>3162</v>
      </c>
      <c r="D1522" s="179" t="s">
        <v>3163</v>
      </c>
      <c r="E1522" s="179" t="s">
        <v>2357</v>
      </c>
      <c r="F1522" s="180" t="s">
        <v>2011</v>
      </c>
      <c r="G1522" s="180" t="s">
        <v>106</v>
      </c>
      <c r="H1522" s="181">
        <v>234478</v>
      </c>
      <c r="I1522" s="182">
        <v>0.57999999999999996</v>
      </c>
      <c r="J1522" s="182">
        <f t="shared" si="23"/>
        <v>136</v>
      </c>
    </row>
    <row r="1523" spans="2:10" x14ac:dyDescent="0.3">
      <c r="B1523" s="178">
        <v>1496</v>
      </c>
      <c r="C1523" s="179" t="s">
        <v>3162</v>
      </c>
      <c r="D1523" s="179" t="s">
        <v>3163</v>
      </c>
      <c r="E1523" s="179" t="s">
        <v>2361</v>
      </c>
      <c r="F1523" s="180" t="s">
        <v>2011</v>
      </c>
      <c r="G1523" s="180" t="s">
        <v>106</v>
      </c>
      <c r="H1523" s="181">
        <v>158429</v>
      </c>
      <c r="I1523" s="182">
        <v>0.57999999999999996</v>
      </c>
      <c r="J1523" s="182">
        <f t="shared" si="23"/>
        <v>91.89</v>
      </c>
    </row>
    <row r="1524" spans="2:10" x14ac:dyDescent="0.3">
      <c r="B1524" s="178">
        <v>1497</v>
      </c>
      <c r="C1524" s="179" t="s">
        <v>3162</v>
      </c>
      <c r="D1524" s="179" t="s">
        <v>3163</v>
      </c>
      <c r="E1524" s="179" t="s">
        <v>2364</v>
      </c>
      <c r="F1524" s="180" t="s">
        <v>2011</v>
      </c>
      <c r="G1524" s="180" t="s">
        <v>106</v>
      </c>
      <c r="H1524" s="181">
        <v>153782</v>
      </c>
      <c r="I1524" s="182">
        <v>0.57999999999999996</v>
      </c>
      <c r="J1524" s="182">
        <f t="shared" si="23"/>
        <v>89.19</v>
      </c>
    </row>
    <row r="1525" spans="2:10" x14ac:dyDescent="0.3">
      <c r="B1525" s="178">
        <v>1498</v>
      </c>
      <c r="C1525" s="179" t="s">
        <v>3162</v>
      </c>
      <c r="D1525" s="179" t="s">
        <v>3163</v>
      </c>
      <c r="E1525" s="179" t="s">
        <v>2372</v>
      </c>
      <c r="F1525" s="180" t="s">
        <v>2011</v>
      </c>
      <c r="G1525" s="180" t="s">
        <v>106</v>
      </c>
      <c r="H1525" s="181">
        <v>363766</v>
      </c>
      <c r="I1525" s="182">
        <v>0.57999999999999996</v>
      </c>
      <c r="J1525" s="182">
        <f t="shared" si="23"/>
        <v>210.98</v>
      </c>
    </row>
    <row r="1526" spans="2:10" x14ac:dyDescent="0.3">
      <c r="B1526" s="178">
        <v>1499</v>
      </c>
      <c r="C1526" s="179" t="s">
        <v>3162</v>
      </c>
      <c r="D1526" s="179" t="s">
        <v>3163</v>
      </c>
      <c r="E1526" s="179" t="s">
        <v>2374</v>
      </c>
      <c r="F1526" s="180" t="s">
        <v>2011</v>
      </c>
      <c r="G1526" s="180" t="s">
        <v>106</v>
      </c>
      <c r="H1526" s="181">
        <v>1175634</v>
      </c>
      <c r="I1526" s="182">
        <v>0.57999999999999996</v>
      </c>
      <c r="J1526" s="182">
        <f t="shared" si="23"/>
        <v>681.87</v>
      </c>
    </row>
    <row r="1527" spans="2:10" x14ac:dyDescent="0.3">
      <c r="B1527" s="178">
        <v>1500</v>
      </c>
      <c r="C1527" s="179" t="s">
        <v>3164</v>
      </c>
      <c r="D1527" s="179" t="s">
        <v>3165</v>
      </c>
      <c r="E1527" s="179" t="s">
        <v>2367</v>
      </c>
      <c r="F1527" s="180" t="s">
        <v>150</v>
      </c>
      <c r="G1527" s="180" t="s">
        <v>99</v>
      </c>
      <c r="H1527" s="181">
        <v>716039</v>
      </c>
      <c r="I1527" s="182">
        <v>0.57999999999999996</v>
      </c>
      <c r="J1527" s="182">
        <f t="shared" si="23"/>
        <v>415.3</v>
      </c>
    </row>
    <row r="1528" spans="2:10" x14ac:dyDescent="0.3">
      <c r="B1528" s="178">
        <v>1501</v>
      </c>
      <c r="C1528" s="179" t="s">
        <v>3164</v>
      </c>
      <c r="D1528" s="179" t="s">
        <v>3165</v>
      </c>
      <c r="E1528" s="179" t="s">
        <v>2357</v>
      </c>
      <c r="F1528" s="180" t="s">
        <v>150</v>
      </c>
      <c r="G1528" s="180" t="s">
        <v>99</v>
      </c>
      <c r="H1528" s="181">
        <v>102055</v>
      </c>
      <c r="I1528" s="182">
        <v>0.57999999999999996</v>
      </c>
      <c r="J1528" s="182">
        <f t="shared" si="23"/>
        <v>59.19</v>
      </c>
    </row>
    <row r="1529" spans="2:10" x14ac:dyDescent="0.3">
      <c r="B1529" s="178">
        <v>1502</v>
      </c>
      <c r="C1529" s="179" t="s">
        <v>3164</v>
      </c>
      <c r="D1529" s="179" t="s">
        <v>3165</v>
      </c>
      <c r="E1529" s="179" t="s">
        <v>2361</v>
      </c>
      <c r="F1529" s="180" t="s">
        <v>150</v>
      </c>
      <c r="G1529" s="180" t="s">
        <v>99</v>
      </c>
      <c r="H1529" s="181">
        <v>107812</v>
      </c>
      <c r="I1529" s="182">
        <v>0.57999999999999996</v>
      </c>
      <c r="J1529" s="182">
        <f t="shared" si="23"/>
        <v>62.53</v>
      </c>
    </row>
    <row r="1530" spans="2:10" x14ac:dyDescent="0.3">
      <c r="B1530" s="178">
        <v>1503</v>
      </c>
      <c r="C1530" s="179" t="s">
        <v>3164</v>
      </c>
      <c r="D1530" s="179" t="s">
        <v>3165</v>
      </c>
      <c r="E1530" s="179" t="s">
        <v>2363</v>
      </c>
      <c r="F1530" s="180" t="s">
        <v>150</v>
      </c>
      <c r="G1530" s="180" t="s">
        <v>99</v>
      </c>
      <c r="H1530" s="181">
        <v>29862</v>
      </c>
      <c r="I1530" s="182">
        <v>0.57999999999999996</v>
      </c>
      <c r="J1530" s="182">
        <f t="shared" si="23"/>
        <v>17.32</v>
      </c>
    </row>
    <row r="1531" spans="2:10" x14ac:dyDescent="0.3">
      <c r="B1531" s="178">
        <v>1504</v>
      </c>
      <c r="C1531" s="179" t="s">
        <v>3164</v>
      </c>
      <c r="D1531" s="179" t="s">
        <v>3165</v>
      </c>
      <c r="E1531" s="179" t="s">
        <v>2371</v>
      </c>
      <c r="F1531" s="180" t="s">
        <v>150</v>
      </c>
      <c r="G1531" s="180" t="s">
        <v>99</v>
      </c>
      <c r="H1531" s="181">
        <v>19770</v>
      </c>
      <c r="I1531" s="182">
        <v>0.57999999999999996</v>
      </c>
      <c r="J1531" s="182">
        <f t="shared" si="23"/>
        <v>11.47</v>
      </c>
    </row>
    <row r="1532" spans="2:10" x14ac:dyDescent="0.3">
      <c r="B1532" s="178">
        <v>1505</v>
      </c>
      <c r="C1532" s="179" t="s">
        <v>3164</v>
      </c>
      <c r="D1532" s="179" t="s">
        <v>3165</v>
      </c>
      <c r="E1532" s="179" t="s">
        <v>2364</v>
      </c>
      <c r="F1532" s="180" t="s">
        <v>150</v>
      </c>
      <c r="G1532" s="180" t="s">
        <v>99</v>
      </c>
      <c r="H1532" s="181">
        <v>164733</v>
      </c>
      <c r="I1532" s="182">
        <v>0.57999999999999996</v>
      </c>
      <c r="J1532" s="182">
        <f t="shared" si="23"/>
        <v>95.55</v>
      </c>
    </row>
    <row r="1533" spans="2:10" x14ac:dyDescent="0.3">
      <c r="B1533" s="178">
        <v>1506</v>
      </c>
      <c r="C1533" s="179" t="s">
        <v>3164</v>
      </c>
      <c r="D1533" s="179" t="s">
        <v>3165</v>
      </c>
      <c r="E1533" s="179" t="s">
        <v>2372</v>
      </c>
      <c r="F1533" s="180" t="s">
        <v>150</v>
      </c>
      <c r="G1533" s="180" t="s">
        <v>99</v>
      </c>
      <c r="H1533" s="181">
        <v>556784</v>
      </c>
      <c r="I1533" s="182">
        <v>0.57999999999999996</v>
      </c>
      <c r="J1533" s="182">
        <f t="shared" si="23"/>
        <v>322.93</v>
      </c>
    </row>
    <row r="1534" spans="2:10" x14ac:dyDescent="0.3">
      <c r="B1534" s="178">
        <v>1507</v>
      </c>
      <c r="C1534" s="179" t="s">
        <v>3164</v>
      </c>
      <c r="D1534" s="179" t="s">
        <v>3165</v>
      </c>
      <c r="E1534" s="179" t="s">
        <v>2373</v>
      </c>
      <c r="F1534" s="180" t="s">
        <v>150</v>
      </c>
      <c r="G1534" s="180" t="s">
        <v>99</v>
      </c>
      <c r="H1534" s="181">
        <v>66774</v>
      </c>
      <c r="I1534" s="182">
        <v>0.57999999999999996</v>
      </c>
      <c r="J1534" s="182">
        <f t="shared" si="23"/>
        <v>38.729999999999997</v>
      </c>
    </row>
    <row r="1535" spans="2:10" x14ac:dyDescent="0.3">
      <c r="B1535" s="178">
        <v>1508</v>
      </c>
      <c r="C1535" s="179" t="s">
        <v>3164</v>
      </c>
      <c r="D1535" s="179" t="s">
        <v>3165</v>
      </c>
      <c r="E1535" s="179" t="s">
        <v>2374</v>
      </c>
      <c r="F1535" s="180" t="s">
        <v>150</v>
      </c>
      <c r="G1535" s="180" t="s">
        <v>99</v>
      </c>
      <c r="H1535" s="181">
        <v>669020</v>
      </c>
      <c r="I1535" s="182">
        <v>0.57999999999999996</v>
      </c>
      <c r="J1535" s="182">
        <f t="shared" si="23"/>
        <v>388.03</v>
      </c>
    </row>
    <row r="1536" spans="2:10" x14ac:dyDescent="0.3">
      <c r="B1536" s="178">
        <v>1509</v>
      </c>
      <c r="C1536" s="179" t="s">
        <v>3166</v>
      </c>
      <c r="D1536" s="179" t="s">
        <v>3167</v>
      </c>
      <c r="E1536" s="179" t="s">
        <v>2371</v>
      </c>
      <c r="F1536" s="180" t="s">
        <v>2011</v>
      </c>
      <c r="G1536" s="180" t="s">
        <v>53</v>
      </c>
      <c r="H1536" s="181">
        <v>9804</v>
      </c>
      <c r="I1536" s="182">
        <v>0.57999999999999996</v>
      </c>
      <c r="J1536" s="182">
        <f t="shared" si="23"/>
        <v>5.69</v>
      </c>
    </row>
    <row r="1537" spans="2:10" x14ac:dyDescent="0.3">
      <c r="B1537" s="178">
        <v>1510</v>
      </c>
      <c r="C1537" s="179" t="s">
        <v>3166</v>
      </c>
      <c r="D1537" s="179" t="s">
        <v>3167</v>
      </c>
      <c r="E1537" s="179" t="s">
        <v>2373</v>
      </c>
      <c r="F1537" s="180" t="s">
        <v>2011</v>
      </c>
      <c r="G1537" s="180" t="s">
        <v>53</v>
      </c>
      <c r="H1537" s="181">
        <v>50187</v>
      </c>
      <c r="I1537" s="182">
        <v>0.57999999999999996</v>
      </c>
      <c r="J1537" s="182">
        <f t="shared" si="23"/>
        <v>29.11</v>
      </c>
    </row>
    <row r="1538" spans="2:10" x14ac:dyDescent="0.3">
      <c r="B1538" s="178">
        <v>1511</v>
      </c>
      <c r="C1538" s="179" t="s">
        <v>3168</v>
      </c>
      <c r="D1538" s="179" t="s">
        <v>3169</v>
      </c>
      <c r="E1538" s="179" t="s">
        <v>2367</v>
      </c>
      <c r="F1538" s="180" t="s">
        <v>971</v>
      </c>
      <c r="G1538" s="180" t="s">
        <v>142</v>
      </c>
      <c r="H1538" s="181">
        <v>616613</v>
      </c>
      <c r="I1538" s="182">
        <v>0.57999999999999996</v>
      </c>
      <c r="J1538" s="182">
        <f t="shared" si="23"/>
        <v>357.64</v>
      </c>
    </row>
    <row r="1539" spans="2:10" x14ac:dyDescent="0.3">
      <c r="B1539" s="178">
        <v>1512</v>
      </c>
      <c r="C1539" s="179" t="s">
        <v>3168</v>
      </c>
      <c r="D1539" s="179" t="s">
        <v>3169</v>
      </c>
      <c r="E1539" s="179" t="s">
        <v>2368</v>
      </c>
      <c r="F1539" s="180" t="s">
        <v>971</v>
      </c>
      <c r="G1539" s="180" t="s">
        <v>142</v>
      </c>
      <c r="H1539" s="181">
        <v>47878</v>
      </c>
      <c r="I1539" s="182">
        <v>0.57999999999999996</v>
      </c>
      <c r="J1539" s="182">
        <f t="shared" si="23"/>
        <v>27.77</v>
      </c>
    </row>
    <row r="1540" spans="2:10" x14ac:dyDescent="0.3">
      <c r="B1540" s="178">
        <v>1513</v>
      </c>
      <c r="C1540" s="179" t="s">
        <v>3168</v>
      </c>
      <c r="D1540" s="179" t="s">
        <v>3169</v>
      </c>
      <c r="E1540" s="179" t="s">
        <v>2357</v>
      </c>
      <c r="F1540" s="180" t="s">
        <v>971</v>
      </c>
      <c r="G1540" s="180" t="s">
        <v>142</v>
      </c>
      <c r="H1540" s="181">
        <v>161775</v>
      </c>
      <c r="I1540" s="182">
        <v>0.57999999999999996</v>
      </c>
      <c r="J1540" s="182">
        <f t="shared" si="23"/>
        <v>93.83</v>
      </c>
    </row>
    <row r="1541" spans="2:10" x14ac:dyDescent="0.3">
      <c r="B1541" s="178">
        <v>1514</v>
      </c>
      <c r="C1541" s="179" t="s">
        <v>3168</v>
      </c>
      <c r="D1541" s="179" t="s">
        <v>3169</v>
      </c>
      <c r="E1541" s="179" t="s">
        <v>2369</v>
      </c>
      <c r="F1541" s="180" t="s">
        <v>971</v>
      </c>
      <c r="G1541" s="180" t="s">
        <v>142</v>
      </c>
      <c r="H1541" s="181">
        <v>12059</v>
      </c>
      <c r="I1541" s="182">
        <v>0.57999999999999996</v>
      </c>
      <c r="J1541" s="182">
        <f t="shared" si="23"/>
        <v>6.99</v>
      </c>
    </row>
    <row r="1542" spans="2:10" x14ac:dyDescent="0.3">
      <c r="B1542" s="178">
        <v>1515</v>
      </c>
      <c r="C1542" s="179" t="s">
        <v>3168</v>
      </c>
      <c r="D1542" s="179" t="s">
        <v>3169</v>
      </c>
      <c r="E1542" s="179" t="s">
        <v>2370</v>
      </c>
      <c r="F1542" s="180" t="s">
        <v>971</v>
      </c>
      <c r="G1542" s="180" t="s">
        <v>142</v>
      </c>
      <c r="H1542" s="181">
        <v>4818</v>
      </c>
      <c r="I1542" s="182">
        <v>0.57999999999999996</v>
      </c>
      <c r="J1542" s="182">
        <f t="shared" si="23"/>
        <v>2.79</v>
      </c>
    </row>
    <row r="1543" spans="2:10" x14ac:dyDescent="0.3">
      <c r="B1543" s="178">
        <v>1516</v>
      </c>
      <c r="C1543" s="179" t="s">
        <v>3168</v>
      </c>
      <c r="D1543" s="179" t="s">
        <v>3169</v>
      </c>
      <c r="E1543" s="179" t="s">
        <v>2361</v>
      </c>
      <c r="F1543" s="180" t="s">
        <v>971</v>
      </c>
      <c r="G1543" s="180" t="s">
        <v>142</v>
      </c>
      <c r="H1543" s="181">
        <v>238118</v>
      </c>
      <c r="I1543" s="182">
        <v>0.57999999999999996</v>
      </c>
      <c r="J1543" s="182">
        <f t="shared" si="23"/>
        <v>138.11000000000001</v>
      </c>
    </row>
    <row r="1544" spans="2:10" x14ac:dyDescent="0.3">
      <c r="B1544" s="178">
        <v>1517</v>
      </c>
      <c r="C1544" s="179" t="s">
        <v>3168</v>
      </c>
      <c r="D1544" s="179" t="s">
        <v>3169</v>
      </c>
      <c r="E1544" s="179" t="s">
        <v>2363</v>
      </c>
      <c r="F1544" s="180" t="s">
        <v>971</v>
      </c>
      <c r="G1544" s="180" t="s">
        <v>142</v>
      </c>
      <c r="H1544" s="181">
        <v>41714</v>
      </c>
      <c r="I1544" s="182">
        <v>0.57999999999999996</v>
      </c>
      <c r="J1544" s="182">
        <f t="shared" si="23"/>
        <v>24.19</v>
      </c>
    </row>
    <row r="1545" spans="2:10" x14ac:dyDescent="0.3">
      <c r="B1545" s="178">
        <v>1518</v>
      </c>
      <c r="C1545" s="179" t="s">
        <v>3168</v>
      </c>
      <c r="D1545" s="179" t="s">
        <v>3169</v>
      </c>
      <c r="E1545" s="179" t="s">
        <v>2404</v>
      </c>
      <c r="F1545" s="180" t="s">
        <v>971</v>
      </c>
      <c r="G1545" s="180" t="s">
        <v>142</v>
      </c>
      <c r="H1545" s="181">
        <v>21968</v>
      </c>
      <c r="I1545" s="182">
        <v>0.57999999999999996</v>
      </c>
      <c r="J1545" s="182">
        <f t="shared" si="23"/>
        <v>12.74</v>
      </c>
    </row>
    <row r="1546" spans="2:10" x14ac:dyDescent="0.3">
      <c r="B1546" s="178">
        <v>1519</v>
      </c>
      <c r="C1546" s="179" t="s">
        <v>3168</v>
      </c>
      <c r="D1546" s="179" t="s">
        <v>3169</v>
      </c>
      <c r="E1546" s="179" t="s">
        <v>2371</v>
      </c>
      <c r="F1546" s="180" t="s">
        <v>971</v>
      </c>
      <c r="G1546" s="180" t="s">
        <v>142</v>
      </c>
      <c r="H1546" s="181">
        <v>11831</v>
      </c>
      <c r="I1546" s="182">
        <v>0.57999999999999996</v>
      </c>
      <c r="J1546" s="182">
        <f t="shared" si="23"/>
        <v>6.86</v>
      </c>
    </row>
    <row r="1547" spans="2:10" x14ac:dyDescent="0.3">
      <c r="B1547" s="178">
        <v>1520</v>
      </c>
      <c r="C1547" s="179" t="s">
        <v>3168</v>
      </c>
      <c r="D1547" s="179" t="s">
        <v>3169</v>
      </c>
      <c r="E1547" s="179" t="s">
        <v>2364</v>
      </c>
      <c r="F1547" s="180" t="s">
        <v>971</v>
      </c>
      <c r="G1547" s="180" t="s">
        <v>142</v>
      </c>
      <c r="H1547" s="181">
        <v>162807</v>
      </c>
      <c r="I1547" s="182">
        <v>0.57999999999999996</v>
      </c>
      <c r="J1547" s="182">
        <f t="shared" si="23"/>
        <v>94.43</v>
      </c>
    </row>
    <row r="1548" spans="2:10" x14ac:dyDescent="0.3">
      <c r="B1548" s="178">
        <v>1521</v>
      </c>
      <c r="C1548" s="179" t="s">
        <v>3168</v>
      </c>
      <c r="D1548" s="179" t="s">
        <v>3169</v>
      </c>
      <c r="E1548" s="179" t="s">
        <v>2372</v>
      </c>
      <c r="F1548" s="180" t="s">
        <v>971</v>
      </c>
      <c r="G1548" s="180" t="s">
        <v>142</v>
      </c>
      <c r="H1548" s="181">
        <v>651459</v>
      </c>
      <c r="I1548" s="182">
        <v>0.57999999999999996</v>
      </c>
      <c r="J1548" s="182">
        <f t="shared" si="23"/>
        <v>377.85</v>
      </c>
    </row>
    <row r="1549" spans="2:10" x14ac:dyDescent="0.3">
      <c r="B1549" s="178">
        <v>1522</v>
      </c>
      <c r="C1549" s="179" t="s">
        <v>3168</v>
      </c>
      <c r="D1549" s="179" t="s">
        <v>3169</v>
      </c>
      <c r="E1549" s="179" t="s">
        <v>2373</v>
      </c>
      <c r="F1549" s="180" t="s">
        <v>971</v>
      </c>
      <c r="G1549" s="180" t="s">
        <v>142</v>
      </c>
      <c r="H1549" s="181">
        <v>37155</v>
      </c>
      <c r="I1549" s="182">
        <v>0.57999999999999996</v>
      </c>
      <c r="J1549" s="182">
        <f t="shared" si="23"/>
        <v>21.55</v>
      </c>
    </row>
    <row r="1550" spans="2:10" x14ac:dyDescent="0.3">
      <c r="B1550" s="178">
        <v>1523</v>
      </c>
      <c r="C1550" s="179" t="s">
        <v>3168</v>
      </c>
      <c r="D1550" s="179" t="s">
        <v>3169</v>
      </c>
      <c r="E1550" s="179" t="s">
        <v>2374</v>
      </c>
      <c r="F1550" s="180" t="s">
        <v>971</v>
      </c>
      <c r="G1550" s="180" t="s">
        <v>142</v>
      </c>
      <c r="H1550" s="181">
        <v>596077</v>
      </c>
      <c r="I1550" s="182">
        <v>0.57999999999999996</v>
      </c>
      <c r="J1550" s="182">
        <f t="shared" si="23"/>
        <v>345.72</v>
      </c>
    </row>
    <row r="1551" spans="2:10" x14ac:dyDescent="0.3">
      <c r="B1551" s="178">
        <v>1524</v>
      </c>
      <c r="C1551" s="179" t="s">
        <v>3170</v>
      </c>
      <c r="D1551" s="179" t="s">
        <v>3171</v>
      </c>
      <c r="E1551" s="179" t="s">
        <v>2367</v>
      </c>
      <c r="F1551" s="180" t="s">
        <v>2011</v>
      </c>
      <c r="G1551" s="180" t="s">
        <v>1865</v>
      </c>
      <c r="H1551" s="181">
        <v>1157885</v>
      </c>
      <c r="I1551" s="182">
        <v>0.57999999999999996</v>
      </c>
      <c r="J1551" s="182">
        <f t="shared" si="23"/>
        <v>671.57</v>
      </c>
    </row>
    <row r="1552" spans="2:10" x14ac:dyDescent="0.3">
      <c r="B1552" s="178">
        <v>1525</v>
      </c>
      <c r="C1552" s="179" t="s">
        <v>3170</v>
      </c>
      <c r="D1552" s="179" t="s">
        <v>3171</v>
      </c>
      <c r="E1552" s="179" t="s">
        <v>2357</v>
      </c>
      <c r="F1552" s="180" t="s">
        <v>2011</v>
      </c>
      <c r="G1552" s="180" t="s">
        <v>1865</v>
      </c>
      <c r="H1552" s="181">
        <v>326491</v>
      </c>
      <c r="I1552" s="182">
        <v>0.57999999999999996</v>
      </c>
      <c r="J1552" s="182">
        <f t="shared" si="23"/>
        <v>189.36</v>
      </c>
    </row>
    <row r="1553" spans="2:10" x14ac:dyDescent="0.3">
      <c r="B1553" s="178">
        <v>1526</v>
      </c>
      <c r="C1553" s="179" t="s">
        <v>3170</v>
      </c>
      <c r="D1553" s="179" t="s">
        <v>3171</v>
      </c>
      <c r="E1553" s="179" t="s">
        <v>2364</v>
      </c>
      <c r="F1553" s="180" t="s">
        <v>2011</v>
      </c>
      <c r="G1553" s="180" t="s">
        <v>1865</v>
      </c>
      <c r="H1553" s="181">
        <v>377809</v>
      </c>
      <c r="I1553" s="182">
        <v>0.57999999999999996</v>
      </c>
      <c r="J1553" s="182">
        <f t="shared" si="23"/>
        <v>219.13</v>
      </c>
    </row>
    <row r="1554" spans="2:10" x14ac:dyDescent="0.3">
      <c r="B1554" s="178">
        <v>1527</v>
      </c>
      <c r="C1554" s="179" t="s">
        <v>3172</v>
      </c>
      <c r="D1554" s="179" t="s">
        <v>3173</v>
      </c>
      <c r="E1554" s="179" t="s">
        <v>2361</v>
      </c>
      <c r="F1554" s="180" t="s">
        <v>77</v>
      </c>
      <c r="G1554" s="180" t="s">
        <v>106</v>
      </c>
      <c r="H1554" s="181">
        <v>2345879</v>
      </c>
      <c r="I1554" s="182">
        <v>0.57999999999999996</v>
      </c>
      <c r="J1554" s="182">
        <f t="shared" si="23"/>
        <v>1360.61</v>
      </c>
    </row>
    <row r="1555" spans="2:10" x14ac:dyDescent="0.3">
      <c r="B1555" s="178">
        <v>1528</v>
      </c>
      <c r="C1555" s="179" t="s">
        <v>3172</v>
      </c>
      <c r="D1555" s="179" t="s">
        <v>3173</v>
      </c>
      <c r="E1555" s="179" t="s">
        <v>2363</v>
      </c>
      <c r="F1555" s="180" t="s">
        <v>77</v>
      </c>
      <c r="G1555" s="180" t="s">
        <v>106</v>
      </c>
      <c r="H1555" s="181">
        <v>43384</v>
      </c>
      <c r="I1555" s="182">
        <v>0.57999999999999996</v>
      </c>
      <c r="J1555" s="182">
        <f t="shared" si="23"/>
        <v>25.16</v>
      </c>
    </row>
    <row r="1556" spans="2:10" x14ac:dyDescent="0.3">
      <c r="B1556" s="178">
        <v>1529</v>
      </c>
      <c r="C1556" s="179" t="s">
        <v>3174</v>
      </c>
      <c r="D1556" s="179" t="s">
        <v>3175</v>
      </c>
      <c r="E1556" s="179" t="s">
        <v>2357</v>
      </c>
      <c r="F1556" s="180" t="s">
        <v>77</v>
      </c>
      <c r="G1556" s="180" t="s">
        <v>58</v>
      </c>
      <c r="H1556" s="181">
        <v>840017</v>
      </c>
      <c r="I1556" s="182">
        <v>0.57999999999999996</v>
      </c>
      <c r="J1556" s="182">
        <f t="shared" si="23"/>
        <v>487.21</v>
      </c>
    </row>
    <row r="1557" spans="2:10" x14ac:dyDescent="0.3">
      <c r="B1557" s="178">
        <v>1530</v>
      </c>
      <c r="C1557" s="179" t="s">
        <v>3176</v>
      </c>
      <c r="D1557" s="179" t="s">
        <v>3177</v>
      </c>
      <c r="E1557" s="179" t="s">
        <v>2367</v>
      </c>
      <c r="F1557" s="180" t="s">
        <v>145</v>
      </c>
      <c r="G1557" s="180" t="s">
        <v>1025</v>
      </c>
      <c r="H1557" s="181">
        <v>256980</v>
      </c>
      <c r="I1557" s="182">
        <v>0.57999999999999996</v>
      </c>
      <c r="J1557" s="182">
        <f t="shared" si="23"/>
        <v>149.05000000000001</v>
      </c>
    </row>
    <row r="1558" spans="2:10" x14ac:dyDescent="0.3">
      <c r="B1558" s="178">
        <v>1531</v>
      </c>
      <c r="C1558" s="179" t="s">
        <v>3176</v>
      </c>
      <c r="D1558" s="179" t="s">
        <v>3177</v>
      </c>
      <c r="E1558" s="179" t="s">
        <v>2357</v>
      </c>
      <c r="F1558" s="180" t="s">
        <v>145</v>
      </c>
      <c r="G1558" s="180" t="s">
        <v>1025</v>
      </c>
      <c r="H1558" s="181">
        <v>80418</v>
      </c>
      <c r="I1558" s="182">
        <v>0.57999999999999996</v>
      </c>
      <c r="J1558" s="182">
        <f t="shared" si="23"/>
        <v>46.64</v>
      </c>
    </row>
    <row r="1559" spans="2:10" x14ac:dyDescent="0.3">
      <c r="B1559" s="178">
        <v>1532</v>
      </c>
      <c r="C1559" s="179" t="s">
        <v>3176</v>
      </c>
      <c r="D1559" s="179" t="s">
        <v>3177</v>
      </c>
      <c r="E1559" s="179" t="s">
        <v>2361</v>
      </c>
      <c r="F1559" s="180" t="s">
        <v>145</v>
      </c>
      <c r="G1559" s="180" t="s">
        <v>1025</v>
      </c>
      <c r="H1559" s="181">
        <v>36348</v>
      </c>
      <c r="I1559" s="182">
        <v>0.57999999999999996</v>
      </c>
      <c r="J1559" s="182">
        <f t="shared" si="23"/>
        <v>21.08</v>
      </c>
    </row>
    <row r="1560" spans="2:10" x14ac:dyDescent="0.3">
      <c r="B1560" s="178">
        <v>1533</v>
      </c>
      <c r="C1560" s="179" t="s">
        <v>3176</v>
      </c>
      <c r="D1560" s="179" t="s">
        <v>3177</v>
      </c>
      <c r="E1560" s="179" t="s">
        <v>2364</v>
      </c>
      <c r="F1560" s="180" t="s">
        <v>145</v>
      </c>
      <c r="G1560" s="180" t="s">
        <v>1025</v>
      </c>
      <c r="H1560" s="181">
        <v>59574</v>
      </c>
      <c r="I1560" s="182">
        <v>0.57999999999999996</v>
      </c>
      <c r="J1560" s="182">
        <f t="shared" si="23"/>
        <v>34.549999999999997</v>
      </c>
    </row>
    <row r="1561" spans="2:10" x14ac:dyDescent="0.3">
      <c r="B1561" s="178">
        <v>1534</v>
      </c>
      <c r="C1561" s="179" t="s">
        <v>3176</v>
      </c>
      <c r="D1561" s="179" t="s">
        <v>3177</v>
      </c>
      <c r="E1561" s="179" t="s">
        <v>2374</v>
      </c>
      <c r="F1561" s="180" t="s">
        <v>145</v>
      </c>
      <c r="G1561" s="180" t="s">
        <v>1025</v>
      </c>
      <c r="H1561" s="181">
        <v>164366</v>
      </c>
      <c r="I1561" s="182">
        <v>0.57999999999999996</v>
      </c>
      <c r="J1561" s="182">
        <f t="shared" si="23"/>
        <v>95.33</v>
      </c>
    </row>
    <row r="1562" spans="2:10" x14ac:dyDescent="0.3">
      <c r="B1562" s="178">
        <v>1535</v>
      </c>
      <c r="C1562" s="179" t="s">
        <v>3178</v>
      </c>
      <c r="D1562" s="179" t="s">
        <v>3179</v>
      </c>
      <c r="E1562" s="179" t="s">
        <v>2357</v>
      </c>
      <c r="F1562" s="180" t="s">
        <v>77</v>
      </c>
      <c r="G1562" s="180" t="s">
        <v>106</v>
      </c>
      <c r="H1562" s="181">
        <v>571750</v>
      </c>
      <c r="I1562" s="182">
        <v>0.57999999999999996</v>
      </c>
      <c r="J1562" s="182">
        <f t="shared" si="23"/>
        <v>331.62</v>
      </c>
    </row>
    <row r="1563" spans="2:10" x14ac:dyDescent="0.3">
      <c r="B1563" s="178">
        <v>1536</v>
      </c>
      <c r="C1563" s="179" t="s">
        <v>3180</v>
      </c>
      <c r="D1563" s="179" t="s">
        <v>3181</v>
      </c>
      <c r="E1563" s="179" t="s">
        <v>2367</v>
      </c>
      <c r="F1563" s="180" t="s">
        <v>1973</v>
      </c>
      <c r="G1563" s="180" t="s">
        <v>99</v>
      </c>
      <c r="H1563" s="181">
        <v>8880136</v>
      </c>
      <c r="I1563" s="182">
        <v>0.57999999999999996</v>
      </c>
      <c r="J1563" s="182">
        <f t="shared" si="23"/>
        <v>5150.4799999999996</v>
      </c>
    </row>
    <row r="1564" spans="2:10" x14ac:dyDescent="0.3">
      <c r="B1564" s="178">
        <v>1537</v>
      </c>
      <c r="C1564" s="179" t="s">
        <v>3180</v>
      </c>
      <c r="D1564" s="179" t="s">
        <v>3181</v>
      </c>
      <c r="E1564" s="179" t="s">
        <v>2357</v>
      </c>
      <c r="F1564" s="180" t="s">
        <v>1973</v>
      </c>
      <c r="G1564" s="180" t="s">
        <v>99</v>
      </c>
      <c r="H1564" s="181">
        <v>1560952</v>
      </c>
      <c r="I1564" s="182">
        <v>0.57999999999999996</v>
      </c>
      <c r="J1564" s="182">
        <f t="shared" ref="J1564:J1627" si="24">ROUND(H1564*(I1564/1000),2)</f>
        <v>905.35</v>
      </c>
    </row>
    <row r="1565" spans="2:10" x14ac:dyDescent="0.3">
      <c r="B1565" s="178">
        <v>1538</v>
      </c>
      <c r="C1565" s="179" t="s">
        <v>3180</v>
      </c>
      <c r="D1565" s="179" t="s">
        <v>3181</v>
      </c>
      <c r="E1565" s="179" t="s">
        <v>2374</v>
      </c>
      <c r="F1565" s="180" t="s">
        <v>1973</v>
      </c>
      <c r="G1565" s="180" t="s">
        <v>99</v>
      </c>
      <c r="H1565" s="181">
        <v>8753816</v>
      </c>
      <c r="I1565" s="182">
        <v>0.57999999999999996</v>
      </c>
      <c r="J1565" s="182">
        <f t="shared" si="24"/>
        <v>5077.21</v>
      </c>
    </row>
    <row r="1566" spans="2:10" x14ac:dyDescent="0.3">
      <c r="B1566" s="178">
        <v>1539</v>
      </c>
      <c r="C1566" s="179" t="s">
        <v>3182</v>
      </c>
      <c r="D1566" s="179" t="s">
        <v>3183</v>
      </c>
      <c r="E1566" s="179" t="s">
        <v>2361</v>
      </c>
      <c r="F1566" s="180" t="s">
        <v>1004</v>
      </c>
      <c r="G1566" s="180" t="s">
        <v>142</v>
      </c>
      <c r="H1566" s="181">
        <v>8582</v>
      </c>
      <c r="I1566" s="182">
        <v>0.57999999999999996</v>
      </c>
      <c r="J1566" s="182">
        <f t="shared" si="24"/>
        <v>4.9800000000000004</v>
      </c>
    </row>
    <row r="1567" spans="2:10" x14ac:dyDescent="0.3">
      <c r="B1567" s="178">
        <v>1540</v>
      </c>
      <c r="C1567" s="179" t="s">
        <v>3184</v>
      </c>
      <c r="D1567" s="179" t="s">
        <v>3185</v>
      </c>
      <c r="E1567" s="179" t="s">
        <v>2368</v>
      </c>
      <c r="F1567" s="180" t="s">
        <v>145</v>
      </c>
      <c r="G1567" s="180" t="s">
        <v>110</v>
      </c>
      <c r="H1567" s="181">
        <v>55286</v>
      </c>
      <c r="I1567" s="182">
        <v>0.57999999999999996</v>
      </c>
      <c r="J1567" s="182">
        <f t="shared" si="24"/>
        <v>32.07</v>
      </c>
    </row>
    <row r="1568" spans="2:10" x14ac:dyDescent="0.3">
      <c r="B1568" s="178">
        <v>1541</v>
      </c>
      <c r="C1568" s="179" t="s">
        <v>3184</v>
      </c>
      <c r="D1568" s="179" t="s">
        <v>3185</v>
      </c>
      <c r="E1568" s="179" t="s">
        <v>2370</v>
      </c>
      <c r="F1568" s="180" t="s">
        <v>145</v>
      </c>
      <c r="G1568" s="180" t="s">
        <v>110</v>
      </c>
      <c r="H1568" s="181">
        <v>7423</v>
      </c>
      <c r="I1568" s="182">
        <v>0.57999999999999996</v>
      </c>
      <c r="J1568" s="182">
        <f t="shared" si="24"/>
        <v>4.3099999999999996</v>
      </c>
    </row>
    <row r="1569" spans="2:10" x14ac:dyDescent="0.3">
      <c r="B1569" s="178">
        <v>1542</v>
      </c>
      <c r="C1569" s="179" t="s">
        <v>3184</v>
      </c>
      <c r="D1569" s="179" t="s">
        <v>3185</v>
      </c>
      <c r="E1569" s="179" t="s">
        <v>2361</v>
      </c>
      <c r="F1569" s="180" t="s">
        <v>145</v>
      </c>
      <c r="G1569" s="180" t="s">
        <v>110</v>
      </c>
      <c r="H1569" s="181">
        <v>2629</v>
      </c>
      <c r="I1569" s="182">
        <v>0.57999999999999996</v>
      </c>
      <c r="J1569" s="182">
        <f t="shared" si="24"/>
        <v>1.52</v>
      </c>
    </row>
    <row r="1570" spans="2:10" x14ac:dyDescent="0.3">
      <c r="B1570" s="178">
        <v>1543</v>
      </c>
      <c r="C1570" s="179" t="s">
        <v>3184</v>
      </c>
      <c r="D1570" s="179" t="s">
        <v>3185</v>
      </c>
      <c r="E1570" s="179" t="s">
        <v>2363</v>
      </c>
      <c r="F1570" s="180" t="s">
        <v>145</v>
      </c>
      <c r="G1570" s="180" t="s">
        <v>110</v>
      </c>
      <c r="H1570" s="181">
        <v>15220</v>
      </c>
      <c r="I1570" s="182">
        <v>0.57999999999999996</v>
      </c>
      <c r="J1570" s="182">
        <f t="shared" si="24"/>
        <v>8.83</v>
      </c>
    </row>
    <row r="1571" spans="2:10" x14ac:dyDescent="0.3">
      <c r="B1571" s="178">
        <v>1544</v>
      </c>
      <c r="C1571" s="179" t="s">
        <v>3186</v>
      </c>
      <c r="D1571" s="179" t="s">
        <v>3187</v>
      </c>
      <c r="E1571" s="179" t="s">
        <v>2361</v>
      </c>
      <c r="F1571" s="180" t="s">
        <v>1004</v>
      </c>
      <c r="G1571" s="180" t="s">
        <v>58</v>
      </c>
      <c r="H1571" s="181">
        <v>2257</v>
      </c>
      <c r="I1571" s="182">
        <v>0.57999999999999996</v>
      </c>
      <c r="J1571" s="182">
        <f t="shared" si="24"/>
        <v>1.31</v>
      </c>
    </row>
    <row r="1572" spans="2:10" x14ac:dyDescent="0.3">
      <c r="B1572" s="178">
        <v>1545</v>
      </c>
      <c r="C1572" s="179" t="s">
        <v>3186</v>
      </c>
      <c r="D1572" s="179" t="s">
        <v>3187</v>
      </c>
      <c r="E1572" s="179" t="s">
        <v>2363</v>
      </c>
      <c r="F1572" s="180" t="s">
        <v>1004</v>
      </c>
      <c r="G1572" s="180" t="s">
        <v>58</v>
      </c>
      <c r="H1572" s="181">
        <v>564</v>
      </c>
      <c r="I1572" s="182">
        <v>0.57999999999999996</v>
      </c>
      <c r="J1572" s="182">
        <f t="shared" si="24"/>
        <v>0.33</v>
      </c>
    </row>
    <row r="1573" spans="2:10" x14ac:dyDescent="0.3">
      <c r="B1573" s="178">
        <v>1546</v>
      </c>
      <c r="C1573" s="179" t="s">
        <v>3188</v>
      </c>
      <c r="D1573" s="179" t="s">
        <v>3189</v>
      </c>
      <c r="E1573" s="179" t="s">
        <v>2367</v>
      </c>
      <c r="F1573" s="180" t="s">
        <v>2018</v>
      </c>
      <c r="G1573" s="180" t="s">
        <v>99</v>
      </c>
      <c r="H1573" s="181">
        <v>1771780</v>
      </c>
      <c r="I1573" s="182">
        <v>0.57999999999999996</v>
      </c>
      <c r="J1573" s="182">
        <f t="shared" si="24"/>
        <v>1027.6300000000001</v>
      </c>
    </row>
    <row r="1574" spans="2:10" x14ac:dyDescent="0.3">
      <c r="B1574" s="178">
        <v>1547</v>
      </c>
      <c r="C1574" s="179" t="s">
        <v>3188</v>
      </c>
      <c r="D1574" s="179" t="s">
        <v>3189</v>
      </c>
      <c r="E1574" s="179" t="s">
        <v>2357</v>
      </c>
      <c r="F1574" s="180" t="s">
        <v>2018</v>
      </c>
      <c r="G1574" s="180" t="s">
        <v>99</v>
      </c>
      <c r="H1574" s="181">
        <v>257920</v>
      </c>
      <c r="I1574" s="182">
        <v>0.57999999999999996</v>
      </c>
      <c r="J1574" s="182">
        <f t="shared" si="24"/>
        <v>149.59</v>
      </c>
    </row>
    <row r="1575" spans="2:10" x14ac:dyDescent="0.3">
      <c r="B1575" s="178">
        <v>1548</v>
      </c>
      <c r="C1575" s="179" t="s">
        <v>3188</v>
      </c>
      <c r="D1575" s="179" t="s">
        <v>3189</v>
      </c>
      <c r="E1575" s="179" t="s">
        <v>2364</v>
      </c>
      <c r="F1575" s="180" t="s">
        <v>2018</v>
      </c>
      <c r="G1575" s="180" t="s">
        <v>99</v>
      </c>
      <c r="H1575" s="181">
        <v>397989</v>
      </c>
      <c r="I1575" s="182">
        <v>0.57999999999999996</v>
      </c>
      <c r="J1575" s="182">
        <f t="shared" si="24"/>
        <v>230.83</v>
      </c>
    </row>
    <row r="1576" spans="2:10" x14ac:dyDescent="0.3">
      <c r="B1576" s="178">
        <v>1549</v>
      </c>
      <c r="C1576" s="179" t="s">
        <v>3190</v>
      </c>
      <c r="D1576" s="179" t="s">
        <v>3191</v>
      </c>
      <c r="E1576" s="179" t="s">
        <v>2361</v>
      </c>
      <c r="F1576" s="180" t="s">
        <v>1028</v>
      </c>
      <c r="G1576" s="180" t="s">
        <v>1930</v>
      </c>
      <c r="H1576" s="181">
        <v>4862</v>
      </c>
      <c r="I1576" s="182">
        <v>0.57999999999999996</v>
      </c>
      <c r="J1576" s="182">
        <f t="shared" si="24"/>
        <v>2.82</v>
      </c>
    </row>
    <row r="1577" spans="2:10" x14ac:dyDescent="0.3">
      <c r="B1577" s="178">
        <v>1550</v>
      </c>
      <c r="C1577" s="179" t="s">
        <v>3190</v>
      </c>
      <c r="D1577" s="179" t="s">
        <v>3191</v>
      </c>
      <c r="E1577" s="179" t="s">
        <v>2363</v>
      </c>
      <c r="F1577" s="180" t="s">
        <v>1028</v>
      </c>
      <c r="G1577" s="180" t="s">
        <v>1930</v>
      </c>
      <c r="H1577" s="181">
        <v>897</v>
      </c>
      <c r="I1577" s="182">
        <v>0.57999999999999996</v>
      </c>
      <c r="J1577" s="182">
        <f t="shared" si="24"/>
        <v>0.52</v>
      </c>
    </row>
    <row r="1578" spans="2:10" x14ac:dyDescent="0.3">
      <c r="B1578" s="178">
        <v>1551</v>
      </c>
      <c r="C1578" s="179" t="s">
        <v>3192</v>
      </c>
      <c r="D1578" s="179" t="s">
        <v>3193</v>
      </c>
      <c r="E1578" s="179" t="s">
        <v>2361</v>
      </c>
      <c r="F1578" s="180" t="s">
        <v>2018</v>
      </c>
      <c r="G1578" s="180" t="s">
        <v>58</v>
      </c>
      <c r="H1578" s="181">
        <v>91246</v>
      </c>
      <c r="I1578" s="182">
        <v>0.57999999999999996</v>
      </c>
      <c r="J1578" s="182">
        <f t="shared" si="24"/>
        <v>52.92</v>
      </c>
    </row>
    <row r="1579" spans="2:10" x14ac:dyDescent="0.3">
      <c r="B1579" s="178">
        <v>1552</v>
      </c>
      <c r="C1579" s="179" t="s">
        <v>3192</v>
      </c>
      <c r="D1579" s="179" t="s">
        <v>3193</v>
      </c>
      <c r="E1579" s="179" t="s">
        <v>2363</v>
      </c>
      <c r="F1579" s="180" t="s">
        <v>2018</v>
      </c>
      <c r="G1579" s="180" t="s">
        <v>58</v>
      </c>
      <c r="H1579" s="181">
        <v>15257</v>
      </c>
      <c r="I1579" s="182">
        <v>0.57999999999999996</v>
      </c>
      <c r="J1579" s="182">
        <f t="shared" si="24"/>
        <v>8.85</v>
      </c>
    </row>
    <row r="1580" spans="2:10" x14ac:dyDescent="0.3">
      <c r="B1580" s="178">
        <v>1553</v>
      </c>
      <c r="C1580" s="179" t="s">
        <v>3194</v>
      </c>
      <c r="D1580" s="179" t="s">
        <v>3195</v>
      </c>
      <c r="E1580" s="179" t="s">
        <v>2367</v>
      </c>
      <c r="F1580" s="180" t="s">
        <v>145</v>
      </c>
      <c r="G1580" s="180" t="s">
        <v>58</v>
      </c>
      <c r="H1580" s="181">
        <v>198474</v>
      </c>
      <c r="I1580" s="182">
        <v>0.57999999999999996</v>
      </c>
      <c r="J1580" s="182">
        <f t="shared" si="24"/>
        <v>115.11</v>
      </c>
    </row>
    <row r="1581" spans="2:10" x14ac:dyDescent="0.3">
      <c r="B1581" s="178">
        <v>1554</v>
      </c>
      <c r="C1581" s="179" t="s">
        <v>3194</v>
      </c>
      <c r="D1581" s="179" t="s">
        <v>3195</v>
      </c>
      <c r="E1581" s="179" t="s">
        <v>2357</v>
      </c>
      <c r="F1581" s="180" t="s">
        <v>145</v>
      </c>
      <c r="G1581" s="180" t="s">
        <v>58</v>
      </c>
      <c r="H1581" s="181">
        <v>181663</v>
      </c>
      <c r="I1581" s="182">
        <v>0.57999999999999996</v>
      </c>
      <c r="J1581" s="182">
        <f t="shared" si="24"/>
        <v>105.36</v>
      </c>
    </row>
    <row r="1582" spans="2:10" x14ac:dyDescent="0.3">
      <c r="B1582" s="178">
        <v>1555</v>
      </c>
      <c r="C1582" s="179" t="s">
        <v>3194</v>
      </c>
      <c r="D1582" s="179" t="s">
        <v>3195</v>
      </c>
      <c r="E1582" s="179" t="s">
        <v>2361</v>
      </c>
      <c r="F1582" s="180" t="s">
        <v>145</v>
      </c>
      <c r="G1582" s="180" t="s">
        <v>58</v>
      </c>
      <c r="H1582" s="181">
        <v>363649</v>
      </c>
      <c r="I1582" s="182">
        <v>0.57999999999999996</v>
      </c>
      <c r="J1582" s="182">
        <f t="shared" si="24"/>
        <v>210.92</v>
      </c>
    </row>
    <row r="1583" spans="2:10" x14ac:dyDescent="0.3">
      <c r="B1583" s="178">
        <v>1556</v>
      </c>
      <c r="C1583" s="179" t="s">
        <v>3194</v>
      </c>
      <c r="D1583" s="179" t="s">
        <v>3195</v>
      </c>
      <c r="E1583" s="179" t="s">
        <v>2374</v>
      </c>
      <c r="F1583" s="180" t="s">
        <v>145</v>
      </c>
      <c r="G1583" s="180" t="s">
        <v>58</v>
      </c>
      <c r="H1583" s="181">
        <v>896272</v>
      </c>
      <c r="I1583" s="182">
        <v>0.57999999999999996</v>
      </c>
      <c r="J1583" s="182">
        <f t="shared" si="24"/>
        <v>519.84</v>
      </c>
    </row>
    <row r="1584" spans="2:10" x14ac:dyDescent="0.3">
      <c r="B1584" s="178">
        <v>1557</v>
      </c>
      <c r="C1584" s="179" t="s">
        <v>3196</v>
      </c>
      <c r="D1584" s="179" t="s">
        <v>3197</v>
      </c>
      <c r="E1584" s="179" t="s">
        <v>2361</v>
      </c>
      <c r="F1584" s="180" t="s">
        <v>871</v>
      </c>
      <c r="G1584" s="180" t="s">
        <v>231</v>
      </c>
      <c r="H1584" s="181">
        <v>57716</v>
      </c>
      <c r="I1584" s="182">
        <v>0.57999999999999996</v>
      </c>
      <c r="J1584" s="182">
        <f t="shared" si="24"/>
        <v>33.479999999999997</v>
      </c>
    </row>
    <row r="1585" spans="2:10" x14ac:dyDescent="0.3">
      <c r="B1585" s="178">
        <v>1558</v>
      </c>
      <c r="C1585" s="179" t="s">
        <v>3196</v>
      </c>
      <c r="D1585" s="179" t="s">
        <v>3197</v>
      </c>
      <c r="E1585" s="179" t="s">
        <v>2363</v>
      </c>
      <c r="F1585" s="180" t="s">
        <v>871</v>
      </c>
      <c r="G1585" s="180" t="s">
        <v>231</v>
      </c>
      <c r="H1585" s="181">
        <v>6699</v>
      </c>
      <c r="I1585" s="182">
        <v>0.57999999999999996</v>
      </c>
      <c r="J1585" s="182">
        <f t="shared" si="24"/>
        <v>3.89</v>
      </c>
    </row>
    <row r="1586" spans="2:10" x14ac:dyDescent="0.3">
      <c r="B1586" s="178">
        <v>1559</v>
      </c>
      <c r="C1586" s="179" t="s">
        <v>3198</v>
      </c>
      <c r="D1586" s="179" t="s">
        <v>3199</v>
      </c>
      <c r="E1586" s="179" t="s">
        <v>2367</v>
      </c>
      <c r="F1586" s="180" t="s">
        <v>145</v>
      </c>
      <c r="G1586" s="180" t="s">
        <v>58</v>
      </c>
      <c r="H1586" s="181">
        <v>1614757</v>
      </c>
      <c r="I1586" s="182">
        <v>0.57999999999999996</v>
      </c>
      <c r="J1586" s="182">
        <f t="shared" si="24"/>
        <v>936.56</v>
      </c>
    </row>
    <row r="1587" spans="2:10" x14ac:dyDescent="0.3">
      <c r="B1587" s="178">
        <v>1560</v>
      </c>
      <c r="C1587" s="179" t="s">
        <v>3198</v>
      </c>
      <c r="D1587" s="179" t="s">
        <v>3199</v>
      </c>
      <c r="E1587" s="179" t="s">
        <v>2357</v>
      </c>
      <c r="F1587" s="180" t="s">
        <v>145</v>
      </c>
      <c r="G1587" s="180" t="s">
        <v>58</v>
      </c>
      <c r="H1587" s="181">
        <v>250031</v>
      </c>
      <c r="I1587" s="182">
        <v>0.57999999999999996</v>
      </c>
      <c r="J1587" s="182">
        <f t="shared" si="24"/>
        <v>145.02000000000001</v>
      </c>
    </row>
    <row r="1588" spans="2:10" x14ac:dyDescent="0.3">
      <c r="B1588" s="178">
        <v>1561</v>
      </c>
      <c r="C1588" s="179" t="s">
        <v>3198</v>
      </c>
      <c r="D1588" s="179" t="s">
        <v>3199</v>
      </c>
      <c r="E1588" s="179" t="s">
        <v>2364</v>
      </c>
      <c r="F1588" s="180" t="s">
        <v>145</v>
      </c>
      <c r="G1588" s="180" t="s">
        <v>58</v>
      </c>
      <c r="H1588" s="181">
        <v>382468</v>
      </c>
      <c r="I1588" s="182">
        <v>0.57999999999999996</v>
      </c>
      <c r="J1588" s="182">
        <f t="shared" si="24"/>
        <v>221.83</v>
      </c>
    </row>
    <row r="1589" spans="2:10" x14ac:dyDescent="0.3">
      <c r="B1589" s="178">
        <v>1562</v>
      </c>
      <c r="C1589" s="179" t="s">
        <v>3198</v>
      </c>
      <c r="D1589" s="179" t="s">
        <v>3199</v>
      </c>
      <c r="E1589" s="179" t="s">
        <v>2372</v>
      </c>
      <c r="F1589" s="180" t="s">
        <v>145</v>
      </c>
      <c r="G1589" s="180" t="s">
        <v>58</v>
      </c>
      <c r="H1589" s="181">
        <v>1429807</v>
      </c>
      <c r="I1589" s="182">
        <v>0.57999999999999996</v>
      </c>
      <c r="J1589" s="182">
        <f t="shared" si="24"/>
        <v>829.29</v>
      </c>
    </row>
    <row r="1590" spans="2:10" x14ac:dyDescent="0.3">
      <c r="B1590" s="178">
        <v>1563</v>
      </c>
      <c r="C1590" s="179" t="s">
        <v>3198</v>
      </c>
      <c r="D1590" s="179" t="s">
        <v>3199</v>
      </c>
      <c r="E1590" s="179" t="s">
        <v>2374</v>
      </c>
      <c r="F1590" s="180" t="s">
        <v>145</v>
      </c>
      <c r="G1590" s="180" t="s">
        <v>58</v>
      </c>
      <c r="H1590" s="181">
        <v>1707566</v>
      </c>
      <c r="I1590" s="182">
        <v>0.57999999999999996</v>
      </c>
      <c r="J1590" s="182">
        <f t="shared" si="24"/>
        <v>990.39</v>
      </c>
    </row>
    <row r="1591" spans="2:10" x14ac:dyDescent="0.3">
      <c r="B1591" s="178">
        <v>1564</v>
      </c>
      <c r="C1591" s="179" t="s">
        <v>3200</v>
      </c>
      <c r="D1591" s="179" t="s">
        <v>3201</v>
      </c>
      <c r="E1591" s="179" t="s">
        <v>2373</v>
      </c>
      <c r="F1591" s="180" t="s">
        <v>95</v>
      </c>
      <c r="G1591" s="180" t="s">
        <v>95</v>
      </c>
      <c r="H1591" s="181">
        <v>12850</v>
      </c>
      <c r="I1591" s="182">
        <v>0.57999999999999996</v>
      </c>
      <c r="J1591" s="182">
        <f t="shared" si="24"/>
        <v>7.45</v>
      </c>
    </row>
    <row r="1592" spans="2:10" x14ac:dyDescent="0.3">
      <c r="B1592" s="178">
        <v>1565</v>
      </c>
      <c r="C1592" s="179" t="s">
        <v>3202</v>
      </c>
      <c r="D1592" s="179" t="s">
        <v>3203</v>
      </c>
      <c r="E1592" s="179" t="s">
        <v>2367</v>
      </c>
      <c r="F1592" s="180" t="s">
        <v>1028</v>
      </c>
      <c r="G1592" s="180" t="s">
        <v>58</v>
      </c>
      <c r="H1592" s="181">
        <v>2425065</v>
      </c>
      <c r="I1592" s="182">
        <v>0.57999999999999996</v>
      </c>
      <c r="J1592" s="182">
        <f t="shared" si="24"/>
        <v>1406.54</v>
      </c>
    </row>
    <row r="1593" spans="2:10" x14ac:dyDescent="0.3">
      <c r="B1593" s="178">
        <v>1566</v>
      </c>
      <c r="C1593" s="179" t="s">
        <v>3202</v>
      </c>
      <c r="D1593" s="179" t="s">
        <v>3203</v>
      </c>
      <c r="E1593" s="179" t="s">
        <v>2357</v>
      </c>
      <c r="F1593" s="180" t="s">
        <v>1028</v>
      </c>
      <c r="G1593" s="180" t="s">
        <v>58</v>
      </c>
      <c r="H1593" s="181">
        <v>479141</v>
      </c>
      <c r="I1593" s="182">
        <v>0.57999999999999996</v>
      </c>
      <c r="J1593" s="182">
        <f t="shared" si="24"/>
        <v>277.89999999999998</v>
      </c>
    </row>
    <row r="1594" spans="2:10" x14ac:dyDescent="0.3">
      <c r="B1594" s="178">
        <v>1567</v>
      </c>
      <c r="C1594" s="179" t="s">
        <v>3202</v>
      </c>
      <c r="D1594" s="179" t="s">
        <v>3203</v>
      </c>
      <c r="E1594" s="179" t="s">
        <v>2364</v>
      </c>
      <c r="F1594" s="180" t="s">
        <v>1028</v>
      </c>
      <c r="G1594" s="180" t="s">
        <v>58</v>
      </c>
      <c r="H1594" s="181">
        <v>475559</v>
      </c>
      <c r="I1594" s="182">
        <v>0.57999999999999996</v>
      </c>
      <c r="J1594" s="182">
        <f t="shared" si="24"/>
        <v>275.82</v>
      </c>
    </row>
    <row r="1595" spans="2:10" x14ac:dyDescent="0.3">
      <c r="B1595" s="178">
        <v>1568</v>
      </c>
      <c r="C1595" s="179" t="s">
        <v>3202</v>
      </c>
      <c r="D1595" s="179" t="s">
        <v>3203</v>
      </c>
      <c r="E1595" s="179" t="s">
        <v>2372</v>
      </c>
      <c r="F1595" s="180" t="s">
        <v>1028</v>
      </c>
      <c r="G1595" s="180" t="s">
        <v>58</v>
      </c>
      <c r="H1595" s="181">
        <v>1643169</v>
      </c>
      <c r="I1595" s="182">
        <v>0.57999999999999996</v>
      </c>
      <c r="J1595" s="182">
        <f t="shared" si="24"/>
        <v>953.04</v>
      </c>
    </row>
    <row r="1596" spans="2:10" x14ac:dyDescent="0.3">
      <c r="B1596" s="178">
        <v>1569</v>
      </c>
      <c r="C1596" s="179" t="s">
        <v>3202</v>
      </c>
      <c r="D1596" s="179" t="s">
        <v>3203</v>
      </c>
      <c r="E1596" s="179" t="s">
        <v>2374</v>
      </c>
      <c r="F1596" s="180" t="s">
        <v>1028</v>
      </c>
      <c r="G1596" s="180" t="s">
        <v>58</v>
      </c>
      <c r="H1596" s="181">
        <v>2486131</v>
      </c>
      <c r="I1596" s="182">
        <v>0.57999999999999996</v>
      </c>
      <c r="J1596" s="182">
        <f t="shared" si="24"/>
        <v>1441.96</v>
      </c>
    </row>
    <row r="1597" spans="2:10" x14ac:dyDescent="0.3">
      <c r="B1597" s="178">
        <v>1570</v>
      </c>
      <c r="C1597" s="179" t="s">
        <v>3204</v>
      </c>
      <c r="D1597" s="179" t="s">
        <v>3205</v>
      </c>
      <c r="E1597" s="179" t="s">
        <v>2361</v>
      </c>
      <c r="F1597" s="180" t="s">
        <v>1046</v>
      </c>
      <c r="G1597" s="180" t="s">
        <v>114</v>
      </c>
      <c r="H1597" s="181">
        <v>208789</v>
      </c>
      <c r="I1597" s="182">
        <v>0.57999999999999996</v>
      </c>
      <c r="J1597" s="182">
        <f t="shared" si="24"/>
        <v>121.1</v>
      </c>
    </row>
    <row r="1598" spans="2:10" x14ac:dyDescent="0.3">
      <c r="B1598" s="178">
        <v>1571</v>
      </c>
      <c r="C1598" s="179" t="s">
        <v>3204</v>
      </c>
      <c r="D1598" s="179" t="s">
        <v>3205</v>
      </c>
      <c r="E1598" s="179" t="s">
        <v>2363</v>
      </c>
      <c r="F1598" s="180" t="s">
        <v>1046</v>
      </c>
      <c r="G1598" s="180" t="s">
        <v>114</v>
      </c>
      <c r="H1598" s="181">
        <v>37205</v>
      </c>
      <c r="I1598" s="182">
        <v>0.57999999999999996</v>
      </c>
      <c r="J1598" s="182">
        <f t="shared" si="24"/>
        <v>21.58</v>
      </c>
    </row>
    <row r="1599" spans="2:10" x14ac:dyDescent="0.3">
      <c r="B1599" s="178">
        <v>1572</v>
      </c>
      <c r="C1599" s="179" t="s">
        <v>3206</v>
      </c>
      <c r="D1599" s="179" t="s">
        <v>3207</v>
      </c>
      <c r="E1599" s="179" t="s">
        <v>2361</v>
      </c>
      <c r="F1599" s="180" t="s">
        <v>1994</v>
      </c>
      <c r="G1599" s="180" t="s">
        <v>3208</v>
      </c>
      <c r="H1599" s="181">
        <v>16558</v>
      </c>
      <c r="I1599" s="182">
        <v>0.57999999999999996</v>
      </c>
      <c r="J1599" s="182">
        <f t="shared" si="24"/>
        <v>9.6</v>
      </c>
    </row>
    <row r="1600" spans="2:10" x14ac:dyDescent="0.3">
      <c r="B1600" s="178">
        <v>1573</v>
      </c>
      <c r="C1600" s="179" t="s">
        <v>3209</v>
      </c>
      <c r="D1600" s="179" t="s">
        <v>3210</v>
      </c>
      <c r="E1600" s="179" t="s">
        <v>2367</v>
      </c>
      <c r="F1600" s="180" t="s">
        <v>2018</v>
      </c>
      <c r="G1600" s="180" t="s">
        <v>99</v>
      </c>
      <c r="H1600" s="181">
        <v>42454</v>
      </c>
      <c r="I1600" s="182">
        <v>0.57999999999999996</v>
      </c>
      <c r="J1600" s="182">
        <f t="shared" si="24"/>
        <v>24.62</v>
      </c>
    </row>
    <row r="1601" spans="2:10" x14ac:dyDescent="0.3">
      <c r="B1601" s="178">
        <v>1574</v>
      </c>
      <c r="C1601" s="179" t="s">
        <v>3209</v>
      </c>
      <c r="D1601" s="179" t="s">
        <v>3210</v>
      </c>
      <c r="E1601" s="179" t="s">
        <v>2357</v>
      </c>
      <c r="F1601" s="180" t="s">
        <v>2018</v>
      </c>
      <c r="G1601" s="180" t="s">
        <v>99</v>
      </c>
      <c r="H1601" s="181">
        <v>24099</v>
      </c>
      <c r="I1601" s="182">
        <v>0.57999999999999996</v>
      </c>
      <c r="J1601" s="182">
        <f t="shared" si="24"/>
        <v>13.98</v>
      </c>
    </row>
    <row r="1602" spans="2:10" x14ac:dyDescent="0.3">
      <c r="B1602" s="178">
        <v>1575</v>
      </c>
      <c r="C1602" s="179" t="s">
        <v>3209</v>
      </c>
      <c r="D1602" s="179" t="s">
        <v>3210</v>
      </c>
      <c r="E1602" s="179" t="s">
        <v>2361</v>
      </c>
      <c r="F1602" s="180" t="s">
        <v>2018</v>
      </c>
      <c r="G1602" s="180" t="s">
        <v>99</v>
      </c>
      <c r="H1602" s="181">
        <v>35331</v>
      </c>
      <c r="I1602" s="182">
        <v>0.57999999999999996</v>
      </c>
      <c r="J1602" s="182">
        <f t="shared" si="24"/>
        <v>20.49</v>
      </c>
    </row>
    <row r="1603" spans="2:10" x14ac:dyDescent="0.3">
      <c r="B1603" s="178">
        <v>1576</v>
      </c>
      <c r="C1603" s="179" t="s">
        <v>3209</v>
      </c>
      <c r="D1603" s="179" t="s">
        <v>3210</v>
      </c>
      <c r="E1603" s="179" t="s">
        <v>2374</v>
      </c>
      <c r="F1603" s="180" t="s">
        <v>2018</v>
      </c>
      <c r="G1603" s="180" t="s">
        <v>99</v>
      </c>
      <c r="H1603" s="181">
        <v>128871</v>
      </c>
      <c r="I1603" s="182">
        <v>0.57999999999999996</v>
      </c>
      <c r="J1603" s="182">
        <f t="shared" si="24"/>
        <v>74.75</v>
      </c>
    </row>
    <row r="1604" spans="2:10" x14ac:dyDescent="0.3">
      <c r="B1604" s="178">
        <v>1577</v>
      </c>
      <c r="C1604" s="179" t="s">
        <v>3211</v>
      </c>
      <c r="D1604" s="179" t="s">
        <v>3212</v>
      </c>
      <c r="E1604" s="179" t="s">
        <v>2367</v>
      </c>
      <c r="F1604" s="180" t="s">
        <v>2018</v>
      </c>
      <c r="G1604" s="180" t="s">
        <v>99</v>
      </c>
      <c r="H1604" s="181">
        <v>69544</v>
      </c>
      <c r="I1604" s="182">
        <v>0.57999999999999996</v>
      </c>
      <c r="J1604" s="182">
        <f t="shared" si="24"/>
        <v>40.340000000000003</v>
      </c>
    </row>
    <row r="1605" spans="2:10" x14ac:dyDescent="0.3">
      <c r="B1605" s="178">
        <v>1578</v>
      </c>
      <c r="C1605" s="179" t="s">
        <v>3211</v>
      </c>
      <c r="D1605" s="179" t="s">
        <v>3212</v>
      </c>
      <c r="E1605" s="179" t="s">
        <v>2357</v>
      </c>
      <c r="F1605" s="180" t="s">
        <v>2018</v>
      </c>
      <c r="G1605" s="180" t="s">
        <v>99</v>
      </c>
      <c r="H1605" s="181">
        <v>37767</v>
      </c>
      <c r="I1605" s="182">
        <v>0.57999999999999996</v>
      </c>
      <c r="J1605" s="182">
        <f t="shared" si="24"/>
        <v>21.9</v>
      </c>
    </row>
    <row r="1606" spans="2:10" x14ac:dyDescent="0.3">
      <c r="B1606" s="178">
        <v>1579</v>
      </c>
      <c r="C1606" s="179" t="s">
        <v>3211</v>
      </c>
      <c r="D1606" s="179" t="s">
        <v>3212</v>
      </c>
      <c r="E1606" s="179" t="s">
        <v>2361</v>
      </c>
      <c r="F1606" s="180" t="s">
        <v>2018</v>
      </c>
      <c r="G1606" s="180" t="s">
        <v>99</v>
      </c>
      <c r="H1606" s="181">
        <v>44532</v>
      </c>
      <c r="I1606" s="182">
        <v>0.57999999999999996</v>
      </c>
      <c r="J1606" s="182">
        <f t="shared" si="24"/>
        <v>25.83</v>
      </c>
    </row>
    <row r="1607" spans="2:10" x14ac:dyDescent="0.3">
      <c r="B1607" s="178">
        <v>1580</v>
      </c>
      <c r="C1607" s="179" t="s">
        <v>3211</v>
      </c>
      <c r="D1607" s="179" t="s">
        <v>3212</v>
      </c>
      <c r="E1607" s="179" t="s">
        <v>2374</v>
      </c>
      <c r="F1607" s="180" t="s">
        <v>2018</v>
      </c>
      <c r="G1607" s="180" t="s">
        <v>99</v>
      </c>
      <c r="H1607" s="181">
        <v>188792</v>
      </c>
      <c r="I1607" s="182">
        <v>0.57999999999999996</v>
      </c>
      <c r="J1607" s="182">
        <f t="shared" si="24"/>
        <v>109.5</v>
      </c>
    </row>
    <row r="1608" spans="2:10" x14ac:dyDescent="0.3">
      <c r="B1608" s="178">
        <v>1581</v>
      </c>
      <c r="C1608" s="179" t="s">
        <v>3213</v>
      </c>
      <c r="D1608" s="179" t="s">
        <v>3214</v>
      </c>
      <c r="E1608" s="179" t="s">
        <v>2367</v>
      </c>
      <c r="F1608" s="180" t="s">
        <v>2446</v>
      </c>
      <c r="G1608" s="180" t="s">
        <v>58</v>
      </c>
      <c r="H1608" s="181">
        <v>1406383</v>
      </c>
      <c r="I1608" s="182">
        <v>0.57999999999999996</v>
      </c>
      <c r="J1608" s="182">
        <f t="shared" si="24"/>
        <v>815.7</v>
      </c>
    </row>
    <row r="1609" spans="2:10" x14ac:dyDescent="0.3">
      <c r="B1609" s="178">
        <v>1582</v>
      </c>
      <c r="C1609" s="179" t="s">
        <v>3213</v>
      </c>
      <c r="D1609" s="179" t="s">
        <v>3214</v>
      </c>
      <c r="E1609" s="179" t="s">
        <v>2357</v>
      </c>
      <c r="F1609" s="180" t="s">
        <v>2446</v>
      </c>
      <c r="G1609" s="180" t="s">
        <v>58</v>
      </c>
      <c r="H1609" s="181">
        <v>313225</v>
      </c>
      <c r="I1609" s="182">
        <v>0.57999999999999996</v>
      </c>
      <c r="J1609" s="182">
        <f t="shared" si="24"/>
        <v>181.67</v>
      </c>
    </row>
    <row r="1610" spans="2:10" x14ac:dyDescent="0.3">
      <c r="B1610" s="178">
        <v>1583</v>
      </c>
      <c r="C1610" s="179" t="s">
        <v>3213</v>
      </c>
      <c r="D1610" s="179" t="s">
        <v>3214</v>
      </c>
      <c r="E1610" s="179" t="s">
        <v>2364</v>
      </c>
      <c r="F1610" s="180" t="s">
        <v>2446</v>
      </c>
      <c r="G1610" s="180" t="s">
        <v>58</v>
      </c>
      <c r="H1610" s="181">
        <v>276764</v>
      </c>
      <c r="I1610" s="182">
        <v>0.57999999999999996</v>
      </c>
      <c r="J1610" s="182">
        <f t="shared" si="24"/>
        <v>160.52000000000001</v>
      </c>
    </row>
    <row r="1611" spans="2:10" x14ac:dyDescent="0.3">
      <c r="B1611" s="178">
        <v>1584</v>
      </c>
      <c r="C1611" s="179" t="s">
        <v>3215</v>
      </c>
      <c r="D1611" s="179" t="s">
        <v>3216</v>
      </c>
      <c r="E1611" s="179" t="s">
        <v>2367</v>
      </c>
      <c r="F1611" s="180" t="s">
        <v>226</v>
      </c>
      <c r="G1611" s="180" t="s">
        <v>99</v>
      </c>
      <c r="H1611" s="181">
        <v>19706</v>
      </c>
      <c r="I1611" s="182">
        <v>0.57999999999999996</v>
      </c>
      <c r="J1611" s="182">
        <f t="shared" si="24"/>
        <v>11.43</v>
      </c>
    </row>
    <row r="1612" spans="2:10" x14ac:dyDescent="0.3">
      <c r="B1612" s="178">
        <v>1585</v>
      </c>
      <c r="C1612" s="179" t="s">
        <v>3215</v>
      </c>
      <c r="D1612" s="179" t="s">
        <v>3216</v>
      </c>
      <c r="E1612" s="179" t="s">
        <v>2357</v>
      </c>
      <c r="F1612" s="180" t="s">
        <v>226</v>
      </c>
      <c r="G1612" s="180" t="s">
        <v>99</v>
      </c>
      <c r="H1612" s="181">
        <v>4372</v>
      </c>
      <c r="I1612" s="182">
        <v>0.57999999999999996</v>
      </c>
      <c r="J1612" s="182">
        <f t="shared" si="24"/>
        <v>2.54</v>
      </c>
    </row>
    <row r="1613" spans="2:10" x14ac:dyDescent="0.3">
      <c r="B1613" s="178">
        <v>1586</v>
      </c>
      <c r="C1613" s="179" t="s">
        <v>3215</v>
      </c>
      <c r="D1613" s="179" t="s">
        <v>3216</v>
      </c>
      <c r="E1613" s="179" t="s">
        <v>2361</v>
      </c>
      <c r="F1613" s="180" t="s">
        <v>226</v>
      </c>
      <c r="G1613" s="180" t="s">
        <v>99</v>
      </c>
      <c r="H1613" s="181">
        <v>4175</v>
      </c>
      <c r="I1613" s="182">
        <v>0.57999999999999996</v>
      </c>
      <c r="J1613" s="182">
        <f t="shared" si="24"/>
        <v>2.42</v>
      </c>
    </row>
    <row r="1614" spans="2:10" x14ac:dyDescent="0.3">
      <c r="B1614" s="178">
        <v>1587</v>
      </c>
      <c r="C1614" s="179" t="s">
        <v>3215</v>
      </c>
      <c r="D1614" s="179" t="s">
        <v>3216</v>
      </c>
      <c r="E1614" s="179" t="s">
        <v>2363</v>
      </c>
      <c r="F1614" s="180" t="s">
        <v>226</v>
      </c>
      <c r="G1614" s="180" t="s">
        <v>99</v>
      </c>
      <c r="H1614" s="181">
        <v>17</v>
      </c>
      <c r="I1614" s="182">
        <v>0.57999999999999996</v>
      </c>
      <c r="J1614" s="182">
        <f t="shared" si="24"/>
        <v>0.01</v>
      </c>
    </row>
    <row r="1615" spans="2:10" x14ac:dyDescent="0.3">
      <c r="B1615" s="178">
        <v>1588</v>
      </c>
      <c r="C1615" s="179" t="s">
        <v>3215</v>
      </c>
      <c r="D1615" s="179" t="s">
        <v>3216</v>
      </c>
      <c r="E1615" s="179" t="s">
        <v>2364</v>
      </c>
      <c r="F1615" s="180" t="s">
        <v>226</v>
      </c>
      <c r="G1615" s="180" t="s">
        <v>99</v>
      </c>
      <c r="H1615" s="181">
        <v>3922</v>
      </c>
      <c r="I1615" s="182">
        <v>0.57999999999999996</v>
      </c>
      <c r="J1615" s="182">
        <f t="shared" si="24"/>
        <v>2.27</v>
      </c>
    </row>
    <row r="1616" spans="2:10" x14ac:dyDescent="0.3">
      <c r="B1616" s="178">
        <v>1589</v>
      </c>
      <c r="C1616" s="179" t="s">
        <v>3215</v>
      </c>
      <c r="D1616" s="179" t="s">
        <v>3216</v>
      </c>
      <c r="E1616" s="179" t="s">
        <v>2372</v>
      </c>
      <c r="F1616" s="180" t="s">
        <v>226</v>
      </c>
      <c r="G1616" s="180" t="s">
        <v>99</v>
      </c>
      <c r="H1616" s="181">
        <v>17147</v>
      </c>
      <c r="I1616" s="182">
        <v>0.57999999999999996</v>
      </c>
      <c r="J1616" s="182">
        <f t="shared" si="24"/>
        <v>9.9499999999999993</v>
      </c>
    </row>
    <row r="1617" spans="2:10" x14ac:dyDescent="0.3">
      <c r="B1617" s="178">
        <v>1590</v>
      </c>
      <c r="C1617" s="179" t="s">
        <v>3215</v>
      </c>
      <c r="D1617" s="179" t="s">
        <v>3216</v>
      </c>
      <c r="E1617" s="179" t="s">
        <v>2374</v>
      </c>
      <c r="F1617" s="180" t="s">
        <v>226</v>
      </c>
      <c r="G1617" s="180" t="s">
        <v>99</v>
      </c>
      <c r="H1617" s="181">
        <v>23788</v>
      </c>
      <c r="I1617" s="182">
        <v>0.57999999999999996</v>
      </c>
      <c r="J1617" s="182">
        <f t="shared" si="24"/>
        <v>13.8</v>
      </c>
    </row>
    <row r="1618" spans="2:10" x14ac:dyDescent="0.3">
      <c r="B1618" s="178">
        <v>1591</v>
      </c>
      <c r="C1618" s="179" t="s">
        <v>3217</v>
      </c>
      <c r="D1618" s="179" t="s">
        <v>3218</v>
      </c>
      <c r="E1618" s="179" t="s">
        <v>2367</v>
      </c>
      <c r="F1618" s="180" t="s">
        <v>226</v>
      </c>
      <c r="G1618" s="180" t="s">
        <v>99</v>
      </c>
      <c r="H1618" s="181">
        <v>18654</v>
      </c>
      <c r="I1618" s="182">
        <v>0.57999999999999996</v>
      </c>
      <c r="J1618" s="182">
        <f t="shared" si="24"/>
        <v>10.82</v>
      </c>
    </row>
    <row r="1619" spans="2:10" x14ac:dyDescent="0.3">
      <c r="B1619" s="178">
        <v>1592</v>
      </c>
      <c r="C1619" s="179" t="s">
        <v>3217</v>
      </c>
      <c r="D1619" s="179" t="s">
        <v>3218</v>
      </c>
      <c r="E1619" s="179" t="s">
        <v>2357</v>
      </c>
      <c r="F1619" s="180" t="s">
        <v>226</v>
      </c>
      <c r="G1619" s="180" t="s">
        <v>99</v>
      </c>
      <c r="H1619" s="181">
        <v>3788</v>
      </c>
      <c r="I1619" s="182">
        <v>0.57999999999999996</v>
      </c>
      <c r="J1619" s="182">
        <f t="shared" si="24"/>
        <v>2.2000000000000002</v>
      </c>
    </row>
    <row r="1620" spans="2:10" x14ac:dyDescent="0.3">
      <c r="B1620" s="178">
        <v>1593</v>
      </c>
      <c r="C1620" s="179" t="s">
        <v>3217</v>
      </c>
      <c r="D1620" s="179" t="s">
        <v>3218</v>
      </c>
      <c r="E1620" s="179" t="s">
        <v>2361</v>
      </c>
      <c r="F1620" s="180" t="s">
        <v>226</v>
      </c>
      <c r="G1620" s="180" t="s">
        <v>99</v>
      </c>
      <c r="H1620" s="181">
        <v>4398</v>
      </c>
      <c r="I1620" s="182">
        <v>0.57999999999999996</v>
      </c>
      <c r="J1620" s="182">
        <f t="shared" si="24"/>
        <v>2.5499999999999998</v>
      </c>
    </row>
    <row r="1621" spans="2:10" x14ac:dyDescent="0.3">
      <c r="B1621" s="178">
        <v>1594</v>
      </c>
      <c r="C1621" s="179" t="s">
        <v>3217</v>
      </c>
      <c r="D1621" s="179" t="s">
        <v>3218</v>
      </c>
      <c r="E1621" s="179" t="s">
        <v>2364</v>
      </c>
      <c r="F1621" s="180" t="s">
        <v>226</v>
      </c>
      <c r="G1621" s="180" t="s">
        <v>99</v>
      </c>
      <c r="H1621" s="181">
        <v>4422</v>
      </c>
      <c r="I1621" s="182">
        <v>0.57999999999999996</v>
      </c>
      <c r="J1621" s="182">
        <f t="shared" si="24"/>
        <v>2.56</v>
      </c>
    </row>
    <row r="1622" spans="2:10" x14ac:dyDescent="0.3">
      <c r="B1622" s="178">
        <v>1595</v>
      </c>
      <c r="C1622" s="179" t="s">
        <v>3217</v>
      </c>
      <c r="D1622" s="179" t="s">
        <v>3218</v>
      </c>
      <c r="E1622" s="179" t="s">
        <v>2372</v>
      </c>
      <c r="F1622" s="180" t="s">
        <v>226</v>
      </c>
      <c r="G1622" s="180" t="s">
        <v>99</v>
      </c>
      <c r="H1622" s="181">
        <v>16422</v>
      </c>
      <c r="I1622" s="182">
        <v>0.57999999999999996</v>
      </c>
      <c r="J1622" s="182">
        <f t="shared" si="24"/>
        <v>9.52</v>
      </c>
    </row>
    <row r="1623" spans="2:10" x14ac:dyDescent="0.3">
      <c r="B1623" s="178">
        <v>1596</v>
      </c>
      <c r="C1623" s="179" t="s">
        <v>3217</v>
      </c>
      <c r="D1623" s="179" t="s">
        <v>3218</v>
      </c>
      <c r="E1623" s="179" t="s">
        <v>2374</v>
      </c>
      <c r="F1623" s="180" t="s">
        <v>226</v>
      </c>
      <c r="G1623" s="180" t="s">
        <v>99</v>
      </c>
      <c r="H1623" s="181">
        <v>17298</v>
      </c>
      <c r="I1623" s="182">
        <v>0.57999999999999996</v>
      </c>
      <c r="J1623" s="182">
        <f t="shared" si="24"/>
        <v>10.029999999999999</v>
      </c>
    </row>
    <row r="1624" spans="2:10" x14ac:dyDescent="0.3">
      <c r="B1624" s="178">
        <v>1597</v>
      </c>
      <c r="C1624" s="179" t="s">
        <v>3219</v>
      </c>
      <c r="D1624" s="179" t="s">
        <v>3220</v>
      </c>
      <c r="E1624" s="179" t="s">
        <v>2361</v>
      </c>
      <c r="F1624" s="180" t="s">
        <v>169</v>
      </c>
      <c r="G1624" s="180" t="s">
        <v>99</v>
      </c>
      <c r="H1624" s="181">
        <v>20268</v>
      </c>
      <c r="I1624" s="182">
        <v>0.57999999999999996</v>
      </c>
      <c r="J1624" s="182">
        <f t="shared" si="24"/>
        <v>11.76</v>
      </c>
    </row>
    <row r="1625" spans="2:10" x14ac:dyDescent="0.3">
      <c r="B1625" s="178">
        <v>1598</v>
      </c>
      <c r="C1625" s="179" t="s">
        <v>3219</v>
      </c>
      <c r="D1625" s="179" t="s">
        <v>3220</v>
      </c>
      <c r="E1625" s="179" t="s">
        <v>2363</v>
      </c>
      <c r="F1625" s="180" t="s">
        <v>169</v>
      </c>
      <c r="G1625" s="180" t="s">
        <v>99</v>
      </c>
      <c r="H1625" s="181">
        <v>4088</v>
      </c>
      <c r="I1625" s="182">
        <v>0.57999999999999996</v>
      </c>
      <c r="J1625" s="182">
        <f t="shared" si="24"/>
        <v>2.37</v>
      </c>
    </row>
    <row r="1626" spans="2:10" x14ac:dyDescent="0.3">
      <c r="B1626" s="178">
        <v>1599</v>
      </c>
      <c r="C1626" s="179" t="s">
        <v>3221</v>
      </c>
      <c r="D1626" s="179" t="s">
        <v>3222</v>
      </c>
      <c r="E1626" s="179" t="s">
        <v>2367</v>
      </c>
      <c r="F1626" s="180" t="s">
        <v>169</v>
      </c>
      <c r="G1626" s="180" t="s">
        <v>99</v>
      </c>
      <c r="H1626" s="181">
        <v>28086</v>
      </c>
      <c r="I1626" s="182">
        <v>0.57999999999999996</v>
      </c>
      <c r="J1626" s="182">
        <f t="shared" si="24"/>
        <v>16.29</v>
      </c>
    </row>
    <row r="1627" spans="2:10" x14ac:dyDescent="0.3">
      <c r="B1627" s="178">
        <v>1600</v>
      </c>
      <c r="C1627" s="179" t="s">
        <v>3221</v>
      </c>
      <c r="D1627" s="179" t="s">
        <v>3222</v>
      </c>
      <c r="E1627" s="179" t="s">
        <v>2368</v>
      </c>
      <c r="F1627" s="180" t="s">
        <v>169</v>
      </c>
      <c r="G1627" s="180" t="s">
        <v>99</v>
      </c>
      <c r="H1627" s="181">
        <v>909</v>
      </c>
      <c r="I1627" s="182">
        <v>0.57999999999999996</v>
      </c>
      <c r="J1627" s="182">
        <f t="shared" si="24"/>
        <v>0.53</v>
      </c>
    </row>
    <row r="1628" spans="2:10" x14ac:dyDescent="0.3">
      <c r="B1628" s="178">
        <v>1601</v>
      </c>
      <c r="C1628" s="179" t="s">
        <v>3221</v>
      </c>
      <c r="D1628" s="179" t="s">
        <v>3222</v>
      </c>
      <c r="E1628" s="179" t="s">
        <v>2357</v>
      </c>
      <c r="F1628" s="180" t="s">
        <v>169</v>
      </c>
      <c r="G1628" s="180" t="s">
        <v>99</v>
      </c>
      <c r="H1628" s="181">
        <v>2226</v>
      </c>
      <c r="I1628" s="182">
        <v>0.57999999999999996</v>
      </c>
      <c r="J1628" s="182">
        <f t="shared" ref="J1628:J1691" si="25">ROUND(H1628*(I1628/1000),2)</f>
        <v>1.29</v>
      </c>
    </row>
    <row r="1629" spans="2:10" x14ac:dyDescent="0.3">
      <c r="B1629" s="178">
        <v>1602</v>
      </c>
      <c r="C1629" s="179" t="s">
        <v>3221</v>
      </c>
      <c r="D1629" s="179" t="s">
        <v>3222</v>
      </c>
      <c r="E1629" s="179" t="s">
        <v>2361</v>
      </c>
      <c r="F1629" s="180" t="s">
        <v>169</v>
      </c>
      <c r="G1629" s="180" t="s">
        <v>99</v>
      </c>
      <c r="H1629" s="181">
        <v>3428</v>
      </c>
      <c r="I1629" s="182">
        <v>0.57999999999999996</v>
      </c>
      <c r="J1629" s="182">
        <f t="shared" si="25"/>
        <v>1.99</v>
      </c>
    </row>
    <row r="1630" spans="2:10" x14ac:dyDescent="0.3">
      <c r="B1630" s="178">
        <v>1603</v>
      </c>
      <c r="C1630" s="179" t="s">
        <v>3221</v>
      </c>
      <c r="D1630" s="179" t="s">
        <v>3222</v>
      </c>
      <c r="E1630" s="179" t="s">
        <v>2363</v>
      </c>
      <c r="F1630" s="180" t="s">
        <v>169</v>
      </c>
      <c r="G1630" s="180" t="s">
        <v>99</v>
      </c>
      <c r="H1630" s="181">
        <v>187</v>
      </c>
      <c r="I1630" s="182">
        <v>0.57999999999999996</v>
      </c>
      <c r="J1630" s="182">
        <f t="shared" si="25"/>
        <v>0.11</v>
      </c>
    </row>
    <row r="1631" spans="2:10" x14ac:dyDescent="0.3">
      <c r="B1631" s="178">
        <v>1604</v>
      </c>
      <c r="C1631" s="179" t="s">
        <v>3221</v>
      </c>
      <c r="D1631" s="179" t="s">
        <v>3222</v>
      </c>
      <c r="E1631" s="179" t="s">
        <v>2371</v>
      </c>
      <c r="F1631" s="180" t="s">
        <v>169</v>
      </c>
      <c r="G1631" s="180" t="s">
        <v>99</v>
      </c>
      <c r="H1631" s="181">
        <v>45</v>
      </c>
      <c r="I1631" s="182">
        <v>0.57999999999999996</v>
      </c>
      <c r="J1631" s="182">
        <f t="shared" si="25"/>
        <v>0.03</v>
      </c>
    </row>
    <row r="1632" spans="2:10" x14ac:dyDescent="0.3">
      <c r="B1632" s="178">
        <v>1605</v>
      </c>
      <c r="C1632" s="179" t="s">
        <v>3221</v>
      </c>
      <c r="D1632" s="179" t="s">
        <v>3222</v>
      </c>
      <c r="E1632" s="179" t="s">
        <v>2364</v>
      </c>
      <c r="F1632" s="180" t="s">
        <v>169</v>
      </c>
      <c r="G1632" s="180" t="s">
        <v>99</v>
      </c>
      <c r="H1632" s="181">
        <v>5154</v>
      </c>
      <c r="I1632" s="182">
        <v>0.57999999999999996</v>
      </c>
      <c r="J1632" s="182">
        <f t="shared" si="25"/>
        <v>2.99</v>
      </c>
    </row>
    <row r="1633" spans="2:10" x14ac:dyDescent="0.3">
      <c r="B1633" s="178">
        <v>1606</v>
      </c>
      <c r="C1633" s="179" t="s">
        <v>3221</v>
      </c>
      <c r="D1633" s="179" t="s">
        <v>3222</v>
      </c>
      <c r="E1633" s="179" t="s">
        <v>2372</v>
      </c>
      <c r="F1633" s="180" t="s">
        <v>169</v>
      </c>
      <c r="G1633" s="180" t="s">
        <v>99</v>
      </c>
      <c r="H1633" s="181">
        <v>22045</v>
      </c>
      <c r="I1633" s="182">
        <v>0.57999999999999996</v>
      </c>
      <c r="J1633" s="182">
        <f t="shared" si="25"/>
        <v>12.79</v>
      </c>
    </row>
    <row r="1634" spans="2:10" x14ac:dyDescent="0.3">
      <c r="B1634" s="178">
        <v>1607</v>
      </c>
      <c r="C1634" s="179" t="s">
        <v>3221</v>
      </c>
      <c r="D1634" s="179" t="s">
        <v>3222</v>
      </c>
      <c r="E1634" s="179" t="s">
        <v>2373</v>
      </c>
      <c r="F1634" s="180" t="s">
        <v>169</v>
      </c>
      <c r="G1634" s="180" t="s">
        <v>99</v>
      </c>
      <c r="H1634" s="181">
        <v>208</v>
      </c>
      <c r="I1634" s="182">
        <v>0.57999999999999996</v>
      </c>
      <c r="J1634" s="182">
        <f t="shared" si="25"/>
        <v>0.12</v>
      </c>
    </row>
    <row r="1635" spans="2:10" x14ac:dyDescent="0.3">
      <c r="B1635" s="178">
        <v>1608</v>
      </c>
      <c r="C1635" s="179" t="s">
        <v>3221</v>
      </c>
      <c r="D1635" s="179" t="s">
        <v>3222</v>
      </c>
      <c r="E1635" s="179" t="s">
        <v>2374</v>
      </c>
      <c r="F1635" s="180" t="s">
        <v>169</v>
      </c>
      <c r="G1635" s="180" t="s">
        <v>99</v>
      </c>
      <c r="H1635" s="181">
        <v>21051</v>
      </c>
      <c r="I1635" s="182">
        <v>0.57999999999999996</v>
      </c>
      <c r="J1635" s="182">
        <f t="shared" si="25"/>
        <v>12.21</v>
      </c>
    </row>
    <row r="1636" spans="2:10" x14ac:dyDescent="0.3">
      <c r="B1636" s="178">
        <v>1609</v>
      </c>
      <c r="C1636" s="179" t="s">
        <v>3223</v>
      </c>
      <c r="D1636" s="179" t="s">
        <v>3224</v>
      </c>
      <c r="E1636" s="179" t="s">
        <v>2367</v>
      </c>
      <c r="F1636" s="180" t="s">
        <v>211</v>
      </c>
      <c r="G1636" s="180" t="s">
        <v>99</v>
      </c>
      <c r="H1636" s="181">
        <v>289588</v>
      </c>
      <c r="I1636" s="182">
        <v>0.57999999999999996</v>
      </c>
      <c r="J1636" s="182">
        <f t="shared" si="25"/>
        <v>167.96</v>
      </c>
    </row>
    <row r="1637" spans="2:10" x14ac:dyDescent="0.3">
      <c r="B1637" s="178">
        <v>1610</v>
      </c>
      <c r="C1637" s="179" t="s">
        <v>3223</v>
      </c>
      <c r="D1637" s="179" t="s">
        <v>3224</v>
      </c>
      <c r="E1637" s="179" t="s">
        <v>2357</v>
      </c>
      <c r="F1637" s="180" t="s">
        <v>211</v>
      </c>
      <c r="G1637" s="180" t="s">
        <v>99</v>
      </c>
      <c r="H1637" s="181">
        <v>37511</v>
      </c>
      <c r="I1637" s="182">
        <v>0.57999999999999996</v>
      </c>
      <c r="J1637" s="182">
        <f t="shared" si="25"/>
        <v>21.76</v>
      </c>
    </row>
    <row r="1638" spans="2:10" x14ac:dyDescent="0.3">
      <c r="B1638" s="178">
        <v>1611</v>
      </c>
      <c r="C1638" s="179" t="s">
        <v>3223</v>
      </c>
      <c r="D1638" s="179" t="s">
        <v>3224</v>
      </c>
      <c r="E1638" s="179" t="s">
        <v>2364</v>
      </c>
      <c r="F1638" s="180" t="s">
        <v>211</v>
      </c>
      <c r="G1638" s="180" t="s">
        <v>99</v>
      </c>
      <c r="H1638" s="181">
        <v>55585</v>
      </c>
      <c r="I1638" s="182">
        <v>0.57999999999999996</v>
      </c>
      <c r="J1638" s="182">
        <f t="shared" si="25"/>
        <v>32.24</v>
      </c>
    </row>
    <row r="1639" spans="2:10" x14ac:dyDescent="0.3">
      <c r="B1639" s="178">
        <v>1612</v>
      </c>
      <c r="C1639" s="179" t="s">
        <v>3223</v>
      </c>
      <c r="D1639" s="179" t="s">
        <v>3224</v>
      </c>
      <c r="E1639" s="179" t="s">
        <v>2372</v>
      </c>
      <c r="F1639" s="180" t="s">
        <v>211</v>
      </c>
      <c r="G1639" s="180" t="s">
        <v>99</v>
      </c>
      <c r="H1639" s="181">
        <v>237958</v>
      </c>
      <c r="I1639" s="182">
        <v>0.57999999999999996</v>
      </c>
      <c r="J1639" s="182">
        <f t="shared" si="25"/>
        <v>138.02000000000001</v>
      </c>
    </row>
    <row r="1640" spans="2:10" x14ac:dyDescent="0.3">
      <c r="B1640" s="178">
        <v>1613</v>
      </c>
      <c r="C1640" s="179" t="s">
        <v>3223</v>
      </c>
      <c r="D1640" s="179" t="s">
        <v>3224</v>
      </c>
      <c r="E1640" s="179" t="s">
        <v>2374</v>
      </c>
      <c r="F1640" s="180" t="s">
        <v>211</v>
      </c>
      <c r="G1640" s="180" t="s">
        <v>99</v>
      </c>
      <c r="H1640" s="181">
        <v>237451</v>
      </c>
      <c r="I1640" s="182">
        <v>0.57999999999999996</v>
      </c>
      <c r="J1640" s="182">
        <f t="shared" si="25"/>
        <v>137.72</v>
      </c>
    </row>
    <row r="1641" spans="2:10" x14ac:dyDescent="0.3">
      <c r="B1641" s="178">
        <v>1614</v>
      </c>
      <c r="C1641" s="179" t="s">
        <v>3225</v>
      </c>
      <c r="D1641" s="179" t="s">
        <v>3226</v>
      </c>
      <c r="E1641" s="179" t="s">
        <v>2367</v>
      </c>
      <c r="F1641" s="180" t="s">
        <v>2325</v>
      </c>
      <c r="G1641" s="180" t="s">
        <v>58</v>
      </c>
      <c r="H1641" s="181">
        <v>480050</v>
      </c>
      <c r="I1641" s="182">
        <v>0.57999999999999996</v>
      </c>
      <c r="J1641" s="182">
        <f t="shared" si="25"/>
        <v>278.43</v>
      </c>
    </row>
    <row r="1642" spans="2:10" x14ac:dyDescent="0.3">
      <c r="B1642" s="178">
        <v>1615</v>
      </c>
      <c r="C1642" s="179" t="s">
        <v>3225</v>
      </c>
      <c r="D1642" s="179" t="s">
        <v>3226</v>
      </c>
      <c r="E1642" s="179" t="s">
        <v>2368</v>
      </c>
      <c r="F1642" s="180" t="s">
        <v>2325</v>
      </c>
      <c r="G1642" s="180" t="s">
        <v>58</v>
      </c>
      <c r="H1642" s="181">
        <v>30898</v>
      </c>
      <c r="I1642" s="182">
        <v>0.57999999999999996</v>
      </c>
      <c r="J1642" s="182">
        <f t="shared" si="25"/>
        <v>17.920000000000002</v>
      </c>
    </row>
    <row r="1643" spans="2:10" x14ac:dyDescent="0.3">
      <c r="B1643" s="178">
        <v>1616</v>
      </c>
      <c r="C1643" s="179" t="s">
        <v>3225</v>
      </c>
      <c r="D1643" s="179" t="s">
        <v>3226</v>
      </c>
      <c r="E1643" s="179" t="s">
        <v>2357</v>
      </c>
      <c r="F1643" s="180" t="s">
        <v>2325</v>
      </c>
      <c r="G1643" s="180" t="s">
        <v>58</v>
      </c>
      <c r="H1643" s="181">
        <v>106128</v>
      </c>
      <c r="I1643" s="182">
        <v>0.57999999999999996</v>
      </c>
      <c r="J1643" s="182">
        <f t="shared" si="25"/>
        <v>61.55</v>
      </c>
    </row>
    <row r="1644" spans="2:10" x14ac:dyDescent="0.3">
      <c r="B1644" s="178">
        <v>1617</v>
      </c>
      <c r="C1644" s="179" t="s">
        <v>3225</v>
      </c>
      <c r="D1644" s="179" t="s">
        <v>3226</v>
      </c>
      <c r="E1644" s="179" t="s">
        <v>2369</v>
      </c>
      <c r="F1644" s="180" t="s">
        <v>2325</v>
      </c>
      <c r="G1644" s="180" t="s">
        <v>58</v>
      </c>
      <c r="H1644" s="181">
        <v>7558</v>
      </c>
      <c r="I1644" s="182">
        <v>0.57999999999999996</v>
      </c>
      <c r="J1644" s="182">
        <f t="shared" si="25"/>
        <v>4.38</v>
      </c>
    </row>
    <row r="1645" spans="2:10" x14ac:dyDescent="0.3">
      <c r="B1645" s="178">
        <v>1618</v>
      </c>
      <c r="C1645" s="179" t="s">
        <v>3225</v>
      </c>
      <c r="D1645" s="179" t="s">
        <v>3226</v>
      </c>
      <c r="E1645" s="179" t="s">
        <v>2370</v>
      </c>
      <c r="F1645" s="180" t="s">
        <v>2325</v>
      </c>
      <c r="G1645" s="180" t="s">
        <v>58</v>
      </c>
      <c r="H1645" s="181">
        <v>4743</v>
      </c>
      <c r="I1645" s="182">
        <v>0.57999999999999996</v>
      </c>
      <c r="J1645" s="182">
        <f t="shared" si="25"/>
        <v>2.75</v>
      </c>
    </row>
    <row r="1646" spans="2:10" x14ac:dyDescent="0.3">
      <c r="B1646" s="178">
        <v>1619</v>
      </c>
      <c r="C1646" s="179" t="s">
        <v>3225</v>
      </c>
      <c r="D1646" s="179" t="s">
        <v>3226</v>
      </c>
      <c r="E1646" s="179" t="s">
        <v>2361</v>
      </c>
      <c r="F1646" s="180" t="s">
        <v>2325</v>
      </c>
      <c r="G1646" s="180" t="s">
        <v>58</v>
      </c>
      <c r="H1646" s="181">
        <v>89067</v>
      </c>
      <c r="I1646" s="182">
        <v>0.57999999999999996</v>
      </c>
      <c r="J1646" s="182">
        <f t="shared" si="25"/>
        <v>51.66</v>
      </c>
    </row>
    <row r="1647" spans="2:10" x14ac:dyDescent="0.3">
      <c r="B1647" s="178">
        <v>1620</v>
      </c>
      <c r="C1647" s="179" t="s">
        <v>3225</v>
      </c>
      <c r="D1647" s="179" t="s">
        <v>3226</v>
      </c>
      <c r="E1647" s="179" t="s">
        <v>2363</v>
      </c>
      <c r="F1647" s="180" t="s">
        <v>2325</v>
      </c>
      <c r="G1647" s="180" t="s">
        <v>58</v>
      </c>
      <c r="H1647" s="181">
        <v>2519</v>
      </c>
      <c r="I1647" s="182">
        <v>0.57999999999999996</v>
      </c>
      <c r="J1647" s="182">
        <f t="shared" si="25"/>
        <v>1.46</v>
      </c>
    </row>
    <row r="1648" spans="2:10" x14ac:dyDescent="0.3">
      <c r="B1648" s="178">
        <v>1621</v>
      </c>
      <c r="C1648" s="179" t="s">
        <v>3225</v>
      </c>
      <c r="D1648" s="179" t="s">
        <v>3226</v>
      </c>
      <c r="E1648" s="179" t="s">
        <v>2404</v>
      </c>
      <c r="F1648" s="180" t="s">
        <v>2325</v>
      </c>
      <c r="G1648" s="180" t="s">
        <v>58</v>
      </c>
      <c r="H1648" s="181">
        <v>12710</v>
      </c>
      <c r="I1648" s="182">
        <v>0.57999999999999996</v>
      </c>
      <c r="J1648" s="182">
        <f t="shared" si="25"/>
        <v>7.37</v>
      </c>
    </row>
    <row r="1649" spans="2:10" x14ac:dyDescent="0.3">
      <c r="B1649" s="178">
        <v>1622</v>
      </c>
      <c r="C1649" s="179" t="s">
        <v>3225</v>
      </c>
      <c r="D1649" s="179" t="s">
        <v>3226</v>
      </c>
      <c r="E1649" s="179" t="s">
        <v>2371</v>
      </c>
      <c r="F1649" s="180" t="s">
        <v>2325</v>
      </c>
      <c r="G1649" s="180" t="s">
        <v>58</v>
      </c>
      <c r="H1649" s="181">
        <v>868</v>
      </c>
      <c r="I1649" s="182">
        <v>0.57999999999999996</v>
      </c>
      <c r="J1649" s="182">
        <f t="shared" si="25"/>
        <v>0.5</v>
      </c>
    </row>
    <row r="1650" spans="2:10" x14ac:dyDescent="0.3">
      <c r="B1650" s="178">
        <v>1623</v>
      </c>
      <c r="C1650" s="179" t="s">
        <v>3225</v>
      </c>
      <c r="D1650" s="179" t="s">
        <v>3226</v>
      </c>
      <c r="E1650" s="179" t="s">
        <v>2364</v>
      </c>
      <c r="F1650" s="180" t="s">
        <v>2325</v>
      </c>
      <c r="G1650" s="180" t="s">
        <v>58</v>
      </c>
      <c r="H1650" s="181">
        <v>112561</v>
      </c>
      <c r="I1650" s="182">
        <v>0.57999999999999996</v>
      </c>
      <c r="J1650" s="182">
        <f t="shared" si="25"/>
        <v>65.290000000000006</v>
      </c>
    </row>
    <row r="1651" spans="2:10" x14ac:dyDescent="0.3">
      <c r="B1651" s="178">
        <v>1624</v>
      </c>
      <c r="C1651" s="179" t="s">
        <v>3225</v>
      </c>
      <c r="D1651" s="179" t="s">
        <v>3226</v>
      </c>
      <c r="E1651" s="179" t="s">
        <v>2372</v>
      </c>
      <c r="F1651" s="180" t="s">
        <v>2325</v>
      </c>
      <c r="G1651" s="180" t="s">
        <v>58</v>
      </c>
      <c r="H1651" s="181">
        <v>446489</v>
      </c>
      <c r="I1651" s="182">
        <v>0.57999999999999996</v>
      </c>
      <c r="J1651" s="182">
        <f t="shared" si="25"/>
        <v>258.95999999999998</v>
      </c>
    </row>
    <row r="1652" spans="2:10" x14ac:dyDescent="0.3">
      <c r="B1652" s="178">
        <v>1625</v>
      </c>
      <c r="C1652" s="179" t="s">
        <v>3225</v>
      </c>
      <c r="D1652" s="179" t="s">
        <v>3226</v>
      </c>
      <c r="E1652" s="179" t="s">
        <v>2373</v>
      </c>
      <c r="F1652" s="180" t="s">
        <v>2325</v>
      </c>
      <c r="G1652" s="180" t="s">
        <v>58</v>
      </c>
      <c r="H1652" s="181">
        <v>5844</v>
      </c>
      <c r="I1652" s="182">
        <v>0.57999999999999996</v>
      </c>
      <c r="J1652" s="182">
        <f t="shared" si="25"/>
        <v>3.39</v>
      </c>
    </row>
    <row r="1653" spans="2:10" x14ac:dyDescent="0.3">
      <c r="B1653" s="178">
        <v>1626</v>
      </c>
      <c r="C1653" s="179" t="s">
        <v>3225</v>
      </c>
      <c r="D1653" s="179" t="s">
        <v>3226</v>
      </c>
      <c r="E1653" s="179" t="s">
        <v>2374</v>
      </c>
      <c r="F1653" s="180" t="s">
        <v>2325</v>
      </c>
      <c r="G1653" s="180" t="s">
        <v>58</v>
      </c>
      <c r="H1653" s="181">
        <v>515600</v>
      </c>
      <c r="I1653" s="182">
        <v>0.57999999999999996</v>
      </c>
      <c r="J1653" s="182">
        <f t="shared" si="25"/>
        <v>299.05</v>
      </c>
    </row>
    <row r="1654" spans="2:10" x14ac:dyDescent="0.3">
      <c r="B1654" s="178">
        <v>1627</v>
      </c>
      <c r="C1654" s="179" t="s">
        <v>3227</v>
      </c>
      <c r="D1654" s="179" t="s">
        <v>3228</v>
      </c>
      <c r="E1654" s="179" t="s">
        <v>2367</v>
      </c>
      <c r="F1654" s="180" t="s">
        <v>2325</v>
      </c>
      <c r="G1654" s="180" t="s">
        <v>95</v>
      </c>
      <c r="H1654" s="181">
        <v>723804</v>
      </c>
      <c r="I1654" s="182">
        <v>0.57999999999999996</v>
      </c>
      <c r="J1654" s="182">
        <f t="shared" si="25"/>
        <v>419.81</v>
      </c>
    </row>
    <row r="1655" spans="2:10" x14ac:dyDescent="0.3">
      <c r="B1655" s="178">
        <v>1628</v>
      </c>
      <c r="C1655" s="179" t="s">
        <v>3227</v>
      </c>
      <c r="D1655" s="179" t="s">
        <v>3228</v>
      </c>
      <c r="E1655" s="179" t="s">
        <v>2368</v>
      </c>
      <c r="F1655" s="180" t="s">
        <v>2325</v>
      </c>
      <c r="G1655" s="180" t="s">
        <v>95</v>
      </c>
      <c r="H1655" s="181">
        <v>55183</v>
      </c>
      <c r="I1655" s="182">
        <v>0.57999999999999996</v>
      </c>
      <c r="J1655" s="182">
        <f t="shared" si="25"/>
        <v>32.01</v>
      </c>
    </row>
    <row r="1656" spans="2:10" x14ac:dyDescent="0.3">
      <c r="B1656" s="178">
        <v>1629</v>
      </c>
      <c r="C1656" s="179" t="s">
        <v>3227</v>
      </c>
      <c r="D1656" s="179" t="s">
        <v>3228</v>
      </c>
      <c r="E1656" s="179" t="s">
        <v>2357</v>
      </c>
      <c r="F1656" s="180" t="s">
        <v>2325</v>
      </c>
      <c r="G1656" s="180" t="s">
        <v>95</v>
      </c>
      <c r="H1656" s="181">
        <v>260667</v>
      </c>
      <c r="I1656" s="182">
        <v>0.57999999999999996</v>
      </c>
      <c r="J1656" s="182">
        <f t="shared" si="25"/>
        <v>151.19</v>
      </c>
    </row>
    <row r="1657" spans="2:10" x14ac:dyDescent="0.3">
      <c r="B1657" s="178">
        <v>1630</v>
      </c>
      <c r="C1657" s="179" t="s">
        <v>3227</v>
      </c>
      <c r="D1657" s="179" t="s">
        <v>3228</v>
      </c>
      <c r="E1657" s="179" t="s">
        <v>2361</v>
      </c>
      <c r="F1657" s="180" t="s">
        <v>2325</v>
      </c>
      <c r="G1657" s="180" t="s">
        <v>95</v>
      </c>
      <c r="H1657" s="181">
        <v>80702</v>
      </c>
      <c r="I1657" s="182">
        <v>0.57999999999999996</v>
      </c>
      <c r="J1657" s="182">
        <f t="shared" si="25"/>
        <v>46.81</v>
      </c>
    </row>
    <row r="1658" spans="2:10" x14ac:dyDescent="0.3">
      <c r="B1658" s="178">
        <v>1631</v>
      </c>
      <c r="C1658" s="179" t="s">
        <v>3227</v>
      </c>
      <c r="D1658" s="179" t="s">
        <v>3228</v>
      </c>
      <c r="E1658" s="179" t="s">
        <v>2371</v>
      </c>
      <c r="F1658" s="180" t="s">
        <v>2325</v>
      </c>
      <c r="G1658" s="180" t="s">
        <v>95</v>
      </c>
      <c r="H1658" s="181">
        <v>1198</v>
      </c>
      <c r="I1658" s="182">
        <v>0.57999999999999996</v>
      </c>
      <c r="J1658" s="182">
        <f t="shared" si="25"/>
        <v>0.69</v>
      </c>
    </row>
    <row r="1659" spans="2:10" x14ac:dyDescent="0.3">
      <c r="B1659" s="178">
        <v>1632</v>
      </c>
      <c r="C1659" s="179" t="s">
        <v>3227</v>
      </c>
      <c r="D1659" s="179" t="s">
        <v>3228</v>
      </c>
      <c r="E1659" s="179" t="s">
        <v>2364</v>
      </c>
      <c r="F1659" s="180" t="s">
        <v>2325</v>
      </c>
      <c r="G1659" s="180" t="s">
        <v>95</v>
      </c>
      <c r="H1659" s="181">
        <v>213391</v>
      </c>
      <c r="I1659" s="182">
        <v>0.57999999999999996</v>
      </c>
      <c r="J1659" s="182">
        <f t="shared" si="25"/>
        <v>123.77</v>
      </c>
    </row>
    <row r="1660" spans="2:10" x14ac:dyDescent="0.3">
      <c r="B1660" s="178">
        <v>1633</v>
      </c>
      <c r="C1660" s="179" t="s">
        <v>3227</v>
      </c>
      <c r="D1660" s="179" t="s">
        <v>3228</v>
      </c>
      <c r="E1660" s="179" t="s">
        <v>2372</v>
      </c>
      <c r="F1660" s="180" t="s">
        <v>2325</v>
      </c>
      <c r="G1660" s="180" t="s">
        <v>95</v>
      </c>
      <c r="H1660" s="181">
        <v>652291</v>
      </c>
      <c r="I1660" s="182">
        <v>0.57999999999999996</v>
      </c>
      <c r="J1660" s="182">
        <f t="shared" si="25"/>
        <v>378.33</v>
      </c>
    </row>
    <row r="1661" spans="2:10" x14ac:dyDescent="0.3">
      <c r="B1661" s="178">
        <v>1634</v>
      </c>
      <c r="C1661" s="179" t="s">
        <v>3227</v>
      </c>
      <c r="D1661" s="179" t="s">
        <v>3228</v>
      </c>
      <c r="E1661" s="179" t="s">
        <v>2373</v>
      </c>
      <c r="F1661" s="180" t="s">
        <v>2325</v>
      </c>
      <c r="G1661" s="180" t="s">
        <v>95</v>
      </c>
      <c r="H1661" s="181">
        <v>86676</v>
      </c>
      <c r="I1661" s="182">
        <v>0.57999999999999996</v>
      </c>
      <c r="J1661" s="182">
        <f t="shared" si="25"/>
        <v>50.27</v>
      </c>
    </row>
    <row r="1662" spans="2:10" x14ac:dyDescent="0.3">
      <c r="B1662" s="178">
        <v>1635</v>
      </c>
      <c r="C1662" s="179" t="s">
        <v>3227</v>
      </c>
      <c r="D1662" s="179" t="s">
        <v>3228</v>
      </c>
      <c r="E1662" s="179" t="s">
        <v>2374</v>
      </c>
      <c r="F1662" s="180" t="s">
        <v>2325</v>
      </c>
      <c r="G1662" s="180" t="s">
        <v>95</v>
      </c>
      <c r="H1662" s="181">
        <v>1145557</v>
      </c>
      <c r="I1662" s="182">
        <v>0.57999999999999996</v>
      </c>
      <c r="J1662" s="182">
        <f t="shared" si="25"/>
        <v>664.42</v>
      </c>
    </row>
    <row r="1663" spans="2:10" x14ac:dyDescent="0.3">
      <c r="B1663" s="178">
        <v>1636</v>
      </c>
      <c r="C1663" s="179" t="s">
        <v>3229</v>
      </c>
      <c r="D1663" s="179" t="s">
        <v>3230</v>
      </c>
      <c r="E1663" s="179" t="s">
        <v>2361</v>
      </c>
      <c r="F1663" s="180" t="s">
        <v>217</v>
      </c>
      <c r="G1663" s="180" t="s">
        <v>3231</v>
      </c>
      <c r="H1663" s="181">
        <v>319932</v>
      </c>
      <c r="I1663" s="182">
        <v>0.57999999999999996</v>
      </c>
      <c r="J1663" s="182">
        <f t="shared" si="25"/>
        <v>185.56</v>
      </c>
    </row>
    <row r="1664" spans="2:10" x14ac:dyDescent="0.3">
      <c r="B1664" s="178">
        <v>1637</v>
      </c>
      <c r="C1664" s="179" t="s">
        <v>3229</v>
      </c>
      <c r="D1664" s="179" t="s">
        <v>3230</v>
      </c>
      <c r="E1664" s="179" t="s">
        <v>2363</v>
      </c>
      <c r="F1664" s="180" t="s">
        <v>217</v>
      </c>
      <c r="G1664" s="180" t="s">
        <v>3231</v>
      </c>
      <c r="H1664" s="181">
        <v>42419</v>
      </c>
      <c r="I1664" s="182">
        <v>0.57999999999999996</v>
      </c>
      <c r="J1664" s="182">
        <f t="shared" si="25"/>
        <v>24.6</v>
      </c>
    </row>
    <row r="1665" spans="2:10" x14ac:dyDescent="0.3">
      <c r="B1665" s="178">
        <v>1638</v>
      </c>
      <c r="C1665" s="179" t="s">
        <v>3232</v>
      </c>
      <c r="D1665" s="179" t="s">
        <v>3233</v>
      </c>
      <c r="E1665" s="179" t="s">
        <v>2367</v>
      </c>
      <c r="F1665" s="180" t="s">
        <v>211</v>
      </c>
      <c r="G1665" s="180" t="s">
        <v>2605</v>
      </c>
      <c r="H1665" s="181">
        <v>1074788</v>
      </c>
      <c r="I1665" s="182">
        <v>0.57999999999999996</v>
      </c>
      <c r="J1665" s="182">
        <f t="shared" si="25"/>
        <v>623.38</v>
      </c>
    </row>
    <row r="1666" spans="2:10" x14ac:dyDescent="0.3">
      <c r="B1666" s="178">
        <v>1639</v>
      </c>
      <c r="C1666" s="179" t="s">
        <v>3234</v>
      </c>
      <c r="D1666" s="179" t="s">
        <v>3235</v>
      </c>
      <c r="E1666" s="179" t="s">
        <v>2367</v>
      </c>
      <c r="F1666" s="180" t="s">
        <v>1865</v>
      </c>
      <c r="G1666" s="180" t="s">
        <v>114</v>
      </c>
      <c r="H1666" s="181">
        <v>236144</v>
      </c>
      <c r="I1666" s="182">
        <v>0.57999999999999996</v>
      </c>
      <c r="J1666" s="182">
        <f t="shared" si="25"/>
        <v>136.96</v>
      </c>
    </row>
    <row r="1667" spans="2:10" x14ac:dyDescent="0.3">
      <c r="B1667" s="178">
        <v>1640</v>
      </c>
      <c r="C1667" s="179" t="s">
        <v>3234</v>
      </c>
      <c r="D1667" s="179" t="s">
        <v>3235</v>
      </c>
      <c r="E1667" s="179" t="s">
        <v>2357</v>
      </c>
      <c r="F1667" s="180" t="s">
        <v>1865</v>
      </c>
      <c r="G1667" s="180" t="s">
        <v>114</v>
      </c>
      <c r="H1667" s="181">
        <v>95856</v>
      </c>
      <c r="I1667" s="182">
        <v>0.57999999999999996</v>
      </c>
      <c r="J1667" s="182">
        <f t="shared" si="25"/>
        <v>55.6</v>
      </c>
    </row>
    <row r="1668" spans="2:10" x14ac:dyDescent="0.3">
      <c r="B1668" s="178">
        <v>1641</v>
      </c>
      <c r="C1668" s="179" t="s">
        <v>3236</v>
      </c>
      <c r="D1668" s="179" t="s">
        <v>3237</v>
      </c>
      <c r="E1668" s="179" t="s">
        <v>2367</v>
      </c>
      <c r="F1668" s="180" t="s">
        <v>2325</v>
      </c>
      <c r="G1668" s="180" t="s">
        <v>231</v>
      </c>
      <c r="H1668" s="181">
        <v>426604</v>
      </c>
      <c r="I1668" s="182">
        <v>0.57999999999999996</v>
      </c>
      <c r="J1668" s="182">
        <f t="shared" si="25"/>
        <v>247.43</v>
      </c>
    </row>
    <row r="1669" spans="2:10" x14ac:dyDescent="0.3">
      <c r="B1669" s="178">
        <v>1642</v>
      </c>
      <c r="C1669" s="179" t="s">
        <v>3238</v>
      </c>
      <c r="D1669" s="179" t="s">
        <v>3239</v>
      </c>
      <c r="E1669" s="179" t="s">
        <v>2361</v>
      </c>
      <c r="F1669" s="180" t="s">
        <v>211</v>
      </c>
      <c r="G1669" s="180" t="s">
        <v>231</v>
      </c>
      <c r="H1669" s="181">
        <v>86007</v>
      </c>
      <c r="I1669" s="182">
        <v>0.57999999999999996</v>
      </c>
      <c r="J1669" s="182">
        <f t="shared" si="25"/>
        <v>49.88</v>
      </c>
    </row>
    <row r="1670" spans="2:10" x14ac:dyDescent="0.3">
      <c r="B1670" s="178">
        <v>1643</v>
      </c>
      <c r="C1670" s="179" t="s">
        <v>3240</v>
      </c>
      <c r="D1670" s="179" t="s">
        <v>3241</v>
      </c>
      <c r="E1670" s="179" t="s">
        <v>2361</v>
      </c>
      <c r="F1670" s="180" t="s">
        <v>169</v>
      </c>
      <c r="G1670" s="180" t="s">
        <v>3242</v>
      </c>
      <c r="H1670" s="181">
        <v>32115</v>
      </c>
      <c r="I1670" s="182">
        <v>0.57999999999999996</v>
      </c>
      <c r="J1670" s="182">
        <f t="shared" si="25"/>
        <v>18.63</v>
      </c>
    </row>
    <row r="1671" spans="2:10" x14ac:dyDescent="0.3">
      <c r="B1671" s="178">
        <v>1644</v>
      </c>
      <c r="C1671" s="179" t="s">
        <v>3240</v>
      </c>
      <c r="D1671" s="179" t="s">
        <v>3241</v>
      </c>
      <c r="E1671" s="179" t="s">
        <v>2363</v>
      </c>
      <c r="F1671" s="180" t="s">
        <v>169</v>
      </c>
      <c r="G1671" s="180" t="s">
        <v>3242</v>
      </c>
      <c r="H1671" s="181">
        <v>4938</v>
      </c>
      <c r="I1671" s="182">
        <v>0.57999999999999996</v>
      </c>
      <c r="J1671" s="182">
        <f t="shared" si="25"/>
        <v>2.86</v>
      </c>
    </row>
    <row r="1672" spans="2:10" x14ac:dyDescent="0.3">
      <c r="B1672" s="178">
        <v>1645</v>
      </c>
      <c r="C1672" s="179" t="s">
        <v>3243</v>
      </c>
      <c r="D1672" s="179" t="s">
        <v>3244</v>
      </c>
      <c r="E1672" s="179" t="s">
        <v>2367</v>
      </c>
      <c r="F1672" s="180" t="s">
        <v>211</v>
      </c>
      <c r="G1672" s="180" t="s">
        <v>3245</v>
      </c>
      <c r="H1672" s="181">
        <v>713555</v>
      </c>
      <c r="I1672" s="182">
        <v>0.57999999999999996</v>
      </c>
      <c r="J1672" s="182">
        <f t="shared" si="25"/>
        <v>413.86</v>
      </c>
    </row>
    <row r="1673" spans="2:10" x14ac:dyDescent="0.3">
      <c r="B1673" s="178">
        <v>1646</v>
      </c>
      <c r="C1673" s="179" t="s">
        <v>3243</v>
      </c>
      <c r="D1673" s="179" t="s">
        <v>3244</v>
      </c>
      <c r="E1673" s="179" t="s">
        <v>2357</v>
      </c>
      <c r="F1673" s="180" t="s">
        <v>211</v>
      </c>
      <c r="G1673" s="180" t="s">
        <v>3245</v>
      </c>
      <c r="H1673" s="181">
        <v>136966</v>
      </c>
      <c r="I1673" s="182">
        <v>0.57999999999999996</v>
      </c>
      <c r="J1673" s="182">
        <f t="shared" si="25"/>
        <v>79.44</v>
      </c>
    </row>
    <row r="1674" spans="2:10" x14ac:dyDescent="0.3">
      <c r="B1674" s="178">
        <v>1647</v>
      </c>
      <c r="C1674" s="179" t="s">
        <v>3246</v>
      </c>
      <c r="D1674" s="179" t="s">
        <v>3247</v>
      </c>
      <c r="E1674" s="179" t="s">
        <v>2361</v>
      </c>
      <c r="F1674" s="180" t="s">
        <v>226</v>
      </c>
      <c r="G1674" s="180" t="s">
        <v>99</v>
      </c>
      <c r="H1674" s="181">
        <v>150554</v>
      </c>
      <c r="I1674" s="182">
        <v>0.57999999999999996</v>
      </c>
      <c r="J1674" s="182">
        <f t="shared" si="25"/>
        <v>87.32</v>
      </c>
    </row>
    <row r="1675" spans="2:10" x14ac:dyDescent="0.3">
      <c r="B1675" s="178">
        <v>1648</v>
      </c>
      <c r="C1675" s="179" t="s">
        <v>3246</v>
      </c>
      <c r="D1675" s="179" t="s">
        <v>3247</v>
      </c>
      <c r="E1675" s="179" t="s">
        <v>2363</v>
      </c>
      <c r="F1675" s="180" t="s">
        <v>226</v>
      </c>
      <c r="G1675" s="180" t="s">
        <v>99</v>
      </c>
      <c r="H1675" s="181">
        <v>46477</v>
      </c>
      <c r="I1675" s="182">
        <v>0.57999999999999996</v>
      </c>
      <c r="J1675" s="182">
        <f t="shared" si="25"/>
        <v>26.96</v>
      </c>
    </row>
    <row r="1676" spans="2:10" x14ac:dyDescent="0.3">
      <c r="B1676" s="178">
        <v>1649</v>
      </c>
      <c r="C1676" s="179" t="s">
        <v>3248</v>
      </c>
      <c r="D1676" s="179" t="s">
        <v>3249</v>
      </c>
      <c r="E1676" s="179" t="s">
        <v>2367</v>
      </c>
      <c r="F1676" s="180" t="s">
        <v>226</v>
      </c>
      <c r="G1676" s="180" t="s">
        <v>99</v>
      </c>
      <c r="H1676" s="181">
        <v>144096</v>
      </c>
      <c r="I1676" s="182">
        <v>0.57999999999999996</v>
      </c>
      <c r="J1676" s="182">
        <f t="shared" si="25"/>
        <v>83.58</v>
      </c>
    </row>
    <row r="1677" spans="2:10" x14ac:dyDescent="0.3">
      <c r="B1677" s="178">
        <v>1650</v>
      </c>
      <c r="C1677" s="179" t="s">
        <v>3248</v>
      </c>
      <c r="D1677" s="179" t="s">
        <v>3249</v>
      </c>
      <c r="E1677" s="179" t="s">
        <v>2368</v>
      </c>
      <c r="F1677" s="180" t="s">
        <v>226</v>
      </c>
      <c r="G1677" s="180" t="s">
        <v>99</v>
      </c>
      <c r="H1677" s="181">
        <v>6853</v>
      </c>
      <c r="I1677" s="182">
        <v>0.57999999999999996</v>
      </c>
      <c r="J1677" s="182">
        <f t="shared" si="25"/>
        <v>3.97</v>
      </c>
    </row>
    <row r="1678" spans="2:10" x14ac:dyDescent="0.3">
      <c r="B1678" s="178">
        <v>1651</v>
      </c>
      <c r="C1678" s="179" t="s">
        <v>3248</v>
      </c>
      <c r="D1678" s="179" t="s">
        <v>3249</v>
      </c>
      <c r="E1678" s="179" t="s">
        <v>2357</v>
      </c>
      <c r="F1678" s="180" t="s">
        <v>226</v>
      </c>
      <c r="G1678" s="180" t="s">
        <v>99</v>
      </c>
      <c r="H1678" s="181">
        <v>27821</v>
      </c>
      <c r="I1678" s="182">
        <v>0.57999999999999996</v>
      </c>
      <c r="J1678" s="182">
        <f t="shared" si="25"/>
        <v>16.14</v>
      </c>
    </row>
    <row r="1679" spans="2:10" x14ac:dyDescent="0.3">
      <c r="B1679" s="178">
        <v>1652</v>
      </c>
      <c r="C1679" s="179" t="s">
        <v>3248</v>
      </c>
      <c r="D1679" s="179" t="s">
        <v>3249</v>
      </c>
      <c r="E1679" s="179" t="s">
        <v>2370</v>
      </c>
      <c r="F1679" s="180" t="s">
        <v>226</v>
      </c>
      <c r="G1679" s="180" t="s">
        <v>99</v>
      </c>
      <c r="H1679" s="181">
        <v>1134</v>
      </c>
      <c r="I1679" s="182">
        <v>0.57999999999999996</v>
      </c>
      <c r="J1679" s="182">
        <f t="shared" si="25"/>
        <v>0.66</v>
      </c>
    </row>
    <row r="1680" spans="2:10" x14ac:dyDescent="0.3">
      <c r="B1680" s="178">
        <v>1653</v>
      </c>
      <c r="C1680" s="179" t="s">
        <v>3248</v>
      </c>
      <c r="D1680" s="179" t="s">
        <v>3249</v>
      </c>
      <c r="E1680" s="179" t="s">
        <v>2361</v>
      </c>
      <c r="F1680" s="180" t="s">
        <v>226</v>
      </c>
      <c r="G1680" s="180" t="s">
        <v>99</v>
      </c>
      <c r="H1680" s="181">
        <v>20037</v>
      </c>
      <c r="I1680" s="182">
        <v>0.57999999999999996</v>
      </c>
      <c r="J1680" s="182">
        <f t="shared" si="25"/>
        <v>11.62</v>
      </c>
    </row>
    <row r="1681" spans="2:10" x14ac:dyDescent="0.3">
      <c r="B1681" s="178">
        <v>1654</v>
      </c>
      <c r="C1681" s="179" t="s">
        <v>3248</v>
      </c>
      <c r="D1681" s="179" t="s">
        <v>3249</v>
      </c>
      <c r="E1681" s="179" t="s">
        <v>2363</v>
      </c>
      <c r="F1681" s="180" t="s">
        <v>226</v>
      </c>
      <c r="G1681" s="180" t="s">
        <v>99</v>
      </c>
      <c r="H1681" s="181">
        <v>1060</v>
      </c>
      <c r="I1681" s="182">
        <v>0.57999999999999996</v>
      </c>
      <c r="J1681" s="182">
        <f t="shared" si="25"/>
        <v>0.61</v>
      </c>
    </row>
    <row r="1682" spans="2:10" x14ac:dyDescent="0.3">
      <c r="B1682" s="178">
        <v>1655</v>
      </c>
      <c r="C1682" s="179" t="s">
        <v>3248</v>
      </c>
      <c r="D1682" s="179" t="s">
        <v>3249</v>
      </c>
      <c r="E1682" s="179" t="s">
        <v>2371</v>
      </c>
      <c r="F1682" s="180" t="s">
        <v>226</v>
      </c>
      <c r="G1682" s="180" t="s">
        <v>99</v>
      </c>
      <c r="H1682" s="181">
        <v>3839</v>
      </c>
      <c r="I1682" s="182">
        <v>0.57999999999999996</v>
      </c>
      <c r="J1682" s="182">
        <f t="shared" si="25"/>
        <v>2.23</v>
      </c>
    </row>
    <row r="1683" spans="2:10" x14ac:dyDescent="0.3">
      <c r="B1683" s="178">
        <v>1656</v>
      </c>
      <c r="C1683" s="179" t="s">
        <v>3248</v>
      </c>
      <c r="D1683" s="179" t="s">
        <v>3249</v>
      </c>
      <c r="E1683" s="179" t="s">
        <v>2364</v>
      </c>
      <c r="F1683" s="180" t="s">
        <v>226</v>
      </c>
      <c r="G1683" s="180" t="s">
        <v>99</v>
      </c>
      <c r="H1683" s="181">
        <v>28833</v>
      </c>
      <c r="I1683" s="182">
        <v>0.57999999999999996</v>
      </c>
      <c r="J1683" s="182">
        <f t="shared" si="25"/>
        <v>16.72</v>
      </c>
    </row>
    <row r="1684" spans="2:10" x14ac:dyDescent="0.3">
      <c r="B1684" s="178">
        <v>1657</v>
      </c>
      <c r="C1684" s="179" t="s">
        <v>3248</v>
      </c>
      <c r="D1684" s="179" t="s">
        <v>3249</v>
      </c>
      <c r="E1684" s="179" t="s">
        <v>2372</v>
      </c>
      <c r="F1684" s="180" t="s">
        <v>226</v>
      </c>
      <c r="G1684" s="180" t="s">
        <v>99</v>
      </c>
      <c r="H1684" s="181">
        <v>104295</v>
      </c>
      <c r="I1684" s="182">
        <v>0.57999999999999996</v>
      </c>
      <c r="J1684" s="182">
        <f t="shared" si="25"/>
        <v>60.49</v>
      </c>
    </row>
    <row r="1685" spans="2:10" x14ac:dyDescent="0.3">
      <c r="B1685" s="178">
        <v>1658</v>
      </c>
      <c r="C1685" s="179" t="s">
        <v>3248</v>
      </c>
      <c r="D1685" s="179" t="s">
        <v>3249</v>
      </c>
      <c r="E1685" s="179" t="s">
        <v>2373</v>
      </c>
      <c r="F1685" s="180" t="s">
        <v>226</v>
      </c>
      <c r="G1685" s="180" t="s">
        <v>99</v>
      </c>
      <c r="H1685" s="181">
        <v>13916</v>
      </c>
      <c r="I1685" s="182">
        <v>0.57999999999999996</v>
      </c>
      <c r="J1685" s="182">
        <f t="shared" si="25"/>
        <v>8.07</v>
      </c>
    </row>
    <row r="1686" spans="2:10" x14ac:dyDescent="0.3">
      <c r="B1686" s="178">
        <v>1659</v>
      </c>
      <c r="C1686" s="179" t="s">
        <v>3248</v>
      </c>
      <c r="D1686" s="179" t="s">
        <v>3249</v>
      </c>
      <c r="E1686" s="179" t="s">
        <v>2374</v>
      </c>
      <c r="F1686" s="180" t="s">
        <v>226</v>
      </c>
      <c r="G1686" s="180" t="s">
        <v>99</v>
      </c>
      <c r="H1686" s="181">
        <v>147879</v>
      </c>
      <c r="I1686" s="182">
        <v>0.57999999999999996</v>
      </c>
      <c r="J1686" s="182">
        <f t="shared" si="25"/>
        <v>85.77</v>
      </c>
    </row>
    <row r="1687" spans="2:10" x14ac:dyDescent="0.3">
      <c r="B1687" s="178">
        <v>1660</v>
      </c>
      <c r="C1687" s="179" t="s">
        <v>3250</v>
      </c>
      <c r="D1687" s="179" t="s">
        <v>3251</v>
      </c>
      <c r="E1687" s="179" t="s">
        <v>2368</v>
      </c>
      <c r="F1687" s="180" t="s">
        <v>221</v>
      </c>
      <c r="G1687" s="180" t="s">
        <v>110</v>
      </c>
      <c r="H1687" s="181">
        <v>37309</v>
      </c>
      <c r="I1687" s="182">
        <v>0.57999999999999996</v>
      </c>
      <c r="J1687" s="182">
        <f t="shared" si="25"/>
        <v>21.64</v>
      </c>
    </row>
    <row r="1688" spans="2:10" x14ac:dyDescent="0.3">
      <c r="B1688" s="178">
        <v>1661</v>
      </c>
      <c r="C1688" s="179" t="s">
        <v>3252</v>
      </c>
      <c r="D1688" s="179" t="s">
        <v>3253</v>
      </c>
      <c r="E1688" s="179" t="s">
        <v>2367</v>
      </c>
      <c r="F1688" s="180" t="s">
        <v>2446</v>
      </c>
      <c r="G1688" s="180" t="s">
        <v>95</v>
      </c>
      <c r="H1688" s="181">
        <v>818933</v>
      </c>
      <c r="I1688" s="182">
        <v>0.57999999999999996</v>
      </c>
      <c r="J1688" s="182">
        <f t="shared" si="25"/>
        <v>474.98</v>
      </c>
    </row>
    <row r="1689" spans="2:10" x14ac:dyDescent="0.3">
      <c r="B1689" s="178">
        <v>1662</v>
      </c>
      <c r="C1689" s="179" t="s">
        <v>3252</v>
      </c>
      <c r="D1689" s="179" t="s">
        <v>3253</v>
      </c>
      <c r="E1689" s="179" t="s">
        <v>2357</v>
      </c>
      <c r="F1689" s="180" t="s">
        <v>2446</v>
      </c>
      <c r="G1689" s="180" t="s">
        <v>95</v>
      </c>
      <c r="H1689" s="181">
        <v>193293</v>
      </c>
      <c r="I1689" s="182">
        <v>0.57999999999999996</v>
      </c>
      <c r="J1689" s="182">
        <f t="shared" si="25"/>
        <v>112.11</v>
      </c>
    </row>
    <row r="1690" spans="2:10" x14ac:dyDescent="0.3">
      <c r="B1690" s="178">
        <v>1663</v>
      </c>
      <c r="C1690" s="179" t="s">
        <v>3252</v>
      </c>
      <c r="D1690" s="179" t="s">
        <v>3253</v>
      </c>
      <c r="E1690" s="179" t="s">
        <v>2361</v>
      </c>
      <c r="F1690" s="180" t="s">
        <v>2446</v>
      </c>
      <c r="G1690" s="180" t="s">
        <v>95</v>
      </c>
      <c r="H1690" s="181">
        <v>2493</v>
      </c>
      <c r="I1690" s="182">
        <v>0.57999999999999996</v>
      </c>
      <c r="J1690" s="182">
        <f t="shared" si="25"/>
        <v>1.45</v>
      </c>
    </row>
    <row r="1691" spans="2:10" x14ac:dyDescent="0.3">
      <c r="B1691" s="178">
        <v>1664</v>
      </c>
      <c r="C1691" s="179" t="s">
        <v>3252</v>
      </c>
      <c r="D1691" s="179" t="s">
        <v>3253</v>
      </c>
      <c r="E1691" s="179" t="s">
        <v>2363</v>
      </c>
      <c r="F1691" s="180" t="s">
        <v>2446</v>
      </c>
      <c r="G1691" s="180" t="s">
        <v>95</v>
      </c>
      <c r="H1691" s="181">
        <v>1064</v>
      </c>
      <c r="I1691" s="182">
        <v>0.57999999999999996</v>
      </c>
      <c r="J1691" s="182">
        <f t="shared" si="25"/>
        <v>0.62</v>
      </c>
    </row>
    <row r="1692" spans="2:10" x14ac:dyDescent="0.3">
      <c r="B1692" s="178">
        <v>1665</v>
      </c>
      <c r="C1692" s="179" t="s">
        <v>3252</v>
      </c>
      <c r="D1692" s="179" t="s">
        <v>3253</v>
      </c>
      <c r="E1692" s="179" t="s">
        <v>2364</v>
      </c>
      <c r="F1692" s="180" t="s">
        <v>2446</v>
      </c>
      <c r="G1692" s="180" t="s">
        <v>95</v>
      </c>
      <c r="H1692" s="181">
        <v>179400</v>
      </c>
      <c r="I1692" s="182">
        <v>0.57999999999999996</v>
      </c>
      <c r="J1692" s="182">
        <f t="shared" ref="J1692:J1755" si="26">ROUND(H1692*(I1692/1000),2)</f>
        <v>104.05</v>
      </c>
    </row>
    <row r="1693" spans="2:10" x14ac:dyDescent="0.3">
      <c r="B1693" s="178">
        <v>1666</v>
      </c>
      <c r="C1693" s="179" t="s">
        <v>3252</v>
      </c>
      <c r="D1693" s="179" t="s">
        <v>3253</v>
      </c>
      <c r="E1693" s="179" t="s">
        <v>2372</v>
      </c>
      <c r="F1693" s="180" t="s">
        <v>2446</v>
      </c>
      <c r="G1693" s="180" t="s">
        <v>95</v>
      </c>
      <c r="H1693" s="181">
        <v>750067</v>
      </c>
      <c r="I1693" s="182">
        <v>0.57999999999999996</v>
      </c>
      <c r="J1693" s="182">
        <f t="shared" si="26"/>
        <v>435.04</v>
      </c>
    </row>
    <row r="1694" spans="2:10" x14ac:dyDescent="0.3">
      <c r="B1694" s="178">
        <v>1667</v>
      </c>
      <c r="C1694" s="179" t="s">
        <v>3252</v>
      </c>
      <c r="D1694" s="179" t="s">
        <v>3253</v>
      </c>
      <c r="E1694" s="179" t="s">
        <v>2374</v>
      </c>
      <c r="F1694" s="180" t="s">
        <v>2446</v>
      </c>
      <c r="G1694" s="180" t="s">
        <v>95</v>
      </c>
      <c r="H1694" s="181">
        <v>944834</v>
      </c>
      <c r="I1694" s="182">
        <v>0.57999999999999996</v>
      </c>
      <c r="J1694" s="182">
        <f t="shared" si="26"/>
        <v>548</v>
      </c>
    </row>
    <row r="1695" spans="2:10" x14ac:dyDescent="0.3">
      <c r="B1695" s="178">
        <v>1668</v>
      </c>
      <c r="C1695" s="179" t="s">
        <v>3254</v>
      </c>
      <c r="D1695" s="179" t="s">
        <v>3255</v>
      </c>
      <c r="E1695" s="179" t="s">
        <v>2367</v>
      </c>
      <c r="F1695" s="180" t="s">
        <v>226</v>
      </c>
      <c r="G1695" s="180" t="s">
        <v>53</v>
      </c>
      <c r="H1695" s="181">
        <v>279754</v>
      </c>
      <c r="I1695" s="182">
        <v>0.57999999999999996</v>
      </c>
      <c r="J1695" s="182">
        <f t="shared" si="26"/>
        <v>162.26</v>
      </c>
    </row>
    <row r="1696" spans="2:10" x14ac:dyDescent="0.3">
      <c r="B1696" s="178">
        <v>1669</v>
      </c>
      <c r="C1696" s="179" t="s">
        <v>3254</v>
      </c>
      <c r="D1696" s="179" t="s">
        <v>3255</v>
      </c>
      <c r="E1696" s="179" t="s">
        <v>2368</v>
      </c>
      <c r="F1696" s="180" t="s">
        <v>226</v>
      </c>
      <c r="G1696" s="180" t="s">
        <v>53</v>
      </c>
      <c r="H1696" s="181">
        <v>11502</v>
      </c>
      <c r="I1696" s="182">
        <v>0.57999999999999996</v>
      </c>
      <c r="J1696" s="182">
        <f t="shared" si="26"/>
        <v>6.67</v>
      </c>
    </row>
    <row r="1697" spans="2:10" x14ac:dyDescent="0.3">
      <c r="B1697" s="178">
        <v>1670</v>
      </c>
      <c r="C1697" s="179" t="s">
        <v>3254</v>
      </c>
      <c r="D1697" s="179" t="s">
        <v>3255</v>
      </c>
      <c r="E1697" s="179" t="s">
        <v>2357</v>
      </c>
      <c r="F1697" s="180" t="s">
        <v>226</v>
      </c>
      <c r="G1697" s="180" t="s">
        <v>53</v>
      </c>
      <c r="H1697" s="181">
        <v>49976</v>
      </c>
      <c r="I1697" s="182">
        <v>0.57999999999999996</v>
      </c>
      <c r="J1697" s="182">
        <f t="shared" si="26"/>
        <v>28.99</v>
      </c>
    </row>
    <row r="1698" spans="2:10" x14ac:dyDescent="0.3">
      <c r="B1698" s="178">
        <v>1671</v>
      </c>
      <c r="C1698" s="179" t="s">
        <v>3254</v>
      </c>
      <c r="D1698" s="179" t="s">
        <v>3255</v>
      </c>
      <c r="E1698" s="179" t="s">
        <v>2370</v>
      </c>
      <c r="F1698" s="180" t="s">
        <v>226</v>
      </c>
      <c r="G1698" s="180" t="s">
        <v>53</v>
      </c>
      <c r="H1698" s="181">
        <v>2016</v>
      </c>
      <c r="I1698" s="182">
        <v>0.57999999999999996</v>
      </c>
      <c r="J1698" s="182">
        <f t="shared" si="26"/>
        <v>1.17</v>
      </c>
    </row>
    <row r="1699" spans="2:10" x14ac:dyDescent="0.3">
      <c r="B1699" s="178">
        <v>1672</v>
      </c>
      <c r="C1699" s="179" t="s">
        <v>3254</v>
      </c>
      <c r="D1699" s="179" t="s">
        <v>3255</v>
      </c>
      <c r="E1699" s="179" t="s">
        <v>2361</v>
      </c>
      <c r="F1699" s="180" t="s">
        <v>226</v>
      </c>
      <c r="G1699" s="180" t="s">
        <v>53</v>
      </c>
      <c r="H1699" s="181">
        <v>38822</v>
      </c>
      <c r="I1699" s="182">
        <v>0.57999999999999996</v>
      </c>
      <c r="J1699" s="182">
        <f t="shared" si="26"/>
        <v>22.52</v>
      </c>
    </row>
    <row r="1700" spans="2:10" x14ac:dyDescent="0.3">
      <c r="B1700" s="178">
        <v>1673</v>
      </c>
      <c r="C1700" s="179" t="s">
        <v>3254</v>
      </c>
      <c r="D1700" s="179" t="s">
        <v>3255</v>
      </c>
      <c r="E1700" s="179" t="s">
        <v>2363</v>
      </c>
      <c r="F1700" s="180" t="s">
        <v>226</v>
      </c>
      <c r="G1700" s="180" t="s">
        <v>53</v>
      </c>
      <c r="H1700" s="181">
        <v>6139</v>
      </c>
      <c r="I1700" s="182">
        <v>0.57999999999999996</v>
      </c>
      <c r="J1700" s="182">
        <f t="shared" si="26"/>
        <v>3.56</v>
      </c>
    </row>
    <row r="1701" spans="2:10" x14ac:dyDescent="0.3">
      <c r="B1701" s="178">
        <v>1674</v>
      </c>
      <c r="C1701" s="179" t="s">
        <v>3254</v>
      </c>
      <c r="D1701" s="179" t="s">
        <v>3255</v>
      </c>
      <c r="E1701" s="179" t="s">
        <v>2371</v>
      </c>
      <c r="F1701" s="180" t="s">
        <v>226</v>
      </c>
      <c r="G1701" s="180" t="s">
        <v>53</v>
      </c>
      <c r="H1701" s="181">
        <v>7769</v>
      </c>
      <c r="I1701" s="182">
        <v>0.57999999999999996</v>
      </c>
      <c r="J1701" s="182">
        <f t="shared" si="26"/>
        <v>4.51</v>
      </c>
    </row>
    <row r="1702" spans="2:10" x14ac:dyDescent="0.3">
      <c r="B1702" s="178">
        <v>1675</v>
      </c>
      <c r="C1702" s="179" t="s">
        <v>3254</v>
      </c>
      <c r="D1702" s="179" t="s">
        <v>3255</v>
      </c>
      <c r="E1702" s="179" t="s">
        <v>2364</v>
      </c>
      <c r="F1702" s="180" t="s">
        <v>226</v>
      </c>
      <c r="G1702" s="180" t="s">
        <v>53</v>
      </c>
      <c r="H1702" s="181">
        <v>52986</v>
      </c>
      <c r="I1702" s="182">
        <v>0.57999999999999996</v>
      </c>
      <c r="J1702" s="182">
        <f t="shared" si="26"/>
        <v>30.73</v>
      </c>
    </row>
    <row r="1703" spans="2:10" x14ac:dyDescent="0.3">
      <c r="B1703" s="178">
        <v>1676</v>
      </c>
      <c r="C1703" s="179" t="s">
        <v>3254</v>
      </c>
      <c r="D1703" s="179" t="s">
        <v>3255</v>
      </c>
      <c r="E1703" s="179" t="s">
        <v>2372</v>
      </c>
      <c r="F1703" s="180" t="s">
        <v>226</v>
      </c>
      <c r="G1703" s="180" t="s">
        <v>53</v>
      </c>
      <c r="H1703" s="181">
        <v>174318</v>
      </c>
      <c r="I1703" s="182">
        <v>0.57999999999999996</v>
      </c>
      <c r="J1703" s="182">
        <f t="shared" si="26"/>
        <v>101.1</v>
      </c>
    </row>
    <row r="1704" spans="2:10" x14ac:dyDescent="0.3">
      <c r="B1704" s="178">
        <v>1677</v>
      </c>
      <c r="C1704" s="179" t="s">
        <v>3254</v>
      </c>
      <c r="D1704" s="179" t="s">
        <v>3255</v>
      </c>
      <c r="E1704" s="179" t="s">
        <v>2373</v>
      </c>
      <c r="F1704" s="180" t="s">
        <v>226</v>
      </c>
      <c r="G1704" s="180" t="s">
        <v>53</v>
      </c>
      <c r="H1704" s="181">
        <v>24718</v>
      </c>
      <c r="I1704" s="182">
        <v>0.57999999999999996</v>
      </c>
      <c r="J1704" s="182">
        <f t="shared" si="26"/>
        <v>14.34</v>
      </c>
    </row>
    <row r="1705" spans="2:10" x14ac:dyDescent="0.3">
      <c r="B1705" s="178">
        <v>1678</v>
      </c>
      <c r="C1705" s="179" t="s">
        <v>3254</v>
      </c>
      <c r="D1705" s="179" t="s">
        <v>3255</v>
      </c>
      <c r="E1705" s="179" t="s">
        <v>2374</v>
      </c>
      <c r="F1705" s="180" t="s">
        <v>226</v>
      </c>
      <c r="G1705" s="180" t="s">
        <v>53</v>
      </c>
      <c r="H1705" s="181">
        <v>280019</v>
      </c>
      <c r="I1705" s="182">
        <v>0.57999999999999996</v>
      </c>
      <c r="J1705" s="182">
        <f t="shared" si="26"/>
        <v>162.41</v>
      </c>
    </row>
    <row r="1706" spans="2:10" x14ac:dyDescent="0.3">
      <c r="B1706" s="178">
        <v>1679</v>
      </c>
      <c r="C1706" s="179" t="s">
        <v>3256</v>
      </c>
      <c r="D1706" s="179" t="s">
        <v>3257</v>
      </c>
      <c r="E1706" s="179" t="s">
        <v>2361</v>
      </c>
      <c r="F1706" s="180" t="s">
        <v>221</v>
      </c>
      <c r="G1706" s="180" t="s">
        <v>1930</v>
      </c>
      <c r="H1706" s="181">
        <v>2249</v>
      </c>
      <c r="I1706" s="182">
        <v>0.57999999999999996</v>
      </c>
      <c r="J1706" s="182">
        <f t="shared" si="26"/>
        <v>1.3</v>
      </c>
    </row>
    <row r="1707" spans="2:10" x14ac:dyDescent="0.3">
      <c r="B1707" s="178">
        <v>1680</v>
      </c>
      <c r="C1707" s="179" t="s">
        <v>3256</v>
      </c>
      <c r="D1707" s="179" t="s">
        <v>3257</v>
      </c>
      <c r="E1707" s="179" t="s">
        <v>2363</v>
      </c>
      <c r="F1707" s="180" t="s">
        <v>221</v>
      </c>
      <c r="G1707" s="180" t="s">
        <v>1930</v>
      </c>
      <c r="H1707" s="181">
        <v>1140</v>
      </c>
      <c r="I1707" s="182">
        <v>0.57999999999999996</v>
      </c>
      <c r="J1707" s="182">
        <f t="shared" si="26"/>
        <v>0.66</v>
      </c>
    </row>
    <row r="1708" spans="2:10" x14ac:dyDescent="0.3">
      <c r="B1708" s="178">
        <v>1681</v>
      </c>
      <c r="C1708" s="179" t="s">
        <v>3258</v>
      </c>
      <c r="D1708" s="179" t="s">
        <v>3259</v>
      </c>
      <c r="E1708" s="179" t="s">
        <v>2361</v>
      </c>
      <c r="F1708" s="180" t="s">
        <v>999</v>
      </c>
      <c r="G1708" s="180" t="s">
        <v>227</v>
      </c>
      <c r="H1708" s="181">
        <v>11902</v>
      </c>
      <c r="I1708" s="182">
        <v>0.57999999999999996</v>
      </c>
      <c r="J1708" s="182">
        <f t="shared" si="26"/>
        <v>6.9</v>
      </c>
    </row>
    <row r="1709" spans="2:10" x14ac:dyDescent="0.3">
      <c r="B1709" s="178">
        <v>1682</v>
      </c>
      <c r="C1709" s="179" t="s">
        <v>3258</v>
      </c>
      <c r="D1709" s="179" t="s">
        <v>3259</v>
      </c>
      <c r="E1709" s="179" t="s">
        <v>2364</v>
      </c>
      <c r="F1709" s="180" t="s">
        <v>999</v>
      </c>
      <c r="G1709" s="180" t="s">
        <v>227</v>
      </c>
      <c r="H1709" s="181">
        <v>3123</v>
      </c>
      <c r="I1709" s="182">
        <v>0.57999999999999996</v>
      </c>
      <c r="J1709" s="182">
        <f t="shared" si="26"/>
        <v>1.81</v>
      </c>
    </row>
    <row r="1710" spans="2:10" x14ac:dyDescent="0.3">
      <c r="B1710" s="178">
        <v>1683</v>
      </c>
      <c r="C1710" s="179" t="s">
        <v>3258</v>
      </c>
      <c r="D1710" s="179" t="s">
        <v>3259</v>
      </c>
      <c r="E1710" s="179" t="s">
        <v>2372</v>
      </c>
      <c r="F1710" s="180" t="s">
        <v>999</v>
      </c>
      <c r="G1710" s="180" t="s">
        <v>227</v>
      </c>
      <c r="H1710" s="181">
        <v>318197</v>
      </c>
      <c r="I1710" s="182">
        <v>0.57999999999999996</v>
      </c>
      <c r="J1710" s="182">
        <f t="shared" si="26"/>
        <v>184.55</v>
      </c>
    </row>
    <row r="1711" spans="2:10" x14ac:dyDescent="0.3">
      <c r="B1711" s="178">
        <v>1684</v>
      </c>
      <c r="C1711" s="179" t="s">
        <v>3258</v>
      </c>
      <c r="D1711" s="179" t="s">
        <v>3259</v>
      </c>
      <c r="E1711" s="179" t="s">
        <v>2374</v>
      </c>
      <c r="F1711" s="180" t="s">
        <v>999</v>
      </c>
      <c r="G1711" s="180" t="s">
        <v>227</v>
      </c>
      <c r="H1711" s="181">
        <v>66512</v>
      </c>
      <c r="I1711" s="182">
        <v>0.57999999999999996</v>
      </c>
      <c r="J1711" s="182">
        <f t="shared" si="26"/>
        <v>38.58</v>
      </c>
    </row>
    <row r="1712" spans="2:10" x14ac:dyDescent="0.3">
      <c r="B1712" s="178">
        <v>1685</v>
      </c>
      <c r="C1712" s="179" t="s">
        <v>3260</v>
      </c>
      <c r="D1712" s="179" t="s">
        <v>3261</v>
      </c>
      <c r="E1712" s="179" t="s">
        <v>2367</v>
      </c>
      <c r="F1712" s="180" t="s">
        <v>999</v>
      </c>
      <c r="G1712" s="180" t="s">
        <v>114</v>
      </c>
      <c r="H1712" s="181">
        <v>186296</v>
      </c>
      <c r="I1712" s="182">
        <v>0.57999999999999996</v>
      </c>
      <c r="J1712" s="182">
        <f t="shared" si="26"/>
        <v>108.05</v>
      </c>
    </row>
    <row r="1713" spans="2:10" x14ac:dyDescent="0.3">
      <c r="B1713" s="178">
        <v>1686</v>
      </c>
      <c r="C1713" s="179" t="s">
        <v>3260</v>
      </c>
      <c r="D1713" s="179" t="s">
        <v>3261</v>
      </c>
      <c r="E1713" s="179" t="s">
        <v>2357</v>
      </c>
      <c r="F1713" s="180" t="s">
        <v>999</v>
      </c>
      <c r="G1713" s="180" t="s">
        <v>114</v>
      </c>
      <c r="H1713" s="181">
        <v>39928</v>
      </c>
      <c r="I1713" s="182">
        <v>0.57999999999999996</v>
      </c>
      <c r="J1713" s="182">
        <f t="shared" si="26"/>
        <v>23.16</v>
      </c>
    </row>
    <row r="1714" spans="2:10" x14ac:dyDescent="0.3">
      <c r="B1714" s="178">
        <v>1687</v>
      </c>
      <c r="C1714" s="179" t="s">
        <v>3262</v>
      </c>
      <c r="D1714" s="179" t="s">
        <v>3263</v>
      </c>
      <c r="E1714" s="179" t="s">
        <v>2367</v>
      </c>
      <c r="F1714" s="180" t="s">
        <v>169</v>
      </c>
      <c r="G1714" s="180" t="s">
        <v>85</v>
      </c>
      <c r="H1714" s="181">
        <v>18376</v>
      </c>
      <c r="I1714" s="182">
        <v>0.57999999999999996</v>
      </c>
      <c r="J1714" s="182">
        <f t="shared" si="26"/>
        <v>10.66</v>
      </c>
    </row>
    <row r="1715" spans="2:10" x14ac:dyDescent="0.3">
      <c r="B1715" s="178">
        <v>1688</v>
      </c>
      <c r="C1715" s="179" t="s">
        <v>3262</v>
      </c>
      <c r="D1715" s="179" t="s">
        <v>3263</v>
      </c>
      <c r="E1715" s="179" t="s">
        <v>2368</v>
      </c>
      <c r="F1715" s="180" t="s">
        <v>169</v>
      </c>
      <c r="G1715" s="180" t="s">
        <v>85</v>
      </c>
      <c r="H1715" s="181">
        <v>1174</v>
      </c>
      <c r="I1715" s="182">
        <v>0.57999999999999996</v>
      </c>
      <c r="J1715" s="182">
        <f t="shared" si="26"/>
        <v>0.68</v>
      </c>
    </row>
    <row r="1716" spans="2:10" x14ac:dyDescent="0.3">
      <c r="B1716" s="178">
        <v>1689</v>
      </c>
      <c r="C1716" s="179" t="s">
        <v>3262</v>
      </c>
      <c r="D1716" s="179" t="s">
        <v>3263</v>
      </c>
      <c r="E1716" s="179" t="s">
        <v>2357</v>
      </c>
      <c r="F1716" s="180" t="s">
        <v>169</v>
      </c>
      <c r="G1716" s="180" t="s">
        <v>85</v>
      </c>
      <c r="H1716" s="181">
        <v>4215</v>
      </c>
      <c r="I1716" s="182">
        <v>0.57999999999999996</v>
      </c>
      <c r="J1716" s="182">
        <f t="shared" si="26"/>
        <v>2.44</v>
      </c>
    </row>
    <row r="1717" spans="2:10" x14ac:dyDescent="0.3">
      <c r="B1717" s="178">
        <v>1690</v>
      </c>
      <c r="C1717" s="179" t="s">
        <v>3262</v>
      </c>
      <c r="D1717" s="179" t="s">
        <v>3263</v>
      </c>
      <c r="E1717" s="179" t="s">
        <v>2369</v>
      </c>
      <c r="F1717" s="180" t="s">
        <v>169</v>
      </c>
      <c r="G1717" s="180" t="s">
        <v>85</v>
      </c>
      <c r="H1717" s="181">
        <v>167</v>
      </c>
      <c r="I1717" s="182">
        <v>0.57999999999999996</v>
      </c>
      <c r="J1717" s="182">
        <f t="shared" si="26"/>
        <v>0.1</v>
      </c>
    </row>
    <row r="1718" spans="2:10" x14ac:dyDescent="0.3">
      <c r="B1718" s="178">
        <v>1691</v>
      </c>
      <c r="C1718" s="179" t="s">
        <v>3262</v>
      </c>
      <c r="D1718" s="179" t="s">
        <v>3263</v>
      </c>
      <c r="E1718" s="179" t="s">
        <v>2370</v>
      </c>
      <c r="F1718" s="180" t="s">
        <v>169</v>
      </c>
      <c r="G1718" s="180" t="s">
        <v>85</v>
      </c>
      <c r="H1718" s="181">
        <v>308</v>
      </c>
      <c r="I1718" s="182">
        <v>0.57999999999999996</v>
      </c>
      <c r="J1718" s="182">
        <f t="shared" si="26"/>
        <v>0.18</v>
      </c>
    </row>
    <row r="1719" spans="2:10" x14ac:dyDescent="0.3">
      <c r="B1719" s="178">
        <v>1692</v>
      </c>
      <c r="C1719" s="179" t="s">
        <v>3262</v>
      </c>
      <c r="D1719" s="179" t="s">
        <v>3263</v>
      </c>
      <c r="E1719" s="179" t="s">
        <v>2361</v>
      </c>
      <c r="F1719" s="180" t="s">
        <v>169</v>
      </c>
      <c r="G1719" s="180" t="s">
        <v>85</v>
      </c>
      <c r="H1719" s="181">
        <v>17311</v>
      </c>
      <c r="I1719" s="182">
        <v>0.57999999999999996</v>
      </c>
      <c r="J1719" s="182">
        <f t="shared" si="26"/>
        <v>10.039999999999999</v>
      </c>
    </row>
    <row r="1720" spans="2:10" x14ac:dyDescent="0.3">
      <c r="B1720" s="178">
        <v>1693</v>
      </c>
      <c r="C1720" s="179" t="s">
        <v>3262</v>
      </c>
      <c r="D1720" s="179" t="s">
        <v>3263</v>
      </c>
      <c r="E1720" s="179" t="s">
        <v>2363</v>
      </c>
      <c r="F1720" s="180" t="s">
        <v>169</v>
      </c>
      <c r="G1720" s="180" t="s">
        <v>85</v>
      </c>
      <c r="H1720" s="181">
        <v>6229</v>
      </c>
      <c r="I1720" s="182">
        <v>0.57999999999999996</v>
      </c>
      <c r="J1720" s="182">
        <f t="shared" si="26"/>
        <v>3.61</v>
      </c>
    </row>
    <row r="1721" spans="2:10" x14ac:dyDescent="0.3">
      <c r="B1721" s="178">
        <v>1694</v>
      </c>
      <c r="C1721" s="179" t="s">
        <v>3262</v>
      </c>
      <c r="D1721" s="179" t="s">
        <v>3263</v>
      </c>
      <c r="E1721" s="179" t="s">
        <v>2404</v>
      </c>
      <c r="F1721" s="180" t="s">
        <v>169</v>
      </c>
      <c r="G1721" s="180" t="s">
        <v>85</v>
      </c>
      <c r="H1721" s="181">
        <v>314</v>
      </c>
      <c r="I1721" s="182">
        <v>0.57999999999999996</v>
      </c>
      <c r="J1721" s="182">
        <f t="shared" si="26"/>
        <v>0.18</v>
      </c>
    </row>
    <row r="1722" spans="2:10" x14ac:dyDescent="0.3">
      <c r="B1722" s="178">
        <v>1695</v>
      </c>
      <c r="C1722" s="179" t="s">
        <v>3262</v>
      </c>
      <c r="D1722" s="179" t="s">
        <v>3263</v>
      </c>
      <c r="E1722" s="179" t="s">
        <v>2371</v>
      </c>
      <c r="F1722" s="180" t="s">
        <v>169</v>
      </c>
      <c r="G1722" s="180" t="s">
        <v>85</v>
      </c>
      <c r="H1722" s="181">
        <v>167</v>
      </c>
      <c r="I1722" s="182">
        <v>0.57999999999999996</v>
      </c>
      <c r="J1722" s="182">
        <f t="shared" si="26"/>
        <v>0.1</v>
      </c>
    </row>
    <row r="1723" spans="2:10" x14ac:dyDescent="0.3">
      <c r="B1723" s="178">
        <v>1696</v>
      </c>
      <c r="C1723" s="179" t="s">
        <v>3262</v>
      </c>
      <c r="D1723" s="179" t="s">
        <v>3263</v>
      </c>
      <c r="E1723" s="179" t="s">
        <v>2364</v>
      </c>
      <c r="F1723" s="180" t="s">
        <v>169</v>
      </c>
      <c r="G1723" s="180" t="s">
        <v>85</v>
      </c>
      <c r="H1723" s="181">
        <v>3602</v>
      </c>
      <c r="I1723" s="182">
        <v>0.57999999999999996</v>
      </c>
      <c r="J1723" s="182">
        <f t="shared" si="26"/>
        <v>2.09</v>
      </c>
    </row>
    <row r="1724" spans="2:10" x14ac:dyDescent="0.3">
      <c r="B1724" s="178">
        <v>1697</v>
      </c>
      <c r="C1724" s="179" t="s">
        <v>3262</v>
      </c>
      <c r="D1724" s="179" t="s">
        <v>3263</v>
      </c>
      <c r="E1724" s="179" t="s">
        <v>2372</v>
      </c>
      <c r="F1724" s="180" t="s">
        <v>169</v>
      </c>
      <c r="G1724" s="180" t="s">
        <v>85</v>
      </c>
      <c r="H1724" s="181">
        <v>17731</v>
      </c>
      <c r="I1724" s="182">
        <v>0.57999999999999996</v>
      </c>
      <c r="J1724" s="182">
        <f t="shared" si="26"/>
        <v>10.28</v>
      </c>
    </row>
    <row r="1725" spans="2:10" x14ac:dyDescent="0.3">
      <c r="B1725" s="178">
        <v>1698</v>
      </c>
      <c r="C1725" s="179" t="s">
        <v>3262</v>
      </c>
      <c r="D1725" s="179" t="s">
        <v>3263</v>
      </c>
      <c r="E1725" s="179" t="s">
        <v>2373</v>
      </c>
      <c r="F1725" s="180" t="s">
        <v>169</v>
      </c>
      <c r="G1725" s="180" t="s">
        <v>85</v>
      </c>
      <c r="H1725" s="181">
        <v>801</v>
      </c>
      <c r="I1725" s="182">
        <v>0.57999999999999996</v>
      </c>
      <c r="J1725" s="182">
        <f t="shared" si="26"/>
        <v>0.46</v>
      </c>
    </row>
    <row r="1726" spans="2:10" x14ac:dyDescent="0.3">
      <c r="B1726" s="178">
        <v>1699</v>
      </c>
      <c r="C1726" s="179" t="s">
        <v>3262</v>
      </c>
      <c r="D1726" s="179" t="s">
        <v>3263</v>
      </c>
      <c r="E1726" s="179" t="s">
        <v>2374</v>
      </c>
      <c r="F1726" s="180" t="s">
        <v>169</v>
      </c>
      <c r="G1726" s="180" t="s">
        <v>85</v>
      </c>
      <c r="H1726" s="181">
        <v>16199</v>
      </c>
      <c r="I1726" s="182">
        <v>0.57999999999999996</v>
      </c>
      <c r="J1726" s="182">
        <f t="shared" si="26"/>
        <v>9.4</v>
      </c>
    </row>
    <row r="1727" spans="2:10" x14ac:dyDescent="0.3">
      <c r="B1727" s="178">
        <v>1700</v>
      </c>
      <c r="C1727" s="179" t="s">
        <v>3264</v>
      </c>
      <c r="D1727" s="179" t="s">
        <v>3265</v>
      </c>
      <c r="E1727" s="179" t="s">
        <v>2367</v>
      </c>
      <c r="F1727" s="180" t="s">
        <v>169</v>
      </c>
      <c r="G1727" s="180" t="s">
        <v>99</v>
      </c>
      <c r="H1727" s="181">
        <v>57874</v>
      </c>
      <c r="I1727" s="182">
        <v>0.57999999999999996</v>
      </c>
      <c r="J1727" s="182">
        <f t="shared" si="26"/>
        <v>33.57</v>
      </c>
    </row>
    <row r="1728" spans="2:10" x14ac:dyDescent="0.3">
      <c r="B1728" s="178">
        <v>1701</v>
      </c>
      <c r="C1728" s="179" t="s">
        <v>3264</v>
      </c>
      <c r="D1728" s="179" t="s">
        <v>3265</v>
      </c>
      <c r="E1728" s="179" t="s">
        <v>2368</v>
      </c>
      <c r="F1728" s="180" t="s">
        <v>169</v>
      </c>
      <c r="G1728" s="180" t="s">
        <v>99</v>
      </c>
      <c r="H1728" s="181">
        <v>2921</v>
      </c>
      <c r="I1728" s="182">
        <v>0.57999999999999996</v>
      </c>
      <c r="J1728" s="182">
        <f t="shared" si="26"/>
        <v>1.69</v>
      </c>
    </row>
    <row r="1729" spans="2:10" x14ac:dyDescent="0.3">
      <c r="B1729" s="178">
        <v>1702</v>
      </c>
      <c r="C1729" s="179" t="s">
        <v>3264</v>
      </c>
      <c r="D1729" s="179" t="s">
        <v>3265</v>
      </c>
      <c r="E1729" s="179" t="s">
        <v>2357</v>
      </c>
      <c r="F1729" s="180" t="s">
        <v>169</v>
      </c>
      <c r="G1729" s="180" t="s">
        <v>99</v>
      </c>
      <c r="H1729" s="181">
        <v>8664</v>
      </c>
      <c r="I1729" s="182">
        <v>0.57999999999999996</v>
      </c>
      <c r="J1729" s="182">
        <f t="shared" si="26"/>
        <v>5.03</v>
      </c>
    </row>
    <row r="1730" spans="2:10" x14ac:dyDescent="0.3">
      <c r="B1730" s="178">
        <v>1703</v>
      </c>
      <c r="C1730" s="179" t="s">
        <v>3264</v>
      </c>
      <c r="D1730" s="179" t="s">
        <v>3265</v>
      </c>
      <c r="E1730" s="179" t="s">
        <v>2370</v>
      </c>
      <c r="F1730" s="180" t="s">
        <v>169</v>
      </c>
      <c r="G1730" s="180" t="s">
        <v>99</v>
      </c>
      <c r="H1730" s="181">
        <v>497</v>
      </c>
      <c r="I1730" s="182">
        <v>0.57999999999999996</v>
      </c>
      <c r="J1730" s="182">
        <f t="shared" si="26"/>
        <v>0.28999999999999998</v>
      </c>
    </row>
    <row r="1731" spans="2:10" x14ac:dyDescent="0.3">
      <c r="B1731" s="178">
        <v>1704</v>
      </c>
      <c r="C1731" s="179" t="s">
        <v>3264</v>
      </c>
      <c r="D1731" s="179" t="s">
        <v>3265</v>
      </c>
      <c r="E1731" s="179" t="s">
        <v>2361</v>
      </c>
      <c r="F1731" s="180" t="s">
        <v>169</v>
      </c>
      <c r="G1731" s="180" t="s">
        <v>99</v>
      </c>
      <c r="H1731" s="181">
        <v>7402</v>
      </c>
      <c r="I1731" s="182">
        <v>0.57999999999999996</v>
      </c>
      <c r="J1731" s="182">
        <f t="shared" si="26"/>
        <v>4.29</v>
      </c>
    </row>
    <row r="1732" spans="2:10" x14ac:dyDescent="0.3">
      <c r="B1732" s="178">
        <v>1705</v>
      </c>
      <c r="C1732" s="179" t="s">
        <v>3264</v>
      </c>
      <c r="D1732" s="179" t="s">
        <v>3265</v>
      </c>
      <c r="E1732" s="179" t="s">
        <v>2363</v>
      </c>
      <c r="F1732" s="180" t="s">
        <v>169</v>
      </c>
      <c r="G1732" s="180" t="s">
        <v>99</v>
      </c>
      <c r="H1732" s="181">
        <v>595</v>
      </c>
      <c r="I1732" s="182">
        <v>0.57999999999999996</v>
      </c>
      <c r="J1732" s="182">
        <f t="shared" si="26"/>
        <v>0.35</v>
      </c>
    </row>
    <row r="1733" spans="2:10" x14ac:dyDescent="0.3">
      <c r="B1733" s="178">
        <v>1706</v>
      </c>
      <c r="C1733" s="179" t="s">
        <v>3264</v>
      </c>
      <c r="D1733" s="179" t="s">
        <v>3265</v>
      </c>
      <c r="E1733" s="179" t="s">
        <v>2371</v>
      </c>
      <c r="F1733" s="180" t="s">
        <v>169</v>
      </c>
      <c r="G1733" s="180" t="s">
        <v>99</v>
      </c>
      <c r="H1733" s="181">
        <v>1734</v>
      </c>
      <c r="I1733" s="182">
        <v>0.57999999999999996</v>
      </c>
      <c r="J1733" s="182">
        <f t="shared" si="26"/>
        <v>1.01</v>
      </c>
    </row>
    <row r="1734" spans="2:10" x14ac:dyDescent="0.3">
      <c r="B1734" s="178">
        <v>1707</v>
      </c>
      <c r="C1734" s="179" t="s">
        <v>3264</v>
      </c>
      <c r="D1734" s="179" t="s">
        <v>3265</v>
      </c>
      <c r="E1734" s="179" t="s">
        <v>2364</v>
      </c>
      <c r="F1734" s="180" t="s">
        <v>169</v>
      </c>
      <c r="G1734" s="180" t="s">
        <v>99</v>
      </c>
      <c r="H1734" s="181">
        <v>8458</v>
      </c>
      <c r="I1734" s="182">
        <v>0.57999999999999996</v>
      </c>
      <c r="J1734" s="182">
        <f t="shared" si="26"/>
        <v>4.91</v>
      </c>
    </row>
    <row r="1735" spans="2:10" x14ac:dyDescent="0.3">
      <c r="B1735" s="178">
        <v>1708</v>
      </c>
      <c r="C1735" s="179" t="s">
        <v>3264</v>
      </c>
      <c r="D1735" s="179" t="s">
        <v>3265</v>
      </c>
      <c r="E1735" s="179" t="s">
        <v>2372</v>
      </c>
      <c r="F1735" s="180" t="s">
        <v>169</v>
      </c>
      <c r="G1735" s="180" t="s">
        <v>99</v>
      </c>
      <c r="H1735" s="181">
        <v>49527</v>
      </c>
      <c r="I1735" s="182">
        <v>0.57999999999999996</v>
      </c>
      <c r="J1735" s="182">
        <f t="shared" si="26"/>
        <v>28.73</v>
      </c>
    </row>
    <row r="1736" spans="2:10" x14ac:dyDescent="0.3">
      <c r="B1736" s="178">
        <v>1709</v>
      </c>
      <c r="C1736" s="179" t="s">
        <v>3264</v>
      </c>
      <c r="D1736" s="179" t="s">
        <v>3265</v>
      </c>
      <c r="E1736" s="179" t="s">
        <v>2373</v>
      </c>
      <c r="F1736" s="180" t="s">
        <v>169</v>
      </c>
      <c r="G1736" s="180" t="s">
        <v>99</v>
      </c>
      <c r="H1736" s="181">
        <v>5414</v>
      </c>
      <c r="I1736" s="182">
        <v>0.57999999999999996</v>
      </c>
      <c r="J1736" s="182">
        <f t="shared" si="26"/>
        <v>3.14</v>
      </c>
    </row>
    <row r="1737" spans="2:10" x14ac:dyDescent="0.3">
      <c r="B1737" s="178">
        <v>1710</v>
      </c>
      <c r="C1737" s="179" t="s">
        <v>3264</v>
      </c>
      <c r="D1737" s="179" t="s">
        <v>3265</v>
      </c>
      <c r="E1737" s="179" t="s">
        <v>2374</v>
      </c>
      <c r="F1737" s="180" t="s">
        <v>169</v>
      </c>
      <c r="G1737" s="180" t="s">
        <v>99</v>
      </c>
      <c r="H1737" s="181">
        <v>47065</v>
      </c>
      <c r="I1737" s="182">
        <v>0.57999999999999996</v>
      </c>
      <c r="J1737" s="182">
        <f t="shared" si="26"/>
        <v>27.3</v>
      </c>
    </row>
    <row r="1738" spans="2:10" x14ac:dyDescent="0.3">
      <c r="B1738" s="178">
        <v>1711</v>
      </c>
      <c r="C1738" s="179" t="s">
        <v>3266</v>
      </c>
      <c r="D1738" s="179" t="s">
        <v>3267</v>
      </c>
      <c r="E1738" s="179" t="s">
        <v>2367</v>
      </c>
      <c r="F1738" s="180" t="s">
        <v>2605</v>
      </c>
      <c r="G1738" s="180" t="s">
        <v>2620</v>
      </c>
      <c r="H1738" s="181">
        <v>50251</v>
      </c>
      <c r="I1738" s="182">
        <v>0.57999999999999996</v>
      </c>
      <c r="J1738" s="182">
        <f t="shared" si="26"/>
        <v>29.15</v>
      </c>
    </row>
    <row r="1739" spans="2:10" x14ac:dyDescent="0.3">
      <c r="B1739" s="178">
        <v>1712</v>
      </c>
      <c r="C1739" s="179" t="s">
        <v>3266</v>
      </c>
      <c r="D1739" s="179" t="s">
        <v>3267</v>
      </c>
      <c r="E1739" s="179" t="s">
        <v>2368</v>
      </c>
      <c r="F1739" s="180" t="s">
        <v>2605</v>
      </c>
      <c r="G1739" s="180" t="s">
        <v>2620</v>
      </c>
      <c r="H1739" s="181">
        <v>2887</v>
      </c>
      <c r="I1739" s="182">
        <v>0.57999999999999996</v>
      </c>
      <c r="J1739" s="182">
        <f t="shared" si="26"/>
        <v>1.67</v>
      </c>
    </row>
    <row r="1740" spans="2:10" x14ac:dyDescent="0.3">
      <c r="B1740" s="178">
        <v>1713</v>
      </c>
      <c r="C1740" s="179" t="s">
        <v>3266</v>
      </c>
      <c r="D1740" s="179" t="s">
        <v>3267</v>
      </c>
      <c r="E1740" s="179" t="s">
        <v>2357</v>
      </c>
      <c r="F1740" s="180" t="s">
        <v>2605</v>
      </c>
      <c r="G1740" s="180" t="s">
        <v>2620</v>
      </c>
      <c r="H1740" s="181">
        <v>10533</v>
      </c>
      <c r="I1740" s="182">
        <v>0.57999999999999996</v>
      </c>
      <c r="J1740" s="182">
        <f t="shared" si="26"/>
        <v>6.11</v>
      </c>
    </row>
    <row r="1741" spans="2:10" x14ac:dyDescent="0.3">
      <c r="B1741" s="178">
        <v>1714</v>
      </c>
      <c r="C1741" s="179" t="s">
        <v>3266</v>
      </c>
      <c r="D1741" s="179" t="s">
        <v>3267</v>
      </c>
      <c r="E1741" s="179" t="s">
        <v>2369</v>
      </c>
      <c r="F1741" s="180" t="s">
        <v>2605</v>
      </c>
      <c r="G1741" s="180" t="s">
        <v>2620</v>
      </c>
      <c r="H1741" s="181">
        <v>399</v>
      </c>
      <c r="I1741" s="182">
        <v>0.57999999999999996</v>
      </c>
      <c r="J1741" s="182">
        <f t="shared" si="26"/>
        <v>0.23</v>
      </c>
    </row>
    <row r="1742" spans="2:10" x14ac:dyDescent="0.3">
      <c r="B1742" s="178">
        <v>1715</v>
      </c>
      <c r="C1742" s="179" t="s">
        <v>3266</v>
      </c>
      <c r="D1742" s="179" t="s">
        <v>3267</v>
      </c>
      <c r="E1742" s="179" t="s">
        <v>2370</v>
      </c>
      <c r="F1742" s="180" t="s">
        <v>2605</v>
      </c>
      <c r="G1742" s="180" t="s">
        <v>2620</v>
      </c>
      <c r="H1742" s="181">
        <v>322</v>
      </c>
      <c r="I1742" s="182">
        <v>0.57999999999999996</v>
      </c>
      <c r="J1742" s="182">
        <f t="shared" si="26"/>
        <v>0.19</v>
      </c>
    </row>
    <row r="1743" spans="2:10" x14ac:dyDescent="0.3">
      <c r="B1743" s="178">
        <v>1716</v>
      </c>
      <c r="C1743" s="179" t="s">
        <v>3266</v>
      </c>
      <c r="D1743" s="179" t="s">
        <v>3267</v>
      </c>
      <c r="E1743" s="179" t="s">
        <v>2361</v>
      </c>
      <c r="F1743" s="180" t="s">
        <v>2605</v>
      </c>
      <c r="G1743" s="180" t="s">
        <v>2620</v>
      </c>
      <c r="H1743" s="181">
        <v>7865</v>
      </c>
      <c r="I1743" s="182">
        <v>0.57999999999999996</v>
      </c>
      <c r="J1743" s="182">
        <f t="shared" si="26"/>
        <v>4.5599999999999996</v>
      </c>
    </row>
    <row r="1744" spans="2:10" x14ac:dyDescent="0.3">
      <c r="B1744" s="178">
        <v>1717</v>
      </c>
      <c r="C1744" s="179" t="s">
        <v>3266</v>
      </c>
      <c r="D1744" s="179" t="s">
        <v>3267</v>
      </c>
      <c r="E1744" s="179" t="s">
        <v>2404</v>
      </c>
      <c r="F1744" s="180" t="s">
        <v>2605</v>
      </c>
      <c r="G1744" s="180" t="s">
        <v>2620</v>
      </c>
      <c r="H1744" s="181">
        <v>971</v>
      </c>
      <c r="I1744" s="182">
        <v>0.57999999999999996</v>
      </c>
      <c r="J1744" s="182">
        <f t="shared" si="26"/>
        <v>0.56000000000000005</v>
      </c>
    </row>
    <row r="1745" spans="2:10" x14ac:dyDescent="0.3">
      <c r="B1745" s="178">
        <v>1718</v>
      </c>
      <c r="C1745" s="179" t="s">
        <v>3266</v>
      </c>
      <c r="D1745" s="179" t="s">
        <v>3267</v>
      </c>
      <c r="E1745" s="179" t="s">
        <v>2371</v>
      </c>
      <c r="F1745" s="180" t="s">
        <v>2605</v>
      </c>
      <c r="G1745" s="180" t="s">
        <v>2620</v>
      </c>
      <c r="H1745" s="181">
        <v>1078</v>
      </c>
      <c r="I1745" s="182">
        <v>0.57999999999999996</v>
      </c>
      <c r="J1745" s="182">
        <f t="shared" si="26"/>
        <v>0.63</v>
      </c>
    </row>
    <row r="1746" spans="2:10" x14ac:dyDescent="0.3">
      <c r="B1746" s="178">
        <v>1719</v>
      </c>
      <c r="C1746" s="179" t="s">
        <v>3266</v>
      </c>
      <c r="D1746" s="179" t="s">
        <v>3267</v>
      </c>
      <c r="E1746" s="179" t="s">
        <v>2364</v>
      </c>
      <c r="F1746" s="180" t="s">
        <v>2605</v>
      </c>
      <c r="G1746" s="180" t="s">
        <v>2620</v>
      </c>
      <c r="H1746" s="181">
        <v>11307</v>
      </c>
      <c r="I1746" s="182">
        <v>0.57999999999999996</v>
      </c>
      <c r="J1746" s="182">
        <f t="shared" si="26"/>
        <v>6.56</v>
      </c>
    </row>
    <row r="1747" spans="2:10" x14ac:dyDescent="0.3">
      <c r="B1747" s="178">
        <v>1720</v>
      </c>
      <c r="C1747" s="179" t="s">
        <v>3266</v>
      </c>
      <c r="D1747" s="179" t="s">
        <v>3267</v>
      </c>
      <c r="E1747" s="179" t="s">
        <v>2372</v>
      </c>
      <c r="F1747" s="180" t="s">
        <v>2605</v>
      </c>
      <c r="G1747" s="180" t="s">
        <v>2620</v>
      </c>
      <c r="H1747" s="181">
        <v>54329</v>
      </c>
      <c r="I1747" s="182">
        <v>0.57999999999999996</v>
      </c>
      <c r="J1747" s="182">
        <f t="shared" si="26"/>
        <v>31.51</v>
      </c>
    </row>
    <row r="1748" spans="2:10" x14ac:dyDescent="0.3">
      <c r="B1748" s="178">
        <v>1721</v>
      </c>
      <c r="C1748" s="179" t="s">
        <v>3266</v>
      </c>
      <c r="D1748" s="179" t="s">
        <v>3267</v>
      </c>
      <c r="E1748" s="179" t="s">
        <v>2373</v>
      </c>
      <c r="F1748" s="180" t="s">
        <v>2605</v>
      </c>
      <c r="G1748" s="180" t="s">
        <v>2620</v>
      </c>
      <c r="H1748" s="181">
        <v>2823</v>
      </c>
      <c r="I1748" s="182">
        <v>0.57999999999999996</v>
      </c>
      <c r="J1748" s="182">
        <f t="shared" si="26"/>
        <v>1.64</v>
      </c>
    </row>
    <row r="1749" spans="2:10" x14ac:dyDescent="0.3">
      <c r="B1749" s="178">
        <v>1722</v>
      </c>
      <c r="C1749" s="179" t="s">
        <v>3266</v>
      </c>
      <c r="D1749" s="179" t="s">
        <v>3267</v>
      </c>
      <c r="E1749" s="179" t="s">
        <v>2374</v>
      </c>
      <c r="F1749" s="180" t="s">
        <v>2605</v>
      </c>
      <c r="G1749" s="180" t="s">
        <v>2620</v>
      </c>
      <c r="H1749" s="181">
        <v>43288</v>
      </c>
      <c r="I1749" s="182">
        <v>0.57999999999999996</v>
      </c>
      <c r="J1749" s="182">
        <f t="shared" si="26"/>
        <v>25.11</v>
      </c>
    </row>
    <row r="1750" spans="2:10" x14ac:dyDescent="0.3">
      <c r="B1750" s="178">
        <v>1723</v>
      </c>
      <c r="C1750" s="179" t="s">
        <v>3268</v>
      </c>
      <c r="D1750" s="179" t="s">
        <v>3269</v>
      </c>
      <c r="E1750" s="179" t="s">
        <v>2367</v>
      </c>
      <c r="F1750" s="180" t="s">
        <v>1865</v>
      </c>
      <c r="G1750" s="180" t="s">
        <v>142</v>
      </c>
      <c r="H1750" s="181">
        <v>194468</v>
      </c>
      <c r="I1750" s="182">
        <v>0.57999999999999996</v>
      </c>
      <c r="J1750" s="182">
        <f t="shared" si="26"/>
        <v>112.79</v>
      </c>
    </row>
    <row r="1751" spans="2:10" x14ac:dyDescent="0.3">
      <c r="B1751" s="178">
        <v>1724</v>
      </c>
      <c r="C1751" s="179" t="s">
        <v>3268</v>
      </c>
      <c r="D1751" s="179" t="s">
        <v>3269</v>
      </c>
      <c r="E1751" s="179" t="s">
        <v>2357</v>
      </c>
      <c r="F1751" s="180" t="s">
        <v>1865</v>
      </c>
      <c r="G1751" s="180" t="s">
        <v>142</v>
      </c>
      <c r="H1751" s="181">
        <v>40900</v>
      </c>
      <c r="I1751" s="182">
        <v>0.57999999999999996</v>
      </c>
      <c r="J1751" s="182">
        <f t="shared" si="26"/>
        <v>23.72</v>
      </c>
    </row>
    <row r="1752" spans="2:10" x14ac:dyDescent="0.3">
      <c r="B1752" s="178">
        <v>1725</v>
      </c>
      <c r="C1752" s="179" t="s">
        <v>3268</v>
      </c>
      <c r="D1752" s="179" t="s">
        <v>3269</v>
      </c>
      <c r="E1752" s="179" t="s">
        <v>2372</v>
      </c>
      <c r="F1752" s="180" t="s">
        <v>1865</v>
      </c>
      <c r="G1752" s="180" t="s">
        <v>142</v>
      </c>
      <c r="H1752" s="181">
        <v>232004</v>
      </c>
      <c r="I1752" s="182">
        <v>0.57999999999999996</v>
      </c>
      <c r="J1752" s="182">
        <f t="shared" si="26"/>
        <v>134.56</v>
      </c>
    </row>
    <row r="1753" spans="2:10" x14ac:dyDescent="0.3">
      <c r="B1753" s="178">
        <v>1726</v>
      </c>
      <c r="C1753" s="179" t="s">
        <v>3268</v>
      </c>
      <c r="D1753" s="179" t="s">
        <v>3269</v>
      </c>
      <c r="E1753" s="179" t="s">
        <v>2374</v>
      </c>
      <c r="F1753" s="180" t="s">
        <v>1865</v>
      </c>
      <c r="G1753" s="180" t="s">
        <v>142</v>
      </c>
      <c r="H1753" s="181">
        <v>206953</v>
      </c>
      <c r="I1753" s="182">
        <v>0.57999999999999996</v>
      </c>
      <c r="J1753" s="182">
        <f t="shared" si="26"/>
        <v>120.03</v>
      </c>
    </row>
    <row r="1754" spans="2:10" x14ac:dyDescent="0.3">
      <c r="B1754" s="178">
        <v>1727</v>
      </c>
      <c r="C1754" s="179" t="s">
        <v>3270</v>
      </c>
      <c r="D1754" s="179" t="s">
        <v>3271</v>
      </c>
      <c r="E1754" s="179" t="s">
        <v>2361</v>
      </c>
      <c r="F1754" s="180" t="s">
        <v>2605</v>
      </c>
      <c r="G1754" s="180" t="s">
        <v>1930</v>
      </c>
      <c r="H1754" s="181">
        <v>32</v>
      </c>
      <c r="I1754" s="182">
        <v>0.57999999999999996</v>
      </c>
      <c r="J1754" s="182">
        <f t="shared" si="26"/>
        <v>0.02</v>
      </c>
    </row>
    <row r="1755" spans="2:10" x14ac:dyDescent="0.3">
      <c r="B1755" s="178">
        <v>1728</v>
      </c>
      <c r="C1755" s="179" t="s">
        <v>3270</v>
      </c>
      <c r="D1755" s="179" t="s">
        <v>3271</v>
      </c>
      <c r="E1755" s="179" t="s">
        <v>2363</v>
      </c>
      <c r="F1755" s="180" t="s">
        <v>2605</v>
      </c>
      <c r="G1755" s="180" t="s">
        <v>1930</v>
      </c>
      <c r="H1755" s="181">
        <v>78</v>
      </c>
      <c r="I1755" s="182">
        <v>0.57999999999999996</v>
      </c>
      <c r="J1755" s="182">
        <f t="shared" si="26"/>
        <v>0.05</v>
      </c>
    </row>
    <row r="1756" spans="2:10" x14ac:dyDescent="0.3">
      <c r="B1756" s="178">
        <v>1729</v>
      </c>
      <c r="C1756" s="179" t="s">
        <v>3272</v>
      </c>
      <c r="D1756" s="179" t="s">
        <v>3273</v>
      </c>
      <c r="E1756" s="179" t="s">
        <v>2371</v>
      </c>
      <c r="F1756" s="180" t="s">
        <v>3274</v>
      </c>
      <c r="G1756" s="180" t="s">
        <v>110</v>
      </c>
      <c r="H1756" s="181">
        <v>553</v>
      </c>
      <c r="I1756" s="182">
        <v>0.57999999999999996</v>
      </c>
      <c r="J1756" s="182">
        <f t="shared" ref="J1756:J1819" si="27">ROUND(H1756*(I1756/1000),2)</f>
        <v>0.32</v>
      </c>
    </row>
    <row r="1757" spans="2:10" x14ac:dyDescent="0.3">
      <c r="B1757" s="178">
        <v>1730</v>
      </c>
      <c r="C1757" s="179" t="s">
        <v>3272</v>
      </c>
      <c r="D1757" s="179" t="s">
        <v>3273</v>
      </c>
      <c r="E1757" s="179" t="s">
        <v>2373</v>
      </c>
      <c r="F1757" s="180" t="s">
        <v>3274</v>
      </c>
      <c r="G1757" s="180" t="s">
        <v>110</v>
      </c>
      <c r="H1757" s="181">
        <v>6124</v>
      </c>
      <c r="I1757" s="182">
        <v>0.57999999999999996</v>
      </c>
      <c r="J1757" s="182">
        <f t="shared" si="27"/>
        <v>3.55</v>
      </c>
    </row>
    <row r="1758" spans="2:10" x14ac:dyDescent="0.3">
      <c r="B1758" s="42"/>
      <c r="C1758" s="42"/>
      <c r="D1758" s="119"/>
      <c r="F1758" s="183"/>
      <c r="G1758" s="183"/>
      <c r="H1758" s="118"/>
      <c r="I1758" s="149"/>
      <c r="J1758" s="210"/>
    </row>
    <row r="1759" spans="2:10" x14ac:dyDescent="0.3">
      <c r="B1759" s="42"/>
      <c r="C1759" s="41"/>
      <c r="E1759" s="125"/>
      <c r="F1759" s="17"/>
      <c r="G1759" s="18"/>
      <c r="H1759" s="17"/>
      <c r="I1759" s="196"/>
      <c r="J1759" s="187"/>
    </row>
    <row r="1760" spans="2:10" x14ac:dyDescent="0.3">
      <c r="B1760" s="42"/>
      <c r="C1760" s="41"/>
      <c r="E1760" s="125"/>
      <c r="F1760" s="149"/>
      <c r="H1760" s="149"/>
      <c r="I1760" s="199"/>
      <c r="J1760" s="185"/>
    </row>
    <row r="1761" spans="2:10" x14ac:dyDescent="0.3">
      <c r="B1761" s="42"/>
      <c r="C1761" s="41"/>
      <c r="F1761" s="21" t="s">
        <v>240</v>
      </c>
      <c r="G1761" s="112" t="s">
        <v>2367</v>
      </c>
      <c r="H1761" s="149">
        <f>SUMIF(E28:E1759,G1761,H28:H1759)</f>
        <v>100292234</v>
      </c>
      <c r="I1761" s="199"/>
      <c r="J1761" s="226">
        <f>SUMIF(E28:E1759,G1761,J28:J1759)</f>
        <v>58169.47</v>
      </c>
    </row>
    <row r="1762" spans="2:10" x14ac:dyDescent="0.3">
      <c r="B1762" s="42"/>
      <c r="C1762" s="41"/>
      <c r="F1762" s="21"/>
      <c r="G1762" s="112" t="s">
        <v>2357</v>
      </c>
      <c r="H1762" s="149">
        <f>SUMIF(E28:E1759,G1762,H28:H1759)</f>
        <v>24298607</v>
      </c>
      <c r="I1762" s="199"/>
      <c r="J1762" s="226">
        <f>SUMIF(E28:E1759,G1762,J28:J1759)</f>
        <v>14093.170000000009</v>
      </c>
    </row>
    <row r="1763" spans="2:10" x14ac:dyDescent="0.3">
      <c r="B1763" s="42"/>
      <c r="C1763" s="41"/>
      <c r="F1763" s="149"/>
      <c r="G1763" s="112" t="s">
        <v>2361</v>
      </c>
      <c r="H1763" s="149">
        <f>SUMIF(E28:E1759,G1763,H28:H1759)</f>
        <v>146936830</v>
      </c>
      <c r="I1763" s="199"/>
      <c r="J1763" s="226">
        <f>SUMIF(E28:E1759,G1763,J28:J1759)</f>
        <v>85223.329999999973</v>
      </c>
    </row>
    <row r="1764" spans="2:10" x14ac:dyDescent="0.3">
      <c r="B1764" s="42"/>
      <c r="C1764" s="41"/>
      <c r="F1764" s="149"/>
      <c r="G1764" s="112" t="s">
        <v>2364</v>
      </c>
      <c r="H1764" s="149">
        <f>SUMIF(E28:E1759,G1764,H28:H1759)</f>
        <v>15395658</v>
      </c>
      <c r="I1764" s="199"/>
      <c r="J1764" s="226">
        <f>SUMIF(E28:E1759,G1764,J28:J1759)</f>
        <v>8929.51</v>
      </c>
    </row>
    <row r="1765" spans="2:10" x14ac:dyDescent="0.3">
      <c r="B1765" s="42"/>
      <c r="C1765" s="41"/>
      <c r="F1765" s="149"/>
      <c r="G1765" s="112" t="s">
        <v>2385</v>
      </c>
      <c r="H1765" s="149">
        <f>SUMIF(E28:E1759,G1765,H28:H1759)</f>
        <v>2500753</v>
      </c>
      <c r="I1765" s="199"/>
      <c r="J1765" s="226">
        <f>SUMIF(E28:E1759,G1765,J28:J1759)</f>
        <v>1450.44</v>
      </c>
    </row>
    <row r="1766" spans="2:10" x14ac:dyDescent="0.3">
      <c r="B1766" s="42"/>
      <c r="C1766" s="41"/>
      <c r="F1766" s="149"/>
      <c r="G1766" s="112" t="s">
        <v>2372</v>
      </c>
      <c r="H1766" s="149">
        <f>SUMIF(E28:E1759,G1766,H28:H1759)</f>
        <v>54182796</v>
      </c>
      <c r="I1766" s="199"/>
      <c r="J1766" s="226">
        <f>SUMIF(E28:E1759,G1766,J28:J1759)</f>
        <v>31426.020000000004</v>
      </c>
    </row>
    <row r="1767" spans="2:10" x14ac:dyDescent="0.3">
      <c r="B1767" s="42"/>
      <c r="C1767" s="41"/>
      <c r="F1767" s="149"/>
      <c r="G1767" s="112" t="s">
        <v>2373</v>
      </c>
      <c r="H1767" s="149">
        <f>SUMIF(E28:E1759,G1767,H28:H1759)</f>
        <v>6751699</v>
      </c>
      <c r="I1767" s="199"/>
      <c r="J1767" s="226">
        <f>SUMIF(E28:E1759,G1767,J28:J1759)</f>
        <v>3915.9500000000003</v>
      </c>
    </row>
    <row r="1768" spans="2:10" x14ac:dyDescent="0.3">
      <c r="B1768" s="42"/>
      <c r="C1768" s="41"/>
      <c r="F1768" s="149"/>
      <c r="G1768" s="112" t="s">
        <v>2374</v>
      </c>
      <c r="H1768" s="149">
        <f>SUMIF(E28:E1759,G1768,H28:H1759)</f>
        <v>96061791</v>
      </c>
      <c r="I1768" s="199"/>
      <c r="J1768" s="226">
        <f>SUMIF(E28:E1759,G1768,J28:J1759)</f>
        <v>55715.859999999986</v>
      </c>
    </row>
    <row r="1769" spans="2:10" x14ac:dyDescent="0.3">
      <c r="B1769" s="42"/>
      <c r="C1769" s="41"/>
      <c r="F1769" s="149"/>
      <c r="G1769" s="112" t="s">
        <v>2404</v>
      </c>
      <c r="H1769" s="149">
        <f>SUMIF(E28:E1759,G1769,H28:H1759)</f>
        <v>51790</v>
      </c>
      <c r="I1769" s="199"/>
      <c r="J1769" s="226">
        <f>SUMIF(E28:E1759,G1769,J28:J1759)</f>
        <v>30.04</v>
      </c>
    </row>
    <row r="1770" spans="2:10" x14ac:dyDescent="0.3">
      <c r="B1770" s="42"/>
      <c r="C1770" s="41"/>
      <c r="F1770" s="149"/>
      <c r="G1770" s="112" t="s">
        <v>2363</v>
      </c>
      <c r="H1770" s="149">
        <f>SUMIF(E28:E1759,G1770,H28:H1759)</f>
        <v>20560074</v>
      </c>
      <c r="I1770" s="199"/>
      <c r="J1770" s="226">
        <f>SUMIF(E28:E1759,G1770,J28:J1759)</f>
        <v>11924.889999999996</v>
      </c>
    </row>
    <row r="1771" spans="2:10" x14ac:dyDescent="0.3">
      <c r="B1771" s="42"/>
      <c r="C1771" s="41"/>
      <c r="F1771" s="149"/>
      <c r="G1771" s="112" t="s">
        <v>2371</v>
      </c>
      <c r="H1771" s="149">
        <f>SUMIF(E28:E1759,G1771,H28:H1759)</f>
        <v>1883556</v>
      </c>
      <c r="I1771" s="199"/>
      <c r="J1771" s="226">
        <f>SUMIF(E28:E1759,G1771,J28:J1759)</f>
        <v>1092.4399999999996</v>
      </c>
    </row>
    <row r="1772" spans="2:10" x14ac:dyDescent="0.3">
      <c r="B1772" s="42"/>
      <c r="C1772" s="41"/>
      <c r="F1772" s="149"/>
      <c r="G1772" s="112" t="s">
        <v>2370</v>
      </c>
      <c r="H1772" s="149">
        <f>SUMIF(E28:E1759,G1772,H28:H1759)</f>
        <v>589727</v>
      </c>
      <c r="I1772" s="199"/>
      <c r="J1772" s="226">
        <f>SUMIF(E28:E1759,G1772,J28:J1759)</f>
        <v>342.06000000000017</v>
      </c>
    </row>
    <row r="1773" spans="2:10" x14ac:dyDescent="0.3">
      <c r="B1773" s="42"/>
      <c r="C1773" s="41"/>
      <c r="F1773" s="149"/>
      <c r="G1773" s="112" t="s">
        <v>2368</v>
      </c>
      <c r="H1773" s="149">
        <f>SUMIF(E28:E1759,G1773,H28:H1759)</f>
        <v>4626965</v>
      </c>
      <c r="I1773" s="199"/>
      <c r="J1773" s="226">
        <f>SUMIF(E28:E1759,G1773,J28:J1759)</f>
        <v>2683.630000000001</v>
      </c>
    </row>
    <row r="1774" spans="2:10" x14ac:dyDescent="0.3">
      <c r="B1774" s="42"/>
      <c r="C1774" s="41"/>
      <c r="F1774" s="149"/>
      <c r="G1774" s="112" t="s">
        <v>2369</v>
      </c>
      <c r="H1774" s="149">
        <f>SUMIF(E28:E1759,G1774,H28:H1759)</f>
        <v>80736</v>
      </c>
      <c r="I1774" s="199"/>
      <c r="J1774" s="226">
        <f>SUMIF(E28:E1759,G1774,J28:J1759)</f>
        <v>46.82</v>
      </c>
    </row>
    <row r="1775" spans="2:10" x14ac:dyDescent="0.3">
      <c r="B1775" s="42"/>
      <c r="C1775" s="41"/>
      <c r="E1775" s="125"/>
      <c r="F1775" s="17"/>
      <c r="G1775" s="18"/>
      <c r="H1775" s="17"/>
      <c r="I1775" s="196"/>
      <c r="J1775" s="187"/>
    </row>
    <row r="1776" spans="2:10" x14ac:dyDescent="0.3">
      <c r="B1776" s="42"/>
      <c r="C1776" s="41"/>
      <c r="E1776" s="125"/>
      <c r="F1776" s="149"/>
      <c r="H1776" s="149"/>
      <c r="I1776" s="199"/>
      <c r="J1776" s="185"/>
    </row>
    <row r="1777" spans="2:10" x14ac:dyDescent="0.3">
      <c r="F1777" s="21" t="s">
        <v>241</v>
      </c>
      <c r="G1777" s="149"/>
      <c r="H1777" s="149">
        <v>474213216</v>
      </c>
      <c r="J1777" s="224">
        <f>SUM(J28:J1759)</f>
        <v>275043.63</v>
      </c>
    </row>
    <row r="1779" spans="2:10" x14ac:dyDescent="0.3">
      <c r="B1779" s="30" t="s">
        <v>242</v>
      </c>
      <c r="C1779" s="22"/>
      <c r="D1779" s="117"/>
      <c r="E1779" s="116"/>
      <c r="F1779" s="116"/>
      <c r="G1779" s="116"/>
      <c r="H1779" s="116"/>
      <c r="I1779" s="116"/>
      <c r="J1779" s="115"/>
    </row>
    <row r="1780" spans="2:10" x14ac:dyDescent="0.3">
      <c r="B1780" s="24"/>
      <c r="C1780" s="25"/>
      <c r="D1780" s="114"/>
      <c r="E1780" s="114"/>
      <c r="F1780" s="114"/>
      <c r="G1780" s="114"/>
      <c r="H1780" s="114"/>
      <c r="I1780" s="114"/>
      <c r="J1780" s="113"/>
    </row>
    <row r="1781" spans="2:10" x14ac:dyDescent="0.3">
      <c r="B1781" s="15"/>
      <c r="C1781" s="15"/>
      <c r="D1781" s="15"/>
      <c r="E1781" s="15"/>
      <c r="F1781" s="15"/>
      <c r="G1781" s="15"/>
      <c r="H1781" s="15"/>
      <c r="I1781" s="15"/>
      <c r="J1781" s="15"/>
    </row>
    <row r="1783" spans="2:10" x14ac:dyDescent="0.3">
      <c r="B1783" s="7" t="s">
        <v>243</v>
      </c>
      <c r="J1783" s="190"/>
    </row>
    <row r="1784" spans="2:10" x14ac:dyDescent="0.3">
      <c r="J1784" s="112"/>
    </row>
    <row r="1785" spans="2:10" x14ac:dyDescent="0.3">
      <c r="B1785" s="12" t="s">
        <v>4</v>
      </c>
      <c r="C1785" s="152"/>
      <c r="D1785" s="27"/>
      <c r="F1785" s="11" t="s">
        <v>0</v>
      </c>
      <c r="G1785" s="9" t="str">
        <f>J1</f>
        <v>09/06/2019</v>
      </c>
      <c r="J1785" s="112"/>
    </row>
    <row r="1786" spans="2:10" x14ac:dyDescent="0.3">
      <c r="B1786" s="6" t="s">
        <v>8</v>
      </c>
      <c r="D1786" s="28"/>
      <c r="F1786" s="19" t="s">
        <v>2</v>
      </c>
      <c r="G1786" s="10">
        <f>J2</f>
        <v>8573</v>
      </c>
    </row>
    <row r="1787" spans="2:10" x14ac:dyDescent="0.3">
      <c r="B1787" s="13" t="s">
        <v>6</v>
      </c>
      <c r="D1787" s="28"/>
      <c r="F1787" s="19" t="s">
        <v>244</v>
      </c>
      <c r="G1787" s="10" t="str">
        <f>D20</f>
        <v>NBCU</v>
      </c>
      <c r="I1787" s="8" t="s">
        <v>245</v>
      </c>
      <c r="J1787" s="192">
        <f>SUM(J28:J1759)</f>
        <v>275043.63</v>
      </c>
    </row>
    <row r="1788" spans="2:10" x14ac:dyDescent="0.3">
      <c r="B1788" s="14" t="s">
        <v>7</v>
      </c>
      <c r="C1788" s="153"/>
      <c r="D1788" s="29"/>
      <c r="F1788" s="111"/>
      <c r="G1788" s="76"/>
      <c r="H1788" s="76"/>
      <c r="I1788" s="76"/>
    </row>
    <row r="1789" spans="2:10" x14ac:dyDescent="0.3">
      <c r="C1789" s="3"/>
      <c r="D1789" s="3"/>
      <c r="E1789" s="2"/>
      <c r="F1789" s="2"/>
      <c r="G1789" s="76"/>
      <c r="H1789" s="76"/>
      <c r="I1789" s="76"/>
    </row>
    <row r="1790" spans="2:10" x14ac:dyDescent="0.3">
      <c r="C1790" s="3"/>
      <c r="D1790" s="3"/>
      <c r="E1790" s="2"/>
      <c r="F1790" s="2"/>
      <c r="G1790" s="2"/>
    </row>
  </sheetData>
  <autoFilter ref="B27:J28" xr:uid="{00000000-0009-0000-0000-00000C000000}"/>
  <mergeCells count="11">
    <mergeCell ref="D21:D22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9" r:id="rId1" xr:uid="{00000000-0004-0000-0C00-000000000000}"/>
    <hyperlink ref="D16" r:id="rId2" xr:uid="{00000000-0004-0000-0C00-000001000000}"/>
    <hyperlink ref="B9" r:id="rId3" xr:uid="{00000000-0004-0000-0C00-000002000000}"/>
    <hyperlink ref="D16" r:id="rId4" xr:uid="{00000000-0004-0000-0C00-000003000000}"/>
    <hyperlink ref="B9" r:id="rId5" xr:uid="{00000000-0004-0000-0C00-000004000000}"/>
    <hyperlink ref="D16" r:id="rId6" xr:uid="{00000000-0004-0000-0C00-000005000000}"/>
    <hyperlink ref="B9" r:id="rId7" xr:uid="{00000000-0004-0000-0C00-000006000000}"/>
    <hyperlink ref="D16" r:id="rId8" xr:uid="{00000000-0004-0000-0C00-000007000000}"/>
    <hyperlink ref="B9" r:id="rId9" xr:uid="{00000000-0004-0000-0C00-000008000000}"/>
    <hyperlink ref="D16" r:id="rId10" xr:uid="{00000000-0004-0000-0C00-000009000000}"/>
    <hyperlink ref="B9" r:id="rId11" xr:uid="{00000000-0004-0000-0C00-00000A000000}"/>
    <hyperlink ref="D16" r:id="rId12" xr:uid="{00000000-0004-0000-0C00-00000B000000}"/>
    <hyperlink ref="B9" r:id="rId13" xr:uid="{00000000-0004-0000-0C00-00000C000000}"/>
    <hyperlink ref="D16" r:id="rId14" xr:uid="{00000000-0004-0000-0C00-00000D000000}"/>
    <hyperlink ref="B9" r:id="rId15" xr:uid="{00000000-0004-0000-0C00-00000E000000}"/>
    <hyperlink ref="D16" r:id="rId16" xr:uid="{00000000-0004-0000-0C00-00000F000000}"/>
    <hyperlink ref="B9" r:id="rId17" xr:uid="{00000000-0004-0000-0C00-000010000000}"/>
    <hyperlink ref="D16" r:id="rId18" xr:uid="{00000000-0004-0000-0C00-000011000000}"/>
    <hyperlink ref="B9" r:id="rId19" xr:uid="{00000000-0004-0000-0C00-000012000000}"/>
    <hyperlink ref="D16" r:id="rId20" xr:uid="{00000000-0004-0000-0C00-000013000000}"/>
    <hyperlink ref="B9" r:id="rId21" xr:uid="{00000000-0004-0000-0C00-000014000000}"/>
    <hyperlink ref="D16" r:id="rId22" xr:uid="{00000000-0004-0000-0C00-000015000000}"/>
    <hyperlink ref="B9" r:id="rId23" xr:uid="{00000000-0004-0000-0C00-000016000000}"/>
    <hyperlink ref="D16" r:id="rId24" xr:uid="{00000000-0004-0000-0C00-000017000000}"/>
    <hyperlink ref="B9" r:id="rId25" xr:uid="{00000000-0004-0000-0C00-000018000000}"/>
    <hyperlink ref="D16" r:id="rId26" xr:uid="{00000000-0004-0000-0C00-000019000000}"/>
    <hyperlink ref="B9" r:id="rId27" xr:uid="{00000000-0004-0000-0C00-00001A000000}"/>
    <hyperlink ref="D16" r:id="rId28" xr:uid="{00000000-0004-0000-0C00-00001B000000}"/>
    <hyperlink ref="B9" r:id="rId29" xr:uid="{00000000-0004-0000-0C00-00001C000000}"/>
    <hyperlink ref="D16" r:id="rId30" xr:uid="{00000000-0004-0000-0C00-00001D000000}"/>
    <hyperlink ref="B9" r:id="rId31" xr:uid="{00000000-0004-0000-0C00-00001E000000}"/>
    <hyperlink ref="D16" r:id="rId32" xr:uid="{00000000-0004-0000-0C00-00001F000000}"/>
    <hyperlink ref="B9" r:id="rId33" xr:uid="{00000000-0004-0000-0C00-000020000000}"/>
    <hyperlink ref="D16" r:id="rId34" xr:uid="{00000000-0004-0000-0C00-000021000000}"/>
    <hyperlink ref="B9" r:id="rId35" xr:uid="{00000000-0004-0000-0C00-000022000000}"/>
    <hyperlink ref="D16" r:id="rId36" xr:uid="{00000000-0004-0000-0C00-000023000000}"/>
    <hyperlink ref="B9" r:id="rId37" xr:uid="{00000000-0004-0000-0C00-000024000000}"/>
    <hyperlink ref="D16" r:id="rId38" xr:uid="{00000000-0004-0000-0C00-000025000000}"/>
    <hyperlink ref="B9" r:id="rId39" xr:uid="{00000000-0004-0000-0C00-000026000000}"/>
    <hyperlink ref="D16" r:id="rId40" xr:uid="{00000000-0004-0000-0C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M64"/>
  <sheetViews>
    <sheetView showGridLines="0" topLeftCell="A10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86.109375" style="155" customWidth="1"/>
    <col min="5" max="5" width="20.6640625" style="155" customWidth="1"/>
    <col min="6" max="6" width="22.6640625" style="155" customWidth="1"/>
    <col min="7" max="7" width="21.44140625" style="155" customWidth="1"/>
    <col min="8" max="8" width="22.6640625" style="155" customWidth="1"/>
    <col min="9" max="9" width="17.6640625" style="155" customWidth="1"/>
    <col min="10" max="10" width="22.88671875" style="155" customWidth="1"/>
    <col min="11" max="11" width="2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8574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85" t="s">
        <v>3275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3" t="s">
        <v>3276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52" t="s">
        <v>3277</v>
      </c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3278</v>
      </c>
      <c r="E15" s="161"/>
      <c r="F15" s="161"/>
      <c r="H15" s="236" t="s">
        <v>20</v>
      </c>
      <c r="I15" s="237"/>
      <c r="J15" s="238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223">
        <v>200935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3275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5" t="s">
        <v>3275</v>
      </c>
      <c r="E21" s="240"/>
      <c r="F21" s="161"/>
      <c r="G21" s="142"/>
      <c r="H21" s="45" t="s">
        <v>252</v>
      </c>
      <c r="I21" s="173">
        <v>0.84</v>
      </c>
      <c r="J21" s="46"/>
    </row>
    <row r="22" spans="2:13" x14ac:dyDescent="0.3">
      <c r="B22" s="7" t="s">
        <v>36</v>
      </c>
      <c r="D22" s="16">
        <v>143297</v>
      </c>
      <c r="E22" s="161"/>
      <c r="F22" s="161"/>
      <c r="G22" s="142"/>
      <c r="H22" s="45" t="s">
        <v>2304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2076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3279</v>
      </c>
      <c r="D27" s="179" t="s">
        <v>3280</v>
      </c>
      <c r="E27" s="179" t="s">
        <v>1194</v>
      </c>
      <c r="F27" s="180">
        <v>43430</v>
      </c>
      <c r="G27" s="180">
        <v>43830.999988425923</v>
      </c>
      <c r="H27" s="181">
        <v>321522</v>
      </c>
      <c r="I27" s="182">
        <v>0</v>
      </c>
      <c r="J27" s="182">
        <f>ROUND(H27*(I27/1000),2)</f>
        <v>0</v>
      </c>
    </row>
    <row r="28" spans="2:13" ht="16.2" customHeight="1" thickBot="1" x14ac:dyDescent="0.35">
      <c r="B28" s="178">
        <v>2</v>
      </c>
      <c r="C28" s="179" t="s">
        <v>3281</v>
      </c>
      <c r="D28" s="179" t="s">
        <v>3282</v>
      </c>
      <c r="E28" s="179" t="s">
        <v>1194</v>
      </c>
      <c r="F28" s="180">
        <v>43465</v>
      </c>
      <c r="G28" s="180">
        <v>43830.999988425923</v>
      </c>
      <c r="H28" s="181">
        <v>256329</v>
      </c>
      <c r="I28" s="182">
        <v>0</v>
      </c>
      <c r="J28" s="182">
        <f>ROUND(H28*(I28/1000),2)</f>
        <v>0</v>
      </c>
    </row>
    <row r="29" spans="2:13" ht="16.2" customHeight="1" thickTop="1" x14ac:dyDescent="0.3">
      <c r="B29" s="178">
        <v>3</v>
      </c>
      <c r="C29" s="179" t="s">
        <v>3283</v>
      </c>
      <c r="D29" s="179" t="s">
        <v>3284</v>
      </c>
      <c r="E29" s="179" t="s">
        <v>3275</v>
      </c>
      <c r="F29" s="180">
        <v>43675</v>
      </c>
      <c r="G29" s="180">
        <v>43681.999988425923</v>
      </c>
      <c r="H29" s="181">
        <v>13613</v>
      </c>
      <c r="I29" s="182">
        <v>1.05</v>
      </c>
      <c r="J29" s="182">
        <f>ROUND(H29*(I29/1000),2)</f>
        <v>14.29</v>
      </c>
    </row>
    <row r="30" spans="2:13" x14ac:dyDescent="0.3">
      <c r="B30" s="178">
        <v>4</v>
      </c>
      <c r="C30" s="179" t="s">
        <v>3285</v>
      </c>
      <c r="D30" s="179" t="s">
        <v>3286</v>
      </c>
      <c r="E30" s="179" t="s">
        <v>3275</v>
      </c>
      <c r="F30" s="180">
        <v>43682</v>
      </c>
      <c r="G30" s="180">
        <v>43688.999988425923</v>
      </c>
      <c r="H30" s="181">
        <v>18197</v>
      </c>
      <c r="I30" s="182">
        <v>1.05</v>
      </c>
      <c r="J30" s="182">
        <f>ROUND(H30*(I30/1000),2)</f>
        <v>19.11</v>
      </c>
    </row>
    <row r="31" spans="2:13" x14ac:dyDescent="0.3">
      <c r="B31" s="178">
        <v>5</v>
      </c>
      <c r="C31" s="179" t="s">
        <v>3287</v>
      </c>
      <c r="D31" s="179" t="s">
        <v>3288</v>
      </c>
      <c r="E31" s="179" t="s">
        <v>3275</v>
      </c>
      <c r="F31" s="180">
        <v>43689</v>
      </c>
      <c r="G31" s="180">
        <v>43709.999988425923</v>
      </c>
      <c r="H31" s="181">
        <v>25828</v>
      </c>
      <c r="I31" s="182">
        <v>1.05</v>
      </c>
      <c r="J31" s="182">
        <f>ROUND(H31*(I31/1000),2)</f>
        <v>27.12</v>
      </c>
    </row>
    <row r="32" spans="2:13" ht="16.2" customHeight="1" thickBot="1" x14ac:dyDescent="0.35">
      <c r="B32" s="42"/>
      <c r="E32" s="10"/>
      <c r="F32" s="101"/>
      <c r="G32" s="101"/>
      <c r="H32" s="149"/>
      <c r="I32" s="149"/>
      <c r="J32" s="124"/>
    </row>
    <row r="33" spans="2:10" ht="16.2" customHeight="1" thickTop="1" x14ac:dyDescent="0.3">
      <c r="B33" s="42"/>
      <c r="C33" s="41"/>
      <c r="E33" s="149"/>
      <c r="F33" s="17"/>
      <c r="G33" s="17"/>
      <c r="H33" s="196"/>
      <c r="I33" s="197"/>
      <c r="J33" s="197"/>
    </row>
    <row r="34" spans="2:10" x14ac:dyDescent="0.3">
      <c r="B34" s="42"/>
      <c r="C34" s="41"/>
      <c r="E34" s="149"/>
      <c r="F34" s="149"/>
      <c r="H34" s="149"/>
      <c r="I34" s="199"/>
      <c r="J34" s="200"/>
    </row>
    <row r="35" spans="2:10" x14ac:dyDescent="0.3">
      <c r="B35" s="42"/>
      <c r="C35" s="41"/>
      <c r="E35" s="125"/>
      <c r="F35" s="43" t="s">
        <v>240</v>
      </c>
      <c r="G35" s="125" t="s">
        <v>3275</v>
      </c>
      <c r="H35" s="124">
        <f>SUMIF(E27:E33,G35,H27:H33)</f>
        <v>57638</v>
      </c>
      <c r="I35" s="198"/>
      <c r="J35" s="220">
        <f>SUMIF(E27:E33,G35,J27:J33)</f>
        <v>60.519999999999996</v>
      </c>
    </row>
    <row r="36" spans="2:10" ht="15.75" customHeight="1" x14ac:dyDescent="0.3">
      <c r="B36" s="42"/>
      <c r="C36" s="41"/>
      <c r="E36" s="125"/>
      <c r="F36" s="43"/>
      <c r="G36" s="125" t="s">
        <v>1194</v>
      </c>
      <c r="H36" s="124">
        <f>SUMIF(E27:E33,G36,H27:H33)</f>
        <v>577851</v>
      </c>
      <c r="I36" s="198"/>
      <c r="J36" s="221">
        <f>SUMIF(E27:E33,G36,J27:J33)</f>
        <v>0</v>
      </c>
    </row>
    <row r="37" spans="2:10" ht="15.75" customHeight="1" x14ac:dyDescent="0.3">
      <c r="B37" s="42"/>
      <c r="C37" s="41"/>
      <c r="E37" s="149"/>
      <c r="F37" s="17"/>
      <c r="G37" s="18"/>
      <c r="H37" s="17"/>
      <c r="I37" s="196"/>
      <c r="J37" s="197"/>
    </row>
    <row r="38" spans="2:10" ht="16.2" customHeight="1" thickBot="1" x14ac:dyDescent="0.35">
      <c r="B38" s="42"/>
      <c r="C38" s="41"/>
      <c r="E38" s="125"/>
      <c r="F38" s="149"/>
      <c r="H38" s="149"/>
      <c r="I38" s="199"/>
      <c r="J38" s="200"/>
    </row>
    <row r="39" spans="2:10" x14ac:dyDescent="0.3">
      <c r="B39" s="42"/>
      <c r="C39" s="41"/>
      <c r="E39" s="125"/>
      <c r="F39" s="43" t="s">
        <v>241</v>
      </c>
      <c r="H39" s="149">
        <v>57638</v>
      </c>
      <c r="I39" s="199"/>
      <c r="J39" s="224">
        <f>SUM(J27:J33)</f>
        <v>60.519999999999996</v>
      </c>
    </row>
    <row r="40" spans="2:10" x14ac:dyDescent="0.3">
      <c r="B40" s="42"/>
      <c r="C40" s="41"/>
      <c r="E40" s="125"/>
      <c r="F40" s="149"/>
      <c r="H40" s="149"/>
      <c r="I40" s="199"/>
      <c r="J40" s="200"/>
    </row>
    <row r="41" spans="2:10" x14ac:dyDescent="0.3">
      <c r="B41" s="30" t="s">
        <v>242</v>
      </c>
      <c r="C41" s="22"/>
      <c r="D41" s="33"/>
      <c r="E41" s="22"/>
      <c r="F41" s="22"/>
      <c r="G41" s="22"/>
      <c r="H41" s="22"/>
      <c r="I41" s="22"/>
      <c r="J41" s="23"/>
    </row>
    <row r="42" spans="2:10" x14ac:dyDescent="0.3">
      <c r="B42" s="100"/>
      <c r="C42" s="98"/>
      <c r="D42" s="99"/>
      <c r="E42" s="98"/>
      <c r="F42" s="98"/>
      <c r="G42" s="98"/>
      <c r="H42" s="98"/>
      <c r="I42" s="98"/>
      <c r="J42" s="97"/>
    </row>
    <row r="43" spans="2:10" x14ac:dyDescent="0.3">
      <c r="B43" s="96"/>
      <c r="C43" s="96"/>
      <c r="D43" s="96"/>
      <c r="E43" s="96"/>
      <c r="F43" s="96"/>
      <c r="G43" s="96"/>
      <c r="H43" s="96"/>
      <c r="I43" s="96"/>
      <c r="J43" s="96"/>
    </row>
    <row r="44" spans="2:10" x14ac:dyDescent="0.3">
      <c r="B44" s="158"/>
      <c r="C44" s="158"/>
      <c r="D44" s="158"/>
      <c r="E44" s="158"/>
      <c r="F44" s="158"/>
      <c r="G44" s="158"/>
      <c r="H44" s="158"/>
      <c r="I44" s="158"/>
      <c r="J44" s="158"/>
    </row>
    <row r="45" spans="2:10" ht="15.75" customHeight="1" x14ac:dyDescent="0.3">
      <c r="B45" s="7" t="s">
        <v>243</v>
      </c>
      <c r="J45" s="125"/>
    </row>
    <row r="47" spans="2:10" x14ac:dyDescent="0.3">
      <c r="B47" s="12" t="s">
        <v>4</v>
      </c>
      <c r="C47" s="152"/>
      <c r="D47" s="27"/>
      <c r="E47" s="11" t="s">
        <v>0</v>
      </c>
      <c r="F47" s="9" t="str">
        <f>J1</f>
        <v>09/06/2019</v>
      </c>
    </row>
    <row r="48" spans="2:10" x14ac:dyDescent="0.3">
      <c r="B48" s="6" t="s">
        <v>8</v>
      </c>
      <c r="D48" s="28"/>
      <c r="E48" s="19" t="s">
        <v>2</v>
      </c>
      <c r="F48" s="10">
        <f>J2</f>
        <v>8574</v>
      </c>
    </row>
    <row r="49" spans="2:10" x14ac:dyDescent="0.3">
      <c r="B49" s="13" t="s">
        <v>6</v>
      </c>
      <c r="D49" s="28"/>
      <c r="E49" s="19" t="s">
        <v>244</v>
      </c>
      <c r="F49" s="10" t="s">
        <v>3275</v>
      </c>
      <c r="I49" s="8" t="s">
        <v>245</v>
      </c>
      <c r="J49" s="203">
        <f>SUM(J27:J33)</f>
        <v>60.519999999999996</v>
      </c>
    </row>
    <row r="50" spans="2:10" x14ac:dyDescent="0.3">
      <c r="B50" s="14" t="s">
        <v>7</v>
      </c>
      <c r="C50" s="153"/>
      <c r="D50" s="29"/>
      <c r="E50" s="77" t="s">
        <v>33</v>
      </c>
      <c r="F50" s="138" t="s">
        <v>3275</v>
      </c>
      <c r="G50" s="138"/>
      <c r="H50" s="76"/>
      <c r="I50" s="86"/>
    </row>
    <row r="51" spans="2:10" x14ac:dyDescent="0.3">
      <c r="C51" s="3"/>
      <c r="D51" s="3"/>
      <c r="E51" s="2"/>
      <c r="F51" s="76"/>
      <c r="G51" s="76"/>
      <c r="H51" s="76"/>
      <c r="I51" s="76"/>
    </row>
    <row r="52" spans="2:10" x14ac:dyDescent="0.3">
      <c r="C52" s="3"/>
      <c r="D52" s="3"/>
      <c r="E52" s="2"/>
      <c r="F52" s="2"/>
      <c r="G52" s="2"/>
    </row>
    <row r="53" spans="2:10" x14ac:dyDescent="0.3">
      <c r="C53" s="3"/>
      <c r="D53" s="3"/>
      <c r="E53" s="2"/>
      <c r="F53" s="2"/>
      <c r="G53" s="2"/>
    </row>
    <row r="54" spans="2:10" x14ac:dyDescent="0.3">
      <c r="C54" s="3"/>
      <c r="D54" s="3"/>
      <c r="E54" s="2"/>
      <c r="F54" s="2"/>
      <c r="G54" s="2"/>
    </row>
    <row r="55" spans="2:10" x14ac:dyDescent="0.3">
      <c r="C55" s="3"/>
      <c r="D55" s="3"/>
      <c r="E55" s="2"/>
      <c r="F55" s="2"/>
      <c r="G55" s="2"/>
    </row>
    <row r="56" spans="2:10" x14ac:dyDescent="0.3">
      <c r="C56" s="3"/>
      <c r="D56" s="3"/>
      <c r="E56" s="2"/>
      <c r="F56" s="2"/>
      <c r="G56" s="2"/>
    </row>
    <row r="57" spans="2:10" x14ac:dyDescent="0.3">
      <c r="C57" s="3"/>
      <c r="D57" s="3"/>
      <c r="E57" s="2"/>
      <c r="F57" s="2"/>
      <c r="G57" s="2"/>
    </row>
    <row r="58" spans="2:10" x14ac:dyDescent="0.3">
      <c r="C58" s="3"/>
      <c r="D58" s="3"/>
      <c r="E58" s="2"/>
      <c r="F58" s="2"/>
      <c r="G58" s="2"/>
    </row>
    <row r="59" spans="2:10" x14ac:dyDescent="0.3">
      <c r="C59" s="3"/>
      <c r="D59" s="3"/>
      <c r="E59" s="2"/>
      <c r="F59" s="2"/>
      <c r="G59" s="2"/>
    </row>
    <row r="60" spans="2:10" x14ac:dyDescent="0.3">
      <c r="C60" s="3"/>
      <c r="D60" s="3"/>
      <c r="E60" s="2"/>
      <c r="F60" s="2"/>
      <c r="G60" s="2"/>
    </row>
    <row r="61" spans="2:10" x14ac:dyDescent="0.3">
      <c r="C61" s="3"/>
      <c r="D61" s="3"/>
      <c r="E61" s="2"/>
      <c r="F61" s="2"/>
      <c r="G61" s="2"/>
    </row>
    <row r="62" spans="2:10" x14ac:dyDescent="0.3">
      <c r="C62" s="3"/>
      <c r="D62" s="3"/>
      <c r="E62" s="2"/>
      <c r="F62" s="2"/>
      <c r="G62" s="2"/>
    </row>
    <row r="63" spans="2:10" x14ac:dyDescent="0.3">
      <c r="C63" s="3"/>
      <c r="D63" s="3"/>
      <c r="E63" s="2"/>
      <c r="F63" s="2"/>
      <c r="G63" s="2"/>
    </row>
    <row r="64" spans="2:10" x14ac:dyDescent="0.3">
      <c r="C64" s="3"/>
      <c r="D64" s="3"/>
      <c r="E64" s="2"/>
      <c r="F64" s="2"/>
      <c r="G64" s="2"/>
    </row>
  </sheetData>
  <autoFilter ref="B26:J27" xr:uid="{00000000-0009-0000-0000-00000D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00000000-0004-0000-0D00-000000000000}"/>
    <hyperlink ref="D14" r:id="rId2" display="mailto:AccountsPayable@reelzchannel.com" xr:uid="{00000000-0004-0000-0D00-000001000000}"/>
    <hyperlink ref="D15" r:id="rId3" display="mailto:Cgeorgakakis@reelz.com" xr:uid="{00000000-0004-0000-0D00-000002000000}"/>
    <hyperlink ref="B10" r:id="rId4" xr:uid="{00000000-0004-0000-0D00-000003000000}"/>
    <hyperlink ref="D14" r:id="rId5" display="mailto:AccountsPayable@reelzchannel.com" xr:uid="{00000000-0004-0000-0D00-000004000000}"/>
    <hyperlink ref="D15" r:id="rId6" display="mailto:Cgeorgakakis@reelz.com" xr:uid="{00000000-0004-0000-0D00-000005000000}"/>
    <hyperlink ref="B10" r:id="rId7" xr:uid="{00000000-0004-0000-0D00-000006000000}"/>
    <hyperlink ref="D14" r:id="rId8" display="mailto:AccountsPayable@reelzchannel.com" xr:uid="{00000000-0004-0000-0D00-000007000000}"/>
    <hyperlink ref="D15" r:id="rId9" display="mailto:Cgeorgakakis@reelz.com" xr:uid="{00000000-0004-0000-0D00-000008000000}"/>
    <hyperlink ref="B10" r:id="rId10" xr:uid="{00000000-0004-0000-0D00-000009000000}"/>
    <hyperlink ref="D14" r:id="rId11" display="mailto:AccountsPayable@reelzchannel.com" xr:uid="{00000000-0004-0000-0D00-00000A000000}"/>
    <hyperlink ref="D15" r:id="rId12" display="mailto:Cgeorgakakis@reelz.com" xr:uid="{00000000-0004-0000-0D00-00000B000000}"/>
    <hyperlink ref="B10" r:id="rId13" xr:uid="{00000000-0004-0000-0D00-00000C000000}"/>
    <hyperlink ref="D14" r:id="rId14" display="mailto:AccountsPayable@reelzchannel.com" xr:uid="{00000000-0004-0000-0D00-00000D000000}"/>
    <hyperlink ref="D15" r:id="rId15" display="mailto:Cgeorgakakis@reelz.com" xr:uid="{00000000-0004-0000-0D00-00000E000000}"/>
    <hyperlink ref="B10" r:id="rId16" xr:uid="{00000000-0004-0000-0D00-00000F000000}"/>
    <hyperlink ref="D14" r:id="rId17" display="mailto:AccountsPayable@reelzchannel.com" xr:uid="{00000000-0004-0000-0D00-000010000000}"/>
    <hyperlink ref="D15" r:id="rId18" display="mailto:Cgeorgakakis@reelz.com" xr:uid="{00000000-0004-0000-0D00-000011000000}"/>
    <hyperlink ref="B10" r:id="rId19" xr:uid="{00000000-0004-0000-0D00-000012000000}"/>
    <hyperlink ref="D14" r:id="rId20" display="mailto:AccountsPayable@reelzchannel.com" xr:uid="{00000000-0004-0000-0D00-000013000000}"/>
    <hyperlink ref="D15" r:id="rId21" display="mailto:Cgeorgakakis@reelz.com" xr:uid="{00000000-0004-0000-0D00-000014000000}"/>
    <hyperlink ref="B10" r:id="rId22" xr:uid="{00000000-0004-0000-0D00-000015000000}"/>
    <hyperlink ref="D14" r:id="rId23" display="mailto:AccountsPayable@reelzchannel.com" xr:uid="{00000000-0004-0000-0D00-000016000000}"/>
    <hyperlink ref="D15" r:id="rId24" display="mailto:Cgeorgakakis@reelz.com" xr:uid="{00000000-0004-0000-0D00-000017000000}"/>
    <hyperlink ref="B10" r:id="rId25" xr:uid="{00000000-0004-0000-0D00-000018000000}"/>
    <hyperlink ref="D14" r:id="rId26" display="mailto:AccountsPayable@reelzchannel.com" xr:uid="{00000000-0004-0000-0D00-000019000000}"/>
    <hyperlink ref="D15" r:id="rId27" display="mailto:Cgeorgakakis@reelz.com" xr:uid="{00000000-0004-0000-0D00-00001A000000}"/>
    <hyperlink ref="B10" r:id="rId28" xr:uid="{00000000-0004-0000-0D00-00001B000000}"/>
    <hyperlink ref="D14" r:id="rId29" display="mailto:AccountsPayable@reelzchannel.com" xr:uid="{00000000-0004-0000-0D00-00001C000000}"/>
    <hyperlink ref="D15" r:id="rId30" display="mailto:Cgeorgakakis@reelz.com" xr:uid="{00000000-0004-0000-0D00-00001D000000}"/>
    <hyperlink ref="B10" r:id="rId31" xr:uid="{00000000-0004-0000-0D00-00001E000000}"/>
    <hyperlink ref="D14" r:id="rId32" display="mailto:AccountsPayable@reelzchannel.com" xr:uid="{00000000-0004-0000-0D00-00001F000000}"/>
    <hyperlink ref="D15" r:id="rId33" display="mailto:Cgeorgakakis@reelz.com" xr:uid="{00000000-0004-0000-0D00-000020000000}"/>
    <hyperlink ref="B10" r:id="rId34" xr:uid="{00000000-0004-0000-0D00-000021000000}"/>
    <hyperlink ref="D14" r:id="rId35" display="mailto:AccountsPayable@reelzchannel.com" xr:uid="{00000000-0004-0000-0D00-000022000000}"/>
    <hyperlink ref="D15" r:id="rId36" display="mailto:Cgeorgakakis@reelz.com" xr:uid="{00000000-0004-0000-0D00-000023000000}"/>
    <hyperlink ref="B10" r:id="rId37" xr:uid="{00000000-0004-0000-0D00-000024000000}"/>
    <hyperlink ref="D14" r:id="rId38" display="mailto:AccountsPayable@reelzchannel.com" xr:uid="{00000000-0004-0000-0D00-000025000000}"/>
    <hyperlink ref="D15" r:id="rId39" display="mailto:Cgeorgakakis@reelz.com" xr:uid="{00000000-0004-0000-0D00-000026000000}"/>
    <hyperlink ref="B10" r:id="rId40" xr:uid="{00000000-0004-0000-0D00-000027000000}"/>
    <hyperlink ref="D14" r:id="rId41" display="mailto:AccountsPayable@reelzchannel.com" xr:uid="{00000000-0004-0000-0D00-000028000000}"/>
    <hyperlink ref="D15" r:id="rId42" display="mailto:Cgeorgakakis@reelz.com" xr:uid="{00000000-0004-0000-0D00-000029000000}"/>
    <hyperlink ref="B10" r:id="rId43" xr:uid="{00000000-0004-0000-0D00-00002A000000}"/>
    <hyperlink ref="D14" r:id="rId44" display="mailto:AccountsPayable@reelzchannel.com" xr:uid="{00000000-0004-0000-0D00-00002B000000}"/>
    <hyperlink ref="D15" r:id="rId45" display="mailto:Cgeorgakakis@reelz.com" xr:uid="{00000000-0004-0000-0D00-00002C000000}"/>
    <hyperlink ref="B10" r:id="rId46" xr:uid="{00000000-0004-0000-0D00-00002D000000}"/>
    <hyperlink ref="D14" r:id="rId47" display="mailto:AccountsPayable@reelzchannel.com" xr:uid="{00000000-0004-0000-0D00-00002E000000}"/>
    <hyperlink ref="D15" r:id="rId48" display="mailto:Cgeorgakakis@reelz.com" xr:uid="{00000000-0004-0000-0D00-00002F000000}"/>
    <hyperlink ref="B10" r:id="rId49" xr:uid="{00000000-0004-0000-0D00-000030000000}"/>
    <hyperlink ref="D14" r:id="rId50" display="mailto:AccountsPayable@reelzchannel.com" xr:uid="{00000000-0004-0000-0D00-000031000000}"/>
    <hyperlink ref="D15" r:id="rId51" display="mailto:Cgeorgakakis@reelz.com" xr:uid="{00000000-0004-0000-0D00-000032000000}"/>
    <hyperlink ref="B10" r:id="rId52" xr:uid="{00000000-0004-0000-0D00-000033000000}"/>
    <hyperlink ref="D14" r:id="rId53" display="mailto:AccountsPayable@reelzchannel.com" xr:uid="{00000000-0004-0000-0D00-000034000000}"/>
    <hyperlink ref="D15" r:id="rId54" display="mailto:Cgeorgakakis@reelz.com" xr:uid="{00000000-0004-0000-0D00-000035000000}"/>
    <hyperlink ref="B10" r:id="rId55" xr:uid="{00000000-0004-0000-0D00-000036000000}"/>
    <hyperlink ref="D14" r:id="rId56" display="mailto:AccountsPayable@reelzchannel.com" xr:uid="{00000000-0004-0000-0D00-000037000000}"/>
    <hyperlink ref="D15" r:id="rId57" display="mailto:Cgeorgakakis@reelz.com" xr:uid="{00000000-0004-0000-0D00-000038000000}"/>
    <hyperlink ref="B10" r:id="rId58" xr:uid="{00000000-0004-0000-0D00-000039000000}"/>
    <hyperlink ref="D14" r:id="rId59" display="mailto:AccountsPayable@reelzchannel.com" xr:uid="{00000000-0004-0000-0D00-00003A000000}"/>
    <hyperlink ref="D15" r:id="rId60" display="mailto:Cgeorgakakis@reelz.com" xr:uid="{00000000-0004-0000-0D00-00003B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pageSetUpPr fitToPage="1"/>
  </sheetPr>
  <dimension ref="A1:N64"/>
  <sheetViews>
    <sheetView showGridLines="0" topLeftCell="A7" zoomScale="85" zoomScaleNormal="85" zoomScalePageLayoutView="90" workbookViewId="0">
      <selection activeCell="G32" sqref="G3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80" style="155" customWidth="1"/>
    <col min="5" max="5" width="20.6640625" style="155" customWidth="1"/>
    <col min="6" max="7" width="22.88671875" style="155" customWidth="1"/>
    <col min="8" max="8" width="23.33203125" style="155" customWidth="1"/>
    <col min="9" max="9" width="19.44140625" style="155" customWidth="1"/>
    <col min="10" max="10" width="22.88671875" style="155" customWidth="1"/>
    <col min="11" max="11" width="1.6640625" style="155" customWidth="1"/>
    <col min="12" max="12" width="16" style="155" customWidth="1"/>
    <col min="13" max="13" width="4.6640625" style="155" customWidth="1"/>
    <col min="14" max="14" width="16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54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8575</v>
      </c>
    </row>
    <row r="3" spans="1:10" x14ac:dyDescent="0.3">
      <c r="B3" s="154"/>
      <c r="C3" s="154"/>
      <c r="D3" s="154"/>
      <c r="E3" s="154"/>
      <c r="F3" s="154"/>
      <c r="G3" s="154"/>
      <c r="H3" s="163"/>
      <c r="I3" s="163"/>
      <c r="J3" s="163"/>
    </row>
    <row r="4" spans="1:10" x14ac:dyDescent="0.3">
      <c r="B4" s="154"/>
      <c r="C4" s="154"/>
      <c r="D4" s="154"/>
      <c r="E4" s="154"/>
      <c r="F4" s="147"/>
      <c r="H4" s="234" t="s">
        <v>3</v>
      </c>
      <c r="I4" s="230"/>
      <c r="J4" s="235"/>
    </row>
    <row r="5" spans="1:10" x14ac:dyDescent="0.3">
      <c r="C5" s="60"/>
      <c r="D5" s="60"/>
      <c r="E5" s="60"/>
      <c r="F5" s="141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42"/>
      <c r="H6" s="243" t="s">
        <v>4</v>
      </c>
      <c r="I6" s="240"/>
      <c r="J6" s="240"/>
    </row>
    <row r="7" spans="1:10" x14ac:dyDescent="0.3">
      <c r="B7" s="58" t="s">
        <v>6</v>
      </c>
      <c r="C7" s="154"/>
      <c r="D7" s="154"/>
      <c r="E7" s="154"/>
      <c r="F7" s="142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45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42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42"/>
      <c r="H10" s="154"/>
    </row>
    <row r="11" spans="1:10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53" t="s">
        <v>3289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5" t="s">
        <v>3290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52" t="s">
        <v>3291</v>
      </c>
      <c r="E14" s="161"/>
      <c r="F14" s="162"/>
      <c r="H14" s="161"/>
      <c r="I14" s="163"/>
      <c r="J14" s="163"/>
    </row>
    <row r="15" spans="1:10" x14ac:dyDescent="0.3">
      <c r="A15" s="155" t="s">
        <v>18</v>
      </c>
      <c r="C15" s="161"/>
      <c r="D15" s="110"/>
      <c r="E15" s="161"/>
      <c r="F15" s="147"/>
      <c r="H15" s="236" t="s">
        <v>20</v>
      </c>
      <c r="I15" s="237"/>
      <c r="J15" s="238"/>
    </row>
    <row r="16" spans="1:10" x14ac:dyDescent="0.3">
      <c r="D16" s="85"/>
      <c r="E16" s="161"/>
      <c r="G16" s="142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D17" s="31"/>
      <c r="E17" s="161"/>
      <c r="F17" s="142"/>
      <c r="G17" s="142"/>
      <c r="H17" s="174" t="s">
        <v>25</v>
      </c>
      <c r="I17" s="175">
        <v>1.42</v>
      </c>
      <c r="J17" s="176">
        <v>919528</v>
      </c>
    </row>
    <row r="18" spans="2:12" x14ac:dyDescent="0.3">
      <c r="B18" s="51" t="s">
        <v>26</v>
      </c>
      <c r="D18" s="50">
        <v>43678</v>
      </c>
      <c r="E18" s="161"/>
      <c r="F18" s="162"/>
      <c r="G18" s="161"/>
      <c r="H18" s="45" t="s">
        <v>27</v>
      </c>
      <c r="I18" s="173">
        <v>1.35</v>
      </c>
    </row>
    <row r="19" spans="2:12" x14ac:dyDescent="0.3">
      <c r="B19" s="51" t="s">
        <v>28</v>
      </c>
      <c r="D19" s="50">
        <v>43708</v>
      </c>
      <c r="E19" s="161"/>
      <c r="F19" s="162"/>
      <c r="G19" s="161"/>
      <c r="H19" s="45" t="s">
        <v>29</v>
      </c>
      <c r="I19" s="173">
        <v>1.28</v>
      </c>
    </row>
    <row r="20" spans="2:12" x14ac:dyDescent="0.3">
      <c r="B20" s="49" t="s">
        <v>30</v>
      </c>
      <c r="D20" s="165" t="s">
        <v>3289</v>
      </c>
      <c r="E20" s="161"/>
      <c r="F20" s="162"/>
      <c r="G20" s="161"/>
      <c r="H20" s="45" t="s">
        <v>32</v>
      </c>
      <c r="I20" s="173">
        <v>1.21</v>
      </c>
    </row>
    <row r="21" spans="2:12" x14ac:dyDescent="0.3">
      <c r="B21" s="49" t="s">
        <v>33</v>
      </c>
      <c r="D21" s="245" t="s">
        <v>3292</v>
      </c>
      <c r="E21" s="240"/>
      <c r="F21" s="162"/>
      <c r="G21" s="161"/>
      <c r="H21" s="45" t="s">
        <v>252</v>
      </c>
      <c r="I21" s="173">
        <v>1.1299999999999999</v>
      </c>
    </row>
    <row r="22" spans="2:12" x14ac:dyDescent="0.3">
      <c r="B22" s="7" t="s">
        <v>36</v>
      </c>
      <c r="D22" s="16">
        <v>804311</v>
      </c>
      <c r="E22" s="161"/>
      <c r="F22" s="162"/>
      <c r="G22" s="161"/>
      <c r="H22" s="45" t="s">
        <v>37</v>
      </c>
      <c r="I22" s="173">
        <v>1.06</v>
      </c>
    </row>
    <row r="23" spans="2:12" x14ac:dyDescent="0.3">
      <c r="B23" s="7"/>
      <c r="D23" s="16"/>
      <c r="E23" s="161"/>
      <c r="F23" s="162"/>
      <c r="G23" s="161"/>
      <c r="H23" s="45" t="s">
        <v>38</v>
      </c>
      <c r="I23" s="173">
        <v>1.03</v>
      </c>
    </row>
    <row r="24" spans="2:12" x14ac:dyDescent="0.3">
      <c r="B24" s="7"/>
      <c r="D24" s="16"/>
      <c r="E24" s="161"/>
      <c r="F24" s="162"/>
      <c r="G24" s="161"/>
      <c r="H24" s="45" t="s">
        <v>39</v>
      </c>
      <c r="I24" s="173">
        <v>0.98999999999999955</v>
      </c>
    </row>
    <row r="25" spans="2:12" x14ac:dyDescent="0.3">
      <c r="B25" s="7"/>
      <c r="D25" s="16"/>
      <c r="E25" s="161"/>
      <c r="F25" s="162"/>
      <c r="G25" s="161"/>
      <c r="H25" s="45" t="s">
        <v>1629</v>
      </c>
      <c r="I25" s="173">
        <v>0.9399999999999995</v>
      </c>
    </row>
    <row r="26" spans="2:12" x14ac:dyDescent="0.3">
      <c r="B26" s="161"/>
      <c r="C26" s="161"/>
      <c r="D26" s="161"/>
      <c r="E26" s="161"/>
      <c r="F26" s="161"/>
      <c r="G26" s="161"/>
      <c r="H26" s="161"/>
      <c r="I26" s="161"/>
      <c r="K26" s="163"/>
      <c r="L26" s="163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3293</v>
      </c>
      <c r="D28" s="179" t="s">
        <v>3294</v>
      </c>
      <c r="E28" s="179" t="s">
        <v>3295</v>
      </c>
      <c r="F28" s="180" t="s">
        <v>52</v>
      </c>
      <c r="G28" s="180" t="s">
        <v>3296</v>
      </c>
      <c r="H28" s="181">
        <v>115217</v>
      </c>
      <c r="I28" s="182">
        <v>1.42</v>
      </c>
      <c r="J28" s="182">
        <f>ROUND(H28*(I28/1000),2)</f>
        <v>163.61000000000001</v>
      </c>
    </row>
    <row r="29" spans="2:12" ht="16.2" customHeight="1" thickBot="1" x14ac:dyDescent="0.35">
      <c r="B29" s="178">
        <v>2</v>
      </c>
      <c r="C29" s="179" t="s">
        <v>3297</v>
      </c>
      <c r="D29" s="179" t="s">
        <v>3298</v>
      </c>
      <c r="E29" s="179" t="s">
        <v>1194</v>
      </c>
      <c r="F29" s="180" t="s">
        <v>71</v>
      </c>
      <c r="G29" s="180" t="s">
        <v>99</v>
      </c>
      <c r="H29" s="181">
        <v>58568</v>
      </c>
      <c r="I29" s="182">
        <v>0</v>
      </c>
      <c r="J29" s="182">
        <f>ROUND(H29*(I29/1000),2)</f>
        <v>0</v>
      </c>
    </row>
    <row r="30" spans="2:12" ht="16.2" customHeight="1" thickTop="1" x14ac:dyDescent="0.3">
      <c r="B30" s="178">
        <v>3</v>
      </c>
      <c r="C30" s="179" t="s">
        <v>3299</v>
      </c>
      <c r="D30" s="179" t="s">
        <v>3300</v>
      </c>
      <c r="E30" s="179" t="s">
        <v>1194</v>
      </c>
      <c r="F30" s="180" t="s">
        <v>3301</v>
      </c>
      <c r="G30" s="180" t="s">
        <v>99</v>
      </c>
      <c r="H30" s="181">
        <v>58466</v>
      </c>
      <c r="I30" s="182">
        <v>0</v>
      </c>
      <c r="J30" s="182">
        <f>ROUND(H30*(I30/1000),2)</f>
        <v>0</v>
      </c>
    </row>
    <row r="31" spans="2:12" x14ac:dyDescent="0.3">
      <c r="B31" s="178">
        <v>4</v>
      </c>
      <c r="C31" s="179" t="s">
        <v>3302</v>
      </c>
      <c r="D31" s="179" t="s">
        <v>3303</v>
      </c>
      <c r="E31" s="179" t="s">
        <v>1194</v>
      </c>
      <c r="F31" s="180" t="s">
        <v>71</v>
      </c>
      <c r="G31" s="180" t="s">
        <v>99</v>
      </c>
      <c r="H31" s="181">
        <v>31377</v>
      </c>
      <c r="I31" s="182">
        <v>0</v>
      </c>
      <c r="J31" s="182">
        <f>ROUND(H31*(I31/1000),2)</f>
        <v>0</v>
      </c>
    </row>
    <row r="32" spans="2:12" x14ac:dyDescent="0.3">
      <c r="B32" s="42"/>
      <c r="C32" s="42"/>
      <c r="E32" s="125"/>
      <c r="F32" s="183"/>
      <c r="G32" s="183"/>
      <c r="H32" s="149"/>
      <c r="I32" s="199"/>
      <c r="J32" s="211"/>
      <c r="K32" s="109"/>
    </row>
    <row r="33" spans="2:14" ht="16.2" customHeight="1" thickBot="1" x14ac:dyDescent="0.35">
      <c r="B33" s="42"/>
      <c r="C33" s="41"/>
      <c r="E33" s="149"/>
      <c r="F33" s="17"/>
      <c r="G33" s="18"/>
      <c r="H33" s="17"/>
      <c r="I33" s="196"/>
      <c r="J33" s="197"/>
    </row>
    <row r="34" spans="2:14" ht="16.2" customHeight="1" thickTop="1" x14ac:dyDescent="0.3">
      <c r="B34" s="42"/>
      <c r="C34" s="41"/>
      <c r="F34" s="149"/>
      <c r="H34" s="149"/>
      <c r="I34" s="199"/>
      <c r="J34" s="200"/>
    </row>
    <row r="35" spans="2:14" x14ac:dyDescent="0.3">
      <c r="B35" s="42"/>
      <c r="C35" s="41"/>
      <c r="F35" s="43" t="s">
        <v>240</v>
      </c>
      <c r="G35" s="125" t="s">
        <v>3295</v>
      </c>
      <c r="H35" s="124">
        <f>SUMIF(E28:E33,G35,H28:H33)</f>
        <v>115217</v>
      </c>
      <c r="I35" s="198"/>
      <c r="J35" s="224">
        <f>SUMIF(E28:E33,G35,J28:J33)</f>
        <v>163.61000000000001</v>
      </c>
    </row>
    <row r="36" spans="2:14" x14ac:dyDescent="0.3">
      <c r="B36" s="42"/>
      <c r="C36" s="41"/>
      <c r="F36" s="43"/>
      <c r="G36" s="125" t="s">
        <v>1194</v>
      </c>
      <c r="H36" s="124">
        <f>SUMIF(E28:E33,G36,H28:H33)</f>
        <v>148411</v>
      </c>
      <c r="I36" s="198"/>
      <c r="J36" s="220">
        <f>SUMIF(E28:E33,G36,J28:J33)</f>
        <v>0</v>
      </c>
    </row>
    <row r="37" spans="2:14" ht="15.75" customHeight="1" x14ac:dyDescent="0.3">
      <c r="B37" s="42"/>
      <c r="C37" s="41"/>
      <c r="E37" s="149"/>
      <c r="F37" s="17"/>
      <c r="G37" s="18"/>
      <c r="H37" s="17"/>
      <c r="I37" s="196"/>
      <c r="J37" s="197"/>
    </row>
    <row r="38" spans="2:14" x14ac:dyDescent="0.3">
      <c r="B38" s="42"/>
      <c r="C38" s="41"/>
      <c r="F38" s="149"/>
      <c r="H38" s="149"/>
      <c r="I38" s="199"/>
      <c r="J38" s="200"/>
    </row>
    <row r="39" spans="2:14" ht="16.2" customHeight="1" thickBot="1" x14ac:dyDescent="0.35">
      <c r="B39" s="42"/>
      <c r="C39" s="41"/>
      <c r="F39" s="43" t="s">
        <v>241</v>
      </c>
      <c r="H39" s="149">
        <v>115217</v>
      </c>
      <c r="I39" s="199"/>
      <c r="J39" s="224">
        <f>SUM(J28:J33)</f>
        <v>163.61000000000001</v>
      </c>
    </row>
    <row r="40" spans="2:14" x14ac:dyDescent="0.3">
      <c r="B40" s="42"/>
      <c r="C40" s="41"/>
      <c r="F40" s="183"/>
      <c r="G40" s="125"/>
      <c r="H40" s="149"/>
      <c r="J40" s="199"/>
    </row>
    <row r="41" spans="2:14" x14ac:dyDescent="0.3">
      <c r="B41" s="30" t="s">
        <v>242</v>
      </c>
      <c r="C41" s="22"/>
      <c r="D41" s="33"/>
      <c r="E41" s="22"/>
      <c r="F41" s="22"/>
      <c r="G41" s="22"/>
      <c r="H41" s="22"/>
      <c r="I41" s="22"/>
      <c r="J41" s="23"/>
    </row>
    <row r="42" spans="2:14" x14ac:dyDescent="0.3">
      <c r="B42" s="82"/>
      <c r="C42" s="81"/>
      <c r="D42" s="88"/>
      <c r="E42" s="88"/>
      <c r="F42" s="88"/>
      <c r="G42" s="88"/>
      <c r="H42" s="88"/>
      <c r="I42" s="88"/>
      <c r="J42" s="87"/>
    </row>
    <row r="43" spans="2:14" x14ac:dyDescent="0.3">
      <c r="B43" s="78"/>
      <c r="C43" s="78"/>
      <c r="D43" s="78"/>
      <c r="E43" s="78"/>
      <c r="F43" s="78"/>
      <c r="G43" s="78"/>
      <c r="H43" s="78"/>
      <c r="I43" s="78"/>
      <c r="J43" s="78"/>
    </row>
    <row r="44" spans="2:14" x14ac:dyDescent="0.3">
      <c r="B44" s="158"/>
      <c r="C44" s="158"/>
      <c r="D44" s="158"/>
      <c r="E44" s="158"/>
      <c r="F44" s="158"/>
      <c r="G44" s="158"/>
      <c r="H44" s="158"/>
      <c r="I44" s="158"/>
      <c r="J44" s="158"/>
    </row>
    <row r="45" spans="2:14" x14ac:dyDescent="0.3">
      <c r="B45" s="7" t="s">
        <v>243</v>
      </c>
      <c r="N45" s="125"/>
    </row>
    <row r="46" spans="2:14" ht="15.75" customHeight="1" x14ac:dyDescent="0.3"/>
    <row r="47" spans="2:14" x14ac:dyDescent="0.3">
      <c r="B47" s="12" t="s">
        <v>4</v>
      </c>
      <c r="C47" s="152"/>
      <c r="D47" s="27"/>
      <c r="E47" s="11" t="s">
        <v>0</v>
      </c>
      <c r="F47" s="9" t="str">
        <f>J1</f>
        <v>09/06/2019</v>
      </c>
    </row>
    <row r="48" spans="2:14" x14ac:dyDescent="0.3">
      <c r="B48" s="6" t="s">
        <v>8</v>
      </c>
      <c r="D48" s="28"/>
      <c r="E48" s="19" t="s">
        <v>2</v>
      </c>
      <c r="F48" s="10">
        <f>J2</f>
        <v>8575</v>
      </c>
    </row>
    <row r="49" spans="2:13" x14ac:dyDescent="0.3">
      <c r="B49" s="13" t="s">
        <v>6</v>
      </c>
      <c r="D49" s="28"/>
      <c r="E49" s="19" t="s">
        <v>244</v>
      </c>
      <c r="F49" s="10" t="str">
        <f>D20</f>
        <v>Sony</v>
      </c>
      <c r="I49" s="8" t="s">
        <v>245</v>
      </c>
      <c r="J49" s="203">
        <f>SUM(J28:J33)</f>
        <v>163.61000000000001</v>
      </c>
    </row>
    <row r="50" spans="2:13" x14ac:dyDescent="0.3">
      <c r="B50" s="14" t="s">
        <v>7</v>
      </c>
      <c r="C50" s="153"/>
      <c r="D50" s="29"/>
      <c r="E50" s="77" t="s">
        <v>33</v>
      </c>
      <c r="F50" s="138" t="str">
        <f>D21</f>
        <v>Cine Sony</v>
      </c>
      <c r="G50" s="138"/>
      <c r="L50" s="76"/>
      <c r="M50" s="86"/>
    </row>
    <row r="51" spans="2:13" x14ac:dyDescent="0.3">
      <c r="C51" s="3"/>
      <c r="D51" s="3"/>
      <c r="E51" s="2"/>
      <c r="F51" s="76"/>
      <c r="G51" s="76"/>
      <c r="H51" s="76"/>
    </row>
    <row r="52" spans="2:13" x14ac:dyDescent="0.3">
      <c r="C52" s="3"/>
      <c r="D52" s="3"/>
      <c r="E52" s="2"/>
      <c r="F52" s="2"/>
      <c r="G52" s="2"/>
    </row>
    <row r="53" spans="2:13" x14ac:dyDescent="0.3">
      <c r="C53" s="3"/>
      <c r="D53" s="3"/>
      <c r="E53" s="2"/>
      <c r="F53" s="2"/>
      <c r="G53" s="2"/>
    </row>
    <row r="54" spans="2:13" x14ac:dyDescent="0.3">
      <c r="C54" s="3"/>
      <c r="D54" s="3"/>
      <c r="E54" s="2"/>
      <c r="F54" s="2"/>
      <c r="G54" s="2"/>
    </row>
    <row r="55" spans="2:13" x14ac:dyDescent="0.3">
      <c r="C55" s="3"/>
      <c r="D55" s="3"/>
      <c r="E55" s="2"/>
      <c r="F55" s="2"/>
      <c r="G55" s="2"/>
    </row>
    <row r="56" spans="2:13" x14ac:dyDescent="0.3">
      <c r="C56" s="3"/>
      <c r="D56" s="3"/>
      <c r="E56" s="2"/>
      <c r="F56" s="2"/>
      <c r="G56" s="2"/>
    </row>
    <row r="57" spans="2:13" x14ac:dyDescent="0.3">
      <c r="C57" s="3"/>
      <c r="D57" s="3"/>
      <c r="E57" s="2"/>
      <c r="F57" s="2"/>
      <c r="G57" s="2"/>
    </row>
    <row r="58" spans="2:13" x14ac:dyDescent="0.3">
      <c r="C58" s="3"/>
      <c r="D58" s="3"/>
      <c r="E58" s="2"/>
      <c r="F58" s="2"/>
      <c r="G58" s="2"/>
    </row>
    <row r="59" spans="2:13" x14ac:dyDescent="0.3">
      <c r="C59" s="3"/>
      <c r="D59" s="3"/>
      <c r="E59" s="2"/>
      <c r="F59" s="2"/>
      <c r="G59" s="2"/>
    </row>
    <row r="60" spans="2:13" x14ac:dyDescent="0.3">
      <c r="C60" s="3"/>
      <c r="D60" s="3"/>
      <c r="E60" s="2"/>
      <c r="F60" s="2"/>
      <c r="G60" s="2"/>
    </row>
    <row r="61" spans="2:13" x14ac:dyDescent="0.3">
      <c r="C61" s="3"/>
      <c r="D61" s="3"/>
      <c r="E61" s="2"/>
      <c r="F61" s="2"/>
      <c r="G61" s="2"/>
    </row>
    <row r="62" spans="2:13" x14ac:dyDescent="0.3">
      <c r="C62" s="3"/>
      <c r="D62" s="3"/>
      <c r="E62" s="2"/>
      <c r="F62" s="2"/>
      <c r="G62" s="2"/>
    </row>
    <row r="63" spans="2:13" x14ac:dyDescent="0.3">
      <c r="C63" s="3"/>
      <c r="D63" s="3"/>
      <c r="E63" s="2"/>
      <c r="F63" s="2"/>
      <c r="G63" s="2"/>
    </row>
    <row r="64" spans="2:13" x14ac:dyDescent="0.3">
      <c r="C64" s="3"/>
      <c r="D64" s="3"/>
      <c r="E64" s="2"/>
      <c r="F64" s="2"/>
      <c r="G64" s="2"/>
    </row>
  </sheetData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00000000-0004-0000-0E00-000000000000}"/>
    <hyperlink ref="D14" r:id="rId2" xr:uid="{00000000-0004-0000-0E00-000001000000}"/>
    <hyperlink ref="B10" r:id="rId3" xr:uid="{00000000-0004-0000-0E00-000002000000}"/>
    <hyperlink ref="D14" r:id="rId4" xr:uid="{00000000-0004-0000-0E00-000003000000}"/>
    <hyperlink ref="B10" r:id="rId5" xr:uid="{00000000-0004-0000-0E00-000004000000}"/>
    <hyperlink ref="D14" r:id="rId6" xr:uid="{00000000-0004-0000-0E00-000005000000}"/>
    <hyperlink ref="B10" r:id="rId7" xr:uid="{00000000-0004-0000-0E00-000006000000}"/>
    <hyperlink ref="D14" r:id="rId8" xr:uid="{00000000-0004-0000-0E00-000007000000}"/>
    <hyperlink ref="B10" r:id="rId9" xr:uid="{00000000-0004-0000-0E00-000008000000}"/>
    <hyperlink ref="D14" r:id="rId10" xr:uid="{00000000-0004-0000-0E00-000009000000}"/>
    <hyperlink ref="B10" r:id="rId11" xr:uid="{00000000-0004-0000-0E00-00000A000000}"/>
    <hyperlink ref="D14" r:id="rId12" xr:uid="{00000000-0004-0000-0E00-00000B000000}"/>
    <hyperlink ref="B10" r:id="rId13" xr:uid="{00000000-0004-0000-0E00-00000C000000}"/>
    <hyperlink ref="D14" r:id="rId14" xr:uid="{00000000-0004-0000-0E00-00000D000000}"/>
    <hyperlink ref="B10" r:id="rId15" xr:uid="{00000000-0004-0000-0E00-00000E000000}"/>
    <hyperlink ref="D14" r:id="rId16" xr:uid="{00000000-0004-0000-0E00-00000F000000}"/>
    <hyperlink ref="B10" r:id="rId17" xr:uid="{00000000-0004-0000-0E00-000010000000}"/>
    <hyperlink ref="D14" r:id="rId18" xr:uid="{00000000-0004-0000-0E00-000011000000}"/>
    <hyperlink ref="B10" r:id="rId19" xr:uid="{00000000-0004-0000-0E00-000012000000}"/>
    <hyperlink ref="D14" r:id="rId20" xr:uid="{00000000-0004-0000-0E00-000013000000}"/>
    <hyperlink ref="B10" r:id="rId21" xr:uid="{00000000-0004-0000-0E00-000014000000}"/>
    <hyperlink ref="D14" r:id="rId22" xr:uid="{00000000-0004-0000-0E00-000015000000}"/>
    <hyperlink ref="B10" r:id="rId23" xr:uid="{00000000-0004-0000-0E00-000016000000}"/>
    <hyperlink ref="D14" r:id="rId24" xr:uid="{00000000-0004-0000-0E00-000017000000}"/>
    <hyperlink ref="B10" r:id="rId25" xr:uid="{00000000-0004-0000-0E00-000018000000}"/>
    <hyperlink ref="D14" r:id="rId26" xr:uid="{00000000-0004-0000-0E00-000019000000}"/>
    <hyperlink ref="B10" r:id="rId27" xr:uid="{00000000-0004-0000-0E00-00001A000000}"/>
    <hyperlink ref="D14" r:id="rId28" xr:uid="{00000000-0004-0000-0E00-00001B000000}"/>
    <hyperlink ref="B10" r:id="rId29" xr:uid="{00000000-0004-0000-0E00-00001C000000}"/>
    <hyperlink ref="D14" r:id="rId30" xr:uid="{00000000-0004-0000-0E00-00001D000000}"/>
    <hyperlink ref="B10" r:id="rId31" xr:uid="{00000000-0004-0000-0E00-00001E000000}"/>
    <hyperlink ref="D14" r:id="rId32" xr:uid="{00000000-0004-0000-0E00-00001F000000}"/>
    <hyperlink ref="B10" r:id="rId33" xr:uid="{00000000-0004-0000-0E00-000020000000}"/>
    <hyperlink ref="D14" r:id="rId34" xr:uid="{00000000-0004-0000-0E00-000021000000}"/>
    <hyperlink ref="B10" r:id="rId35" xr:uid="{00000000-0004-0000-0E00-000022000000}"/>
    <hyperlink ref="D14" r:id="rId36" xr:uid="{00000000-0004-0000-0E00-000023000000}"/>
    <hyperlink ref="B10" r:id="rId37" xr:uid="{00000000-0004-0000-0E00-000024000000}"/>
    <hyperlink ref="D14" r:id="rId38" xr:uid="{00000000-0004-0000-0E00-000025000000}"/>
    <hyperlink ref="B10" r:id="rId39" xr:uid="{00000000-0004-0000-0E00-000026000000}"/>
    <hyperlink ref="D14" r:id="rId40" xr:uid="{00000000-0004-0000-0E00-000027000000}"/>
  </hyperlinks>
  <printOptions horizontalCentered="1"/>
  <pageMargins left="0.5" right="0.5" top="0.5" bottom="0.6" header="0.2" footer="0.2"/>
  <pageSetup scale="7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pageSetUpPr fitToPage="1"/>
  </sheetPr>
  <dimension ref="A1:M67"/>
  <sheetViews>
    <sheetView showGridLines="0" topLeftCell="A7" zoomScale="70" zoomScaleNormal="70" zoomScalePageLayoutView="90" workbookViewId="0">
      <selection activeCell="F36" sqref="F36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88.33203125" style="155" customWidth="1"/>
    <col min="5" max="5" width="20.6640625" style="155" customWidth="1"/>
    <col min="6" max="6" width="22.5546875" style="155" customWidth="1"/>
    <col min="7" max="7" width="23.109375" style="155" customWidth="1"/>
    <col min="8" max="8" width="23" style="155" customWidth="1"/>
    <col min="9" max="9" width="20" style="155" customWidth="1"/>
    <col min="10" max="10" width="23.10937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8576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</row>
    <row r="11" spans="1:10" x14ac:dyDescent="0.3">
      <c r="C11" s="56"/>
      <c r="D11" s="54"/>
      <c r="E11" s="54"/>
      <c r="F11" s="54"/>
      <c r="H11" s="242" t="s">
        <v>246</v>
      </c>
      <c r="I11" s="240"/>
      <c r="J11" s="240"/>
    </row>
    <row r="12" spans="1:10" x14ac:dyDescent="0.3">
      <c r="B12" s="49" t="s">
        <v>12</v>
      </c>
      <c r="C12" s="54"/>
      <c r="D12" s="85" t="s">
        <v>3304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3" t="s">
        <v>3305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110" t="s">
        <v>3306</v>
      </c>
      <c r="E15" s="161"/>
      <c r="F15" s="161"/>
      <c r="H15" s="236" t="s">
        <v>20</v>
      </c>
      <c r="I15" s="237"/>
      <c r="J15" s="238"/>
    </row>
    <row r="16" spans="1:10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176">
        <v>95118487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3304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5" t="s">
        <v>3307</v>
      </c>
      <c r="E21" s="240"/>
      <c r="F21" s="161"/>
      <c r="G21" s="142"/>
      <c r="H21" s="45" t="s">
        <v>252</v>
      </c>
      <c r="I21" s="173">
        <v>0.84</v>
      </c>
      <c r="J21" s="46"/>
    </row>
    <row r="22" spans="2:13" x14ac:dyDescent="0.3">
      <c r="B22" s="7" t="s">
        <v>36</v>
      </c>
      <c r="D22" s="16">
        <v>80075521</v>
      </c>
      <c r="E22" s="161"/>
      <c r="F22" s="161"/>
      <c r="G22" s="142"/>
      <c r="H22" s="45" t="s">
        <v>37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2076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6.450000000000003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3308</v>
      </c>
      <c r="D27" s="179" t="s">
        <v>3309</v>
      </c>
      <c r="E27" s="179" t="s">
        <v>3304</v>
      </c>
      <c r="F27" s="180">
        <v>43643</v>
      </c>
      <c r="G27" s="180">
        <v>43702.999988425923</v>
      </c>
      <c r="H27" s="181">
        <v>7356389</v>
      </c>
      <c r="I27" s="182">
        <v>1.05</v>
      </c>
      <c r="J27" s="182">
        <f t="shared" ref="J27:J36" si="0">ROUND(H27*(I27/1000),2)</f>
        <v>7724.21</v>
      </c>
    </row>
    <row r="28" spans="2:13" ht="16.2" customHeight="1" thickBot="1" x14ac:dyDescent="0.35">
      <c r="B28" s="178">
        <v>2</v>
      </c>
      <c r="C28" s="179" t="s">
        <v>3310</v>
      </c>
      <c r="D28" s="179" t="s">
        <v>3311</v>
      </c>
      <c r="E28" s="179" t="s">
        <v>3304</v>
      </c>
      <c r="F28" s="180">
        <v>43647</v>
      </c>
      <c r="G28" s="180">
        <v>43787.999988425923</v>
      </c>
      <c r="H28" s="181">
        <v>336059</v>
      </c>
      <c r="I28" s="182">
        <v>1.05</v>
      </c>
      <c r="J28" s="182">
        <f t="shared" si="0"/>
        <v>352.86</v>
      </c>
    </row>
    <row r="29" spans="2:13" ht="16.2" customHeight="1" thickTop="1" x14ac:dyDescent="0.3">
      <c r="B29" s="178">
        <v>3</v>
      </c>
      <c r="C29" s="179" t="s">
        <v>3312</v>
      </c>
      <c r="D29" s="179" t="s">
        <v>3313</v>
      </c>
      <c r="E29" s="179" t="s">
        <v>3304</v>
      </c>
      <c r="F29" s="180">
        <v>43676</v>
      </c>
      <c r="G29" s="180">
        <v>43709.999988425923</v>
      </c>
      <c r="H29" s="181">
        <v>207835</v>
      </c>
      <c r="I29" s="182">
        <v>1.05</v>
      </c>
      <c r="J29" s="182">
        <f t="shared" si="0"/>
        <v>218.23</v>
      </c>
    </row>
    <row r="30" spans="2:13" x14ac:dyDescent="0.3">
      <c r="B30" s="178">
        <v>4</v>
      </c>
      <c r="C30" s="179" t="s">
        <v>3314</v>
      </c>
      <c r="D30" s="179" t="s">
        <v>3315</v>
      </c>
      <c r="E30" s="179" t="s">
        <v>3316</v>
      </c>
      <c r="F30" s="180">
        <v>43676</v>
      </c>
      <c r="G30" s="180">
        <v>43703.999988425923</v>
      </c>
      <c r="H30" s="181">
        <v>1176969</v>
      </c>
      <c r="I30" s="182">
        <v>1.05</v>
      </c>
      <c r="J30" s="182">
        <f t="shared" si="0"/>
        <v>1235.82</v>
      </c>
    </row>
    <row r="31" spans="2:13" x14ac:dyDescent="0.3">
      <c r="B31" s="178">
        <v>5</v>
      </c>
      <c r="C31" s="179" t="s">
        <v>3314</v>
      </c>
      <c r="D31" s="179" t="s">
        <v>3315</v>
      </c>
      <c r="E31" s="179" t="s">
        <v>3317</v>
      </c>
      <c r="F31" s="180">
        <v>43676</v>
      </c>
      <c r="G31" s="180">
        <v>43703.999988425923</v>
      </c>
      <c r="H31" s="181">
        <v>2612400</v>
      </c>
      <c r="I31" s="182">
        <v>1.05</v>
      </c>
      <c r="J31" s="182">
        <f t="shared" si="0"/>
        <v>2743.02</v>
      </c>
    </row>
    <row r="32" spans="2:13" x14ac:dyDescent="0.3">
      <c r="B32" s="178">
        <v>6</v>
      </c>
      <c r="C32" s="179" t="s">
        <v>3318</v>
      </c>
      <c r="D32" s="179" t="s">
        <v>3319</v>
      </c>
      <c r="E32" s="179" t="s">
        <v>3304</v>
      </c>
      <c r="F32" s="180">
        <v>43703</v>
      </c>
      <c r="G32" s="180">
        <v>43769.999988425923</v>
      </c>
      <c r="H32" s="181">
        <v>1753280</v>
      </c>
      <c r="I32" s="182">
        <v>1.05</v>
      </c>
      <c r="J32" s="182">
        <f t="shared" si="0"/>
        <v>1840.94</v>
      </c>
    </row>
    <row r="33" spans="2:10" ht="16.2" customHeight="1" thickBot="1" x14ac:dyDescent="0.35">
      <c r="B33" s="178">
        <v>7</v>
      </c>
      <c r="C33" s="179" t="s">
        <v>3320</v>
      </c>
      <c r="D33" s="179" t="s">
        <v>3321</v>
      </c>
      <c r="E33" s="179" t="s">
        <v>3316</v>
      </c>
      <c r="F33" s="180">
        <v>43703</v>
      </c>
      <c r="G33" s="180">
        <v>43769.999988425923</v>
      </c>
      <c r="H33" s="181">
        <v>239040</v>
      </c>
      <c r="I33" s="182">
        <v>1.05</v>
      </c>
      <c r="J33" s="182">
        <f t="shared" si="0"/>
        <v>250.99</v>
      </c>
    </row>
    <row r="34" spans="2:10" ht="16.2" customHeight="1" thickTop="1" x14ac:dyDescent="0.3">
      <c r="B34" s="178">
        <v>8</v>
      </c>
      <c r="C34" s="179" t="s">
        <v>3320</v>
      </c>
      <c r="D34" s="179" t="s">
        <v>3321</v>
      </c>
      <c r="E34" s="179" t="s">
        <v>3317</v>
      </c>
      <c r="F34" s="180">
        <v>43703</v>
      </c>
      <c r="G34" s="180">
        <v>43769.999988425923</v>
      </c>
      <c r="H34" s="181">
        <v>643246</v>
      </c>
      <c r="I34" s="182">
        <v>1.05</v>
      </c>
      <c r="J34" s="182">
        <f t="shared" si="0"/>
        <v>675.41</v>
      </c>
    </row>
    <row r="35" spans="2:10" x14ac:dyDescent="0.3">
      <c r="B35" s="178">
        <v>9</v>
      </c>
      <c r="C35" s="179" t="s">
        <v>3322</v>
      </c>
      <c r="D35" s="179" t="s">
        <v>3323</v>
      </c>
      <c r="E35" s="179" t="s">
        <v>3304</v>
      </c>
      <c r="F35" s="180">
        <v>43700</v>
      </c>
      <c r="G35" s="180">
        <v>43787.999988425923</v>
      </c>
      <c r="H35" s="181">
        <v>717745</v>
      </c>
      <c r="I35" s="182">
        <v>1.05</v>
      </c>
      <c r="J35" s="182">
        <f t="shared" si="0"/>
        <v>753.63</v>
      </c>
    </row>
    <row r="36" spans="2:10" ht="16.2" customHeight="1" thickBot="1" x14ac:dyDescent="0.35">
      <c r="B36" s="178">
        <v>10</v>
      </c>
      <c r="C36" s="179" t="s">
        <v>3324</v>
      </c>
      <c r="D36" s="179" t="s">
        <v>3325</v>
      </c>
      <c r="E36" s="179" t="s">
        <v>3304</v>
      </c>
      <c r="F36" s="180">
        <v>43706</v>
      </c>
      <c r="G36" s="180">
        <v>43769.999988425923</v>
      </c>
      <c r="H36" s="181">
        <v>3</v>
      </c>
      <c r="I36" s="182">
        <v>1.05</v>
      </c>
      <c r="J36" s="182">
        <f t="shared" si="0"/>
        <v>0</v>
      </c>
    </row>
    <row r="37" spans="2:10" x14ac:dyDescent="0.3">
      <c r="B37" s="42"/>
      <c r="C37" s="42"/>
      <c r="F37" s="101"/>
      <c r="G37" s="101"/>
      <c r="H37" s="124"/>
      <c r="I37" s="149"/>
      <c r="J37" s="149"/>
    </row>
    <row r="38" spans="2:10" x14ac:dyDescent="0.3">
      <c r="B38" s="42"/>
      <c r="C38" s="41"/>
      <c r="E38" s="149"/>
      <c r="F38" s="17"/>
      <c r="G38" s="17"/>
      <c r="H38" s="196"/>
      <c r="I38" s="197"/>
      <c r="J38" s="197"/>
    </row>
    <row r="39" spans="2:10" x14ac:dyDescent="0.3">
      <c r="B39" s="42"/>
      <c r="C39" s="41"/>
      <c r="E39" s="125"/>
      <c r="F39" s="149"/>
      <c r="H39" s="149"/>
      <c r="I39" s="199"/>
      <c r="J39" s="200"/>
    </row>
    <row r="40" spans="2:10" x14ac:dyDescent="0.3">
      <c r="B40" s="42"/>
      <c r="C40" s="41"/>
      <c r="E40" s="125"/>
      <c r="F40" s="43" t="s">
        <v>240</v>
      </c>
      <c r="G40" s="125" t="s">
        <v>3304</v>
      </c>
      <c r="H40" s="124">
        <f>SUMIF(E27:E38,G40,H27:H38)</f>
        <v>10371311</v>
      </c>
      <c r="I40" s="198"/>
      <c r="J40" s="220">
        <f>SUMIF(E27:E38,G40,J27:J38)</f>
        <v>10889.869999999999</v>
      </c>
    </row>
    <row r="41" spans="2:10" x14ac:dyDescent="0.3">
      <c r="B41" s="42"/>
      <c r="C41" s="41"/>
      <c r="E41" s="125"/>
      <c r="F41" s="43"/>
      <c r="G41" s="125" t="s">
        <v>3316</v>
      </c>
      <c r="H41" s="124">
        <f>SUMIF(E27:E38,G41,H27:H38)</f>
        <v>1416009</v>
      </c>
      <c r="I41" s="198"/>
      <c r="J41" s="220">
        <f>SUMIF(E27:E38,G41,J27:J38)</f>
        <v>1486.81</v>
      </c>
    </row>
    <row r="42" spans="2:10" x14ac:dyDescent="0.3">
      <c r="B42" s="42"/>
      <c r="C42" s="41"/>
      <c r="E42" s="125"/>
      <c r="F42" s="43"/>
      <c r="G42" s="125" t="s">
        <v>3317</v>
      </c>
      <c r="H42" s="124">
        <f>SUMIF(E27:E38,G42,H27:H38)</f>
        <v>3255646</v>
      </c>
      <c r="I42" s="198"/>
      <c r="J42" s="220">
        <f>SUMIF(E27:E38,G42,J27:J38)</f>
        <v>3418.43</v>
      </c>
    </row>
    <row r="43" spans="2:10" ht="15.75" customHeight="1" x14ac:dyDescent="0.3">
      <c r="B43" s="42"/>
      <c r="C43" s="41"/>
      <c r="E43" s="149"/>
      <c r="F43" s="17"/>
      <c r="G43" s="18"/>
      <c r="H43" s="17"/>
      <c r="I43" s="196"/>
      <c r="J43" s="197"/>
    </row>
    <row r="44" spans="2:10" x14ac:dyDescent="0.3">
      <c r="B44" s="42"/>
      <c r="C44" s="41"/>
      <c r="E44" s="125"/>
      <c r="F44" s="149"/>
      <c r="H44" s="149"/>
      <c r="I44" s="199"/>
      <c r="J44" s="200"/>
    </row>
    <row r="45" spans="2:10" ht="15.75" customHeight="1" x14ac:dyDescent="0.3">
      <c r="B45" s="42"/>
      <c r="C45" s="41"/>
      <c r="E45" s="125"/>
      <c r="F45" s="43" t="s">
        <v>241</v>
      </c>
      <c r="H45" s="149">
        <v>15042966</v>
      </c>
      <c r="I45" s="199"/>
      <c r="J45" s="224">
        <f>SUM(J27:J38)</f>
        <v>15795.109999999999</v>
      </c>
    </row>
    <row r="46" spans="2:10" x14ac:dyDescent="0.3">
      <c r="B46" s="96"/>
      <c r="C46" s="96"/>
      <c r="D46" s="96"/>
      <c r="E46" s="96"/>
      <c r="F46" s="96"/>
      <c r="G46" s="96"/>
      <c r="H46" s="96"/>
      <c r="I46" s="96"/>
      <c r="J46" s="96"/>
    </row>
    <row r="47" spans="2:10" x14ac:dyDescent="0.3">
      <c r="B47" s="158"/>
      <c r="C47" s="158"/>
      <c r="D47" s="158"/>
      <c r="E47" s="158"/>
      <c r="F47" s="158"/>
      <c r="G47" s="158"/>
      <c r="H47" s="158"/>
      <c r="I47" s="158"/>
      <c r="J47" s="158"/>
    </row>
    <row r="48" spans="2:10" x14ac:dyDescent="0.3">
      <c r="B48" s="7" t="s">
        <v>243</v>
      </c>
    </row>
    <row r="49" spans="2:10" x14ac:dyDescent="0.3">
      <c r="B49" s="7"/>
    </row>
    <row r="50" spans="2:10" x14ac:dyDescent="0.3">
      <c r="B50" s="12" t="s">
        <v>4</v>
      </c>
      <c r="C50" s="152"/>
      <c r="D50" s="27"/>
      <c r="E50" s="11" t="s">
        <v>0</v>
      </c>
      <c r="F50" s="9" t="str">
        <f>J1</f>
        <v>09/06/2019</v>
      </c>
    </row>
    <row r="51" spans="2:10" x14ac:dyDescent="0.3">
      <c r="B51" s="6" t="s">
        <v>8</v>
      </c>
      <c r="D51" s="28"/>
      <c r="E51" s="19" t="s">
        <v>2</v>
      </c>
      <c r="F51" s="10">
        <f>J2</f>
        <v>8576</v>
      </c>
    </row>
    <row r="52" spans="2:10" x14ac:dyDescent="0.3">
      <c r="B52" s="13" t="s">
        <v>6</v>
      </c>
      <c r="D52" s="28"/>
      <c r="E52" s="19" t="s">
        <v>244</v>
      </c>
      <c r="F52" s="10" t="str">
        <f>D20</f>
        <v>Starz</v>
      </c>
      <c r="I52" s="8" t="s">
        <v>245</v>
      </c>
      <c r="J52" s="203">
        <f>SUM(J27:J38)</f>
        <v>15795.109999999999</v>
      </c>
    </row>
    <row r="53" spans="2:10" x14ac:dyDescent="0.3">
      <c r="B53" s="14" t="s">
        <v>7</v>
      </c>
      <c r="C53" s="153"/>
      <c r="D53" s="29"/>
      <c r="E53" s="77" t="s">
        <v>33</v>
      </c>
      <c r="F53" s="10" t="str">
        <f>D21</f>
        <v>Starz, Starz Encore, MoviePlex</v>
      </c>
      <c r="G53" s="139"/>
      <c r="H53" s="139"/>
      <c r="I53" s="139"/>
    </row>
    <row r="54" spans="2:10" x14ac:dyDescent="0.3">
      <c r="C54" s="3"/>
      <c r="D54" s="3"/>
      <c r="E54" s="2"/>
      <c r="F54" s="76"/>
      <c r="G54" s="76"/>
      <c r="H54" s="76"/>
      <c r="I54" s="76"/>
    </row>
    <row r="55" spans="2:10" x14ac:dyDescent="0.3">
      <c r="C55" s="3"/>
      <c r="D55" s="3"/>
      <c r="E55" s="2"/>
      <c r="F55" s="2"/>
      <c r="G55" s="2"/>
    </row>
    <row r="56" spans="2:10" x14ac:dyDescent="0.3">
      <c r="C56" s="3"/>
      <c r="D56" s="3"/>
      <c r="E56" s="2"/>
      <c r="F56" s="2"/>
      <c r="G56" s="2"/>
    </row>
    <row r="57" spans="2:10" x14ac:dyDescent="0.3">
      <c r="C57" s="3"/>
      <c r="D57" s="3"/>
      <c r="E57" s="2"/>
      <c r="F57" s="2"/>
      <c r="G57" s="2"/>
    </row>
    <row r="58" spans="2:10" x14ac:dyDescent="0.3">
      <c r="C58" s="3"/>
      <c r="D58" s="3"/>
      <c r="E58" s="2"/>
      <c r="F58" s="2"/>
      <c r="G58" s="2"/>
    </row>
    <row r="59" spans="2:10" x14ac:dyDescent="0.3">
      <c r="C59" s="3"/>
      <c r="D59" s="3"/>
      <c r="E59" s="2"/>
      <c r="F59" s="2"/>
      <c r="G59" s="2"/>
    </row>
    <row r="60" spans="2:10" x14ac:dyDescent="0.3">
      <c r="C60" s="3"/>
      <c r="D60" s="3"/>
      <c r="E60" s="2"/>
      <c r="F60" s="2"/>
      <c r="G60" s="2"/>
    </row>
    <row r="61" spans="2:10" x14ac:dyDescent="0.3">
      <c r="C61" s="3"/>
      <c r="D61" s="3"/>
      <c r="E61" s="2"/>
      <c r="F61" s="2"/>
      <c r="G61" s="2"/>
    </row>
    <row r="62" spans="2:10" x14ac:dyDescent="0.3">
      <c r="C62" s="3"/>
      <c r="D62" s="3"/>
      <c r="E62" s="2"/>
      <c r="F62" s="2"/>
      <c r="G62" s="2"/>
    </row>
    <row r="63" spans="2:10" x14ac:dyDescent="0.3">
      <c r="C63" s="3"/>
      <c r="D63" s="3"/>
      <c r="E63" s="2"/>
      <c r="F63" s="2"/>
      <c r="G63" s="2"/>
    </row>
    <row r="64" spans="2:10" x14ac:dyDescent="0.3">
      <c r="C64" s="3"/>
      <c r="D64" s="3"/>
      <c r="E64" s="2"/>
      <c r="F64" s="2"/>
      <c r="G64" s="2"/>
    </row>
    <row r="65" spans="3:7" x14ac:dyDescent="0.3">
      <c r="C65" s="3"/>
      <c r="D65" s="3"/>
      <c r="E65" s="2"/>
      <c r="F65" s="2"/>
      <c r="G65" s="2"/>
    </row>
    <row r="66" spans="3:7" x14ac:dyDescent="0.3">
      <c r="C66" s="3"/>
      <c r="D66" s="3"/>
      <c r="E66" s="2"/>
      <c r="F66" s="2"/>
      <c r="G66" s="2"/>
    </row>
    <row r="67" spans="3:7" x14ac:dyDescent="0.3">
      <c r="C67" s="3"/>
      <c r="D67" s="3"/>
      <c r="E67" s="2"/>
      <c r="F67" s="2"/>
      <c r="G67" s="2"/>
    </row>
  </sheetData>
  <autoFilter ref="B26:J27" xr:uid="{00000000-0009-0000-0000-00000F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0000000-0004-0000-0F00-000000000000}"/>
    <hyperlink ref="D15" r:id="rId2" xr:uid="{00000000-0004-0000-0F00-000001000000}"/>
    <hyperlink ref="B10" r:id="rId3" xr:uid="{00000000-0004-0000-0F00-000002000000}"/>
    <hyperlink ref="D15" r:id="rId4" xr:uid="{00000000-0004-0000-0F00-000003000000}"/>
    <hyperlink ref="B10" r:id="rId5" xr:uid="{00000000-0004-0000-0F00-000004000000}"/>
    <hyperlink ref="D15" r:id="rId6" xr:uid="{00000000-0004-0000-0F00-000005000000}"/>
    <hyperlink ref="B10" r:id="rId7" xr:uid="{00000000-0004-0000-0F00-000006000000}"/>
    <hyperlink ref="D15" r:id="rId8" xr:uid="{00000000-0004-0000-0F00-000007000000}"/>
    <hyperlink ref="B10" r:id="rId9" xr:uid="{00000000-0004-0000-0F00-000008000000}"/>
    <hyperlink ref="D15" r:id="rId10" xr:uid="{00000000-0004-0000-0F00-000009000000}"/>
    <hyperlink ref="B10" r:id="rId11" xr:uid="{00000000-0004-0000-0F00-00000A000000}"/>
    <hyperlink ref="D15" r:id="rId12" xr:uid="{00000000-0004-0000-0F00-00000B000000}"/>
    <hyperlink ref="B10" r:id="rId13" xr:uid="{00000000-0004-0000-0F00-00000C000000}"/>
    <hyperlink ref="D15" r:id="rId14" xr:uid="{00000000-0004-0000-0F00-00000D000000}"/>
    <hyperlink ref="B10" r:id="rId15" xr:uid="{00000000-0004-0000-0F00-00000E000000}"/>
    <hyperlink ref="D15" r:id="rId16" xr:uid="{00000000-0004-0000-0F00-00000F000000}"/>
    <hyperlink ref="B10" r:id="rId17" xr:uid="{00000000-0004-0000-0F00-000010000000}"/>
    <hyperlink ref="D15" r:id="rId18" xr:uid="{00000000-0004-0000-0F00-000011000000}"/>
    <hyperlink ref="B10" r:id="rId19" xr:uid="{00000000-0004-0000-0F00-000012000000}"/>
    <hyperlink ref="D15" r:id="rId20" xr:uid="{00000000-0004-0000-0F00-000013000000}"/>
    <hyperlink ref="B10" r:id="rId21" xr:uid="{00000000-0004-0000-0F00-000014000000}"/>
    <hyperlink ref="D15" r:id="rId22" xr:uid="{00000000-0004-0000-0F00-000015000000}"/>
    <hyperlink ref="B10" r:id="rId23" xr:uid="{00000000-0004-0000-0F00-000016000000}"/>
    <hyperlink ref="D15" r:id="rId24" xr:uid="{00000000-0004-0000-0F00-000017000000}"/>
    <hyperlink ref="B10" r:id="rId25" xr:uid="{00000000-0004-0000-0F00-000018000000}"/>
    <hyperlink ref="D15" r:id="rId26" xr:uid="{00000000-0004-0000-0F00-000019000000}"/>
    <hyperlink ref="B10" r:id="rId27" xr:uid="{00000000-0004-0000-0F00-00001A000000}"/>
    <hyperlink ref="D15" r:id="rId28" xr:uid="{00000000-0004-0000-0F00-00001B000000}"/>
    <hyperlink ref="B10" r:id="rId29" xr:uid="{00000000-0004-0000-0F00-00001C000000}"/>
    <hyperlink ref="D15" r:id="rId30" xr:uid="{00000000-0004-0000-0F00-00001D000000}"/>
    <hyperlink ref="B10" r:id="rId31" xr:uid="{00000000-0004-0000-0F00-00001E000000}"/>
    <hyperlink ref="D15" r:id="rId32" xr:uid="{00000000-0004-0000-0F00-00001F000000}"/>
    <hyperlink ref="B10" r:id="rId33" xr:uid="{00000000-0004-0000-0F00-000020000000}"/>
    <hyperlink ref="D15" r:id="rId34" xr:uid="{00000000-0004-0000-0F00-000021000000}"/>
    <hyperlink ref="B10" r:id="rId35" xr:uid="{00000000-0004-0000-0F00-000022000000}"/>
    <hyperlink ref="D15" r:id="rId36" xr:uid="{00000000-0004-0000-0F00-000023000000}"/>
    <hyperlink ref="B10" r:id="rId37" xr:uid="{00000000-0004-0000-0F00-000024000000}"/>
    <hyperlink ref="D15" r:id="rId38" xr:uid="{00000000-0004-0000-0F00-000025000000}"/>
    <hyperlink ref="B10" r:id="rId39" xr:uid="{00000000-0004-0000-0F00-000026000000}"/>
    <hyperlink ref="D15" r:id="rId40" xr:uid="{00000000-0004-0000-0F00-000027000000}"/>
  </hyperlinks>
  <printOptions horizontalCentered="1"/>
  <pageMargins left="0.5" right="0.5" top="0.5" bottom="0.6" header="0.2" footer="0.2"/>
  <pageSetup scale="66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P83"/>
  <sheetViews>
    <sheetView showGridLines="0" topLeftCell="A13" zoomScale="85" zoomScaleNormal="85" zoomScalePageLayoutView="90" workbookViewId="0">
      <selection activeCell="F41" sqref="F41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9" style="155" customWidth="1"/>
    <col min="5" max="5" width="20.6640625" style="155" customWidth="1"/>
    <col min="6" max="6" width="25.88671875" style="155" customWidth="1"/>
    <col min="7" max="7" width="22.6640625" style="155" customWidth="1"/>
    <col min="8" max="8" width="22.88671875" style="155" customWidth="1"/>
    <col min="9" max="9" width="17.44140625" style="155" customWidth="1"/>
    <col min="10" max="10" width="23.109375" style="155" customWidth="1"/>
    <col min="11" max="11" width="2" style="155" customWidth="1"/>
    <col min="12" max="12" width="16" style="155" customWidth="1"/>
    <col min="13" max="13" width="4.6640625" style="155" customWidth="1"/>
    <col min="14" max="14" width="8.6640625" style="155" customWidth="1"/>
    <col min="15" max="16384" width="8.6640625" style="155"/>
  </cols>
  <sheetData>
    <row r="1" spans="1:10" x14ac:dyDescent="0.3">
      <c r="B1" s="154"/>
      <c r="C1" s="154"/>
      <c r="D1" s="154"/>
      <c r="E1" s="154"/>
      <c r="F1" s="162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42"/>
      <c r="G2" s="154"/>
      <c r="H2" s="154"/>
      <c r="I2" s="21" t="s">
        <v>2</v>
      </c>
      <c r="J2" s="169">
        <v>8579</v>
      </c>
    </row>
    <row r="3" spans="1:10" x14ac:dyDescent="0.3">
      <c r="B3" s="154"/>
      <c r="C3" s="154"/>
      <c r="D3" s="154"/>
      <c r="E3" s="154"/>
      <c r="F3" s="45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47"/>
      <c r="H4" s="234" t="s">
        <v>3</v>
      </c>
      <c r="I4" s="230"/>
      <c r="J4" s="235"/>
    </row>
    <row r="5" spans="1:10" x14ac:dyDescent="0.3">
      <c r="C5" s="60"/>
      <c r="D5" s="60"/>
      <c r="E5" s="60"/>
      <c r="F5" s="141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42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42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42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42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42"/>
    </row>
    <row r="11" spans="1:10" x14ac:dyDescent="0.3">
      <c r="C11" s="56"/>
      <c r="D11" s="54"/>
      <c r="E11" s="54"/>
      <c r="F11" s="141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85" t="s">
        <v>3326</v>
      </c>
      <c r="E12" s="54"/>
      <c r="F12" s="141"/>
      <c r="H12" s="241" t="s">
        <v>14</v>
      </c>
      <c r="I12" s="240"/>
      <c r="J12" s="240"/>
    </row>
    <row r="13" spans="1:10" x14ac:dyDescent="0.3">
      <c r="C13" s="54"/>
      <c r="D13" s="53" t="s">
        <v>3327</v>
      </c>
      <c r="E13" s="54"/>
      <c r="F13" s="143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45"/>
      <c r="H14" s="163"/>
      <c r="I14" s="163"/>
      <c r="J14" s="163"/>
    </row>
    <row r="15" spans="1:10" x14ac:dyDescent="0.3">
      <c r="A15" s="155" t="s">
        <v>18</v>
      </c>
      <c r="C15" s="161"/>
      <c r="D15" s="110" t="s">
        <v>3328</v>
      </c>
      <c r="E15" s="161"/>
      <c r="F15" s="147"/>
      <c r="H15" s="236" t="s">
        <v>20</v>
      </c>
      <c r="I15" s="237"/>
      <c r="J15" s="238"/>
    </row>
    <row r="16" spans="1:10" x14ac:dyDescent="0.3">
      <c r="D16" s="85"/>
      <c r="E16" s="161"/>
      <c r="G16" s="142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D17" s="31"/>
      <c r="E17" s="161"/>
      <c r="F17" s="142"/>
      <c r="G17" s="142"/>
      <c r="H17" s="174" t="s">
        <v>25</v>
      </c>
      <c r="I17" s="175">
        <v>1.42</v>
      </c>
      <c r="J17" s="176">
        <v>4826340</v>
      </c>
    </row>
    <row r="18" spans="2:12" x14ac:dyDescent="0.3">
      <c r="B18" s="51" t="s">
        <v>26</v>
      </c>
      <c r="D18" s="50">
        <v>43678</v>
      </c>
      <c r="E18" s="161"/>
      <c r="F18" s="142"/>
      <c r="G18" s="142"/>
      <c r="H18" s="45" t="s">
        <v>27</v>
      </c>
      <c r="I18" s="173">
        <v>1.35</v>
      </c>
      <c r="J18" s="46"/>
    </row>
    <row r="19" spans="2:12" x14ac:dyDescent="0.3">
      <c r="B19" s="51" t="s">
        <v>28</v>
      </c>
      <c r="D19" s="50">
        <v>43708</v>
      </c>
      <c r="E19" s="161"/>
      <c r="F19" s="142"/>
      <c r="G19" s="142"/>
      <c r="H19" s="45" t="s">
        <v>29</v>
      </c>
      <c r="I19" s="173">
        <v>1.28</v>
      </c>
      <c r="J19" s="46"/>
    </row>
    <row r="20" spans="2:12" x14ac:dyDescent="0.3">
      <c r="B20" s="49" t="s">
        <v>30</v>
      </c>
      <c r="D20" s="165" t="s">
        <v>3326</v>
      </c>
      <c r="E20" s="161"/>
      <c r="F20" s="142"/>
      <c r="G20" s="142"/>
      <c r="H20" s="45" t="s">
        <v>32</v>
      </c>
      <c r="I20" s="173">
        <v>1.21</v>
      </c>
      <c r="J20" s="46"/>
    </row>
    <row r="21" spans="2:12" x14ac:dyDescent="0.3">
      <c r="B21" s="49" t="s">
        <v>33</v>
      </c>
      <c r="D21" s="245" t="s">
        <v>3329</v>
      </c>
      <c r="E21" s="240"/>
      <c r="F21" s="142"/>
      <c r="G21" s="142"/>
      <c r="H21" s="45" t="s">
        <v>252</v>
      </c>
      <c r="I21" s="173">
        <v>1.1299999999999999</v>
      </c>
      <c r="J21" s="46"/>
    </row>
    <row r="22" spans="2:12" x14ac:dyDescent="0.3">
      <c r="B22" s="7" t="s">
        <v>36</v>
      </c>
      <c r="D22" s="16">
        <v>4083567</v>
      </c>
      <c r="E22" s="161"/>
      <c r="F22" s="142"/>
      <c r="G22" s="142"/>
      <c r="H22" s="45" t="s">
        <v>37</v>
      </c>
      <c r="I22" s="173">
        <v>1.06</v>
      </c>
      <c r="J22" s="177"/>
    </row>
    <row r="23" spans="2:12" x14ac:dyDescent="0.3">
      <c r="B23" s="7"/>
      <c r="D23" s="16"/>
      <c r="E23" s="161"/>
      <c r="F23" s="142"/>
      <c r="G23" s="142"/>
      <c r="H23" s="45" t="s">
        <v>38</v>
      </c>
      <c r="I23" s="173">
        <v>1.03</v>
      </c>
      <c r="J23" s="177"/>
    </row>
    <row r="24" spans="2:12" x14ac:dyDescent="0.3">
      <c r="B24" s="7"/>
      <c r="D24" s="16"/>
      <c r="E24" s="161"/>
      <c r="F24" s="142"/>
      <c r="G24" s="142"/>
      <c r="H24" s="45" t="s">
        <v>39</v>
      </c>
      <c r="I24" s="173">
        <v>0.98999999999999955</v>
      </c>
      <c r="J24" s="177"/>
    </row>
    <row r="25" spans="2:12" x14ac:dyDescent="0.3">
      <c r="B25" s="7"/>
      <c r="D25" s="16"/>
      <c r="E25" s="161"/>
      <c r="F25" s="142"/>
      <c r="G25" s="142"/>
      <c r="H25" s="45" t="s">
        <v>40</v>
      </c>
      <c r="I25" s="173">
        <v>0.9399999999999995</v>
      </c>
      <c r="J25" s="177"/>
    </row>
    <row r="26" spans="2:12" x14ac:dyDescent="0.3">
      <c r="B26" s="161"/>
      <c r="C26" s="161"/>
      <c r="D26" s="161"/>
      <c r="E26" s="161"/>
      <c r="F26" s="161"/>
      <c r="G26" s="161"/>
      <c r="H26" s="161"/>
      <c r="J26" s="163"/>
      <c r="K26" s="163"/>
      <c r="L26" s="163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3330</v>
      </c>
      <c r="D28" s="179" t="s">
        <v>3331</v>
      </c>
      <c r="E28" s="179" t="s">
        <v>1194</v>
      </c>
      <c r="F28" s="180" t="s">
        <v>150</v>
      </c>
      <c r="G28" s="180" t="s">
        <v>95</v>
      </c>
      <c r="H28" s="181">
        <v>507</v>
      </c>
      <c r="I28" s="182">
        <v>0</v>
      </c>
      <c r="J28" s="182">
        <f t="shared" ref="J28:J49" si="0">ROUND(H28*(I28/1000),2)</f>
        <v>0</v>
      </c>
    </row>
    <row r="29" spans="2:12" ht="16.2" customHeight="1" thickBot="1" x14ac:dyDescent="0.35">
      <c r="B29" s="178">
        <v>2</v>
      </c>
      <c r="C29" s="179" t="s">
        <v>3330</v>
      </c>
      <c r="D29" s="179" t="s">
        <v>3331</v>
      </c>
      <c r="E29" s="179" t="s">
        <v>1194</v>
      </c>
      <c r="F29" s="180" t="s">
        <v>150</v>
      </c>
      <c r="G29" s="180" t="s">
        <v>99</v>
      </c>
      <c r="H29" s="181">
        <v>1410837</v>
      </c>
      <c r="I29" s="182">
        <v>0</v>
      </c>
      <c r="J29" s="182">
        <f t="shared" si="0"/>
        <v>0</v>
      </c>
    </row>
    <row r="30" spans="2:12" ht="16.2" customHeight="1" thickTop="1" x14ac:dyDescent="0.3">
      <c r="B30" s="178">
        <v>3</v>
      </c>
      <c r="C30" s="179" t="s">
        <v>3332</v>
      </c>
      <c r="D30" s="179" t="s">
        <v>3333</v>
      </c>
      <c r="E30" s="179" t="s">
        <v>3334</v>
      </c>
      <c r="F30" s="180" t="s">
        <v>1798</v>
      </c>
      <c r="G30" s="180" t="s">
        <v>3335</v>
      </c>
      <c r="H30" s="181">
        <v>964</v>
      </c>
      <c r="I30" s="182">
        <v>1.42</v>
      </c>
      <c r="J30" s="182">
        <f t="shared" si="0"/>
        <v>1.37</v>
      </c>
    </row>
    <row r="31" spans="2:12" x14ac:dyDescent="0.3">
      <c r="B31" s="178">
        <v>4</v>
      </c>
      <c r="C31" s="179" t="s">
        <v>3332</v>
      </c>
      <c r="D31" s="179" t="s">
        <v>3333</v>
      </c>
      <c r="E31" s="179" t="s">
        <v>3336</v>
      </c>
      <c r="F31" s="180" t="s">
        <v>1798</v>
      </c>
      <c r="G31" s="180" t="s">
        <v>3335</v>
      </c>
      <c r="H31" s="181">
        <v>755</v>
      </c>
      <c r="I31" s="182">
        <v>1.42</v>
      </c>
      <c r="J31" s="182">
        <f t="shared" si="0"/>
        <v>1.07</v>
      </c>
    </row>
    <row r="32" spans="2:12" x14ac:dyDescent="0.3">
      <c r="B32" s="178">
        <v>5</v>
      </c>
      <c r="C32" s="179" t="s">
        <v>3332</v>
      </c>
      <c r="D32" s="179" t="s">
        <v>3333</v>
      </c>
      <c r="E32" s="179" t="s">
        <v>3337</v>
      </c>
      <c r="F32" s="180" t="s">
        <v>1798</v>
      </c>
      <c r="G32" s="180" t="s">
        <v>3335</v>
      </c>
      <c r="H32" s="181">
        <v>1891</v>
      </c>
      <c r="I32" s="182">
        <v>1.42</v>
      </c>
      <c r="J32" s="182">
        <f t="shared" si="0"/>
        <v>2.69</v>
      </c>
    </row>
    <row r="33" spans="2:10" x14ac:dyDescent="0.3">
      <c r="B33" s="178">
        <v>6</v>
      </c>
      <c r="C33" s="179" t="s">
        <v>3332</v>
      </c>
      <c r="D33" s="179" t="s">
        <v>3333</v>
      </c>
      <c r="E33" s="179" t="s">
        <v>3326</v>
      </c>
      <c r="F33" s="180" t="s">
        <v>1798</v>
      </c>
      <c r="G33" s="180" t="s">
        <v>3335</v>
      </c>
      <c r="H33" s="181">
        <v>16325</v>
      </c>
      <c r="I33" s="182">
        <v>1.42</v>
      </c>
      <c r="J33" s="182">
        <f t="shared" si="0"/>
        <v>23.18</v>
      </c>
    </row>
    <row r="34" spans="2:10" x14ac:dyDescent="0.3">
      <c r="B34" s="178">
        <v>7</v>
      </c>
      <c r="C34" s="179" t="s">
        <v>3332</v>
      </c>
      <c r="D34" s="179" t="s">
        <v>3333</v>
      </c>
      <c r="E34" s="179" t="s">
        <v>3338</v>
      </c>
      <c r="F34" s="180" t="s">
        <v>1798</v>
      </c>
      <c r="G34" s="180" t="s">
        <v>3335</v>
      </c>
      <c r="H34" s="181">
        <v>1</v>
      </c>
      <c r="I34" s="182">
        <v>1.42</v>
      </c>
      <c r="J34" s="182">
        <f t="shared" si="0"/>
        <v>0</v>
      </c>
    </row>
    <row r="35" spans="2:10" x14ac:dyDescent="0.3">
      <c r="B35" s="178">
        <v>8</v>
      </c>
      <c r="C35" s="179" t="s">
        <v>3339</v>
      </c>
      <c r="D35" s="179" t="s">
        <v>3340</v>
      </c>
      <c r="E35" s="179" t="s">
        <v>3334</v>
      </c>
      <c r="F35" s="180" t="s">
        <v>1966</v>
      </c>
      <c r="G35" s="180" t="s">
        <v>145</v>
      </c>
      <c r="H35" s="181">
        <v>2662</v>
      </c>
      <c r="I35" s="182">
        <v>1.42</v>
      </c>
      <c r="J35" s="182">
        <f t="shared" si="0"/>
        <v>3.78</v>
      </c>
    </row>
    <row r="36" spans="2:10" x14ac:dyDescent="0.3">
      <c r="B36" s="178">
        <v>9</v>
      </c>
      <c r="C36" s="179" t="s">
        <v>3339</v>
      </c>
      <c r="D36" s="179" t="s">
        <v>3340</v>
      </c>
      <c r="E36" s="179" t="s">
        <v>3336</v>
      </c>
      <c r="F36" s="180" t="s">
        <v>1966</v>
      </c>
      <c r="G36" s="180" t="s">
        <v>145</v>
      </c>
      <c r="H36" s="181">
        <v>1051</v>
      </c>
      <c r="I36" s="182">
        <v>1.42</v>
      </c>
      <c r="J36" s="182">
        <f t="shared" si="0"/>
        <v>1.49</v>
      </c>
    </row>
    <row r="37" spans="2:10" x14ac:dyDescent="0.3">
      <c r="B37" s="178">
        <v>10</v>
      </c>
      <c r="C37" s="179" t="s">
        <v>3339</v>
      </c>
      <c r="D37" s="179" t="s">
        <v>3340</v>
      </c>
      <c r="E37" s="179" t="s">
        <v>3337</v>
      </c>
      <c r="F37" s="180" t="s">
        <v>1966</v>
      </c>
      <c r="G37" s="180" t="s">
        <v>145</v>
      </c>
      <c r="H37" s="181">
        <v>7017</v>
      </c>
      <c r="I37" s="182">
        <v>1.42</v>
      </c>
      <c r="J37" s="182">
        <f t="shared" si="0"/>
        <v>9.9600000000000009</v>
      </c>
    </row>
    <row r="38" spans="2:10" ht="16.2" customHeight="1" thickBot="1" x14ac:dyDescent="0.35">
      <c r="B38" s="178">
        <v>11</v>
      </c>
      <c r="C38" s="179" t="s">
        <v>3339</v>
      </c>
      <c r="D38" s="179" t="s">
        <v>3340</v>
      </c>
      <c r="E38" s="179" t="s">
        <v>3326</v>
      </c>
      <c r="F38" s="180" t="s">
        <v>1966</v>
      </c>
      <c r="G38" s="180" t="s">
        <v>145</v>
      </c>
      <c r="H38" s="181">
        <v>33123</v>
      </c>
      <c r="I38" s="182">
        <v>1.42</v>
      </c>
      <c r="J38" s="182">
        <f t="shared" si="0"/>
        <v>47.03</v>
      </c>
    </row>
    <row r="39" spans="2:10" ht="16.2" customHeight="1" thickTop="1" x14ac:dyDescent="0.3">
      <c r="B39" s="178">
        <v>12</v>
      </c>
      <c r="C39" s="179" t="s">
        <v>3339</v>
      </c>
      <c r="D39" s="179" t="s">
        <v>3340</v>
      </c>
      <c r="E39" s="179" t="s">
        <v>3338</v>
      </c>
      <c r="F39" s="180" t="s">
        <v>1966</v>
      </c>
      <c r="G39" s="180" t="s">
        <v>145</v>
      </c>
      <c r="H39" s="181">
        <v>26</v>
      </c>
      <c r="I39" s="182">
        <v>1.42</v>
      </c>
      <c r="J39" s="182">
        <f t="shared" si="0"/>
        <v>0.04</v>
      </c>
    </row>
    <row r="40" spans="2:10" x14ac:dyDescent="0.3">
      <c r="B40" s="178">
        <v>13</v>
      </c>
      <c r="C40" s="179" t="s">
        <v>3341</v>
      </c>
      <c r="D40" s="179" t="s">
        <v>3342</v>
      </c>
      <c r="E40" s="179" t="s">
        <v>3334</v>
      </c>
      <c r="F40" s="180" t="s">
        <v>1835</v>
      </c>
      <c r="G40" s="180" t="s">
        <v>169</v>
      </c>
      <c r="H40" s="181">
        <v>11616</v>
      </c>
      <c r="I40" s="182">
        <v>1.42</v>
      </c>
      <c r="J40" s="182">
        <f t="shared" si="0"/>
        <v>16.489999999999998</v>
      </c>
    </row>
    <row r="41" spans="2:10" ht="16.2" customHeight="1" thickBot="1" x14ac:dyDescent="0.35">
      <c r="B41" s="178">
        <v>14</v>
      </c>
      <c r="C41" s="179" t="s">
        <v>3341</v>
      </c>
      <c r="D41" s="179" t="s">
        <v>3342</v>
      </c>
      <c r="E41" s="179" t="s">
        <v>3336</v>
      </c>
      <c r="F41" s="180" t="s">
        <v>1835</v>
      </c>
      <c r="G41" s="180" t="s">
        <v>169</v>
      </c>
      <c r="H41" s="181">
        <v>5539</v>
      </c>
      <c r="I41" s="182">
        <v>1.42</v>
      </c>
      <c r="J41" s="182">
        <f t="shared" si="0"/>
        <v>7.87</v>
      </c>
    </row>
    <row r="42" spans="2:10" x14ac:dyDescent="0.3">
      <c r="B42" s="178">
        <v>15</v>
      </c>
      <c r="C42" s="179" t="s">
        <v>3341</v>
      </c>
      <c r="D42" s="179" t="s">
        <v>3342</v>
      </c>
      <c r="E42" s="179" t="s">
        <v>3337</v>
      </c>
      <c r="F42" s="180" t="s">
        <v>1835</v>
      </c>
      <c r="G42" s="180" t="s">
        <v>169</v>
      </c>
      <c r="H42" s="181">
        <v>75558</v>
      </c>
      <c r="I42" s="182">
        <v>1.42</v>
      </c>
      <c r="J42" s="182">
        <f t="shared" si="0"/>
        <v>107.29</v>
      </c>
    </row>
    <row r="43" spans="2:10" x14ac:dyDescent="0.3">
      <c r="B43" s="178">
        <v>16</v>
      </c>
      <c r="C43" s="179" t="s">
        <v>3341</v>
      </c>
      <c r="D43" s="179" t="s">
        <v>3342</v>
      </c>
      <c r="E43" s="179" t="s">
        <v>3326</v>
      </c>
      <c r="F43" s="180" t="s">
        <v>1835</v>
      </c>
      <c r="G43" s="180" t="s">
        <v>169</v>
      </c>
      <c r="H43" s="181">
        <v>308945</v>
      </c>
      <c r="I43" s="182">
        <v>1.42</v>
      </c>
      <c r="J43" s="182">
        <f t="shared" si="0"/>
        <v>438.7</v>
      </c>
    </row>
    <row r="44" spans="2:10" x14ac:dyDescent="0.3">
      <c r="B44" s="178">
        <v>17</v>
      </c>
      <c r="C44" s="179" t="s">
        <v>3341</v>
      </c>
      <c r="D44" s="179" t="s">
        <v>3342</v>
      </c>
      <c r="E44" s="179" t="s">
        <v>3338</v>
      </c>
      <c r="F44" s="180" t="s">
        <v>1835</v>
      </c>
      <c r="G44" s="180" t="s">
        <v>169</v>
      </c>
      <c r="H44" s="181">
        <v>17</v>
      </c>
      <c r="I44" s="182">
        <v>1.42</v>
      </c>
      <c r="J44" s="182">
        <f t="shared" si="0"/>
        <v>0.02</v>
      </c>
    </row>
    <row r="45" spans="2:10" x14ac:dyDescent="0.3">
      <c r="B45" s="178">
        <v>18</v>
      </c>
      <c r="C45" s="179" t="s">
        <v>3343</v>
      </c>
      <c r="D45" s="179" t="s">
        <v>3344</v>
      </c>
      <c r="E45" s="179" t="s">
        <v>3334</v>
      </c>
      <c r="F45" s="180" t="s">
        <v>1835</v>
      </c>
      <c r="G45" s="180" t="s">
        <v>95</v>
      </c>
      <c r="H45" s="181">
        <v>4388</v>
      </c>
      <c r="I45" s="182">
        <v>1.42</v>
      </c>
      <c r="J45" s="182">
        <f t="shared" si="0"/>
        <v>6.23</v>
      </c>
    </row>
    <row r="46" spans="2:10" x14ac:dyDescent="0.3">
      <c r="B46" s="178">
        <v>19</v>
      </c>
      <c r="C46" s="179" t="s">
        <v>3343</v>
      </c>
      <c r="D46" s="179" t="s">
        <v>3344</v>
      </c>
      <c r="E46" s="179" t="s">
        <v>3336</v>
      </c>
      <c r="F46" s="180" t="s">
        <v>1835</v>
      </c>
      <c r="G46" s="180" t="s">
        <v>95</v>
      </c>
      <c r="H46" s="181">
        <v>1975</v>
      </c>
      <c r="I46" s="182">
        <v>1.42</v>
      </c>
      <c r="J46" s="182">
        <f t="shared" si="0"/>
        <v>2.8</v>
      </c>
    </row>
    <row r="47" spans="2:10" ht="15.75" customHeight="1" x14ac:dyDescent="0.3">
      <c r="B47" s="178">
        <v>20</v>
      </c>
      <c r="C47" s="179" t="s">
        <v>3343</v>
      </c>
      <c r="D47" s="179" t="s">
        <v>3344</v>
      </c>
      <c r="E47" s="179" t="s">
        <v>3337</v>
      </c>
      <c r="F47" s="180" t="s">
        <v>1835</v>
      </c>
      <c r="G47" s="180" t="s">
        <v>95</v>
      </c>
      <c r="H47" s="181">
        <v>66357</v>
      </c>
      <c r="I47" s="182">
        <v>1.42</v>
      </c>
      <c r="J47" s="182">
        <f t="shared" si="0"/>
        <v>94.23</v>
      </c>
    </row>
    <row r="48" spans="2:10" x14ac:dyDescent="0.3">
      <c r="B48" s="178">
        <v>21</v>
      </c>
      <c r="C48" s="179" t="s">
        <v>3343</v>
      </c>
      <c r="D48" s="179" t="s">
        <v>3344</v>
      </c>
      <c r="E48" s="179" t="s">
        <v>3326</v>
      </c>
      <c r="F48" s="180" t="s">
        <v>1835</v>
      </c>
      <c r="G48" s="180" t="s">
        <v>95</v>
      </c>
      <c r="H48" s="181">
        <v>204552</v>
      </c>
      <c r="I48" s="182">
        <v>1.42</v>
      </c>
      <c r="J48" s="182">
        <f t="shared" si="0"/>
        <v>290.45999999999998</v>
      </c>
    </row>
    <row r="49" spans="2:10" x14ac:dyDescent="0.3">
      <c r="B49" s="178">
        <v>22</v>
      </c>
      <c r="C49" s="179" t="s">
        <v>3343</v>
      </c>
      <c r="D49" s="179" t="s">
        <v>3344</v>
      </c>
      <c r="E49" s="179" t="s">
        <v>3338</v>
      </c>
      <c r="F49" s="180" t="s">
        <v>1835</v>
      </c>
      <c r="G49" s="180" t="s">
        <v>95</v>
      </c>
      <c r="H49" s="181">
        <v>11</v>
      </c>
      <c r="I49" s="182">
        <v>1.42</v>
      </c>
      <c r="J49" s="182">
        <f t="shared" si="0"/>
        <v>0.02</v>
      </c>
    </row>
    <row r="50" spans="2:10" x14ac:dyDescent="0.3">
      <c r="B50" s="42"/>
      <c r="C50" s="42"/>
      <c r="E50" s="10"/>
      <c r="F50" s="101"/>
      <c r="G50" s="101"/>
      <c r="H50" s="149"/>
      <c r="I50" s="199"/>
      <c r="J50" s="200"/>
    </row>
    <row r="51" spans="2:10" x14ac:dyDescent="0.3">
      <c r="B51" s="42"/>
      <c r="C51" s="41"/>
      <c r="E51" s="149"/>
      <c r="F51" s="17"/>
      <c r="G51" s="17"/>
      <c r="H51" s="196"/>
      <c r="I51" s="197"/>
      <c r="J51" s="197"/>
    </row>
    <row r="52" spans="2:10" x14ac:dyDescent="0.3">
      <c r="B52" s="42"/>
      <c r="C52" s="41"/>
      <c r="F52" s="149"/>
      <c r="H52" s="149"/>
      <c r="I52" s="199"/>
      <c r="J52" s="200"/>
    </row>
    <row r="53" spans="2:10" x14ac:dyDescent="0.3">
      <c r="B53" s="42"/>
      <c r="C53" s="41"/>
      <c r="F53" s="43" t="s">
        <v>240</v>
      </c>
      <c r="G53" s="125" t="s">
        <v>3326</v>
      </c>
      <c r="H53" s="124">
        <f>SUMIF(E28:E51,G53,H28:H51)</f>
        <v>562945</v>
      </c>
      <c r="I53" s="198"/>
      <c r="J53" s="220">
        <f>SUMIF(E28:E51,G53,J28:J51)</f>
        <v>799.36999999999989</v>
      </c>
    </row>
    <row r="54" spans="2:10" x14ac:dyDescent="0.3">
      <c r="B54" s="42"/>
      <c r="C54" s="41"/>
      <c r="F54" s="43"/>
      <c r="G54" s="125" t="s">
        <v>3334</v>
      </c>
      <c r="H54" s="124">
        <f>SUMIF(E28:E51,G54,H28:H51)</f>
        <v>19630</v>
      </c>
      <c r="I54" s="198"/>
      <c r="J54" s="220">
        <f>SUMIF(E28:E51,G54,J28:J51)</f>
        <v>27.87</v>
      </c>
    </row>
    <row r="55" spans="2:10" x14ac:dyDescent="0.3">
      <c r="B55" s="42"/>
      <c r="C55" s="41"/>
      <c r="F55" s="43"/>
      <c r="G55" s="125" t="s">
        <v>3337</v>
      </c>
      <c r="H55" s="124">
        <f>SUMIF(E28:E51,G55,H28:H51)</f>
        <v>150823</v>
      </c>
      <c r="I55" s="198"/>
      <c r="J55" s="220">
        <f>SUMIF(E28:E51,G55,J28:J51)</f>
        <v>214.17000000000002</v>
      </c>
    </row>
    <row r="56" spans="2:10" x14ac:dyDescent="0.3">
      <c r="B56" s="42"/>
      <c r="C56" s="41"/>
      <c r="F56" s="43"/>
      <c r="G56" s="125" t="s">
        <v>3338</v>
      </c>
      <c r="H56" s="124">
        <f>SUMIF(E28:E51,G56,H28:H51)</f>
        <v>55</v>
      </c>
      <c r="I56" s="198"/>
      <c r="J56" s="220">
        <f>SUMIF(E28:E51,G56,J28:J51)</f>
        <v>0.08</v>
      </c>
    </row>
    <row r="57" spans="2:10" x14ac:dyDescent="0.3">
      <c r="B57" s="42"/>
      <c r="C57" s="41"/>
      <c r="F57" s="43"/>
      <c r="G57" s="125" t="s">
        <v>3345</v>
      </c>
      <c r="H57" s="124">
        <f>SUMIF(E28:E51,G57,H28:H51)</f>
        <v>0</v>
      </c>
      <c r="I57" s="198"/>
      <c r="J57" s="220">
        <f>SUMIF(E28:E51,G57,J28:J51)</f>
        <v>0</v>
      </c>
    </row>
    <row r="58" spans="2:10" x14ac:dyDescent="0.3">
      <c r="B58" s="42"/>
      <c r="C58" s="41"/>
      <c r="F58" s="43"/>
      <c r="G58" s="125" t="s">
        <v>3346</v>
      </c>
      <c r="H58" s="124">
        <f>SUMIF(E28:E51,G58,H28:H51)</f>
        <v>0</v>
      </c>
      <c r="I58" s="198"/>
      <c r="J58" s="220">
        <f>SUMIF(E28:E51,G58,J28:J51)</f>
        <v>0</v>
      </c>
    </row>
    <row r="59" spans="2:10" x14ac:dyDescent="0.3">
      <c r="B59" s="42"/>
      <c r="C59" s="41"/>
      <c r="F59" s="43"/>
      <c r="G59" s="125" t="s">
        <v>3336</v>
      </c>
      <c r="H59" s="124">
        <f>SUMIF(E28:E51,G59,H28:H51)</f>
        <v>9320</v>
      </c>
      <c r="I59" s="198"/>
      <c r="J59" s="220">
        <f>SUMIF(E28:E51,G59,J28:J51)</f>
        <v>13.23</v>
      </c>
    </row>
    <row r="60" spans="2:10" x14ac:dyDescent="0.3">
      <c r="B60" s="42"/>
      <c r="C60" s="41"/>
      <c r="E60" s="149"/>
      <c r="F60" s="17"/>
      <c r="G60" s="18"/>
      <c r="H60" s="17"/>
      <c r="I60" s="196"/>
      <c r="J60" s="197"/>
    </row>
    <row r="61" spans="2:10" x14ac:dyDescent="0.3">
      <c r="B61" s="42"/>
      <c r="C61" s="41"/>
      <c r="F61" s="149"/>
      <c r="H61" s="149"/>
      <c r="I61" s="199"/>
      <c r="J61" s="200"/>
    </row>
    <row r="62" spans="2:10" x14ac:dyDescent="0.3">
      <c r="B62" s="42"/>
      <c r="C62" s="41"/>
      <c r="F62" s="43" t="s">
        <v>241</v>
      </c>
      <c r="H62" s="149">
        <v>742773</v>
      </c>
      <c r="I62" s="199"/>
      <c r="J62" s="224">
        <f>SUM(J28:J51)</f>
        <v>1054.72</v>
      </c>
    </row>
    <row r="63" spans="2:10" x14ac:dyDescent="0.3">
      <c r="B63" s="96"/>
      <c r="C63" s="96"/>
      <c r="D63" s="96"/>
      <c r="E63" s="96"/>
      <c r="F63" s="96"/>
      <c r="G63" s="96"/>
      <c r="H63" s="96"/>
      <c r="I63" s="96"/>
      <c r="J63" s="96"/>
    </row>
    <row r="64" spans="2:10" x14ac:dyDescent="0.3">
      <c r="B64" s="158"/>
      <c r="C64" s="158"/>
      <c r="D64" s="158"/>
      <c r="E64" s="158"/>
      <c r="G64" s="158"/>
      <c r="H64" s="158"/>
      <c r="I64" s="158"/>
      <c r="J64" s="158"/>
    </row>
    <row r="65" spans="2:16" x14ac:dyDescent="0.3">
      <c r="B65" s="7" t="s">
        <v>243</v>
      </c>
      <c r="O65" s="125"/>
      <c r="P65" s="225"/>
    </row>
    <row r="66" spans="2:16" x14ac:dyDescent="0.3">
      <c r="G66" s="9"/>
      <c r="H66" s="9"/>
      <c r="I66" s="9"/>
      <c r="J66" s="9"/>
    </row>
    <row r="67" spans="2:16" x14ac:dyDescent="0.3">
      <c r="B67" s="12" t="s">
        <v>4</v>
      </c>
      <c r="C67" s="152"/>
      <c r="D67" s="27"/>
      <c r="E67" s="11" t="s">
        <v>0</v>
      </c>
      <c r="F67" s="9" t="str">
        <f>J1</f>
        <v>09/06/2019</v>
      </c>
      <c r="G67" s="10"/>
      <c r="H67" s="10"/>
      <c r="I67" s="10"/>
      <c r="J67" s="10"/>
    </row>
    <row r="68" spans="2:16" x14ac:dyDescent="0.3">
      <c r="B68" s="6" t="s">
        <v>8</v>
      </c>
      <c r="D68" s="28"/>
      <c r="E68" s="19" t="s">
        <v>2</v>
      </c>
      <c r="F68" s="10">
        <f>J2</f>
        <v>8579</v>
      </c>
      <c r="G68" s="10"/>
      <c r="H68" s="10"/>
    </row>
    <row r="69" spans="2:16" x14ac:dyDescent="0.3">
      <c r="B69" s="13" t="s">
        <v>6</v>
      </c>
      <c r="D69" s="28"/>
      <c r="E69" s="19" t="s">
        <v>244</v>
      </c>
      <c r="F69" s="10" t="str">
        <f>D20</f>
        <v>Univision</v>
      </c>
      <c r="G69" s="139"/>
      <c r="I69" s="8" t="s">
        <v>245</v>
      </c>
      <c r="J69" s="192">
        <f>SUM(J28:J51)</f>
        <v>1054.72</v>
      </c>
    </row>
    <row r="70" spans="2:16" x14ac:dyDescent="0.3">
      <c r="B70" s="14" t="s">
        <v>7</v>
      </c>
      <c r="C70" s="153"/>
      <c r="D70" s="29"/>
      <c r="E70" s="2"/>
      <c r="F70" s="76"/>
      <c r="G70" s="76"/>
    </row>
    <row r="71" spans="2:16" x14ac:dyDescent="0.3">
      <c r="C71" s="3"/>
      <c r="D71" s="3"/>
      <c r="E71" s="2"/>
      <c r="F71" s="2"/>
      <c r="G71" s="2"/>
    </row>
    <row r="72" spans="2:16" x14ac:dyDescent="0.3">
      <c r="C72" s="3"/>
      <c r="D72" s="3"/>
      <c r="E72" s="2"/>
      <c r="F72" s="2"/>
      <c r="G72" s="2"/>
    </row>
    <row r="73" spans="2:16" x14ac:dyDescent="0.3">
      <c r="C73" s="3"/>
      <c r="D73" s="3"/>
      <c r="E73" s="2"/>
      <c r="F73" s="2"/>
      <c r="G73" s="2"/>
    </row>
    <row r="74" spans="2:16" x14ac:dyDescent="0.3">
      <c r="C74" s="3"/>
      <c r="D74" s="3"/>
      <c r="E74" s="2"/>
      <c r="F74" s="2"/>
      <c r="G74" s="2"/>
    </row>
    <row r="75" spans="2:16" x14ac:dyDescent="0.3">
      <c r="C75" s="3"/>
      <c r="D75" s="3"/>
      <c r="E75" s="2"/>
      <c r="F75" s="2"/>
      <c r="G75" s="2"/>
    </row>
    <row r="76" spans="2:16" x14ac:dyDescent="0.3">
      <c r="C76" s="3"/>
      <c r="D76" s="3"/>
      <c r="E76" s="2"/>
      <c r="F76" s="2"/>
      <c r="G76" s="2"/>
    </row>
    <row r="77" spans="2:16" x14ac:dyDescent="0.3">
      <c r="C77" s="3"/>
      <c r="D77" s="3"/>
      <c r="E77" s="2"/>
      <c r="F77" s="2"/>
      <c r="G77" s="2"/>
    </row>
    <row r="78" spans="2:16" x14ac:dyDescent="0.3">
      <c r="C78" s="3"/>
      <c r="D78" s="3"/>
      <c r="E78" s="2"/>
      <c r="F78" s="2"/>
      <c r="G78" s="2"/>
    </row>
    <row r="79" spans="2:16" x14ac:dyDescent="0.3">
      <c r="C79" s="3"/>
      <c r="D79" s="3"/>
      <c r="E79" s="2"/>
      <c r="F79" s="2"/>
      <c r="G79" s="2"/>
    </row>
    <row r="80" spans="2:16" x14ac:dyDescent="0.3">
      <c r="C80" s="3"/>
      <c r="D80" s="3"/>
      <c r="E80" s="2"/>
      <c r="F80" s="2"/>
      <c r="G80" s="2"/>
    </row>
    <row r="81" spans="3:7" x14ac:dyDescent="0.3">
      <c r="C81" s="3"/>
      <c r="D81" s="3"/>
      <c r="E81" s="2"/>
      <c r="F81" s="2"/>
      <c r="G81" s="2"/>
    </row>
    <row r="82" spans="3:7" x14ac:dyDescent="0.3">
      <c r="C82" s="3"/>
      <c r="D82" s="3"/>
      <c r="E82" s="2"/>
      <c r="F82" s="2"/>
      <c r="G82" s="2"/>
    </row>
    <row r="83" spans="3:7" x14ac:dyDescent="0.3">
      <c r="C83" s="3"/>
      <c r="D83" s="3"/>
      <c r="E83" s="2"/>
      <c r="F83" s="2"/>
      <c r="G83" s="2"/>
    </row>
  </sheetData>
  <autoFilter ref="B27:J28" xr:uid="{00000000-0009-0000-0000-00001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00000000-0004-0000-1000-000000000000}"/>
    <hyperlink ref="B10" r:id="rId2" xr:uid="{00000000-0004-0000-1000-000001000000}"/>
    <hyperlink ref="B10" r:id="rId3" xr:uid="{00000000-0004-0000-1000-000002000000}"/>
    <hyperlink ref="B10" r:id="rId4" xr:uid="{00000000-0004-0000-1000-000003000000}"/>
    <hyperlink ref="B10" r:id="rId5" xr:uid="{00000000-0004-0000-1000-000004000000}"/>
    <hyperlink ref="B10" r:id="rId6" xr:uid="{00000000-0004-0000-1000-000005000000}"/>
    <hyperlink ref="B10" r:id="rId7" xr:uid="{00000000-0004-0000-1000-000006000000}"/>
    <hyperlink ref="B10" r:id="rId8" xr:uid="{00000000-0004-0000-1000-000007000000}"/>
    <hyperlink ref="B10" r:id="rId9" xr:uid="{00000000-0004-0000-1000-000008000000}"/>
    <hyperlink ref="B10" r:id="rId10" xr:uid="{00000000-0004-0000-1000-000009000000}"/>
    <hyperlink ref="B10" r:id="rId11" xr:uid="{00000000-0004-0000-1000-00000A000000}"/>
    <hyperlink ref="B10" r:id="rId12" xr:uid="{00000000-0004-0000-1000-00000B000000}"/>
    <hyperlink ref="B10" r:id="rId13" xr:uid="{00000000-0004-0000-1000-00000C000000}"/>
    <hyperlink ref="B10" r:id="rId14" xr:uid="{00000000-0004-0000-1000-00000D000000}"/>
    <hyperlink ref="B10" r:id="rId15" xr:uid="{00000000-0004-0000-1000-00000E000000}"/>
    <hyperlink ref="B10" r:id="rId16" xr:uid="{00000000-0004-0000-1000-00000F000000}"/>
    <hyperlink ref="B10" r:id="rId17" xr:uid="{00000000-0004-0000-1000-000010000000}"/>
    <hyperlink ref="B10" r:id="rId18" xr:uid="{00000000-0004-0000-1000-000011000000}"/>
    <hyperlink ref="B10" r:id="rId19" xr:uid="{00000000-0004-0000-1000-000012000000}"/>
    <hyperlink ref="B10" r:id="rId20" xr:uid="{00000000-0004-0000-1000-000013000000}"/>
  </hyperlinks>
  <printOptions horizontalCentered="1"/>
  <pageMargins left="0.5" right="0.5" top="0.5" bottom="0.6" header="0.2" footer="0.2"/>
  <pageSetup scale="65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2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O706"/>
  <sheetViews>
    <sheetView showGridLines="0" topLeftCell="A25" zoomScale="70" zoomScaleNormal="70" zoomScalePageLayoutView="90" workbookViewId="0">
      <selection activeCell="E28" sqref="E28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88671875" style="155" customWidth="1"/>
    <col min="4" max="4" width="98.5546875" style="155" customWidth="1"/>
    <col min="5" max="5" width="20.6640625" style="155" customWidth="1"/>
    <col min="6" max="6" width="22.6640625" style="155" customWidth="1"/>
    <col min="7" max="7" width="22.88671875" style="155" customWidth="1"/>
    <col min="8" max="8" width="24.109375" style="155" customWidth="1"/>
    <col min="9" max="9" width="16" style="155" customWidth="1"/>
    <col min="10" max="10" width="23.5546875" style="155" customWidth="1"/>
    <col min="11" max="11" width="2.5546875" style="155" customWidth="1"/>
    <col min="12" max="12" width="16" style="155" customWidth="1"/>
    <col min="13" max="13" width="14.109375" style="155" bestFit="1" customWidth="1"/>
    <col min="14" max="14" width="15.33203125" style="155" bestFit="1" customWidth="1"/>
    <col min="15" max="15" width="13" style="155" bestFit="1" customWidth="1"/>
    <col min="16" max="16" width="8.6640625" style="155" customWidth="1"/>
    <col min="17" max="16384" width="8.6640625" style="155"/>
  </cols>
  <sheetData>
    <row r="1" spans="1:15" x14ac:dyDescent="0.3">
      <c r="B1" s="154"/>
      <c r="C1" s="154"/>
      <c r="D1" s="154"/>
      <c r="E1" s="154"/>
      <c r="F1" s="142"/>
      <c r="G1" s="154"/>
      <c r="H1" s="161"/>
      <c r="I1" s="21" t="s">
        <v>0</v>
      </c>
      <c r="J1" s="169" t="s">
        <v>1</v>
      </c>
    </row>
    <row r="2" spans="1:15" x14ac:dyDescent="0.3">
      <c r="B2" s="154"/>
      <c r="C2" s="154"/>
      <c r="D2" s="154"/>
      <c r="E2" s="154"/>
      <c r="F2" s="142"/>
      <c r="G2" s="154"/>
      <c r="H2" s="154"/>
      <c r="I2" s="21" t="s">
        <v>2</v>
      </c>
      <c r="J2" s="169">
        <v>8578</v>
      </c>
    </row>
    <row r="3" spans="1:15" x14ac:dyDescent="0.3">
      <c r="B3" s="154"/>
      <c r="C3" s="154"/>
      <c r="D3" s="154"/>
      <c r="E3" s="154"/>
      <c r="F3" s="142"/>
      <c r="G3" s="154"/>
      <c r="H3" s="163"/>
      <c r="I3" s="163"/>
      <c r="J3" s="163"/>
    </row>
    <row r="4" spans="1:15" x14ac:dyDescent="0.3">
      <c r="B4" s="154"/>
      <c r="C4" s="154"/>
      <c r="D4" s="154"/>
      <c r="E4" s="154"/>
      <c r="F4" s="147"/>
      <c r="H4" s="234" t="s">
        <v>3</v>
      </c>
      <c r="I4" s="230"/>
      <c r="J4" s="235"/>
    </row>
    <row r="5" spans="1:15" x14ac:dyDescent="0.3">
      <c r="C5" s="60"/>
      <c r="D5" s="60"/>
      <c r="E5" s="60"/>
      <c r="F5" s="141"/>
      <c r="H5" s="231" t="s">
        <v>5</v>
      </c>
      <c r="I5" s="232"/>
      <c r="J5" s="233"/>
    </row>
    <row r="6" spans="1:15" x14ac:dyDescent="0.3">
      <c r="B6" s="59" t="s">
        <v>4</v>
      </c>
      <c r="C6" s="154"/>
      <c r="D6" s="154"/>
      <c r="E6" s="154"/>
      <c r="F6" s="142"/>
      <c r="H6" s="243" t="s">
        <v>4</v>
      </c>
      <c r="I6" s="240"/>
      <c r="J6" s="240"/>
    </row>
    <row r="7" spans="1:15" x14ac:dyDescent="0.3">
      <c r="B7" s="58" t="s">
        <v>6</v>
      </c>
      <c r="C7" s="154"/>
      <c r="D7" s="154"/>
      <c r="E7" s="154"/>
      <c r="F7" s="142"/>
      <c r="H7" s="244" t="s">
        <v>8</v>
      </c>
      <c r="I7" s="240"/>
      <c r="J7" s="240"/>
    </row>
    <row r="8" spans="1:15" x14ac:dyDescent="0.3">
      <c r="B8" s="58" t="s">
        <v>7</v>
      </c>
      <c r="C8" s="154"/>
      <c r="D8" s="163"/>
      <c r="E8" s="163"/>
      <c r="F8" s="142"/>
      <c r="H8" s="243" t="s">
        <v>6</v>
      </c>
      <c r="I8" s="240"/>
      <c r="J8" s="240"/>
    </row>
    <row r="9" spans="1:15" x14ac:dyDescent="0.3">
      <c r="B9" s="1" t="s">
        <v>9</v>
      </c>
      <c r="C9" s="163"/>
      <c r="D9" s="154"/>
      <c r="E9" s="154"/>
      <c r="F9" s="142"/>
      <c r="H9" s="243" t="s">
        <v>7</v>
      </c>
      <c r="I9" s="240"/>
      <c r="J9" s="240"/>
    </row>
    <row r="10" spans="1:15" x14ac:dyDescent="0.3">
      <c r="B10" s="57" t="s">
        <v>10</v>
      </c>
      <c r="C10" s="163"/>
      <c r="D10" s="154"/>
      <c r="E10" s="154"/>
      <c r="F10" s="142"/>
      <c r="H10" s="154"/>
    </row>
    <row r="11" spans="1:15" x14ac:dyDescent="0.3">
      <c r="C11" s="56"/>
      <c r="D11" s="54"/>
      <c r="E11" s="54"/>
      <c r="F11" s="141"/>
      <c r="H11" s="242" t="s">
        <v>246</v>
      </c>
      <c r="I11" s="240"/>
      <c r="J11" s="240"/>
    </row>
    <row r="12" spans="1:15" x14ac:dyDescent="0.3">
      <c r="B12" s="49" t="s">
        <v>12</v>
      </c>
      <c r="C12" s="54"/>
      <c r="D12" s="126" t="s">
        <v>3347</v>
      </c>
      <c r="E12" s="54"/>
      <c r="F12" s="141"/>
      <c r="H12" s="241" t="s">
        <v>14</v>
      </c>
      <c r="I12" s="240"/>
      <c r="J12" s="240"/>
    </row>
    <row r="13" spans="1:15" x14ac:dyDescent="0.3">
      <c r="C13" s="54"/>
      <c r="D13" s="126" t="s">
        <v>3348</v>
      </c>
      <c r="E13" s="54"/>
      <c r="F13" s="143"/>
      <c r="H13" s="239" t="s">
        <v>16</v>
      </c>
      <c r="I13" s="240"/>
      <c r="J13" s="240"/>
    </row>
    <row r="14" spans="1:15" x14ac:dyDescent="0.3">
      <c r="C14" s="54"/>
      <c r="D14" s="126" t="s">
        <v>3349</v>
      </c>
      <c r="E14" s="161"/>
      <c r="F14" s="162"/>
      <c r="H14" s="161"/>
      <c r="I14" s="163"/>
      <c r="J14" s="163"/>
    </row>
    <row r="15" spans="1:15" x14ac:dyDescent="0.3">
      <c r="A15" s="155" t="s">
        <v>18</v>
      </c>
      <c r="C15" s="161"/>
      <c r="D15" s="126" t="s">
        <v>3350</v>
      </c>
      <c r="E15" s="161"/>
      <c r="F15" s="147"/>
      <c r="H15" s="251" t="s">
        <v>20</v>
      </c>
      <c r="I15" s="232"/>
      <c r="J15" s="233"/>
      <c r="K15" s="171"/>
      <c r="L15" s="171"/>
      <c r="M15" s="16"/>
      <c r="N15" s="149"/>
      <c r="O15" s="149"/>
    </row>
    <row r="16" spans="1:15" x14ac:dyDescent="0.3">
      <c r="D16" s="52"/>
      <c r="E16" s="161"/>
      <c r="G16" s="142"/>
      <c r="H16" s="156" t="s">
        <v>22</v>
      </c>
      <c r="I16" s="5" t="s">
        <v>23</v>
      </c>
      <c r="J16" s="157" t="s">
        <v>24</v>
      </c>
      <c r="K16" s="171"/>
      <c r="L16" s="171"/>
      <c r="M16" s="171"/>
    </row>
    <row r="17" spans="2:12" x14ac:dyDescent="0.3">
      <c r="C17" s="161"/>
      <c r="E17" s="161"/>
      <c r="F17" s="142"/>
      <c r="G17" s="142"/>
      <c r="H17" s="45" t="s">
        <v>25</v>
      </c>
      <c r="I17" s="173">
        <v>1.28</v>
      </c>
      <c r="J17" s="46"/>
      <c r="K17" s="171"/>
      <c r="L17" s="171"/>
    </row>
    <row r="18" spans="2:12" x14ac:dyDescent="0.3">
      <c r="B18" s="51" t="s">
        <v>26</v>
      </c>
      <c r="D18" s="50">
        <v>43678</v>
      </c>
      <c r="E18" s="161"/>
      <c r="F18" s="142"/>
      <c r="G18" s="142"/>
      <c r="H18" s="45" t="s">
        <v>27</v>
      </c>
      <c r="I18" s="173">
        <v>1.1299999999999999</v>
      </c>
      <c r="J18" s="46"/>
      <c r="K18" s="171"/>
      <c r="L18" s="171"/>
    </row>
    <row r="19" spans="2:12" x14ac:dyDescent="0.3">
      <c r="B19" s="51" t="s">
        <v>28</v>
      </c>
      <c r="D19" s="50">
        <v>43708</v>
      </c>
      <c r="E19" s="161"/>
      <c r="F19" s="142"/>
      <c r="G19" s="142"/>
      <c r="H19" s="45" t="s">
        <v>29</v>
      </c>
      <c r="I19" s="173">
        <v>0.9900000000000001</v>
      </c>
      <c r="J19" s="46"/>
      <c r="K19" s="172"/>
      <c r="L19" s="172"/>
    </row>
    <row r="20" spans="2:12" x14ac:dyDescent="0.3">
      <c r="B20" s="49" t="s">
        <v>30</v>
      </c>
      <c r="D20" s="165" t="s">
        <v>3351</v>
      </c>
      <c r="E20" s="161"/>
      <c r="F20" s="142"/>
      <c r="G20" s="142"/>
      <c r="H20" s="45" t="s">
        <v>32</v>
      </c>
      <c r="I20" s="173">
        <v>0.85000000000000009</v>
      </c>
      <c r="J20" s="46"/>
      <c r="K20" s="149"/>
      <c r="L20" s="149"/>
    </row>
    <row r="21" spans="2:12" x14ac:dyDescent="0.3">
      <c r="B21" s="49" t="s">
        <v>33</v>
      </c>
      <c r="D21" s="245" t="s">
        <v>3352</v>
      </c>
      <c r="E21" s="240"/>
      <c r="F21" s="142"/>
      <c r="G21" s="142"/>
      <c r="H21" s="45" t="s">
        <v>252</v>
      </c>
      <c r="I21" s="173">
        <v>0.71000000000000008</v>
      </c>
      <c r="J21" s="46"/>
      <c r="K21" s="172"/>
      <c r="L21" s="172"/>
    </row>
    <row r="22" spans="2:12" x14ac:dyDescent="0.3">
      <c r="B22" s="7" t="s">
        <v>36</v>
      </c>
      <c r="D22" s="16">
        <v>2255002579</v>
      </c>
      <c r="E22" s="161"/>
      <c r="F22" s="142"/>
      <c r="G22" s="142"/>
      <c r="H22" s="174" t="s">
        <v>37</v>
      </c>
      <c r="I22" s="175">
        <v>0.6100000000000001</v>
      </c>
      <c r="J22" s="218">
        <v>2641641230</v>
      </c>
      <c r="K22" s="172"/>
      <c r="L22" s="172"/>
    </row>
    <row r="23" spans="2:12" x14ac:dyDescent="0.3">
      <c r="B23" s="7"/>
      <c r="D23" s="16"/>
      <c r="E23" s="161"/>
      <c r="F23" s="142"/>
      <c r="G23" s="142"/>
      <c r="H23" s="45" t="s">
        <v>38</v>
      </c>
      <c r="I23" s="173">
        <v>0.58000000000000007</v>
      </c>
      <c r="J23" s="46"/>
      <c r="K23" s="149"/>
      <c r="L23" s="172"/>
    </row>
    <row r="24" spans="2:12" x14ac:dyDescent="0.3">
      <c r="B24" s="7"/>
      <c r="D24" s="16"/>
      <c r="E24" s="161"/>
      <c r="F24" s="142"/>
      <c r="G24" s="142"/>
      <c r="H24" s="164" t="s">
        <v>39</v>
      </c>
      <c r="I24" s="194">
        <v>0.55000000000000004</v>
      </c>
      <c r="J24" s="177"/>
      <c r="K24" s="172"/>
      <c r="L24" s="172"/>
    </row>
    <row r="25" spans="2:12" x14ac:dyDescent="0.3">
      <c r="B25" s="7"/>
      <c r="D25" s="16"/>
      <c r="E25" s="161"/>
      <c r="F25" s="142"/>
      <c r="G25" s="142"/>
      <c r="H25" s="164" t="s">
        <v>1629</v>
      </c>
      <c r="I25" s="194">
        <v>0.5</v>
      </c>
      <c r="J25" s="177"/>
      <c r="K25" s="172"/>
      <c r="L25" s="172"/>
    </row>
    <row r="26" spans="2:12" x14ac:dyDescent="0.3">
      <c r="B26" s="161"/>
      <c r="C26" s="161"/>
      <c r="D26" s="161"/>
      <c r="E26" s="161"/>
      <c r="F26" s="163"/>
      <c r="G26" s="206"/>
      <c r="I26" s="172"/>
    </row>
    <row r="27" spans="2:12" ht="24.75" customHeight="1" x14ac:dyDescent="0.3">
      <c r="B27" s="247" t="s">
        <v>41</v>
      </c>
      <c r="C27" s="237"/>
      <c r="D27" s="4" t="s">
        <v>43</v>
      </c>
      <c r="E27" s="4" t="s">
        <v>44</v>
      </c>
      <c r="F27" s="168" t="s">
        <v>45</v>
      </c>
      <c r="G27" s="168" t="s">
        <v>46</v>
      </c>
      <c r="H27" s="248" t="s">
        <v>2087</v>
      </c>
      <c r="I27" s="249"/>
      <c r="J27" s="150" t="s">
        <v>48</v>
      </c>
    </row>
    <row r="28" spans="2:12" x14ac:dyDescent="0.3">
      <c r="B28" s="67" t="str">
        <f>"001"&amp;"A"</f>
        <v>001A</v>
      </c>
      <c r="C28" s="41"/>
      <c r="D28" t="s">
        <v>3353</v>
      </c>
      <c r="E28" s="155" t="s">
        <v>3354</v>
      </c>
      <c r="F28" s="183">
        <f t="shared" ref="F28:F37" si="0">$D$18</f>
        <v>43678</v>
      </c>
      <c r="G28" s="183">
        <f t="shared" ref="G28:G37" si="1">$D$19</f>
        <v>43708</v>
      </c>
      <c r="I28" s="149">
        <f>SUMIF(E42:E679,E28,H42:H679)</f>
        <v>16218427</v>
      </c>
      <c r="J28" s="228">
        <f>SUMIF(E42:E679,E28,J42:J679)</f>
        <v>9893.23</v>
      </c>
      <c r="L28" s="172"/>
    </row>
    <row r="29" spans="2:12" x14ac:dyDescent="0.3">
      <c r="B29" s="67" t="str">
        <f>"002"&amp;"A"</f>
        <v>002A</v>
      </c>
      <c r="C29" s="41"/>
      <c r="D29" t="s">
        <v>3355</v>
      </c>
      <c r="E29" s="155" t="s">
        <v>3356</v>
      </c>
      <c r="F29" s="183">
        <f t="shared" si="0"/>
        <v>43678</v>
      </c>
      <c r="G29" s="183">
        <f t="shared" si="1"/>
        <v>43708</v>
      </c>
      <c r="I29" s="149">
        <f>SUMIF(E42:E679,E29,H42:H679)</f>
        <v>34310678</v>
      </c>
      <c r="J29" s="228">
        <f>SUMIF(E42:E679,E29,J42:J679)</f>
        <v>20929.52</v>
      </c>
    </row>
    <row r="30" spans="2:12" x14ac:dyDescent="0.3">
      <c r="B30" s="67" t="str">
        <f>"003"&amp;"A"</f>
        <v>003A</v>
      </c>
      <c r="C30" s="41"/>
      <c r="D30" t="s">
        <v>3357</v>
      </c>
      <c r="E30" s="155" t="s">
        <v>3358</v>
      </c>
      <c r="F30" s="183">
        <f t="shared" si="0"/>
        <v>43678</v>
      </c>
      <c r="G30" s="183">
        <f t="shared" si="1"/>
        <v>43708</v>
      </c>
      <c r="I30" s="149">
        <f>SUMIF(E42:E679,E30,H42:H679)</f>
        <v>142453287</v>
      </c>
      <c r="J30" s="228">
        <f>SUMIF(E42:E679,E30,J42:J679)</f>
        <v>86896.610000000015</v>
      </c>
      <c r="L30" s="172"/>
    </row>
    <row r="31" spans="2:12" x14ac:dyDescent="0.3">
      <c r="B31" s="67" t="str">
        <f>"004"&amp;"A"</f>
        <v>004A</v>
      </c>
      <c r="C31" s="41"/>
      <c r="D31" t="s">
        <v>3359</v>
      </c>
      <c r="E31" s="155" t="s">
        <v>3360</v>
      </c>
      <c r="F31" s="183">
        <f t="shared" si="0"/>
        <v>43678</v>
      </c>
      <c r="G31" s="183">
        <f t="shared" si="1"/>
        <v>43708</v>
      </c>
      <c r="I31" s="149">
        <f>SUMIF(E42:E679,E31,H42:H679)</f>
        <v>32582</v>
      </c>
      <c r="J31" s="228">
        <f>SUMIF(E42:E679,E31,J42:J679)</f>
        <v>19.880000000000003</v>
      </c>
    </row>
    <row r="32" spans="2:12" x14ac:dyDescent="0.3">
      <c r="B32" s="67" t="str">
        <f>"005"&amp;"A"</f>
        <v>005A</v>
      </c>
      <c r="C32" s="41"/>
      <c r="D32" t="s">
        <v>3361</v>
      </c>
      <c r="E32" s="155" t="s">
        <v>3362</v>
      </c>
      <c r="F32" s="183">
        <f t="shared" si="0"/>
        <v>43678</v>
      </c>
      <c r="G32" s="183">
        <f t="shared" si="1"/>
        <v>43708</v>
      </c>
      <c r="I32" s="149">
        <f>SUMIF(E42:E679,E32,H42:H679)</f>
        <v>55871112</v>
      </c>
      <c r="J32" s="228">
        <f>SUMIF(E42:E679,E32,J42:J679)</f>
        <v>34081.380000000005</v>
      </c>
    </row>
    <row r="33" spans="2:10" x14ac:dyDescent="0.3">
      <c r="B33" s="67" t="str">
        <f>"006"&amp;"A"</f>
        <v>006A</v>
      </c>
      <c r="C33" s="41"/>
      <c r="D33" t="s">
        <v>3363</v>
      </c>
      <c r="E33" s="155" t="s">
        <v>3364</v>
      </c>
      <c r="F33" s="183">
        <f t="shared" si="0"/>
        <v>43678</v>
      </c>
      <c r="G33" s="183">
        <f t="shared" si="1"/>
        <v>43708</v>
      </c>
      <c r="I33" s="149">
        <f>SUMIF(E42:E679,E33,H42:H679)</f>
        <v>159545</v>
      </c>
      <c r="J33" s="228">
        <f>SUMIF(E42:E679,E33,J42:J679)</f>
        <v>97.289999999999964</v>
      </c>
    </row>
    <row r="34" spans="2:10" x14ac:dyDescent="0.3">
      <c r="B34" s="67" t="str">
        <f>"007"&amp;"A"</f>
        <v>007A</v>
      </c>
      <c r="C34" s="41"/>
      <c r="D34" t="s">
        <v>3365</v>
      </c>
      <c r="E34" s="155" t="s">
        <v>3366</v>
      </c>
      <c r="F34" s="183">
        <f t="shared" si="0"/>
        <v>43678</v>
      </c>
      <c r="G34" s="183">
        <f t="shared" si="1"/>
        <v>43708</v>
      </c>
      <c r="I34" s="149">
        <f>SUMIF(E42:E679,E34,H42:H679)</f>
        <v>8265430</v>
      </c>
      <c r="J34" s="228">
        <f>SUMIF(E42:E679,E34,J42:J679)</f>
        <v>5041.9099999999989</v>
      </c>
    </row>
    <row r="35" spans="2:10" x14ac:dyDescent="0.3">
      <c r="B35" s="67" t="str">
        <f>"008"&amp;"A"</f>
        <v>008A</v>
      </c>
      <c r="C35" s="41"/>
      <c r="D35" t="s">
        <v>3367</v>
      </c>
      <c r="E35" s="155" t="s">
        <v>3368</v>
      </c>
      <c r="F35" s="183">
        <f t="shared" si="0"/>
        <v>43678</v>
      </c>
      <c r="G35" s="183">
        <f t="shared" si="1"/>
        <v>43708</v>
      </c>
      <c r="I35" s="149">
        <f>SUMIF(E42:E679,E35,H42:H679)</f>
        <v>6301072</v>
      </c>
      <c r="J35" s="228">
        <f>SUMIF(E42:E679,E35,J42:J679)</f>
        <v>3843.6399999999994</v>
      </c>
    </row>
    <row r="36" spans="2:10" x14ac:dyDescent="0.3">
      <c r="B36" s="67" t="str">
        <f>"009"&amp;"A"</f>
        <v>009A</v>
      </c>
      <c r="C36" s="41"/>
      <c r="D36" t="s">
        <v>3369</v>
      </c>
      <c r="E36" s="155" t="s">
        <v>3370</v>
      </c>
      <c r="F36" s="183">
        <f t="shared" si="0"/>
        <v>43678</v>
      </c>
      <c r="G36" s="183">
        <f t="shared" si="1"/>
        <v>43708</v>
      </c>
      <c r="I36" s="149">
        <f>SUMIF(E42:E679,E36,H42:H679)</f>
        <v>123026518</v>
      </c>
      <c r="J36" s="228">
        <f>SUMIF(E42:E679,E36,J42:J679)</f>
        <v>75046.17</v>
      </c>
    </row>
    <row r="37" spans="2:10" x14ac:dyDescent="0.3">
      <c r="B37" s="67" t="str">
        <f>"010"&amp;"A"</f>
        <v>010A</v>
      </c>
      <c r="C37" s="41"/>
      <c r="D37" t="s">
        <v>3371</v>
      </c>
      <c r="E37" s="155" t="s">
        <v>3372</v>
      </c>
      <c r="F37" s="183">
        <f t="shared" si="0"/>
        <v>43678</v>
      </c>
      <c r="G37" s="183">
        <f t="shared" si="1"/>
        <v>43708</v>
      </c>
      <c r="I37" s="149">
        <f>SUMIF(E42:E679,E37,H42:H679)</f>
        <v>0</v>
      </c>
      <c r="J37" s="228">
        <f>SUMIF(E42:E679,E37,J42:J679)</f>
        <v>0</v>
      </c>
    </row>
    <row r="38" spans="2:10" x14ac:dyDescent="0.3">
      <c r="B38" s="42"/>
      <c r="C38" s="41"/>
      <c r="F38" s="183"/>
      <c r="G38" s="183"/>
      <c r="H38" s="225"/>
      <c r="I38" s="227"/>
      <c r="J38" s="227"/>
    </row>
    <row r="39" spans="2:10" x14ac:dyDescent="0.3">
      <c r="B39" s="42"/>
      <c r="C39" s="41"/>
      <c r="F39" s="183"/>
      <c r="G39" s="183"/>
      <c r="H39" s="225"/>
      <c r="I39" s="212" t="s">
        <v>3373</v>
      </c>
      <c r="J39" s="213">
        <f>SUM(J42:J679)</f>
        <v>235849.63000000009</v>
      </c>
    </row>
    <row r="40" spans="2:10" x14ac:dyDescent="0.3">
      <c r="B40" s="42"/>
      <c r="C40" s="41"/>
      <c r="F40" s="183"/>
      <c r="G40" s="183"/>
      <c r="H40" s="149"/>
      <c r="I40" s="214"/>
      <c r="J40" s="200"/>
    </row>
    <row r="41" spans="2:10" ht="31.2" customHeight="1" x14ac:dyDescent="0.3">
      <c r="B41" s="166" t="s">
        <v>41</v>
      </c>
      <c r="C41" s="167" t="s">
        <v>42</v>
      </c>
      <c r="D41" s="167" t="s">
        <v>43</v>
      </c>
      <c r="E41" s="167" t="s">
        <v>44</v>
      </c>
      <c r="F41" s="168" t="s">
        <v>45</v>
      </c>
      <c r="G41" s="168" t="s">
        <v>46</v>
      </c>
      <c r="H41" s="168" t="s">
        <v>47</v>
      </c>
      <c r="I41" s="168" t="s">
        <v>23</v>
      </c>
      <c r="J41" s="150" t="s">
        <v>48</v>
      </c>
    </row>
    <row r="42" spans="2:10" x14ac:dyDescent="0.3">
      <c r="B42" s="178">
        <v>1</v>
      </c>
      <c r="C42" s="179" t="s">
        <v>3374</v>
      </c>
      <c r="D42" s="179" t="s">
        <v>3375</v>
      </c>
      <c r="E42" s="179" t="s">
        <v>3356</v>
      </c>
      <c r="F42" s="180" t="s">
        <v>3376</v>
      </c>
      <c r="G42" s="180" t="s">
        <v>971</v>
      </c>
      <c r="H42" s="181">
        <v>13965</v>
      </c>
      <c r="I42" s="182">
        <v>0.61</v>
      </c>
      <c r="J42" s="182">
        <f t="shared" ref="J42:J105" si="2">ROUND(H42*(I42/1000),2)</f>
        <v>8.52</v>
      </c>
    </row>
    <row r="43" spans="2:10" ht="16.2" customHeight="1" thickBot="1" x14ac:dyDescent="0.35">
      <c r="B43" s="178">
        <v>2</v>
      </c>
      <c r="C43" s="179" t="s">
        <v>3374</v>
      </c>
      <c r="D43" s="179" t="s">
        <v>3375</v>
      </c>
      <c r="E43" s="179" t="s">
        <v>3358</v>
      </c>
      <c r="F43" s="180" t="s">
        <v>3376</v>
      </c>
      <c r="G43" s="180" t="s">
        <v>971</v>
      </c>
      <c r="H43" s="181">
        <v>31567</v>
      </c>
      <c r="I43" s="182">
        <v>0.61</v>
      </c>
      <c r="J43" s="182">
        <f t="shared" si="2"/>
        <v>19.260000000000002</v>
      </c>
    </row>
    <row r="44" spans="2:10" ht="16.2" customHeight="1" thickTop="1" x14ac:dyDescent="0.3">
      <c r="B44" s="178">
        <v>3</v>
      </c>
      <c r="C44" s="179" t="s">
        <v>3374</v>
      </c>
      <c r="D44" s="179" t="s">
        <v>3375</v>
      </c>
      <c r="E44" s="179" t="s">
        <v>3370</v>
      </c>
      <c r="F44" s="180" t="s">
        <v>3376</v>
      </c>
      <c r="G44" s="180" t="s">
        <v>971</v>
      </c>
      <c r="H44" s="181">
        <v>23078</v>
      </c>
      <c r="I44" s="182">
        <v>0.61</v>
      </c>
      <c r="J44" s="182">
        <f t="shared" si="2"/>
        <v>14.08</v>
      </c>
    </row>
    <row r="45" spans="2:10" x14ac:dyDescent="0.3">
      <c r="B45" s="178">
        <v>4</v>
      </c>
      <c r="C45" s="179" t="s">
        <v>3374</v>
      </c>
      <c r="D45" s="179" t="s">
        <v>3375</v>
      </c>
      <c r="E45" s="179" t="s">
        <v>3354</v>
      </c>
      <c r="F45" s="180" t="s">
        <v>3376</v>
      </c>
      <c r="G45" s="180" t="s">
        <v>971</v>
      </c>
      <c r="H45" s="181">
        <v>3590</v>
      </c>
      <c r="I45" s="182">
        <v>0.61</v>
      </c>
      <c r="J45" s="182">
        <f t="shared" si="2"/>
        <v>2.19</v>
      </c>
    </row>
    <row r="46" spans="2:10" x14ac:dyDescent="0.3">
      <c r="B46" s="178">
        <v>5</v>
      </c>
      <c r="C46" s="179" t="s">
        <v>3377</v>
      </c>
      <c r="D46" s="179" t="s">
        <v>3378</v>
      </c>
      <c r="E46" s="179" t="s">
        <v>3360</v>
      </c>
      <c r="F46" s="180" t="s">
        <v>3379</v>
      </c>
      <c r="G46" s="180" t="s">
        <v>95</v>
      </c>
      <c r="H46" s="181">
        <v>231</v>
      </c>
      <c r="I46" s="182">
        <v>0.61</v>
      </c>
      <c r="J46" s="182">
        <f t="shared" si="2"/>
        <v>0.14000000000000001</v>
      </c>
    </row>
    <row r="47" spans="2:10" x14ac:dyDescent="0.3">
      <c r="B47" s="178">
        <v>6</v>
      </c>
      <c r="C47" s="179" t="s">
        <v>3377</v>
      </c>
      <c r="D47" s="179" t="s">
        <v>3378</v>
      </c>
      <c r="E47" s="179" t="s">
        <v>3362</v>
      </c>
      <c r="F47" s="180" t="s">
        <v>3379</v>
      </c>
      <c r="G47" s="180" t="s">
        <v>95</v>
      </c>
      <c r="H47" s="181">
        <v>846079</v>
      </c>
      <c r="I47" s="182">
        <v>0.61</v>
      </c>
      <c r="J47" s="182">
        <f t="shared" si="2"/>
        <v>516.11</v>
      </c>
    </row>
    <row r="48" spans="2:10" x14ac:dyDescent="0.3">
      <c r="B48" s="178">
        <v>7</v>
      </c>
      <c r="C48" s="179" t="s">
        <v>3377</v>
      </c>
      <c r="D48" s="179" t="s">
        <v>3378</v>
      </c>
      <c r="E48" s="179" t="s">
        <v>3364</v>
      </c>
      <c r="F48" s="180" t="s">
        <v>3379</v>
      </c>
      <c r="G48" s="180" t="s">
        <v>95</v>
      </c>
      <c r="H48" s="181">
        <v>1618</v>
      </c>
      <c r="I48" s="182">
        <v>0.61</v>
      </c>
      <c r="J48" s="182">
        <f t="shared" si="2"/>
        <v>0.99</v>
      </c>
    </row>
    <row r="49" spans="2:10" x14ac:dyDescent="0.3">
      <c r="B49" s="178">
        <v>8</v>
      </c>
      <c r="C49" s="179" t="s">
        <v>3380</v>
      </c>
      <c r="D49" s="179" t="s">
        <v>3381</v>
      </c>
      <c r="E49" s="179" t="s">
        <v>3356</v>
      </c>
      <c r="F49" s="180" t="s">
        <v>3382</v>
      </c>
      <c r="G49" s="180" t="s">
        <v>99</v>
      </c>
      <c r="H49" s="181">
        <v>9875</v>
      </c>
      <c r="I49" s="182">
        <v>0.61</v>
      </c>
      <c r="J49" s="182">
        <f t="shared" si="2"/>
        <v>6.02</v>
      </c>
    </row>
    <row r="50" spans="2:10" x14ac:dyDescent="0.3">
      <c r="B50" s="178">
        <v>9</v>
      </c>
      <c r="C50" s="179" t="s">
        <v>3380</v>
      </c>
      <c r="D50" s="179" t="s">
        <v>3381</v>
      </c>
      <c r="E50" s="179" t="s">
        <v>3366</v>
      </c>
      <c r="F50" s="180" t="s">
        <v>3382</v>
      </c>
      <c r="G50" s="180" t="s">
        <v>99</v>
      </c>
      <c r="H50" s="181">
        <v>80127</v>
      </c>
      <c r="I50" s="182">
        <v>0.61</v>
      </c>
      <c r="J50" s="182">
        <f t="shared" si="2"/>
        <v>48.88</v>
      </c>
    </row>
    <row r="51" spans="2:10" x14ac:dyDescent="0.3">
      <c r="B51" s="178">
        <v>10</v>
      </c>
      <c r="C51" s="179" t="s">
        <v>3380</v>
      </c>
      <c r="D51" s="179" t="s">
        <v>3381</v>
      </c>
      <c r="E51" s="179" t="s">
        <v>3368</v>
      </c>
      <c r="F51" s="180" t="s">
        <v>3382</v>
      </c>
      <c r="G51" s="180" t="s">
        <v>99</v>
      </c>
      <c r="H51" s="181">
        <v>79743</v>
      </c>
      <c r="I51" s="182">
        <v>0.61</v>
      </c>
      <c r="J51" s="182">
        <f t="shared" si="2"/>
        <v>48.64</v>
      </c>
    </row>
    <row r="52" spans="2:10" x14ac:dyDescent="0.3">
      <c r="B52" s="178">
        <v>11</v>
      </c>
      <c r="C52" s="179" t="s">
        <v>3380</v>
      </c>
      <c r="D52" s="179" t="s">
        <v>3381</v>
      </c>
      <c r="E52" s="179" t="s">
        <v>3358</v>
      </c>
      <c r="F52" s="180" t="s">
        <v>3382</v>
      </c>
      <c r="G52" s="180" t="s">
        <v>99</v>
      </c>
      <c r="H52" s="181">
        <v>428474</v>
      </c>
      <c r="I52" s="182">
        <v>0.61</v>
      </c>
      <c r="J52" s="182">
        <f t="shared" si="2"/>
        <v>261.37</v>
      </c>
    </row>
    <row r="53" spans="2:10" x14ac:dyDescent="0.3">
      <c r="B53" s="178">
        <v>12</v>
      </c>
      <c r="C53" s="179" t="s">
        <v>3380</v>
      </c>
      <c r="D53" s="179" t="s">
        <v>3381</v>
      </c>
      <c r="E53" s="179" t="s">
        <v>3370</v>
      </c>
      <c r="F53" s="180" t="s">
        <v>3382</v>
      </c>
      <c r="G53" s="180" t="s">
        <v>99</v>
      </c>
      <c r="H53" s="181">
        <v>419129</v>
      </c>
      <c r="I53" s="182">
        <v>0.61</v>
      </c>
      <c r="J53" s="182">
        <f t="shared" si="2"/>
        <v>255.67</v>
      </c>
    </row>
    <row r="54" spans="2:10" x14ac:dyDescent="0.3">
      <c r="B54" s="178">
        <v>13</v>
      </c>
      <c r="C54" s="179" t="s">
        <v>3380</v>
      </c>
      <c r="D54" s="179" t="s">
        <v>3381</v>
      </c>
      <c r="E54" s="179" t="s">
        <v>3354</v>
      </c>
      <c r="F54" s="180" t="s">
        <v>3382</v>
      </c>
      <c r="G54" s="180" t="s">
        <v>99</v>
      </c>
      <c r="H54" s="181">
        <v>116725</v>
      </c>
      <c r="I54" s="182">
        <v>0.61</v>
      </c>
      <c r="J54" s="182">
        <f t="shared" si="2"/>
        <v>71.2</v>
      </c>
    </row>
    <row r="55" spans="2:10" ht="16.2" customHeight="1" thickBot="1" x14ac:dyDescent="0.35">
      <c r="B55" s="178">
        <v>14</v>
      </c>
      <c r="C55" s="179" t="s">
        <v>3383</v>
      </c>
      <c r="D55" s="179" t="s">
        <v>3384</v>
      </c>
      <c r="E55" s="179" t="s">
        <v>3358</v>
      </c>
      <c r="F55" s="180" t="s">
        <v>109</v>
      </c>
      <c r="G55" s="180" t="s">
        <v>99</v>
      </c>
      <c r="H55" s="181">
        <v>251234</v>
      </c>
      <c r="I55" s="182">
        <v>0.61</v>
      </c>
      <c r="J55" s="182">
        <f t="shared" si="2"/>
        <v>153.25</v>
      </c>
    </row>
    <row r="56" spans="2:10" ht="16.2" customHeight="1" thickTop="1" x14ac:dyDescent="0.3">
      <c r="B56" s="178">
        <v>15</v>
      </c>
      <c r="C56" s="179" t="s">
        <v>3383</v>
      </c>
      <c r="D56" s="179" t="s">
        <v>3384</v>
      </c>
      <c r="E56" s="179" t="s">
        <v>3370</v>
      </c>
      <c r="F56" s="180" t="s">
        <v>109</v>
      </c>
      <c r="G56" s="180" t="s">
        <v>99</v>
      </c>
      <c r="H56" s="181">
        <v>248951</v>
      </c>
      <c r="I56" s="182">
        <v>0.61</v>
      </c>
      <c r="J56" s="182">
        <f t="shared" si="2"/>
        <v>151.86000000000001</v>
      </c>
    </row>
    <row r="57" spans="2:10" x14ac:dyDescent="0.3">
      <c r="B57" s="178">
        <v>16</v>
      </c>
      <c r="C57" s="179" t="s">
        <v>3383</v>
      </c>
      <c r="D57" s="179" t="s">
        <v>3384</v>
      </c>
      <c r="E57" s="179" t="s">
        <v>3354</v>
      </c>
      <c r="F57" s="180" t="s">
        <v>109</v>
      </c>
      <c r="G57" s="180" t="s">
        <v>99</v>
      </c>
      <c r="H57" s="181">
        <v>88246</v>
      </c>
      <c r="I57" s="182">
        <v>0.61</v>
      </c>
      <c r="J57" s="182">
        <f t="shared" si="2"/>
        <v>53.83</v>
      </c>
    </row>
    <row r="58" spans="2:10" ht="15.75" customHeight="1" x14ac:dyDescent="0.3">
      <c r="B58" s="178">
        <v>17</v>
      </c>
      <c r="C58" s="179" t="s">
        <v>3385</v>
      </c>
      <c r="D58" s="179" t="s">
        <v>3386</v>
      </c>
      <c r="E58" s="179" t="s">
        <v>3358</v>
      </c>
      <c r="F58" s="180" t="s">
        <v>206</v>
      </c>
      <c r="G58" s="180" t="s">
        <v>158</v>
      </c>
      <c r="H58" s="181">
        <v>351862</v>
      </c>
      <c r="I58" s="182">
        <v>0.61</v>
      </c>
      <c r="J58" s="182">
        <f t="shared" si="2"/>
        <v>214.64</v>
      </c>
    </row>
    <row r="59" spans="2:10" ht="15.75" customHeight="1" x14ac:dyDescent="0.3">
      <c r="B59" s="178">
        <v>18</v>
      </c>
      <c r="C59" s="179" t="s">
        <v>3385</v>
      </c>
      <c r="D59" s="179" t="s">
        <v>3386</v>
      </c>
      <c r="E59" s="179" t="s">
        <v>3370</v>
      </c>
      <c r="F59" s="180" t="s">
        <v>206</v>
      </c>
      <c r="G59" s="180" t="s">
        <v>158</v>
      </c>
      <c r="H59" s="181">
        <v>279515</v>
      </c>
      <c r="I59" s="182">
        <v>0.61</v>
      </c>
      <c r="J59" s="182">
        <f t="shared" si="2"/>
        <v>170.5</v>
      </c>
    </row>
    <row r="60" spans="2:10" x14ac:dyDescent="0.3">
      <c r="B60" s="178">
        <v>19</v>
      </c>
      <c r="C60" s="179" t="s">
        <v>3387</v>
      </c>
      <c r="D60" s="179" t="s">
        <v>3388</v>
      </c>
      <c r="E60" s="179" t="s">
        <v>3356</v>
      </c>
      <c r="F60" s="180" t="s">
        <v>68</v>
      </c>
      <c r="G60" s="180" t="s">
        <v>99</v>
      </c>
      <c r="H60" s="181">
        <v>269247</v>
      </c>
      <c r="I60" s="182">
        <v>0.61</v>
      </c>
      <c r="J60" s="182">
        <f t="shared" si="2"/>
        <v>164.24</v>
      </c>
    </row>
    <row r="61" spans="2:10" ht="15.75" customHeight="1" thickBot="1" x14ac:dyDescent="0.35">
      <c r="B61" s="178">
        <v>20</v>
      </c>
      <c r="C61" s="179" t="s">
        <v>3387</v>
      </c>
      <c r="D61" s="179" t="s">
        <v>3388</v>
      </c>
      <c r="E61" s="179" t="s">
        <v>3358</v>
      </c>
      <c r="F61" s="180" t="s">
        <v>68</v>
      </c>
      <c r="G61" s="180" t="s">
        <v>99</v>
      </c>
      <c r="H61" s="181">
        <v>299441</v>
      </c>
      <c r="I61" s="182">
        <v>0.61</v>
      </c>
      <c r="J61" s="182">
        <f t="shared" si="2"/>
        <v>182.66</v>
      </c>
    </row>
    <row r="62" spans="2:10" x14ac:dyDescent="0.3">
      <c r="B62" s="178">
        <v>21</v>
      </c>
      <c r="C62" s="179" t="s">
        <v>3387</v>
      </c>
      <c r="D62" s="179" t="s">
        <v>3388</v>
      </c>
      <c r="E62" s="179" t="s">
        <v>3370</v>
      </c>
      <c r="F62" s="180" t="s">
        <v>68</v>
      </c>
      <c r="G62" s="180" t="s">
        <v>99</v>
      </c>
      <c r="H62" s="181">
        <v>216254</v>
      </c>
      <c r="I62" s="182">
        <v>0.61</v>
      </c>
      <c r="J62" s="182">
        <f t="shared" si="2"/>
        <v>131.91</v>
      </c>
    </row>
    <row r="63" spans="2:10" x14ac:dyDescent="0.3">
      <c r="B63" s="178">
        <v>22</v>
      </c>
      <c r="C63" s="179" t="s">
        <v>3387</v>
      </c>
      <c r="D63" s="179" t="s">
        <v>3388</v>
      </c>
      <c r="E63" s="179" t="s">
        <v>3354</v>
      </c>
      <c r="F63" s="180" t="s">
        <v>68</v>
      </c>
      <c r="G63" s="180" t="s">
        <v>99</v>
      </c>
      <c r="H63" s="181">
        <v>145865</v>
      </c>
      <c r="I63" s="182">
        <v>0.61</v>
      </c>
      <c r="J63" s="182">
        <f t="shared" si="2"/>
        <v>88.98</v>
      </c>
    </row>
    <row r="64" spans="2:10" x14ac:dyDescent="0.3">
      <c r="B64" s="178">
        <v>23</v>
      </c>
      <c r="C64" s="179" t="s">
        <v>3389</v>
      </c>
      <c r="D64" s="179" t="s">
        <v>3390</v>
      </c>
      <c r="E64" s="179" t="s">
        <v>3370</v>
      </c>
      <c r="F64" s="180" t="s">
        <v>52</v>
      </c>
      <c r="G64" s="180" t="s">
        <v>99</v>
      </c>
      <c r="H64" s="181">
        <v>571902</v>
      </c>
      <c r="I64" s="182">
        <v>0.61</v>
      </c>
      <c r="J64" s="182">
        <f t="shared" si="2"/>
        <v>348.86</v>
      </c>
    </row>
    <row r="65" spans="2:10" x14ac:dyDescent="0.3">
      <c r="B65" s="178">
        <v>24</v>
      </c>
      <c r="C65" s="179" t="s">
        <v>3391</v>
      </c>
      <c r="D65" s="179" t="s">
        <v>3392</v>
      </c>
      <c r="E65" s="179" t="s">
        <v>3358</v>
      </c>
      <c r="F65" s="180" t="s">
        <v>52</v>
      </c>
      <c r="G65" s="180" t="s">
        <v>99</v>
      </c>
      <c r="H65" s="181">
        <v>963872</v>
      </c>
      <c r="I65" s="182">
        <v>0.61</v>
      </c>
      <c r="J65" s="182">
        <f t="shared" si="2"/>
        <v>587.96</v>
      </c>
    </row>
    <row r="66" spans="2:10" x14ac:dyDescent="0.3">
      <c r="B66" s="178">
        <v>25</v>
      </c>
      <c r="C66" s="179" t="s">
        <v>3393</v>
      </c>
      <c r="D66" s="179" t="s">
        <v>3394</v>
      </c>
      <c r="E66" s="179" t="s">
        <v>3370</v>
      </c>
      <c r="F66" s="180" t="s">
        <v>1943</v>
      </c>
      <c r="G66" s="180" t="s">
        <v>99</v>
      </c>
      <c r="H66" s="181">
        <v>559686</v>
      </c>
      <c r="I66" s="182">
        <v>0.61</v>
      </c>
      <c r="J66" s="182">
        <f t="shared" si="2"/>
        <v>341.41</v>
      </c>
    </row>
    <row r="67" spans="2:10" x14ac:dyDescent="0.3">
      <c r="B67" s="178">
        <v>26</v>
      </c>
      <c r="C67" s="179" t="s">
        <v>3395</v>
      </c>
      <c r="D67" s="179" t="s">
        <v>3396</v>
      </c>
      <c r="E67" s="179" t="s">
        <v>3356</v>
      </c>
      <c r="F67" s="180" t="s">
        <v>98</v>
      </c>
      <c r="G67" s="180" t="s">
        <v>99</v>
      </c>
      <c r="H67" s="181">
        <v>60492</v>
      </c>
      <c r="I67" s="182">
        <v>0.61</v>
      </c>
      <c r="J67" s="182">
        <f t="shared" si="2"/>
        <v>36.9</v>
      </c>
    </row>
    <row r="68" spans="2:10" ht="15.75" customHeight="1" x14ac:dyDescent="0.3">
      <c r="B68" s="178">
        <v>27</v>
      </c>
      <c r="C68" s="179" t="s">
        <v>3397</v>
      </c>
      <c r="D68" s="179" t="s">
        <v>3398</v>
      </c>
      <c r="E68" s="179" t="s">
        <v>3358</v>
      </c>
      <c r="F68" s="180" t="s">
        <v>98</v>
      </c>
      <c r="G68" s="180" t="s">
        <v>99</v>
      </c>
      <c r="H68" s="181">
        <v>1910857</v>
      </c>
      <c r="I68" s="182">
        <v>0.61</v>
      </c>
      <c r="J68" s="182">
        <f t="shared" si="2"/>
        <v>1165.6199999999999</v>
      </c>
    </row>
    <row r="69" spans="2:10" x14ac:dyDescent="0.3">
      <c r="B69" s="178">
        <v>28</v>
      </c>
      <c r="C69" s="179" t="s">
        <v>3399</v>
      </c>
      <c r="D69" s="179" t="s">
        <v>3400</v>
      </c>
      <c r="E69" s="179" t="s">
        <v>3370</v>
      </c>
      <c r="F69" s="180" t="s">
        <v>98</v>
      </c>
      <c r="G69" s="180" t="s">
        <v>99</v>
      </c>
      <c r="H69" s="181">
        <v>1649968</v>
      </c>
      <c r="I69" s="182">
        <v>0.61</v>
      </c>
      <c r="J69" s="182">
        <f t="shared" si="2"/>
        <v>1006.48</v>
      </c>
    </row>
    <row r="70" spans="2:10" ht="15.75" customHeight="1" x14ac:dyDescent="0.3">
      <c r="B70" s="178">
        <v>29</v>
      </c>
      <c r="C70" s="179" t="s">
        <v>3401</v>
      </c>
      <c r="D70" s="179" t="s">
        <v>3402</v>
      </c>
      <c r="E70" s="179" t="s">
        <v>3354</v>
      </c>
      <c r="F70" s="180" t="s">
        <v>98</v>
      </c>
      <c r="G70" s="180" t="s">
        <v>99</v>
      </c>
      <c r="H70" s="181">
        <v>241981</v>
      </c>
      <c r="I70" s="182">
        <v>0.61</v>
      </c>
      <c r="J70" s="182">
        <f t="shared" si="2"/>
        <v>147.61000000000001</v>
      </c>
    </row>
    <row r="71" spans="2:10" x14ac:dyDescent="0.3">
      <c r="B71" s="178">
        <v>30</v>
      </c>
      <c r="C71" s="179" t="s">
        <v>3403</v>
      </c>
      <c r="D71" s="179" t="s">
        <v>3404</v>
      </c>
      <c r="E71" s="179" t="s">
        <v>3358</v>
      </c>
      <c r="F71" s="180" t="s">
        <v>52</v>
      </c>
      <c r="G71" s="180" t="s">
        <v>99</v>
      </c>
      <c r="H71" s="181">
        <v>79728</v>
      </c>
      <c r="I71" s="182">
        <v>0.61</v>
      </c>
      <c r="J71" s="182">
        <f t="shared" si="2"/>
        <v>48.63</v>
      </c>
    </row>
    <row r="72" spans="2:10" x14ac:dyDescent="0.3">
      <c r="B72" s="178">
        <v>31</v>
      </c>
      <c r="C72" s="179" t="s">
        <v>3405</v>
      </c>
      <c r="D72" s="179" t="s">
        <v>3406</v>
      </c>
      <c r="E72" s="179" t="s">
        <v>3370</v>
      </c>
      <c r="F72" s="180" t="s">
        <v>52</v>
      </c>
      <c r="G72" s="180" t="s">
        <v>99</v>
      </c>
      <c r="H72" s="181">
        <v>858017</v>
      </c>
      <c r="I72" s="182">
        <v>0.61</v>
      </c>
      <c r="J72" s="182">
        <f t="shared" si="2"/>
        <v>523.39</v>
      </c>
    </row>
    <row r="73" spans="2:10" x14ac:dyDescent="0.3">
      <c r="B73" s="178">
        <v>32</v>
      </c>
      <c r="C73" s="179" t="s">
        <v>3407</v>
      </c>
      <c r="D73" s="179" t="s">
        <v>3408</v>
      </c>
      <c r="E73" s="179" t="s">
        <v>3356</v>
      </c>
      <c r="F73" s="180" t="s">
        <v>938</v>
      </c>
      <c r="G73" s="180" t="s">
        <v>99</v>
      </c>
      <c r="H73" s="181">
        <v>681185</v>
      </c>
      <c r="I73" s="182">
        <v>0.61</v>
      </c>
      <c r="J73" s="182">
        <f t="shared" si="2"/>
        <v>415.52</v>
      </c>
    </row>
    <row r="74" spans="2:10" x14ac:dyDescent="0.3">
      <c r="B74" s="178">
        <v>33</v>
      </c>
      <c r="C74" s="179" t="s">
        <v>3409</v>
      </c>
      <c r="D74" s="179" t="s">
        <v>3410</v>
      </c>
      <c r="E74" s="179" t="s">
        <v>3356</v>
      </c>
      <c r="F74" s="180" t="s">
        <v>52</v>
      </c>
      <c r="G74" s="180" t="s">
        <v>99</v>
      </c>
      <c r="H74" s="181">
        <v>73271</v>
      </c>
      <c r="I74" s="182">
        <v>0.61</v>
      </c>
      <c r="J74" s="182">
        <f t="shared" si="2"/>
        <v>44.7</v>
      </c>
    </row>
    <row r="75" spans="2:10" x14ac:dyDescent="0.3">
      <c r="B75" s="178">
        <v>34</v>
      </c>
      <c r="C75" s="179" t="s">
        <v>3409</v>
      </c>
      <c r="D75" s="179" t="s">
        <v>3410</v>
      </c>
      <c r="E75" s="179" t="s">
        <v>3366</v>
      </c>
      <c r="F75" s="180" t="s">
        <v>52</v>
      </c>
      <c r="G75" s="180" t="s">
        <v>99</v>
      </c>
      <c r="H75" s="181">
        <v>48566</v>
      </c>
      <c r="I75" s="182">
        <v>0.61</v>
      </c>
      <c r="J75" s="182">
        <f t="shared" si="2"/>
        <v>29.63</v>
      </c>
    </row>
    <row r="76" spans="2:10" x14ac:dyDescent="0.3">
      <c r="B76" s="178">
        <v>35</v>
      </c>
      <c r="C76" s="179" t="s">
        <v>3409</v>
      </c>
      <c r="D76" s="179" t="s">
        <v>3410</v>
      </c>
      <c r="E76" s="179" t="s">
        <v>3368</v>
      </c>
      <c r="F76" s="180" t="s">
        <v>52</v>
      </c>
      <c r="G76" s="180" t="s">
        <v>99</v>
      </c>
      <c r="H76" s="181">
        <v>42056</v>
      </c>
      <c r="I76" s="182">
        <v>0.61</v>
      </c>
      <c r="J76" s="182">
        <f t="shared" si="2"/>
        <v>25.65</v>
      </c>
    </row>
    <row r="77" spans="2:10" x14ac:dyDescent="0.3">
      <c r="B77" s="178">
        <v>36</v>
      </c>
      <c r="C77" s="179" t="s">
        <v>3409</v>
      </c>
      <c r="D77" s="179" t="s">
        <v>3410</v>
      </c>
      <c r="E77" s="179" t="s">
        <v>3358</v>
      </c>
      <c r="F77" s="180" t="s">
        <v>52</v>
      </c>
      <c r="G77" s="180" t="s">
        <v>99</v>
      </c>
      <c r="H77" s="181">
        <v>211287</v>
      </c>
      <c r="I77" s="182">
        <v>0.61</v>
      </c>
      <c r="J77" s="182">
        <f t="shared" si="2"/>
        <v>128.88999999999999</v>
      </c>
    </row>
    <row r="78" spans="2:10" x14ac:dyDescent="0.3">
      <c r="B78" s="178">
        <v>37</v>
      </c>
      <c r="C78" s="179" t="s">
        <v>3409</v>
      </c>
      <c r="D78" s="179" t="s">
        <v>3410</v>
      </c>
      <c r="E78" s="179" t="s">
        <v>3370</v>
      </c>
      <c r="F78" s="180" t="s">
        <v>52</v>
      </c>
      <c r="G78" s="180" t="s">
        <v>99</v>
      </c>
      <c r="H78" s="181">
        <v>165445</v>
      </c>
      <c r="I78" s="182">
        <v>0.61</v>
      </c>
      <c r="J78" s="182">
        <f t="shared" si="2"/>
        <v>100.92</v>
      </c>
    </row>
    <row r="79" spans="2:10" x14ac:dyDescent="0.3">
      <c r="B79" s="178">
        <v>38</v>
      </c>
      <c r="C79" s="179" t="s">
        <v>3409</v>
      </c>
      <c r="D79" s="179" t="s">
        <v>3410</v>
      </c>
      <c r="E79" s="179" t="s">
        <v>3354</v>
      </c>
      <c r="F79" s="180" t="s">
        <v>52</v>
      </c>
      <c r="G79" s="180" t="s">
        <v>99</v>
      </c>
      <c r="H79" s="181">
        <v>64483</v>
      </c>
      <c r="I79" s="182">
        <v>0.61</v>
      </c>
      <c r="J79" s="182">
        <f t="shared" si="2"/>
        <v>39.33</v>
      </c>
    </row>
    <row r="80" spans="2:10" x14ac:dyDescent="0.3">
      <c r="B80" s="178">
        <v>39</v>
      </c>
      <c r="C80" s="179" t="s">
        <v>3411</v>
      </c>
      <c r="D80" s="179" t="s">
        <v>3412</v>
      </c>
      <c r="E80" s="179" t="s">
        <v>3356</v>
      </c>
      <c r="F80" s="180" t="s">
        <v>192</v>
      </c>
      <c r="G80" s="180" t="s">
        <v>99</v>
      </c>
      <c r="H80" s="181">
        <v>264390</v>
      </c>
      <c r="I80" s="182">
        <v>0.61</v>
      </c>
      <c r="J80" s="182">
        <f t="shared" si="2"/>
        <v>161.28</v>
      </c>
    </row>
    <row r="81" spans="2:10" x14ac:dyDescent="0.3">
      <c r="B81" s="178">
        <v>40</v>
      </c>
      <c r="C81" s="179" t="s">
        <v>3413</v>
      </c>
      <c r="D81" s="179" t="s">
        <v>3414</v>
      </c>
      <c r="E81" s="179" t="s">
        <v>3370</v>
      </c>
      <c r="F81" s="180" t="s">
        <v>150</v>
      </c>
      <c r="G81" s="180" t="s">
        <v>106</v>
      </c>
      <c r="H81" s="181">
        <v>1110735</v>
      </c>
      <c r="I81" s="182">
        <v>0.61</v>
      </c>
      <c r="J81" s="182">
        <f t="shared" si="2"/>
        <v>677.55</v>
      </c>
    </row>
    <row r="82" spans="2:10" x14ac:dyDescent="0.3">
      <c r="B82" s="178">
        <v>41</v>
      </c>
      <c r="C82" s="179" t="s">
        <v>3415</v>
      </c>
      <c r="D82" s="179" t="s">
        <v>3416</v>
      </c>
      <c r="E82" s="179" t="s">
        <v>3360</v>
      </c>
      <c r="F82" s="180" t="s">
        <v>145</v>
      </c>
      <c r="G82" s="180" t="s">
        <v>99</v>
      </c>
      <c r="H82" s="181">
        <v>1056</v>
      </c>
      <c r="I82" s="182">
        <v>0.61</v>
      </c>
      <c r="J82" s="182">
        <f t="shared" si="2"/>
        <v>0.64</v>
      </c>
    </row>
    <row r="83" spans="2:10" x14ac:dyDescent="0.3">
      <c r="B83" s="178">
        <v>42</v>
      </c>
      <c r="C83" s="179" t="s">
        <v>3415</v>
      </c>
      <c r="D83" s="179" t="s">
        <v>3416</v>
      </c>
      <c r="E83" s="179" t="s">
        <v>3362</v>
      </c>
      <c r="F83" s="180" t="s">
        <v>145</v>
      </c>
      <c r="G83" s="180" t="s">
        <v>99</v>
      </c>
      <c r="H83" s="181">
        <v>1333503</v>
      </c>
      <c r="I83" s="182">
        <v>0.61</v>
      </c>
      <c r="J83" s="182">
        <f t="shared" si="2"/>
        <v>813.44</v>
      </c>
    </row>
    <row r="84" spans="2:10" x14ac:dyDescent="0.3">
      <c r="B84" s="178">
        <v>43</v>
      </c>
      <c r="C84" s="179" t="s">
        <v>3415</v>
      </c>
      <c r="D84" s="179" t="s">
        <v>3416</v>
      </c>
      <c r="E84" s="179" t="s">
        <v>3364</v>
      </c>
      <c r="F84" s="180" t="s">
        <v>145</v>
      </c>
      <c r="G84" s="180" t="s">
        <v>99</v>
      </c>
      <c r="H84" s="181">
        <v>3202</v>
      </c>
      <c r="I84" s="182">
        <v>0.61</v>
      </c>
      <c r="J84" s="182">
        <f t="shared" si="2"/>
        <v>1.95</v>
      </c>
    </row>
    <row r="85" spans="2:10" x14ac:dyDescent="0.3">
      <c r="B85" s="178">
        <v>44</v>
      </c>
      <c r="C85" s="179" t="s">
        <v>3417</v>
      </c>
      <c r="D85" s="179" t="s">
        <v>3418</v>
      </c>
      <c r="E85" s="179" t="s">
        <v>3356</v>
      </c>
      <c r="F85" s="180" t="s">
        <v>52</v>
      </c>
      <c r="G85" s="180" t="s">
        <v>58</v>
      </c>
      <c r="H85" s="181">
        <v>280989</v>
      </c>
      <c r="I85" s="182">
        <v>0.61</v>
      </c>
      <c r="J85" s="182">
        <f t="shared" si="2"/>
        <v>171.4</v>
      </c>
    </row>
    <row r="86" spans="2:10" x14ac:dyDescent="0.3">
      <c r="B86" s="178">
        <v>45</v>
      </c>
      <c r="C86" s="179" t="s">
        <v>3417</v>
      </c>
      <c r="D86" s="179" t="s">
        <v>3418</v>
      </c>
      <c r="E86" s="179" t="s">
        <v>3360</v>
      </c>
      <c r="F86" s="180" t="s">
        <v>52</v>
      </c>
      <c r="G86" s="180" t="s">
        <v>58</v>
      </c>
      <c r="H86" s="181">
        <v>735</v>
      </c>
      <c r="I86" s="182">
        <v>0.61</v>
      </c>
      <c r="J86" s="182">
        <f t="shared" si="2"/>
        <v>0.45</v>
      </c>
    </row>
    <row r="87" spans="2:10" x14ac:dyDescent="0.3">
      <c r="B87" s="178">
        <v>46</v>
      </c>
      <c r="C87" s="179" t="s">
        <v>3417</v>
      </c>
      <c r="D87" s="179" t="s">
        <v>3418</v>
      </c>
      <c r="E87" s="179" t="s">
        <v>3362</v>
      </c>
      <c r="F87" s="180" t="s">
        <v>52</v>
      </c>
      <c r="G87" s="180" t="s">
        <v>58</v>
      </c>
      <c r="H87" s="181">
        <v>1674111</v>
      </c>
      <c r="I87" s="182">
        <v>0.61</v>
      </c>
      <c r="J87" s="182">
        <f t="shared" si="2"/>
        <v>1021.21</v>
      </c>
    </row>
    <row r="88" spans="2:10" x14ac:dyDescent="0.3">
      <c r="B88" s="178">
        <v>47</v>
      </c>
      <c r="C88" s="179" t="s">
        <v>3417</v>
      </c>
      <c r="D88" s="179" t="s">
        <v>3418</v>
      </c>
      <c r="E88" s="179" t="s">
        <v>3364</v>
      </c>
      <c r="F88" s="180" t="s">
        <v>52</v>
      </c>
      <c r="G88" s="180" t="s">
        <v>58</v>
      </c>
      <c r="H88" s="181">
        <v>3914</v>
      </c>
      <c r="I88" s="182">
        <v>0.61</v>
      </c>
      <c r="J88" s="182">
        <f t="shared" si="2"/>
        <v>2.39</v>
      </c>
    </row>
    <row r="89" spans="2:10" x14ac:dyDescent="0.3">
      <c r="B89" s="178">
        <v>48</v>
      </c>
      <c r="C89" s="179" t="s">
        <v>3417</v>
      </c>
      <c r="D89" s="179" t="s">
        <v>3418</v>
      </c>
      <c r="E89" s="179" t="s">
        <v>3358</v>
      </c>
      <c r="F89" s="180" t="s">
        <v>52</v>
      </c>
      <c r="G89" s="180" t="s">
        <v>58</v>
      </c>
      <c r="H89" s="181">
        <v>638790</v>
      </c>
      <c r="I89" s="182">
        <v>0.61</v>
      </c>
      <c r="J89" s="182">
        <f t="shared" si="2"/>
        <v>389.66</v>
      </c>
    </row>
    <row r="90" spans="2:10" x14ac:dyDescent="0.3">
      <c r="B90" s="178">
        <v>49</v>
      </c>
      <c r="C90" s="179" t="s">
        <v>3417</v>
      </c>
      <c r="D90" s="179" t="s">
        <v>3418</v>
      </c>
      <c r="E90" s="179" t="s">
        <v>3370</v>
      </c>
      <c r="F90" s="180" t="s">
        <v>52</v>
      </c>
      <c r="G90" s="180" t="s">
        <v>58</v>
      </c>
      <c r="H90" s="181">
        <v>536425</v>
      </c>
      <c r="I90" s="182">
        <v>0.61</v>
      </c>
      <c r="J90" s="182">
        <f t="shared" si="2"/>
        <v>327.22000000000003</v>
      </c>
    </row>
    <row r="91" spans="2:10" x14ac:dyDescent="0.3">
      <c r="B91" s="178">
        <v>50</v>
      </c>
      <c r="C91" s="179" t="s">
        <v>3417</v>
      </c>
      <c r="D91" s="179" t="s">
        <v>3418</v>
      </c>
      <c r="E91" s="179" t="s">
        <v>3354</v>
      </c>
      <c r="F91" s="180" t="s">
        <v>52</v>
      </c>
      <c r="G91" s="180" t="s">
        <v>58</v>
      </c>
      <c r="H91" s="181">
        <v>128322</v>
      </c>
      <c r="I91" s="182">
        <v>0.61</v>
      </c>
      <c r="J91" s="182">
        <f t="shared" si="2"/>
        <v>78.28</v>
      </c>
    </row>
    <row r="92" spans="2:10" x14ac:dyDescent="0.3">
      <c r="B92" s="178">
        <v>51</v>
      </c>
      <c r="C92" s="179" t="s">
        <v>3419</v>
      </c>
      <c r="D92" s="179" t="s">
        <v>3420</v>
      </c>
      <c r="E92" s="179" t="s">
        <v>3356</v>
      </c>
      <c r="F92" s="180" t="s">
        <v>3382</v>
      </c>
      <c r="G92" s="180" t="s">
        <v>99</v>
      </c>
      <c r="H92" s="181">
        <v>1549685</v>
      </c>
      <c r="I92" s="182">
        <v>0.61</v>
      </c>
      <c r="J92" s="182">
        <f t="shared" si="2"/>
        <v>945.31</v>
      </c>
    </row>
    <row r="93" spans="2:10" x14ac:dyDescent="0.3">
      <c r="B93" s="178">
        <v>52</v>
      </c>
      <c r="C93" s="179" t="s">
        <v>3419</v>
      </c>
      <c r="D93" s="179" t="s">
        <v>3420</v>
      </c>
      <c r="E93" s="179" t="s">
        <v>3358</v>
      </c>
      <c r="F93" s="180" t="s">
        <v>3382</v>
      </c>
      <c r="G93" s="180" t="s">
        <v>99</v>
      </c>
      <c r="H93" s="181">
        <v>3572961</v>
      </c>
      <c r="I93" s="182">
        <v>0.61</v>
      </c>
      <c r="J93" s="182">
        <f t="shared" si="2"/>
        <v>2179.5100000000002</v>
      </c>
    </row>
    <row r="94" spans="2:10" x14ac:dyDescent="0.3">
      <c r="B94" s="178">
        <v>53</v>
      </c>
      <c r="C94" s="179" t="s">
        <v>3419</v>
      </c>
      <c r="D94" s="179" t="s">
        <v>3420</v>
      </c>
      <c r="E94" s="179" t="s">
        <v>3370</v>
      </c>
      <c r="F94" s="180" t="s">
        <v>3382</v>
      </c>
      <c r="G94" s="180" t="s">
        <v>99</v>
      </c>
      <c r="H94" s="181">
        <v>3096877</v>
      </c>
      <c r="I94" s="182">
        <v>0.61</v>
      </c>
      <c r="J94" s="182">
        <f t="shared" si="2"/>
        <v>1889.09</v>
      </c>
    </row>
    <row r="95" spans="2:10" x14ac:dyDescent="0.3">
      <c r="B95" s="178">
        <v>54</v>
      </c>
      <c r="C95" s="179" t="s">
        <v>3419</v>
      </c>
      <c r="D95" s="179" t="s">
        <v>3420</v>
      </c>
      <c r="E95" s="179" t="s">
        <v>3354</v>
      </c>
      <c r="F95" s="180" t="s">
        <v>3382</v>
      </c>
      <c r="G95" s="180" t="s">
        <v>99</v>
      </c>
      <c r="H95" s="181">
        <v>645028</v>
      </c>
      <c r="I95" s="182">
        <v>0.61</v>
      </c>
      <c r="J95" s="182">
        <f t="shared" si="2"/>
        <v>393.47</v>
      </c>
    </row>
    <row r="96" spans="2:10" x14ac:dyDescent="0.3">
      <c r="B96" s="178">
        <v>55</v>
      </c>
      <c r="C96" s="179" t="s">
        <v>3421</v>
      </c>
      <c r="D96" s="179" t="s">
        <v>3422</v>
      </c>
      <c r="E96" s="179" t="s">
        <v>3356</v>
      </c>
      <c r="F96" s="180" t="s">
        <v>52</v>
      </c>
      <c r="G96" s="180" t="s">
        <v>99</v>
      </c>
      <c r="H96" s="181">
        <v>415190</v>
      </c>
      <c r="I96" s="182">
        <v>0.61</v>
      </c>
      <c r="J96" s="182">
        <f t="shared" si="2"/>
        <v>253.27</v>
      </c>
    </row>
    <row r="97" spans="2:10" x14ac:dyDescent="0.3">
      <c r="B97" s="178">
        <v>56</v>
      </c>
      <c r="C97" s="179" t="s">
        <v>3423</v>
      </c>
      <c r="D97" s="179" t="s">
        <v>3424</v>
      </c>
      <c r="E97" s="179" t="s">
        <v>3370</v>
      </c>
      <c r="F97" s="180" t="s">
        <v>52</v>
      </c>
      <c r="G97" s="180" t="s">
        <v>99</v>
      </c>
      <c r="H97" s="181">
        <v>425850</v>
      </c>
      <c r="I97" s="182">
        <v>0.61</v>
      </c>
      <c r="J97" s="182">
        <f t="shared" si="2"/>
        <v>259.77</v>
      </c>
    </row>
    <row r="98" spans="2:10" x14ac:dyDescent="0.3">
      <c r="B98" s="178">
        <v>57</v>
      </c>
      <c r="C98" s="179" t="s">
        <v>3425</v>
      </c>
      <c r="D98" s="179" t="s">
        <v>3426</v>
      </c>
      <c r="E98" s="179" t="s">
        <v>3358</v>
      </c>
      <c r="F98" s="180" t="s">
        <v>52</v>
      </c>
      <c r="G98" s="180" t="s">
        <v>99</v>
      </c>
      <c r="H98" s="181">
        <v>507479</v>
      </c>
      <c r="I98" s="182">
        <v>0.61</v>
      </c>
      <c r="J98" s="182">
        <f t="shared" si="2"/>
        <v>309.56</v>
      </c>
    </row>
    <row r="99" spans="2:10" x14ac:dyDescent="0.3">
      <c r="B99" s="178">
        <v>58</v>
      </c>
      <c r="C99" s="179" t="s">
        <v>3427</v>
      </c>
      <c r="D99" s="179" t="s">
        <v>3428</v>
      </c>
      <c r="E99" s="179" t="s">
        <v>3356</v>
      </c>
      <c r="F99" s="180" t="s">
        <v>77</v>
      </c>
      <c r="G99" s="180" t="s">
        <v>99</v>
      </c>
      <c r="H99" s="181">
        <v>1308347</v>
      </c>
      <c r="I99" s="182">
        <v>0.61</v>
      </c>
      <c r="J99" s="182">
        <f t="shared" si="2"/>
        <v>798.09</v>
      </c>
    </row>
    <row r="100" spans="2:10" x14ac:dyDescent="0.3">
      <c r="B100" s="178">
        <v>59</v>
      </c>
      <c r="C100" s="179" t="s">
        <v>3429</v>
      </c>
      <c r="D100" s="179" t="s">
        <v>3430</v>
      </c>
      <c r="E100" s="179" t="s">
        <v>3358</v>
      </c>
      <c r="F100" s="180" t="s">
        <v>52</v>
      </c>
      <c r="G100" s="180" t="s">
        <v>99</v>
      </c>
      <c r="H100" s="181">
        <v>532440</v>
      </c>
      <c r="I100" s="182">
        <v>0.61</v>
      </c>
      <c r="J100" s="182">
        <f t="shared" si="2"/>
        <v>324.79000000000002</v>
      </c>
    </row>
    <row r="101" spans="2:10" x14ac:dyDescent="0.3">
      <c r="B101" s="178">
        <v>60</v>
      </c>
      <c r="C101" s="179" t="s">
        <v>3431</v>
      </c>
      <c r="D101" s="179" t="s">
        <v>3432</v>
      </c>
      <c r="E101" s="179" t="s">
        <v>3358</v>
      </c>
      <c r="F101" s="180" t="s">
        <v>150</v>
      </c>
      <c r="G101" s="180" t="s">
        <v>99</v>
      </c>
      <c r="H101" s="181">
        <v>1274151</v>
      </c>
      <c r="I101" s="182">
        <v>0.61</v>
      </c>
      <c r="J101" s="182">
        <f t="shared" si="2"/>
        <v>777.23</v>
      </c>
    </row>
    <row r="102" spans="2:10" x14ac:dyDescent="0.3">
      <c r="B102" s="178">
        <v>61</v>
      </c>
      <c r="C102" s="179" t="s">
        <v>3433</v>
      </c>
      <c r="D102" s="179" t="s">
        <v>3434</v>
      </c>
      <c r="E102" s="179" t="s">
        <v>3358</v>
      </c>
      <c r="F102" s="180" t="s">
        <v>1716</v>
      </c>
      <c r="G102" s="180" t="s">
        <v>99</v>
      </c>
      <c r="H102" s="181">
        <v>1388977</v>
      </c>
      <c r="I102" s="182">
        <v>0.61</v>
      </c>
      <c r="J102" s="182">
        <f t="shared" si="2"/>
        <v>847.28</v>
      </c>
    </row>
    <row r="103" spans="2:10" x14ac:dyDescent="0.3">
      <c r="B103" s="178">
        <v>62</v>
      </c>
      <c r="C103" s="179" t="s">
        <v>3435</v>
      </c>
      <c r="D103" s="179" t="s">
        <v>3436</v>
      </c>
      <c r="E103" s="179" t="s">
        <v>3370</v>
      </c>
      <c r="F103" s="180" t="s">
        <v>1685</v>
      </c>
      <c r="G103" s="180" t="s">
        <v>99</v>
      </c>
      <c r="H103" s="181">
        <v>666528</v>
      </c>
      <c r="I103" s="182">
        <v>0.61</v>
      </c>
      <c r="J103" s="182">
        <f t="shared" si="2"/>
        <v>406.58</v>
      </c>
    </row>
    <row r="104" spans="2:10" x14ac:dyDescent="0.3">
      <c r="B104" s="178">
        <v>63</v>
      </c>
      <c r="C104" s="179" t="s">
        <v>3437</v>
      </c>
      <c r="D104" s="179" t="s">
        <v>3438</v>
      </c>
      <c r="E104" s="179" t="s">
        <v>3370</v>
      </c>
      <c r="F104" s="180" t="s">
        <v>150</v>
      </c>
      <c r="G104" s="180" t="s">
        <v>99</v>
      </c>
      <c r="H104" s="181">
        <v>1204426</v>
      </c>
      <c r="I104" s="182">
        <v>0.61</v>
      </c>
      <c r="J104" s="182">
        <f t="shared" si="2"/>
        <v>734.7</v>
      </c>
    </row>
    <row r="105" spans="2:10" x14ac:dyDescent="0.3">
      <c r="B105" s="178">
        <v>64</v>
      </c>
      <c r="C105" s="179" t="s">
        <v>3439</v>
      </c>
      <c r="D105" s="179" t="s">
        <v>3440</v>
      </c>
      <c r="E105" s="179" t="s">
        <v>3354</v>
      </c>
      <c r="F105" s="180" t="s">
        <v>901</v>
      </c>
      <c r="G105" s="180" t="s">
        <v>106</v>
      </c>
      <c r="H105" s="181">
        <v>129850</v>
      </c>
      <c r="I105" s="182">
        <v>0.61</v>
      </c>
      <c r="J105" s="182">
        <f t="shared" si="2"/>
        <v>79.209999999999994</v>
      </c>
    </row>
    <row r="106" spans="2:10" x14ac:dyDescent="0.3">
      <c r="B106" s="178">
        <v>65</v>
      </c>
      <c r="C106" s="179" t="s">
        <v>3441</v>
      </c>
      <c r="D106" s="179" t="s">
        <v>3442</v>
      </c>
      <c r="E106" s="179" t="s">
        <v>3370</v>
      </c>
      <c r="F106" s="180" t="s">
        <v>52</v>
      </c>
      <c r="G106" s="180" t="s">
        <v>1866</v>
      </c>
      <c r="H106" s="181">
        <v>1109641</v>
      </c>
      <c r="I106" s="182">
        <v>0.61</v>
      </c>
      <c r="J106" s="182">
        <f t="shared" ref="J106:J169" si="3">ROUND(H106*(I106/1000),2)</f>
        <v>676.88</v>
      </c>
    </row>
    <row r="107" spans="2:10" x14ac:dyDescent="0.3">
      <c r="B107" s="178">
        <v>66</v>
      </c>
      <c r="C107" s="179" t="s">
        <v>3443</v>
      </c>
      <c r="D107" s="179" t="s">
        <v>3444</v>
      </c>
      <c r="E107" s="179" t="s">
        <v>3356</v>
      </c>
      <c r="F107" s="180" t="s">
        <v>122</v>
      </c>
      <c r="G107" s="180" t="s">
        <v>106</v>
      </c>
      <c r="H107" s="181">
        <v>97068</v>
      </c>
      <c r="I107" s="182">
        <v>0.61</v>
      </c>
      <c r="J107" s="182">
        <f t="shared" si="3"/>
        <v>59.21</v>
      </c>
    </row>
    <row r="108" spans="2:10" x14ac:dyDescent="0.3">
      <c r="B108" s="178">
        <v>67</v>
      </c>
      <c r="C108" s="179" t="s">
        <v>3445</v>
      </c>
      <c r="D108" s="179" t="s">
        <v>3446</v>
      </c>
      <c r="E108" s="179" t="s">
        <v>3358</v>
      </c>
      <c r="F108" s="180" t="s">
        <v>77</v>
      </c>
      <c r="G108" s="180" t="s">
        <v>231</v>
      </c>
      <c r="H108" s="181">
        <v>77203</v>
      </c>
      <c r="I108" s="182">
        <v>0.61</v>
      </c>
      <c r="J108" s="182">
        <f t="shared" si="3"/>
        <v>47.09</v>
      </c>
    </row>
    <row r="109" spans="2:10" x14ac:dyDescent="0.3">
      <c r="B109" s="178">
        <v>68</v>
      </c>
      <c r="C109" s="179" t="s">
        <v>3447</v>
      </c>
      <c r="D109" s="179" t="s">
        <v>3448</v>
      </c>
      <c r="E109" s="179" t="s">
        <v>3356</v>
      </c>
      <c r="F109" s="180" t="s">
        <v>52</v>
      </c>
      <c r="G109" s="180" t="s">
        <v>99</v>
      </c>
      <c r="H109" s="181">
        <v>2310952</v>
      </c>
      <c r="I109" s="182">
        <v>0.61</v>
      </c>
      <c r="J109" s="182">
        <f t="shared" si="3"/>
        <v>1409.68</v>
      </c>
    </row>
    <row r="110" spans="2:10" x14ac:dyDescent="0.3">
      <c r="B110" s="178">
        <v>69</v>
      </c>
      <c r="C110" s="179" t="s">
        <v>3449</v>
      </c>
      <c r="D110" s="179" t="s">
        <v>3450</v>
      </c>
      <c r="E110" s="179" t="s">
        <v>3370</v>
      </c>
      <c r="F110" s="180" t="s">
        <v>52</v>
      </c>
      <c r="G110" s="180" t="s">
        <v>99</v>
      </c>
      <c r="H110" s="181">
        <v>1230110</v>
      </c>
      <c r="I110" s="182">
        <v>0.61</v>
      </c>
      <c r="J110" s="182">
        <f t="shared" si="3"/>
        <v>750.37</v>
      </c>
    </row>
    <row r="111" spans="2:10" x14ac:dyDescent="0.3">
      <c r="B111" s="178">
        <v>70</v>
      </c>
      <c r="C111" s="179" t="s">
        <v>3451</v>
      </c>
      <c r="D111" s="179" t="s">
        <v>3452</v>
      </c>
      <c r="E111" s="179" t="s">
        <v>3358</v>
      </c>
      <c r="F111" s="180" t="s">
        <v>52</v>
      </c>
      <c r="G111" s="180" t="s">
        <v>99</v>
      </c>
      <c r="H111" s="181">
        <v>2731858</v>
      </c>
      <c r="I111" s="182">
        <v>0.61</v>
      </c>
      <c r="J111" s="182">
        <f t="shared" si="3"/>
        <v>1666.43</v>
      </c>
    </row>
    <row r="112" spans="2:10" x14ac:dyDescent="0.3">
      <c r="B112" s="178">
        <v>71</v>
      </c>
      <c r="C112" s="179" t="s">
        <v>3453</v>
      </c>
      <c r="D112" s="179" t="s">
        <v>3454</v>
      </c>
      <c r="E112" s="179" t="s">
        <v>3356</v>
      </c>
      <c r="F112" s="180" t="s">
        <v>150</v>
      </c>
      <c r="G112" s="180" t="s">
        <v>99</v>
      </c>
      <c r="H112" s="181">
        <v>2134222</v>
      </c>
      <c r="I112" s="182">
        <v>0.61</v>
      </c>
      <c r="J112" s="182">
        <f t="shared" si="3"/>
        <v>1301.8800000000001</v>
      </c>
    </row>
    <row r="113" spans="2:10" x14ac:dyDescent="0.3">
      <c r="B113" s="178">
        <v>72</v>
      </c>
      <c r="C113" s="179" t="s">
        <v>3455</v>
      </c>
      <c r="D113" s="179" t="s">
        <v>3456</v>
      </c>
      <c r="E113" s="179" t="s">
        <v>3354</v>
      </c>
      <c r="F113" s="180" t="s">
        <v>77</v>
      </c>
      <c r="G113" s="180" t="s">
        <v>142</v>
      </c>
      <c r="H113" s="181">
        <v>31292</v>
      </c>
      <c r="I113" s="182">
        <v>0.61</v>
      </c>
      <c r="J113" s="182">
        <f t="shared" si="3"/>
        <v>19.09</v>
      </c>
    </row>
    <row r="114" spans="2:10" x14ac:dyDescent="0.3">
      <c r="B114" s="178">
        <v>73</v>
      </c>
      <c r="C114" s="179" t="s">
        <v>3457</v>
      </c>
      <c r="D114" s="179" t="s">
        <v>3458</v>
      </c>
      <c r="E114" s="179" t="s">
        <v>3358</v>
      </c>
      <c r="F114" s="180" t="s">
        <v>77</v>
      </c>
      <c r="G114" s="180" t="s">
        <v>99</v>
      </c>
      <c r="H114" s="181">
        <v>211122</v>
      </c>
      <c r="I114" s="182">
        <v>0.61</v>
      </c>
      <c r="J114" s="182">
        <f t="shared" si="3"/>
        <v>128.78</v>
      </c>
    </row>
    <row r="115" spans="2:10" x14ac:dyDescent="0.3">
      <c r="B115" s="178">
        <v>74</v>
      </c>
      <c r="C115" s="179" t="s">
        <v>3459</v>
      </c>
      <c r="D115" s="179" t="s">
        <v>3460</v>
      </c>
      <c r="E115" s="179" t="s">
        <v>3356</v>
      </c>
      <c r="F115" s="180" t="s">
        <v>197</v>
      </c>
      <c r="G115" s="180" t="s">
        <v>99</v>
      </c>
      <c r="H115" s="181">
        <v>1311045</v>
      </c>
      <c r="I115" s="182">
        <v>0.61</v>
      </c>
      <c r="J115" s="182">
        <f t="shared" si="3"/>
        <v>799.74</v>
      </c>
    </row>
    <row r="116" spans="2:10" x14ac:dyDescent="0.3">
      <c r="B116" s="178">
        <v>75</v>
      </c>
      <c r="C116" s="179" t="s">
        <v>3459</v>
      </c>
      <c r="D116" s="179" t="s">
        <v>3460</v>
      </c>
      <c r="E116" s="179" t="s">
        <v>3358</v>
      </c>
      <c r="F116" s="180" t="s">
        <v>197</v>
      </c>
      <c r="G116" s="180" t="s">
        <v>99</v>
      </c>
      <c r="H116" s="181">
        <v>1878884</v>
      </c>
      <c r="I116" s="182">
        <v>0.61</v>
      </c>
      <c r="J116" s="182">
        <f t="shared" si="3"/>
        <v>1146.1199999999999</v>
      </c>
    </row>
    <row r="117" spans="2:10" x14ac:dyDescent="0.3">
      <c r="B117" s="178">
        <v>76</v>
      </c>
      <c r="C117" s="179" t="s">
        <v>3459</v>
      </c>
      <c r="D117" s="179" t="s">
        <v>3460</v>
      </c>
      <c r="E117" s="179" t="s">
        <v>3370</v>
      </c>
      <c r="F117" s="180" t="s">
        <v>197</v>
      </c>
      <c r="G117" s="180" t="s">
        <v>99</v>
      </c>
      <c r="H117" s="181">
        <v>1573890</v>
      </c>
      <c r="I117" s="182">
        <v>0.61</v>
      </c>
      <c r="J117" s="182">
        <f t="shared" si="3"/>
        <v>960.07</v>
      </c>
    </row>
    <row r="118" spans="2:10" x14ac:dyDescent="0.3">
      <c r="B118" s="178">
        <v>77</v>
      </c>
      <c r="C118" s="179" t="s">
        <v>3459</v>
      </c>
      <c r="D118" s="179" t="s">
        <v>3460</v>
      </c>
      <c r="E118" s="179" t="s">
        <v>3354</v>
      </c>
      <c r="F118" s="180" t="s">
        <v>197</v>
      </c>
      <c r="G118" s="180" t="s">
        <v>99</v>
      </c>
      <c r="H118" s="181">
        <v>469483</v>
      </c>
      <c r="I118" s="182">
        <v>0.61</v>
      </c>
      <c r="J118" s="182">
        <f t="shared" si="3"/>
        <v>286.38</v>
      </c>
    </row>
    <row r="119" spans="2:10" x14ac:dyDescent="0.3">
      <c r="B119" s="178">
        <v>78</v>
      </c>
      <c r="C119" s="179" t="s">
        <v>3461</v>
      </c>
      <c r="D119" s="179" t="s">
        <v>3462</v>
      </c>
      <c r="E119" s="179" t="s">
        <v>3370</v>
      </c>
      <c r="F119" s="180" t="s">
        <v>52</v>
      </c>
      <c r="G119" s="180" t="s">
        <v>99</v>
      </c>
      <c r="H119" s="181">
        <v>236856</v>
      </c>
      <c r="I119" s="182">
        <v>0.61</v>
      </c>
      <c r="J119" s="182">
        <f t="shared" si="3"/>
        <v>144.47999999999999</v>
      </c>
    </row>
    <row r="120" spans="2:10" x14ac:dyDescent="0.3">
      <c r="B120" s="178">
        <v>79</v>
      </c>
      <c r="C120" s="179" t="s">
        <v>3463</v>
      </c>
      <c r="D120" s="179" t="s">
        <v>3464</v>
      </c>
      <c r="E120" s="179" t="s">
        <v>3354</v>
      </c>
      <c r="F120" s="180" t="s">
        <v>52</v>
      </c>
      <c r="G120" s="180" t="s">
        <v>106</v>
      </c>
      <c r="H120" s="181">
        <v>123645</v>
      </c>
      <c r="I120" s="182">
        <v>0.61</v>
      </c>
      <c r="J120" s="182">
        <f t="shared" si="3"/>
        <v>75.42</v>
      </c>
    </row>
    <row r="121" spans="2:10" x14ac:dyDescent="0.3">
      <c r="B121" s="178">
        <v>80</v>
      </c>
      <c r="C121" s="179" t="s">
        <v>3465</v>
      </c>
      <c r="D121" s="179" t="s">
        <v>3466</v>
      </c>
      <c r="E121" s="179" t="s">
        <v>3358</v>
      </c>
      <c r="F121" s="180" t="s">
        <v>77</v>
      </c>
      <c r="G121" s="180" t="s">
        <v>106</v>
      </c>
      <c r="H121" s="181">
        <v>609275</v>
      </c>
      <c r="I121" s="182">
        <v>0.61</v>
      </c>
      <c r="J121" s="182">
        <f t="shared" si="3"/>
        <v>371.66</v>
      </c>
    </row>
    <row r="122" spans="2:10" x14ac:dyDescent="0.3">
      <c r="B122" s="178">
        <v>81</v>
      </c>
      <c r="C122" s="179" t="s">
        <v>3467</v>
      </c>
      <c r="D122" s="179" t="s">
        <v>3468</v>
      </c>
      <c r="E122" s="179" t="s">
        <v>3370</v>
      </c>
      <c r="F122" s="180" t="s">
        <v>77</v>
      </c>
      <c r="G122" s="180" t="s">
        <v>106</v>
      </c>
      <c r="H122" s="181">
        <v>720338</v>
      </c>
      <c r="I122" s="182">
        <v>0.61</v>
      </c>
      <c r="J122" s="182">
        <f t="shared" si="3"/>
        <v>439.41</v>
      </c>
    </row>
    <row r="123" spans="2:10" x14ac:dyDescent="0.3">
      <c r="B123" s="178">
        <v>82</v>
      </c>
      <c r="C123" s="179" t="s">
        <v>3469</v>
      </c>
      <c r="D123" s="179" t="s">
        <v>3470</v>
      </c>
      <c r="E123" s="179" t="s">
        <v>3356</v>
      </c>
      <c r="F123" s="180" t="s">
        <v>901</v>
      </c>
      <c r="G123" s="180" t="s">
        <v>99</v>
      </c>
      <c r="H123" s="181">
        <v>27</v>
      </c>
      <c r="I123" s="182">
        <v>0.61</v>
      </c>
      <c r="J123" s="182">
        <f t="shared" si="3"/>
        <v>0.02</v>
      </c>
    </row>
    <row r="124" spans="2:10" x14ac:dyDescent="0.3">
      <c r="B124" s="178">
        <v>83</v>
      </c>
      <c r="C124" s="179" t="s">
        <v>3469</v>
      </c>
      <c r="D124" s="179" t="s">
        <v>3470</v>
      </c>
      <c r="E124" s="179" t="s">
        <v>3358</v>
      </c>
      <c r="F124" s="180" t="s">
        <v>901</v>
      </c>
      <c r="G124" s="180" t="s">
        <v>99</v>
      </c>
      <c r="H124" s="181">
        <v>15</v>
      </c>
      <c r="I124" s="182">
        <v>0.61</v>
      </c>
      <c r="J124" s="182">
        <f t="shared" si="3"/>
        <v>0.01</v>
      </c>
    </row>
    <row r="125" spans="2:10" x14ac:dyDescent="0.3">
      <c r="B125" s="178">
        <v>84</v>
      </c>
      <c r="C125" s="179" t="s">
        <v>3469</v>
      </c>
      <c r="D125" s="179" t="s">
        <v>3470</v>
      </c>
      <c r="E125" s="179" t="s">
        <v>3370</v>
      </c>
      <c r="F125" s="180" t="s">
        <v>901</v>
      </c>
      <c r="G125" s="180" t="s">
        <v>99</v>
      </c>
      <c r="H125" s="181">
        <v>22</v>
      </c>
      <c r="I125" s="182">
        <v>0.61</v>
      </c>
      <c r="J125" s="182">
        <f t="shared" si="3"/>
        <v>0.01</v>
      </c>
    </row>
    <row r="126" spans="2:10" x14ac:dyDescent="0.3">
      <c r="B126" s="178">
        <v>85</v>
      </c>
      <c r="C126" s="179" t="s">
        <v>3469</v>
      </c>
      <c r="D126" s="179" t="s">
        <v>3470</v>
      </c>
      <c r="E126" s="179" t="s">
        <v>3354</v>
      </c>
      <c r="F126" s="180" t="s">
        <v>901</v>
      </c>
      <c r="G126" s="180" t="s">
        <v>99</v>
      </c>
      <c r="H126" s="181">
        <v>5</v>
      </c>
      <c r="I126" s="182">
        <v>0.61</v>
      </c>
      <c r="J126" s="182">
        <f t="shared" si="3"/>
        <v>0</v>
      </c>
    </row>
    <row r="127" spans="2:10" x14ac:dyDescent="0.3">
      <c r="B127" s="178">
        <v>86</v>
      </c>
      <c r="C127" s="179" t="s">
        <v>3471</v>
      </c>
      <c r="D127" s="179" t="s">
        <v>3472</v>
      </c>
      <c r="E127" s="179" t="s">
        <v>3370</v>
      </c>
      <c r="F127" s="180" t="s">
        <v>3473</v>
      </c>
      <c r="G127" s="180" t="s">
        <v>99</v>
      </c>
      <c r="H127" s="181">
        <v>129412</v>
      </c>
      <c r="I127" s="182">
        <v>0.61</v>
      </c>
      <c r="J127" s="182">
        <f t="shared" si="3"/>
        <v>78.94</v>
      </c>
    </row>
    <row r="128" spans="2:10" x14ac:dyDescent="0.3">
      <c r="B128" s="178">
        <v>87</v>
      </c>
      <c r="C128" s="179" t="s">
        <v>3474</v>
      </c>
      <c r="D128" s="179" t="s">
        <v>3475</v>
      </c>
      <c r="E128" s="179" t="s">
        <v>3370</v>
      </c>
      <c r="F128" s="180" t="s">
        <v>52</v>
      </c>
      <c r="G128" s="180" t="s">
        <v>114</v>
      </c>
      <c r="H128" s="181">
        <v>384690</v>
      </c>
      <c r="I128" s="182">
        <v>0.61</v>
      </c>
      <c r="J128" s="182">
        <f t="shared" si="3"/>
        <v>234.66</v>
      </c>
    </row>
    <row r="129" spans="2:10" x14ac:dyDescent="0.3">
      <c r="B129" s="178">
        <v>88</v>
      </c>
      <c r="C129" s="179" t="s">
        <v>3476</v>
      </c>
      <c r="D129" s="179" t="s">
        <v>3477</v>
      </c>
      <c r="E129" s="179" t="s">
        <v>3358</v>
      </c>
      <c r="F129" s="180" t="s">
        <v>145</v>
      </c>
      <c r="G129" s="180" t="s">
        <v>231</v>
      </c>
      <c r="H129" s="181">
        <v>848818</v>
      </c>
      <c r="I129" s="182">
        <v>0.61</v>
      </c>
      <c r="J129" s="182">
        <f t="shared" si="3"/>
        <v>517.78</v>
      </c>
    </row>
    <row r="130" spans="2:10" x14ac:dyDescent="0.3">
      <c r="B130" s="178">
        <v>89</v>
      </c>
      <c r="C130" s="179" t="s">
        <v>3478</v>
      </c>
      <c r="D130" s="179" t="s">
        <v>3479</v>
      </c>
      <c r="E130" s="179" t="s">
        <v>3370</v>
      </c>
      <c r="F130" s="180" t="s">
        <v>145</v>
      </c>
      <c r="G130" s="180" t="s">
        <v>231</v>
      </c>
      <c r="H130" s="181">
        <v>493049</v>
      </c>
      <c r="I130" s="182">
        <v>0.61</v>
      </c>
      <c r="J130" s="182">
        <f t="shared" si="3"/>
        <v>300.76</v>
      </c>
    </row>
    <row r="131" spans="2:10" x14ac:dyDescent="0.3">
      <c r="B131" s="178">
        <v>90</v>
      </c>
      <c r="C131" s="179" t="s">
        <v>3480</v>
      </c>
      <c r="D131" s="179" t="s">
        <v>3481</v>
      </c>
      <c r="E131" s="179" t="s">
        <v>3358</v>
      </c>
      <c r="F131" s="180" t="s">
        <v>98</v>
      </c>
      <c r="G131" s="180" t="s">
        <v>106</v>
      </c>
      <c r="H131" s="181">
        <v>713206</v>
      </c>
      <c r="I131" s="182">
        <v>0.61</v>
      </c>
      <c r="J131" s="182">
        <f t="shared" si="3"/>
        <v>435.06</v>
      </c>
    </row>
    <row r="132" spans="2:10" x14ac:dyDescent="0.3">
      <c r="B132" s="178">
        <v>91</v>
      </c>
      <c r="C132" s="179" t="s">
        <v>3482</v>
      </c>
      <c r="D132" s="179" t="s">
        <v>3483</v>
      </c>
      <c r="E132" s="179" t="s">
        <v>3370</v>
      </c>
      <c r="F132" s="180" t="s">
        <v>98</v>
      </c>
      <c r="G132" s="180" t="s">
        <v>106</v>
      </c>
      <c r="H132" s="181">
        <v>319288</v>
      </c>
      <c r="I132" s="182">
        <v>0.61</v>
      </c>
      <c r="J132" s="182">
        <f t="shared" si="3"/>
        <v>194.77</v>
      </c>
    </row>
    <row r="133" spans="2:10" x14ac:dyDescent="0.3">
      <c r="B133" s="178">
        <v>92</v>
      </c>
      <c r="C133" s="179" t="s">
        <v>3484</v>
      </c>
      <c r="D133" s="179" t="s">
        <v>3485</v>
      </c>
      <c r="E133" s="179" t="s">
        <v>3354</v>
      </c>
      <c r="F133" s="180" t="s">
        <v>192</v>
      </c>
      <c r="G133" s="180" t="s">
        <v>99</v>
      </c>
      <c r="H133" s="181">
        <v>210541</v>
      </c>
      <c r="I133" s="182">
        <v>0.61</v>
      </c>
      <c r="J133" s="182">
        <f t="shared" si="3"/>
        <v>128.43</v>
      </c>
    </row>
    <row r="134" spans="2:10" x14ac:dyDescent="0.3">
      <c r="B134" s="178">
        <v>93</v>
      </c>
      <c r="C134" s="179" t="s">
        <v>3486</v>
      </c>
      <c r="D134" s="179" t="s">
        <v>3487</v>
      </c>
      <c r="E134" s="179" t="s">
        <v>3370</v>
      </c>
      <c r="F134" s="180" t="s">
        <v>983</v>
      </c>
      <c r="G134" s="180" t="s">
        <v>99</v>
      </c>
      <c r="H134" s="181">
        <v>492131</v>
      </c>
      <c r="I134" s="182">
        <v>0.61</v>
      </c>
      <c r="J134" s="182">
        <f t="shared" si="3"/>
        <v>300.2</v>
      </c>
    </row>
    <row r="135" spans="2:10" x14ac:dyDescent="0.3">
      <c r="B135" s="178">
        <v>94</v>
      </c>
      <c r="C135" s="179" t="s">
        <v>3488</v>
      </c>
      <c r="D135" s="179" t="s">
        <v>3489</v>
      </c>
      <c r="E135" s="179" t="s">
        <v>3358</v>
      </c>
      <c r="F135" s="180" t="s">
        <v>192</v>
      </c>
      <c r="G135" s="180" t="s">
        <v>99</v>
      </c>
      <c r="H135" s="181">
        <v>617639</v>
      </c>
      <c r="I135" s="182">
        <v>0.61</v>
      </c>
      <c r="J135" s="182">
        <f t="shared" si="3"/>
        <v>376.76</v>
      </c>
    </row>
    <row r="136" spans="2:10" x14ac:dyDescent="0.3">
      <c r="B136" s="178">
        <v>95</v>
      </c>
      <c r="C136" s="179" t="s">
        <v>3488</v>
      </c>
      <c r="D136" s="179" t="s">
        <v>3489</v>
      </c>
      <c r="E136" s="179" t="s">
        <v>3370</v>
      </c>
      <c r="F136" s="180" t="s">
        <v>192</v>
      </c>
      <c r="G136" s="180" t="s">
        <v>99</v>
      </c>
      <c r="H136" s="181">
        <v>669663</v>
      </c>
      <c r="I136" s="182">
        <v>0.61</v>
      </c>
      <c r="J136" s="182">
        <f t="shared" si="3"/>
        <v>408.49</v>
      </c>
    </row>
    <row r="137" spans="2:10" x14ac:dyDescent="0.3">
      <c r="B137" s="178">
        <v>96</v>
      </c>
      <c r="C137" s="179" t="s">
        <v>3490</v>
      </c>
      <c r="D137" s="179" t="s">
        <v>3491</v>
      </c>
      <c r="E137" s="179" t="s">
        <v>3358</v>
      </c>
      <c r="F137" s="180" t="s">
        <v>52</v>
      </c>
      <c r="G137" s="180" t="s">
        <v>58</v>
      </c>
      <c r="H137" s="181">
        <v>521601</v>
      </c>
      <c r="I137" s="182">
        <v>0.61</v>
      </c>
      <c r="J137" s="182">
        <f t="shared" si="3"/>
        <v>318.18</v>
      </c>
    </row>
    <row r="138" spans="2:10" x14ac:dyDescent="0.3">
      <c r="B138" s="178">
        <v>97</v>
      </c>
      <c r="C138" s="179" t="s">
        <v>3490</v>
      </c>
      <c r="D138" s="179" t="s">
        <v>3491</v>
      </c>
      <c r="E138" s="179" t="s">
        <v>3370</v>
      </c>
      <c r="F138" s="180" t="s">
        <v>52</v>
      </c>
      <c r="G138" s="180" t="s">
        <v>58</v>
      </c>
      <c r="H138" s="181">
        <v>496969</v>
      </c>
      <c r="I138" s="182">
        <v>0.61</v>
      </c>
      <c r="J138" s="182">
        <f t="shared" si="3"/>
        <v>303.14999999999998</v>
      </c>
    </row>
    <row r="139" spans="2:10" x14ac:dyDescent="0.3">
      <c r="B139" s="178">
        <v>98</v>
      </c>
      <c r="C139" s="179" t="s">
        <v>3492</v>
      </c>
      <c r="D139" s="179" t="s">
        <v>3493</v>
      </c>
      <c r="E139" s="179" t="s">
        <v>3358</v>
      </c>
      <c r="F139" s="180" t="s">
        <v>52</v>
      </c>
      <c r="G139" s="180" t="s">
        <v>58</v>
      </c>
      <c r="H139" s="181">
        <v>512925</v>
      </c>
      <c r="I139" s="182">
        <v>0.61</v>
      </c>
      <c r="J139" s="182">
        <f t="shared" si="3"/>
        <v>312.88</v>
      </c>
    </row>
    <row r="140" spans="2:10" x14ac:dyDescent="0.3">
      <c r="B140" s="178">
        <v>99</v>
      </c>
      <c r="C140" s="179" t="s">
        <v>3494</v>
      </c>
      <c r="D140" s="179" t="s">
        <v>3495</v>
      </c>
      <c r="E140" s="179" t="s">
        <v>3370</v>
      </c>
      <c r="F140" s="180" t="s">
        <v>52</v>
      </c>
      <c r="G140" s="180" t="s">
        <v>99</v>
      </c>
      <c r="H140" s="181">
        <v>700285</v>
      </c>
      <c r="I140" s="182">
        <v>0.61</v>
      </c>
      <c r="J140" s="182">
        <f t="shared" si="3"/>
        <v>427.17</v>
      </c>
    </row>
    <row r="141" spans="2:10" x14ac:dyDescent="0.3">
      <c r="B141" s="178">
        <v>100</v>
      </c>
      <c r="C141" s="179" t="s">
        <v>3496</v>
      </c>
      <c r="D141" s="179" t="s">
        <v>3497</v>
      </c>
      <c r="E141" s="179" t="s">
        <v>3356</v>
      </c>
      <c r="F141" s="180" t="s">
        <v>894</v>
      </c>
      <c r="G141" s="180" t="s">
        <v>3498</v>
      </c>
      <c r="H141" s="181">
        <v>302574</v>
      </c>
      <c r="I141" s="182">
        <v>0.61</v>
      </c>
      <c r="J141" s="182">
        <f t="shared" si="3"/>
        <v>184.57</v>
      </c>
    </row>
    <row r="142" spans="2:10" x14ac:dyDescent="0.3">
      <c r="B142" s="178">
        <v>101</v>
      </c>
      <c r="C142" s="179" t="s">
        <v>3499</v>
      </c>
      <c r="D142" s="179" t="s">
        <v>3500</v>
      </c>
      <c r="E142" s="179" t="s">
        <v>3358</v>
      </c>
      <c r="F142" s="180" t="s">
        <v>145</v>
      </c>
      <c r="G142" s="180" t="s">
        <v>231</v>
      </c>
      <c r="H142" s="181">
        <v>486707</v>
      </c>
      <c r="I142" s="182">
        <v>0.61</v>
      </c>
      <c r="J142" s="182">
        <f t="shared" si="3"/>
        <v>296.89</v>
      </c>
    </row>
    <row r="143" spans="2:10" x14ac:dyDescent="0.3">
      <c r="B143" s="178">
        <v>102</v>
      </c>
      <c r="C143" s="179" t="s">
        <v>3501</v>
      </c>
      <c r="D143" s="179" t="s">
        <v>3502</v>
      </c>
      <c r="E143" s="179" t="s">
        <v>3358</v>
      </c>
      <c r="F143" s="180" t="s">
        <v>109</v>
      </c>
      <c r="G143" s="180" t="s">
        <v>58</v>
      </c>
      <c r="H143" s="181">
        <v>1766975</v>
      </c>
      <c r="I143" s="182">
        <v>0.61</v>
      </c>
      <c r="J143" s="182">
        <f t="shared" si="3"/>
        <v>1077.8499999999999</v>
      </c>
    </row>
    <row r="144" spans="2:10" x14ac:dyDescent="0.3">
      <c r="B144" s="178">
        <v>103</v>
      </c>
      <c r="C144" s="179" t="s">
        <v>3501</v>
      </c>
      <c r="D144" s="179" t="s">
        <v>3502</v>
      </c>
      <c r="E144" s="179" t="s">
        <v>3370</v>
      </c>
      <c r="F144" s="180" t="s">
        <v>109</v>
      </c>
      <c r="G144" s="180" t="s">
        <v>58</v>
      </c>
      <c r="H144" s="181">
        <v>1711619</v>
      </c>
      <c r="I144" s="182">
        <v>0.61</v>
      </c>
      <c r="J144" s="182">
        <f t="shared" si="3"/>
        <v>1044.0899999999999</v>
      </c>
    </row>
    <row r="145" spans="2:10" x14ac:dyDescent="0.3">
      <c r="B145" s="178">
        <v>104</v>
      </c>
      <c r="C145" s="179" t="s">
        <v>3503</v>
      </c>
      <c r="D145" s="179" t="s">
        <v>3504</v>
      </c>
      <c r="E145" s="179" t="s">
        <v>3356</v>
      </c>
      <c r="F145" s="180" t="s">
        <v>211</v>
      </c>
      <c r="G145" s="180" t="s">
        <v>58</v>
      </c>
      <c r="H145" s="181">
        <v>262788</v>
      </c>
      <c r="I145" s="182">
        <v>0.61</v>
      </c>
      <c r="J145" s="182">
        <f t="shared" si="3"/>
        <v>160.30000000000001</v>
      </c>
    </row>
    <row r="146" spans="2:10" x14ac:dyDescent="0.3">
      <c r="B146" s="178">
        <v>105</v>
      </c>
      <c r="C146" s="179" t="s">
        <v>3505</v>
      </c>
      <c r="D146" s="179" t="s">
        <v>3506</v>
      </c>
      <c r="E146" s="179" t="s">
        <v>3356</v>
      </c>
      <c r="F146" s="180" t="s">
        <v>211</v>
      </c>
      <c r="G146" s="180" t="s">
        <v>58</v>
      </c>
      <c r="H146" s="181">
        <v>142516</v>
      </c>
      <c r="I146" s="182">
        <v>0.61</v>
      </c>
      <c r="J146" s="182">
        <f t="shared" si="3"/>
        <v>86.93</v>
      </c>
    </row>
    <row r="147" spans="2:10" x14ac:dyDescent="0.3">
      <c r="B147" s="178">
        <v>106</v>
      </c>
      <c r="C147" s="179" t="s">
        <v>3507</v>
      </c>
      <c r="D147" s="179" t="s">
        <v>3508</v>
      </c>
      <c r="E147" s="179" t="s">
        <v>3358</v>
      </c>
      <c r="F147" s="180" t="s">
        <v>52</v>
      </c>
      <c r="G147" s="180" t="s">
        <v>106</v>
      </c>
      <c r="H147" s="181">
        <v>1182176</v>
      </c>
      <c r="I147" s="182">
        <v>0.61</v>
      </c>
      <c r="J147" s="182">
        <f t="shared" si="3"/>
        <v>721.13</v>
      </c>
    </row>
    <row r="148" spans="2:10" x14ac:dyDescent="0.3">
      <c r="B148" s="178">
        <v>107</v>
      </c>
      <c r="C148" s="179" t="s">
        <v>3509</v>
      </c>
      <c r="D148" s="179" t="s">
        <v>3510</v>
      </c>
      <c r="E148" s="179" t="s">
        <v>3370</v>
      </c>
      <c r="F148" s="180" t="s">
        <v>52</v>
      </c>
      <c r="G148" s="180" t="s">
        <v>106</v>
      </c>
      <c r="H148" s="181">
        <v>1236613</v>
      </c>
      <c r="I148" s="182">
        <v>0.61</v>
      </c>
      <c r="J148" s="182">
        <f t="shared" si="3"/>
        <v>754.33</v>
      </c>
    </row>
    <row r="149" spans="2:10" x14ac:dyDescent="0.3">
      <c r="B149" s="178">
        <v>108</v>
      </c>
      <c r="C149" s="179" t="s">
        <v>3511</v>
      </c>
      <c r="D149" s="179" t="s">
        <v>3512</v>
      </c>
      <c r="E149" s="179" t="s">
        <v>3358</v>
      </c>
      <c r="F149" s="180" t="s">
        <v>52</v>
      </c>
      <c r="G149" s="180" t="s">
        <v>99</v>
      </c>
      <c r="H149" s="181">
        <v>618764</v>
      </c>
      <c r="I149" s="182">
        <v>0.61</v>
      </c>
      <c r="J149" s="182">
        <f t="shared" si="3"/>
        <v>377.45</v>
      </c>
    </row>
    <row r="150" spans="2:10" x14ac:dyDescent="0.3">
      <c r="B150" s="178">
        <v>109</v>
      </c>
      <c r="C150" s="179" t="s">
        <v>3513</v>
      </c>
      <c r="D150" s="179" t="s">
        <v>3514</v>
      </c>
      <c r="E150" s="179" t="s">
        <v>3354</v>
      </c>
      <c r="F150" s="180" t="s">
        <v>3301</v>
      </c>
      <c r="G150" s="180" t="s">
        <v>99</v>
      </c>
      <c r="H150" s="181">
        <v>1000951</v>
      </c>
      <c r="I150" s="182">
        <v>0.61</v>
      </c>
      <c r="J150" s="182">
        <f t="shared" si="3"/>
        <v>610.58000000000004</v>
      </c>
    </row>
    <row r="151" spans="2:10" x14ac:dyDescent="0.3">
      <c r="B151" s="178">
        <v>110</v>
      </c>
      <c r="C151" s="179" t="s">
        <v>3515</v>
      </c>
      <c r="D151" s="179" t="s">
        <v>3516</v>
      </c>
      <c r="E151" s="179" t="s">
        <v>3356</v>
      </c>
      <c r="F151" s="180" t="s">
        <v>3301</v>
      </c>
      <c r="G151" s="180" t="s">
        <v>114</v>
      </c>
      <c r="H151" s="181">
        <v>1832640</v>
      </c>
      <c r="I151" s="182">
        <v>0.61</v>
      </c>
      <c r="J151" s="182">
        <f t="shared" si="3"/>
        <v>1117.9100000000001</v>
      </c>
    </row>
    <row r="152" spans="2:10" x14ac:dyDescent="0.3">
      <c r="B152" s="178">
        <v>111</v>
      </c>
      <c r="C152" s="179" t="s">
        <v>3517</v>
      </c>
      <c r="D152" s="179" t="s">
        <v>3518</v>
      </c>
      <c r="E152" s="179" t="s">
        <v>3358</v>
      </c>
      <c r="F152" s="180" t="s">
        <v>882</v>
      </c>
      <c r="G152" s="180" t="s">
        <v>58</v>
      </c>
      <c r="H152" s="181">
        <v>316055</v>
      </c>
      <c r="I152" s="182">
        <v>0.61</v>
      </c>
      <c r="J152" s="182">
        <f t="shared" si="3"/>
        <v>192.79</v>
      </c>
    </row>
    <row r="153" spans="2:10" x14ac:dyDescent="0.3">
      <c r="B153" s="178">
        <v>112</v>
      </c>
      <c r="C153" s="179" t="s">
        <v>3517</v>
      </c>
      <c r="D153" s="179" t="s">
        <v>3518</v>
      </c>
      <c r="E153" s="179" t="s">
        <v>3370</v>
      </c>
      <c r="F153" s="180" t="s">
        <v>882</v>
      </c>
      <c r="G153" s="180" t="s">
        <v>58</v>
      </c>
      <c r="H153" s="181">
        <v>322375</v>
      </c>
      <c r="I153" s="182">
        <v>0.61</v>
      </c>
      <c r="J153" s="182">
        <f t="shared" si="3"/>
        <v>196.65</v>
      </c>
    </row>
    <row r="154" spans="2:10" x14ac:dyDescent="0.3">
      <c r="B154" s="178">
        <v>113</v>
      </c>
      <c r="C154" s="179" t="s">
        <v>3519</v>
      </c>
      <c r="D154" s="179" t="s">
        <v>3520</v>
      </c>
      <c r="E154" s="179" t="s">
        <v>3358</v>
      </c>
      <c r="F154" s="180" t="s">
        <v>1733</v>
      </c>
      <c r="G154" s="180" t="s">
        <v>99</v>
      </c>
      <c r="H154" s="181">
        <v>2385922</v>
      </c>
      <c r="I154" s="182">
        <v>0.61</v>
      </c>
      <c r="J154" s="182">
        <f t="shared" si="3"/>
        <v>1455.41</v>
      </c>
    </row>
    <row r="155" spans="2:10" x14ac:dyDescent="0.3">
      <c r="B155" s="178">
        <v>114</v>
      </c>
      <c r="C155" s="179" t="s">
        <v>3519</v>
      </c>
      <c r="D155" s="179" t="s">
        <v>3520</v>
      </c>
      <c r="E155" s="179" t="s">
        <v>3370</v>
      </c>
      <c r="F155" s="180" t="s">
        <v>1733</v>
      </c>
      <c r="G155" s="180" t="s">
        <v>99</v>
      </c>
      <c r="H155" s="181">
        <v>2050646</v>
      </c>
      <c r="I155" s="182">
        <v>0.61</v>
      </c>
      <c r="J155" s="182">
        <f t="shared" si="3"/>
        <v>1250.8900000000001</v>
      </c>
    </row>
    <row r="156" spans="2:10" x14ac:dyDescent="0.3">
      <c r="B156" s="178">
        <v>115</v>
      </c>
      <c r="C156" s="179" t="s">
        <v>3521</v>
      </c>
      <c r="D156" s="179" t="s">
        <v>3522</v>
      </c>
      <c r="E156" s="179" t="s">
        <v>3370</v>
      </c>
      <c r="F156" s="180" t="s">
        <v>77</v>
      </c>
      <c r="G156" s="180" t="s">
        <v>99</v>
      </c>
      <c r="H156" s="181">
        <v>127828</v>
      </c>
      <c r="I156" s="182">
        <v>0.61</v>
      </c>
      <c r="J156" s="182">
        <f t="shared" si="3"/>
        <v>77.98</v>
      </c>
    </row>
    <row r="157" spans="2:10" x14ac:dyDescent="0.3">
      <c r="B157" s="178">
        <v>116</v>
      </c>
      <c r="C157" s="179" t="s">
        <v>3523</v>
      </c>
      <c r="D157" s="179" t="s">
        <v>3524</v>
      </c>
      <c r="E157" s="179" t="s">
        <v>3358</v>
      </c>
      <c r="F157" s="180" t="s">
        <v>77</v>
      </c>
      <c r="G157" s="180" t="s">
        <v>99</v>
      </c>
      <c r="H157" s="181">
        <v>57375</v>
      </c>
      <c r="I157" s="182">
        <v>0.61</v>
      </c>
      <c r="J157" s="182">
        <f t="shared" si="3"/>
        <v>35</v>
      </c>
    </row>
    <row r="158" spans="2:10" x14ac:dyDescent="0.3">
      <c r="B158" s="178">
        <v>117</v>
      </c>
      <c r="C158" s="179" t="s">
        <v>3525</v>
      </c>
      <c r="D158" s="179" t="s">
        <v>3526</v>
      </c>
      <c r="E158" s="179" t="s">
        <v>3358</v>
      </c>
      <c r="F158" s="180" t="s">
        <v>52</v>
      </c>
      <c r="G158" s="180" t="s">
        <v>99</v>
      </c>
      <c r="H158" s="181">
        <v>3603611</v>
      </c>
      <c r="I158" s="182">
        <v>0.61</v>
      </c>
      <c r="J158" s="182">
        <f t="shared" si="3"/>
        <v>2198.1999999999998</v>
      </c>
    </row>
    <row r="159" spans="2:10" x14ac:dyDescent="0.3">
      <c r="B159" s="178">
        <v>118</v>
      </c>
      <c r="C159" s="179" t="s">
        <v>3525</v>
      </c>
      <c r="D159" s="179" t="s">
        <v>3526</v>
      </c>
      <c r="E159" s="179" t="s">
        <v>3370</v>
      </c>
      <c r="F159" s="180" t="s">
        <v>52</v>
      </c>
      <c r="G159" s="180" t="s">
        <v>99</v>
      </c>
      <c r="H159" s="181">
        <v>2115897</v>
      </c>
      <c r="I159" s="182">
        <v>0.61</v>
      </c>
      <c r="J159" s="182">
        <f t="shared" si="3"/>
        <v>1290.7</v>
      </c>
    </row>
    <row r="160" spans="2:10" x14ac:dyDescent="0.3">
      <c r="B160" s="178">
        <v>119</v>
      </c>
      <c r="C160" s="179" t="s">
        <v>3527</v>
      </c>
      <c r="D160" s="179" t="s">
        <v>3528</v>
      </c>
      <c r="E160" s="179" t="s">
        <v>3358</v>
      </c>
      <c r="F160" s="180" t="s">
        <v>3529</v>
      </c>
      <c r="G160" s="180" t="s">
        <v>3530</v>
      </c>
      <c r="H160" s="181">
        <v>245767</v>
      </c>
      <c r="I160" s="182">
        <v>0.61</v>
      </c>
      <c r="J160" s="182">
        <f t="shared" si="3"/>
        <v>149.91999999999999</v>
      </c>
    </row>
    <row r="161" spans="2:10" x14ac:dyDescent="0.3">
      <c r="B161" s="178">
        <v>120</v>
      </c>
      <c r="C161" s="179" t="s">
        <v>3531</v>
      </c>
      <c r="D161" s="179" t="s">
        <v>3532</v>
      </c>
      <c r="E161" s="179" t="s">
        <v>3358</v>
      </c>
      <c r="F161" s="180" t="s">
        <v>77</v>
      </c>
      <c r="G161" s="180" t="s">
        <v>1025</v>
      </c>
      <c r="H161" s="181">
        <v>176629</v>
      </c>
      <c r="I161" s="182">
        <v>0.61</v>
      </c>
      <c r="J161" s="182">
        <f t="shared" si="3"/>
        <v>107.74</v>
      </c>
    </row>
    <row r="162" spans="2:10" x14ac:dyDescent="0.3">
      <c r="B162" s="178">
        <v>121</v>
      </c>
      <c r="C162" s="179" t="s">
        <v>3533</v>
      </c>
      <c r="D162" s="179" t="s">
        <v>3534</v>
      </c>
      <c r="E162" s="179" t="s">
        <v>3370</v>
      </c>
      <c r="F162" s="180" t="s">
        <v>77</v>
      </c>
      <c r="G162" s="180" t="s">
        <v>1025</v>
      </c>
      <c r="H162" s="181">
        <v>360392</v>
      </c>
      <c r="I162" s="182">
        <v>0.61</v>
      </c>
      <c r="J162" s="182">
        <f t="shared" si="3"/>
        <v>219.84</v>
      </c>
    </row>
    <row r="163" spans="2:10" x14ac:dyDescent="0.3">
      <c r="B163" s="178">
        <v>122</v>
      </c>
      <c r="C163" s="179" t="s">
        <v>3535</v>
      </c>
      <c r="D163" s="179" t="s">
        <v>3536</v>
      </c>
      <c r="E163" s="179" t="s">
        <v>3358</v>
      </c>
      <c r="F163" s="180" t="s">
        <v>77</v>
      </c>
      <c r="G163" s="180" t="s">
        <v>106</v>
      </c>
      <c r="H163" s="181">
        <v>243203</v>
      </c>
      <c r="I163" s="182">
        <v>0.61</v>
      </c>
      <c r="J163" s="182">
        <f t="shared" si="3"/>
        <v>148.35</v>
      </c>
    </row>
    <row r="164" spans="2:10" x14ac:dyDescent="0.3">
      <c r="B164" s="178">
        <v>123</v>
      </c>
      <c r="C164" s="179" t="s">
        <v>3537</v>
      </c>
      <c r="D164" s="179" t="s">
        <v>3538</v>
      </c>
      <c r="E164" s="179" t="s">
        <v>3358</v>
      </c>
      <c r="F164" s="180" t="s">
        <v>1004</v>
      </c>
      <c r="G164" s="180" t="s">
        <v>99</v>
      </c>
      <c r="H164" s="181">
        <v>1084291</v>
      </c>
      <c r="I164" s="182">
        <v>0.61</v>
      </c>
      <c r="J164" s="182">
        <f t="shared" si="3"/>
        <v>661.42</v>
      </c>
    </row>
    <row r="165" spans="2:10" x14ac:dyDescent="0.3">
      <c r="B165" s="178">
        <v>124</v>
      </c>
      <c r="C165" s="179" t="s">
        <v>3539</v>
      </c>
      <c r="D165" s="179" t="s">
        <v>3540</v>
      </c>
      <c r="E165" s="179" t="s">
        <v>3360</v>
      </c>
      <c r="F165" s="180" t="s">
        <v>65</v>
      </c>
      <c r="G165" s="180" t="s">
        <v>53</v>
      </c>
      <c r="H165" s="181">
        <v>1583</v>
      </c>
      <c r="I165" s="182">
        <v>0.61</v>
      </c>
      <c r="J165" s="182">
        <f t="shared" si="3"/>
        <v>0.97</v>
      </c>
    </row>
    <row r="166" spans="2:10" x14ac:dyDescent="0.3">
      <c r="B166" s="178">
        <v>125</v>
      </c>
      <c r="C166" s="179" t="s">
        <v>3539</v>
      </c>
      <c r="D166" s="179" t="s">
        <v>3540</v>
      </c>
      <c r="E166" s="179" t="s">
        <v>3362</v>
      </c>
      <c r="F166" s="180" t="s">
        <v>65</v>
      </c>
      <c r="G166" s="180" t="s">
        <v>53</v>
      </c>
      <c r="H166" s="181">
        <v>3316894</v>
      </c>
      <c r="I166" s="182">
        <v>0.61</v>
      </c>
      <c r="J166" s="182">
        <f t="shared" si="3"/>
        <v>2023.31</v>
      </c>
    </row>
    <row r="167" spans="2:10" x14ac:dyDescent="0.3">
      <c r="B167" s="178">
        <v>126</v>
      </c>
      <c r="C167" s="179" t="s">
        <v>3539</v>
      </c>
      <c r="D167" s="179" t="s">
        <v>3540</v>
      </c>
      <c r="E167" s="179" t="s">
        <v>3364</v>
      </c>
      <c r="F167" s="180" t="s">
        <v>65</v>
      </c>
      <c r="G167" s="180" t="s">
        <v>53</v>
      </c>
      <c r="H167" s="181">
        <v>5219</v>
      </c>
      <c r="I167" s="182">
        <v>0.61</v>
      </c>
      <c r="J167" s="182">
        <f t="shared" si="3"/>
        <v>3.18</v>
      </c>
    </row>
    <row r="168" spans="2:10" x14ac:dyDescent="0.3">
      <c r="B168" s="178">
        <v>127</v>
      </c>
      <c r="C168" s="179" t="s">
        <v>3541</v>
      </c>
      <c r="D168" s="179" t="s">
        <v>3542</v>
      </c>
      <c r="E168" s="179" t="s">
        <v>3358</v>
      </c>
      <c r="F168" s="180" t="s">
        <v>2227</v>
      </c>
      <c r="G168" s="180" t="s">
        <v>99</v>
      </c>
      <c r="H168" s="181">
        <v>145446</v>
      </c>
      <c r="I168" s="182">
        <v>0.61</v>
      </c>
      <c r="J168" s="182">
        <f t="shared" si="3"/>
        <v>88.72</v>
      </c>
    </row>
    <row r="169" spans="2:10" x14ac:dyDescent="0.3">
      <c r="B169" s="178">
        <v>128</v>
      </c>
      <c r="C169" s="179" t="s">
        <v>3543</v>
      </c>
      <c r="D169" s="179" t="s">
        <v>3544</v>
      </c>
      <c r="E169" s="179" t="s">
        <v>3370</v>
      </c>
      <c r="F169" s="180" t="s">
        <v>2227</v>
      </c>
      <c r="G169" s="180" t="s">
        <v>99</v>
      </c>
      <c r="H169" s="181">
        <v>229954</v>
      </c>
      <c r="I169" s="182">
        <v>0.61</v>
      </c>
      <c r="J169" s="182">
        <f t="shared" si="3"/>
        <v>140.27000000000001</v>
      </c>
    </row>
    <row r="170" spans="2:10" x14ac:dyDescent="0.3">
      <c r="B170" s="178">
        <v>129</v>
      </c>
      <c r="C170" s="179" t="s">
        <v>3545</v>
      </c>
      <c r="D170" s="179" t="s">
        <v>3546</v>
      </c>
      <c r="E170" s="179" t="s">
        <v>3370</v>
      </c>
      <c r="F170" s="180" t="s">
        <v>52</v>
      </c>
      <c r="G170" s="180" t="s">
        <v>231</v>
      </c>
      <c r="H170" s="181">
        <v>335657</v>
      </c>
      <c r="I170" s="182">
        <v>0.61</v>
      </c>
      <c r="J170" s="182">
        <f t="shared" ref="J170:J233" si="4">ROUND(H170*(I170/1000),2)</f>
        <v>204.75</v>
      </c>
    </row>
    <row r="171" spans="2:10" x14ac:dyDescent="0.3">
      <c r="B171" s="178">
        <v>130</v>
      </c>
      <c r="C171" s="179" t="s">
        <v>3547</v>
      </c>
      <c r="D171" s="179" t="s">
        <v>3548</v>
      </c>
      <c r="E171" s="179" t="s">
        <v>3358</v>
      </c>
      <c r="F171" s="180" t="s">
        <v>52</v>
      </c>
      <c r="G171" s="180" t="s">
        <v>231</v>
      </c>
      <c r="H171" s="181">
        <v>281341</v>
      </c>
      <c r="I171" s="182">
        <v>0.61</v>
      </c>
      <c r="J171" s="182">
        <f t="shared" si="4"/>
        <v>171.62</v>
      </c>
    </row>
    <row r="172" spans="2:10" x14ac:dyDescent="0.3">
      <c r="B172" s="178">
        <v>131</v>
      </c>
      <c r="C172" s="179" t="s">
        <v>3549</v>
      </c>
      <c r="D172" s="179" t="s">
        <v>3550</v>
      </c>
      <c r="E172" s="179" t="s">
        <v>3356</v>
      </c>
      <c r="F172" s="180" t="s">
        <v>3551</v>
      </c>
      <c r="G172" s="180" t="s">
        <v>1973</v>
      </c>
      <c r="H172" s="181">
        <v>316756</v>
      </c>
      <c r="I172" s="182">
        <v>0.61</v>
      </c>
      <c r="J172" s="182">
        <f t="shared" si="4"/>
        <v>193.22</v>
      </c>
    </row>
    <row r="173" spans="2:10" x14ac:dyDescent="0.3">
      <c r="B173" s="178">
        <v>132</v>
      </c>
      <c r="C173" s="179" t="s">
        <v>3552</v>
      </c>
      <c r="D173" s="179" t="s">
        <v>3553</v>
      </c>
      <c r="E173" s="179" t="s">
        <v>3370</v>
      </c>
      <c r="F173" s="180" t="s">
        <v>901</v>
      </c>
      <c r="G173" s="180" t="s">
        <v>99</v>
      </c>
      <c r="H173" s="181">
        <v>262396</v>
      </c>
      <c r="I173" s="182">
        <v>0.61</v>
      </c>
      <c r="J173" s="182">
        <f t="shared" si="4"/>
        <v>160.06</v>
      </c>
    </row>
    <row r="174" spans="2:10" x14ac:dyDescent="0.3">
      <c r="B174" s="178">
        <v>133</v>
      </c>
      <c r="C174" s="179" t="s">
        <v>3554</v>
      </c>
      <c r="D174" s="179" t="s">
        <v>3555</v>
      </c>
      <c r="E174" s="179" t="s">
        <v>3366</v>
      </c>
      <c r="F174" s="180" t="s">
        <v>3556</v>
      </c>
      <c r="G174" s="180" t="s">
        <v>99</v>
      </c>
      <c r="H174" s="181">
        <v>151561</v>
      </c>
      <c r="I174" s="182">
        <v>0.61</v>
      </c>
      <c r="J174" s="182">
        <f t="shared" si="4"/>
        <v>92.45</v>
      </c>
    </row>
    <row r="175" spans="2:10" x14ac:dyDescent="0.3">
      <c r="B175" s="178">
        <v>134</v>
      </c>
      <c r="C175" s="179" t="s">
        <v>3554</v>
      </c>
      <c r="D175" s="179" t="s">
        <v>3555</v>
      </c>
      <c r="E175" s="179" t="s">
        <v>3368</v>
      </c>
      <c r="F175" s="180" t="s">
        <v>3556</v>
      </c>
      <c r="G175" s="180" t="s">
        <v>99</v>
      </c>
      <c r="H175" s="181">
        <v>138777</v>
      </c>
      <c r="I175" s="182">
        <v>0.61</v>
      </c>
      <c r="J175" s="182">
        <f t="shared" si="4"/>
        <v>84.65</v>
      </c>
    </row>
    <row r="176" spans="2:10" x14ac:dyDescent="0.3">
      <c r="B176" s="178">
        <v>135</v>
      </c>
      <c r="C176" s="179" t="s">
        <v>3557</v>
      </c>
      <c r="D176" s="179" t="s">
        <v>3558</v>
      </c>
      <c r="E176" s="179" t="s">
        <v>3366</v>
      </c>
      <c r="F176" s="180" t="s">
        <v>77</v>
      </c>
      <c r="G176" s="180" t="s">
        <v>3559</v>
      </c>
      <c r="H176" s="181">
        <v>6021</v>
      </c>
      <c r="I176" s="182">
        <v>0.61</v>
      </c>
      <c r="J176" s="182">
        <f t="shared" si="4"/>
        <v>3.67</v>
      </c>
    </row>
    <row r="177" spans="2:10" x14ac:dyDescent="0.3">
      <c r="B177" s="178">
        <v>136</v>
      </c>
      <c r="C177" s="179" t="s">
        <v>3560</v>
      </c>
      <c r="D177" s="179" t="s">
        <v>3561</v>
      </c>
      <c r="E177" s="179" t="s">
        <v>3358</v>
      </c>
      <c r="F177" s="180" t="s">
        <v>52</v>
      </c>
      <c r="G177" s="180" t="s">
        <v>2129</v>
      </c>
      <c r="H177" s="181">
        <v>1454724</v>
      </c>
      <c r="I177" s="182">
        <v>0.61</v>
      </c>
      <c r="J177" s="182">
        <f t="shared" si="4"/>
        <v>887.38</v>
      </c>
    </row>
    <row r="178" spans="2:10" x14ac:dyDescent="0.3">
      <c r="B178" s="178">
        <v>137</v>
      </c>
      <c r="C178" s="179" t="s">
        <v>3562</v>
      </c>
      <c r="D178" s="179" t="s">
        <v>3563</v>
      </c>
      <c r="E178" s="179" t="s">
        <v>3370</v>
      </c>
      <c r="F178" s="180" t="s">
        <v>3564</v>
      </c>
      <c r="G178" s="180" t="s">
        <v>53</v>
      </c>
      <c r="H178" s="181">
        <v>4019070</v>
      </c>
      <c r="I178" s="182">
        <v>0.61</v>
      </c>
      <c r="J178" s="182">
        <f t="shared" si="4"/>
        <v>2451.63</v>
      </c>
    </row>
    <row r="179" spans="2:10" x14ac:dyDescent="0.3">
      <c r="B179" s="178">
        <v>138</v>
      </c>
      <c r="C179" s="179" t="s">
        <v>3565</v>
      </c>
      <c r="D179" s="179" t="s">
        <v>3566</v>
      </c>
      <c r="E179" s="179" t="s">
        <v>3358</v>
      </c>
      <c r="F179" s="180" t="s">
        <v>3567</v>
      </c>
      <c r="G179" s="180" t="s">
        <v>53</v>
      </c>
      <c r="H179" s="181">
        <v>3408110</v>
      </c>
      <c r="I179" s="182">
        <v>0.61</v>
      </c>
      <c r="J179" s="182">
        <f t="shared" si="4"/>
        <v>2078.9499999999998</v>
      </c>
    </row>
    <row r="180" spans="2:10" x14ac:dyDescent="0.3">
      <c r="B180" s="178">
        <v>139</v>
      </c>
      <c r="C180" s="179" t="s">
        <v>3568</v>
      </c>
      <c r="D180" s="179" t="s">
        <v>3569</v>
      </c>
      <c r="E180" s="179" t="s">
        <v>3370</v>
      </c>
      <c r="F180" s="180" t="s">
        <v>901</v>
      </c>
      <c r="G180" s="180" t="s">
        <v>2129</v>
      </c>
      <c r="H180" s="181">
        <v>1157369</v>
      </c>
      <c r="I180" s="182">
        <v>0.61</v>
      </c>
      <c r="J180" s="182">
        <f t="shared" si="4"/>
        <v>706</v>
      </c>
    </row>
    <row r="181" spans="2:10" x14ac:dyDescent="0.3">
      <c r="B181" s="178">
        <v>140</v>
      </c>
      <c r="C181" s="179" t="s">
        <v>3570</v>
      </c>
      <c r="D181" s="179" t="s">
        <v>3571</v>
      </c>
      <c r="E181" s="179" t="s">
        <v>3370</v>
      </c>
      <c r="F181" s="180" t="s">
        <v>52</v>
      </c>
      <c r="G181" s="180" t="s">
        <v>2129</v>
      </c>
      <c r="H181" s="181">
        <v>1492719</v>
      </c>
      <c r="I181" s="182">
        <v>0.61</v>
      </c>
      <c r="J181" s="182">
        <f t="shared" si="4"/>
        <v>910.56</v>
      </c>
    </row>
    <row r="182" spans="2:10" x14ac:dyDescent="0.3">
      <c r="B182" s="178">
        <v>141</v>
      </c>
      <c r="C182" s="179" t="s">
        <v>3572</v>
      </c>
      <c r="D182" s="179" t="s">
        <v>3573</v>
      </c>
      <c r="E182" s="179" t="s">
        <v>3370</v>
      </c>
      <c r="F182" s="180" t="s">
        <v>211</v>
      </c>
      <c r="G182" s="180" t="s">
        <v>2489</v>
      </c>
      <c r="H182" s="181">
        <v>210252</v>
      </c>
      <c r="I182" s="182">
        <v>0.61</v>
      </c>
      <c r="J182" s="182">
        <f t="shared" si="4"/>
        <v>128.25</v>
      </c>
    </row>
    <row r="183" spans="2:10" x14ac:dyDescent="0.3">
      <c r="B183" s="178">
        <v>142</v>
      </c>
      <c r="C183" s="179" t="s">
        <v>3574</v>
      </c>
      <c r="D183" s="179" t="s">
        <v>3575</v>
      </c>
      <c r="E183" s="179" t="s">
        <v>3358</v>
      </c>
      <c r="F183" s="180" t="s">
        <v>77</v>
      </c>
      <c r="G183" s="180" t="s">
        <v>106</v>
      </c>
      <c r="H183" s="181">
        <v>1195800</v>
      </c>
      <c r="I183" s="182">
        <v>0.61</v>
      </c>
      <c r="J183" s="182">
        <f t="shared" si="4"/>
        <v>729.44</v>
      </c>
    </row>
    <row r="184" spans="2:10" x14ac:dyDescent="0.3">
      <c r="B184" s="178">
        <v>143</v>
      </c>
      <c r="C184" s="179" t="s">
        <v>3574</v>
      </c>
      <c r="D184" s="179" t="s">
        <v>3575</v>
      </c>
      <c r="E184" s="179" t="s">
        <v>3370</v>
      </c>
      <c r="F184" s="180" t="s">
        <v>77</v>
      </c>
      <c r="G184" s="180" t="s">
        <v>106</v>
      </c>
      <c r="H184" s="181">
        <v>1131845</v>
      </c>
      <c r="I184" s="182">
        <v>0.61</v>
      </c>
      <c r="J184" s="182">
        <f t="shared" si="4"/>
        <v>690.43</v>
      </c>
    </row>
    <row r="185" spans="2:10" x14ac:dyDescent="0.3">
      <c r="B185" s="178">
        <v>144</v>
      </c>
      <c r="C185" s="179" t="s">
        <v>3574</v>
      </c>
      <c r="D185" s="179" t="s">
        <v>3575</v>
      </c>
      <c r="E185" s="179" t="s">
        <v>3354</v>
      </c>
      <c r="F185" s="180" t="s">
        <v>77</v>
      </c>
      <c r="G185" s="180" t="s">
        <v>106</v>
      </c>
      <c r="H185" s="181">
        <v>306740</v>
      </c>
      <c r="I185" s="182">
        <v>0.61</v>
      </c>
      <c r="J185" s="182">
        <f t="shared" si="4"/>
        <v>187.11</v>
      </c>
    </row>
    <row r="186" spans="2:10" x14ac:dyDescent="0.3">
      <c r="B186" s="178">
        <v>145</v>
      </c>
      <c r="C186" s="179" t="s">
        <v>3576</v>
      </c>
      <c r="D186" s="179" t="s">
        <v>3577</v>
      </c>
      <c r="E186" s="179" t="s">
        <v>3356</v>
      </c>
      <c r="F186" s="180" t="s">
        <v>894</v>
      </c>
      <c r="G186" s="180" t="s">
        <v>2129</v>
      </c>
      <c r="H186" s="181">
        <v>786482</v>
      </c>
      <c r="I186" s="182">
        <v>0.61</v>
      </c>
      <c r="J186" s="182">
        <f t="shared" si="4"/>
        <v>479.75</v>
      </c>
    </row>
    <row r="187" spans="2:10" x14ac:dyDescent="0.3">
      <c r="B187" s="178">
        <v>146</v>
      </c>
      <c r="C187" s="179" t="s">
        <v>3578</v>
      </c>
      <c r="D187" s="179" t="s">
        <v>3579</v>
      </c>
      <c r="E187" s="179" t="s">
        <v>3358</v>
      </c>
      <c r="F187" s="180" t="s">
        <v>211</v>
      </c>
      <c r="G187" s="180" t="s">
        <v>2489</v>
      </c>
      <c r="H187" s="181">
        <v>605996</v>
      </c>
      <c r="I187" s="182">
        <v>0.61</v>
      </c>
      <c r="J187" s="182">
        <f t="shared" si="4"/>
        <v>369.66</v>
      </c>
    </row>
    <row r="188" spans="2:10" x14ac:dyDescent="0.3">
      <c r="B188" s="178">
        <v>147</v>
      </c>
      <c r="C188" s="179" t="s">
        <v>3580</v>
      </c>
      <c r="D188" s="179" t="s">
        <v>3581</v>
      </c>
      <c r="E188" s="179" t="s">
        <v>3360</v>
      </c>
      <c r="F188" s="180" t="s">
        <v>77</v>
      </c>
      <c r="G188" s="180" t="s">
        <v>95</v>
      </c>
      <c r="H188" s="181">
        <v>2305</v>
      </c>
      <c r="I188" s="182">
        <v>0.61</v>
      </c>
      <c r="J188" s="182">
        <f t="shared" si="4"/>
        <v>1.41</v>
      </c>
    </row>
    <row r="189" spans="2:10" x14ac:dyDescent="0.3">
      <c r="B189" s="178">
        <v>148</v>
      </c>
      <c r="C189" s="179" t="s">
        <v>3580</v>
      </c>
      <c r="D189" s="179" t="s">
        <v>3581</v>
      </c>
      <c r="E189" s="179" t="s">
        <v>3362</v>
      </c>
      <c r="F189" s="180" t="s">
        <v>77</v>
      </c>
      <c r="G189" s="180" t="s">
        <v>95</v>
      </c>
      <c r="H189" s="181">
        <v>3185548</v>
      </c>
      <c r="I189" s="182">
        <v>0.61</v>
      </c>
      <c r="J189" s="182">
        <f t="shared" si="4"/>
        <v>1943.18</v>
      </c>
    </row>
    <row r="190" spans="2:10" x14ac:dyDescent="0.3">
      <c r="B190" s="178">
        <v>149</v>
      </c>
      <c r="C190" s="179" t="s">
        <v>3580</v>
      </c>
      <c r="D190" s="179" t="s">
        <v>3581</v>
      </c>
      <c r="E190" s="179" t="s">
        <v>3364</v>
      </c>
      <c r="F190" s="180" t="s">
        <v>77</v>
      </c>
      <c r="G190" s="180" t="s">
        <v>95</v>
      </c>
      <c r="H190" s="181">
        <v>9318</v>
      </c>
      <c r="I190" s="182">
        <v>0.61</v>
      </c>
      <c r="J190" s="182">
        <f t="shared" si="4"/>
        <v>5.68</v>
      </c>
    </row>
    <row r="191" spans="2:10" x14ac:dyDescent="0.3">
      <c r="B191" s="178">
        <v>150</v>
      </c>
      <c r="C191" s="179" t="s">
        <v>3582</v>
      </c>
      <c r="D191" s="179" t="s">
        <v>3583</v>
      </c>
      <c r="E191" s="179" t="s">
        <v>3370</v>
      </c>
      <c r="F191" s="180" t="s">
        <v>1921</v>
      </c>
      <c r="G191" s="180" t="s">
        <v>99</v>
      </c>
      <c r="H191" s="181">
        <v>1484340</v>
      </c>
      <c r="I191" s="182">
        <v>0.61</v>
      </c>
      <c r="J191" s="182">
        <f t="shared" si="4"/>
        <v>905.45</v>
      </c>
    </row>
    <row r="192" spans="2:10" x14ac:dyDescent="0.3">
      <c r="B192" s="178">
        <v>151</v>
      </c>
      <c r="C192" s="179" t="s">
        <v>3584</v>
      </c>
      <c r="D192" s="179" t="s">
        <v>3585</v>
      </c>
      <c r="E192" s="179" t="s">
        <v>3356</v>
      </c>
      <c r="F192" s="180" t="s">
        <v>206</v>
      </c>
      <c r="G192" s="180" t="s">
        <v>145</v>
      </c>
      <c r="H192" s="181">
        <v>129760</v>
      </c>
      <c r="I192" s="182">
        <v>0.61</v>
      </c>
      <c r="J192" s="182">
        <f t="shared" si="4"/>
        <v>79.150000000000006</v>
      </c>
    </row>
    <row r="193" spans="2:10" x14ac:dyDescent="0.3">
      <c r="B193" s="178">
        <v>152</v>
      </c>
      <c r="C193" s="179" t="s">
        <v>3586</v>
      </c>
      <c r="D193" s="179" t="s">
        <v>3587</v>
      </c>
      <c r="E193" s="179" t="s">
        <v>3358</v>
      </c>
      <c r="F193" s="180" t="s">
        <v>52</v>
      </c>
      <c r="G193" s="180" t="s">
        <v>99</v>
      </c>
      <c r="H193" s="181">
        <v>111403</v>
      </c>
      <c r="I193" s="182">
        <v>0.61</v>
      </c>
      <c r="J193" s="182">
        <f t="shared" si="4"/>
        <v>67.959999999999994</v>
      </c>
    </row>
    <row r="194" spans="2:10" x14ac:dyDescent="0.3">
      <c r="B194" s="178">
        <v>153</v>
      </c>
      <c r="C194" s="179" t="s">
        <v>3586</v>
      </c>
      <c r="D194" s="179" t="s">
        <v>3587</v>
      </c>
      <c r="E194" s="179" t="s">
        <v>3370</v>
      </c>
      <c r="F194" s="180" t="s">
        <v>52</v>
      </c>
      <c r="G194" s="180" t="s">
        <v>99</v>
      </c>
      <c r="H194" s="181">
        <v>117384</v>
      </c>
      <c r="I194" s="182">
        <v>0.61</v>
      </c>
      <c r="J194" s="182">
        <f t="shared" si="4"/>
        <v>71.599999999999994</v>
      </c>
    </row>
    <row r="195" spans="2:10" x14ac:dyDescent="0.3">
      <c r="B195" s="178">
        <v>154</v>
      </c>
      <c r="C195" s="179" t="s">
        <v>3588</v>
      </c>
      <c r="D195" s="179" t="s">
        <v>3589</v>
      </c>
      <c r="E195" s="179" t="s">
        <v>3356</v>
      </c>
      <c r="F195" s="180" t="s">
        <v>77</v>
      </c>
      <c r="G195" s="180" t="s">
        <v>231</v>
      </c>
      <c r="H195" s="181">
        <v>426274</v>
      </c>
      <c r="I195" s="182">
        <v>0.61</v>
      </c>
      <c r="J195" s="182">
        <f t="shared" si="4"/>
        <v>260.02999999999997</v>
      </c>
    </row>
    <row r="196" spans="2:10" x14ac:dyDescent="0.3">
      <c r="B196" s="178">
        <v>155</v>
      </c>
      <c r="C196" s="179" t="s">
        <v>3590</v>
      </c>
      <c r="D196" s="179" t="s">
        <v>3591</v>
      </c>
      <c r="E196" s="179" t="s">
        <v>3354</v>
      </c>
      <c r="F196" s="180" t="s">
        <v>122</v>
      </c>
      <c r="G196" s="180" t="s">
        <v>231</v>
      </c>
      <c r="H196" s="181">
        <v>117978</v>
      </c>
      <c r="I196" s="182">
        <v>0.61</v>
      </c>
      <c r="J196" s="182">
        <f t="shared" si="4"/>
        <v>71.97</v>
      </c>
    </row>
    <row r="197" spans="2:10" x14ac:dyDescent="0.3">
      <c r="B197" s="178">
        <v>156</v>
      </c>
      <c r="C197" s="179" t="s">
        <v>3592</v>
      </c>
      <c r="D197" s="179" t="s">
        <v>3593</v>
      </c>
      <c r="E197" s="179" t="s">
        <v>3358</v>
      </c>
      <c r="F197" s="180" t="s">
        <v>122</v>
      </c>
      <c r="G197" s="180" t="s">
        <v>99</v>
      </c>
      <c r="H197" s="181">
        <v>160189</v>
      </c>
      <c r="I197" s="182">
        <v>0.61</v>
      </c>
      <c r="J197" s="182">
        <f t="shared" si="4"/>
        <v>97.72</v>
      </c>
    </row>
    <row r="198" spans="2:10" x14ac:dyDescent="0.3">
      <c r="B198" s="178">
        <v>157</v>
      </c>
      <c r="C198" s="179" t="s">
        <v>3592</v>
      </c>
      <c r="D198" s="179" t="s">
        <v>3593</v>
      </c>
      <c r="E198" s="179" t="s">
        <v>3370</v>
      </c>
      <c r="F198" s="180" t="s">
        <v>122</v>
      </c>
      <c r="G198" s="180" t="s">
        <v>99</v>
      </c>
      <c r="H198" s="181">
        <v>144834</v>
      </c>
      <c r="I198" s="182">
        <v>0.61</v>
      </c>
      <c r="J198" s="182">
        <f t="shared" si="4"/>
        <v>88.35</v>
      </c>
    </row>
    <row r="199" spans="2:10" x14ac:dyDescent="0.3">
      <c r="B199" s="178">
        <v>158</v>
      </c>
      <c r="C199" s="179" t="s">
        <v>3592</v>
      </c>
      <c r="D199" s="179" t="s">
        <v>3593</v>
      </c>
      <c r="E199" s="179" t="s">
        <v>3354</v>
      </c>
      <c r="F199" s="180" t="s">
        <v>122</v>
      </c>
      <c r="G199" s="180" t="s">
        <v>99</v>
      </c>
      <c r="H199" s="181">
        <v>263454</v>
      </c>
      <c r="I199" s="182">
        <v>0.61</v>
      </c>
      <c r="J199" s="182">
        <f t="shared" si="4"/>
        <v>160.71</v>
      </c>
    </row>
    <row r="200" spans="2:10" x14ac:dyDescent="0.3">
      <c r="B200" s="178">
        <v>159</v>
      </c>
      <c r="C200" s="179" t="s">
        <v>3594</v>
      </c>
      <c r="D200" s="179" t="s">
        <v>3595</v>
      </c>
      <c r="E200" s="179" t="s">
        <v>3356</v>
      </c>
      <c r="F200" s="180" t="s">
        <v>52</v>
      </c>
      <c r="G200" s="180" t="s">
        <v>2129</v>
      </c>
      <c r="H200" s="181">
        <v>1812311</v>
      </c>
      <c r="I200" s="182">
        <v>0.61</v>
      </c>
      <c r="J200" s="182">
        <f t="shared" si="4"/>
        <v>1105.51</v>
      </c>
    </row>
    <row r="201" spans="2:10" x14ac:dyDescent="0.3">
      <c r="B201" s="178">
        <v>160</v>
      </c>
      <c r="C201" s="179" t="s">
        <v>3596</v>
      </c>
      <c r="D201" s="179" t="s">
        <v>3597</v>
      </c>
      <c r="E201" s="179" t="s">
        <v>3358</v>
      </c>
      <c r="F201" s="180" t="s">
        <v>52</v>
      </c>
      <c r="G201" s="180" t="s">
        <v>2489</v>
      </c>
      <c r="H201" s="181">
        <v>1506588</v>
      </c>
      <c r="I201" s="182">
        <v>0.61</v>
      </c>
      <c r="J201" s="182">
        <f t="shared" si="4"/>
        <v>919.02</v>
      </c>
    </row>
    <row r="202" spans="2:10" x14ac:dyDescent="0.3">
      <c r="B202" s="178">
        <v>161</v>
      </c>
      <c r="C202" s="179" t="s">
        <v>3596</v>
      </c>
      <c r="D202" s="179" t="s">
        <v>3597</v>
      </c>
      <c r="E202" s="179" t="s">
        <v>3370</v>
      </c>
      <c r="F202" s="180" t="s">
        <v>52</v>
      </c>
      <c r="G202" s="180" t="s">
        <v>2489</v>
      </c>
      <c r="H202" s="181">
        <v>1360351</v>
      </c>
      <c r="I202" s="182">
        <v>0.61</v>
      </c>
      <c r="J202" s="182">
        <f t="shared" si="4"/>
        <v>829.81</v>
      </c>
    </row>
    <row r="203" spans="2:10" x14ac:dyDescent="0.3">
      <c r="B203" s="178">
        <v>162</v>
      </c>
      <c r="C203" s="179" t="s">
        <v>3598</v>
      </c>
      <c r="D203" s="179" t="s">
        <v>3599</v>
      </c>
      <c r="E203" s="179" t="s">
        <v>3358</v>
      </c>
      <c r="F203" s="180" t="s">
        <v>145</v>
      </c>
      <c r="G203" s="180" t="s">
        <v>53</v>
      </c>
      <c r="H203" s="181">
        <v>825330</v>
      </c>
      <c r="I203" s="182">
        <v>0.61</v>
      </c>
      <c r="J203" s="182">
        <f t="shared" si="4"/>
        <v>503.45</v>
      </c>
    </row>
    <row r="204" spans="2:10" x14ac:dyDescent="0.3">
      <c r="B204" s="178">
        <v>163</v>
      </c>
      <c r="C204" s="179" t="s">
        <v>3598</v>
      </c>
      <c r="D204" s="179" t="s">
        <v>3599</v>
      </c>
      <c r="E204" s="179" t="s">
        <v>3370</v>
      </c>
      <c r="F204" s="180" t="s">
        <v>145</v>
      </c>
      <c r="G204" s="180" t="s">
        <v>53</v>
      </c>
      <c r="H204" s="181">
        <v>910401</v>
      </c>
      <c r="I204" s="182">
        <v>0.61</v>
      </c>
      <c r="J204" s="182">
        <f t="shared" si="4"/>
        <v>555.34</v>
      </c>
    </row>
    <row r="205" spans="2:10" x14ac:dyDescent="0.3">
      <c r="B205" s="178">
        <v>164</v>
      </c>
      <c r="C205" s="179" t="s">
        <v>3598</v>
      </c>
      <c r="D205" s="179" t="s">
        <v>3599</v>
      </c>
      <c r="E205" s="179" t="s">
        <v>3354</v>
      </c>
      <c r="F205" s="180" t="s">
        <v>145</v>
      </c>
      <c r="G205" s="180" t="s">
        <v>53</v>
      </c>
      <c r="H205" s="181">
        <v>262290</v>
      </c>
      <c r="I205" s="182">
        <v>0.61</v>
      </c>
      <c r="J205" s="182">
        <f t="shared" si="4"/>
        <v>160</v>
      </c>
    </row>
    <row r="206" spans="2:10" x14ac:dyDescent="0.3">
      <c r="B206" s="178">
        <v>165</v>
      </c>
      <c r="C206" s="179" t="s">
        <v>3600</v>
      </c>
      <c r="D206" s="179" t="s">
        <v>3601</v>
      </c>
      <c r="E206" s="179" t="s">
        <v>3370</v>
      </c>
      <c r="F206" s="180" t="s">
        <v>1943</v>
      </c>
      <c r="G206" s="180" t="s">
        <v>2129</v>
      </c>
      <c r="H206" s="181">
        <v>1230083</v>
      </c>
      <c r="I206" s="182">
        <v>0.61</v>
      </c>
      <c r="J206" s="182">
        <f t="shared" si="4"/>
        <v>750.35</v>
      </c>
    </row>
    <row r="207" spans="2:10" x14ac:dyDescent="0.3">
      <c r="B207" s="178">
        <v>166</v>
      </c>
      <c r="C207" s="179" t="s">
        <v>3602</v>
      </c>
      <c r="D207" s="179" t="s">
        <v>3603</v>
      </c>
      <c r="E207" s="179" t="s">
        <v>3358</v>
      </c>
      <c r="F207" s="180" t="s">
        <v>197</v>
      </c>
      <c r="G207" s="180" t="s">
        <v>2172</v>
      </c>
      <c r="H207" s="181">
        <v>396209</v>
      </c>
      <c r="I207" s="182">
        <v>0.61</v>
      </c>
      <c r="J207" s="182">
        <f t="shared" si="4"/>
        <v>241.69</v>
      </c>
    </row>
    <row r="208" spans="2:10" x14ac:dyDescent="0.3">
      <c r="B208" s="178">
        <v>167</v>
      </c>
      <c r="C208" s="179" t="s">
        <v>3602</v>
      </c>
      <c r="D208" s="179" t="s">
        <v>3603</v>
      </c>
      <c r="E208" s="179" t="s">
        <v>3370</v>
      </c>
      <c r="F208" s="180" t="s">
        <v>197</v>
      </c>
      <c r="G208" s="180" t="s">
        <v>2172</v>
      </c>
      <c r="H208" s="181">
        <v>297015</v>
      </c>
      <c r="I208" s="182">
        <v>0.61</v>
      </c>
      <c r="J208" s="182">
        <f t="shared" si="4"/>
        <v>181.18</v>
      </c>
    </row>
    <row r="209" spans="2:10" x14ac:dyDescent="0.3">
      <c r="B209" s="178">
        <v>168</v>
      </c>
      <c r="C209" s="179" t="s">
        <v>3604</v>
      </c>
      <c r="D209" s="179" t="s">
        <v>3605</v>
      </c>
      <c r="E209" s="179" t="s">
        <v>3358</v>
      </c>
      <c r="F209" s="180" t="s">
        <v>882</v>
      </c>
      <c r="G209" s="180" t="s">
        <v>99</v>
      </c>
      <c r="H209" s="181">
        <v>4471799</v>
      </c>
      <c r="I209" s="182">
        <v>0.61</v>
      </c>
      <c r="J209" s="182">
        <f t="shared" si="4"/>
        <v>2727.8</v>
      </c>
    </row>
    <row r="210" spans="2:10" x14ac:dyDescent="0.3">
      <c r="B210" s="178">
        <v>169</v>
      </c>
      <c r="C210" s="179" t="s">
        <v>3604</v>
      </c>
      <c r="D210" s="179" t="s">
        <v>3605</v>
      </c>
      <c r="E210" s="179" t="s">
        <v>3370</v>
      </c>
      <c r="F210" s="180" t="s">
        <v>882</v>
      </c>
      <c r="G210" s="180" t="s">
        <v>99</v>
      </c>
      <c r="H210" s="181">
        <v>2855363</v>
      </c>
      <c r="I210" s="182">
        <v>0.61</v>
      </c>
      <c r="J210" s="182">
        <f t="shared" si="4"/>
        <v>1741.77</v>
      </c>
    </row>
    <row r="211" spans="2:10" x14ac:dyDescent="0.3">
      <c r="B211" s="178">
        <v>170</v>
      </c>
      <c r="C211" s="179" t="s">
        <v>3606</v>
      </c>
      <c r="D211" s="179" t="s">
        <v>3607</v>
      </c>
      <c r="E211" s="179" t="s">
        <v>3358</v>
      </c>
      <c r="F211" s="180" t="s">
        <v>52</v>
      </c>
      <c r="G211" s="180" t="s">
        <v>99</v>
      </c>
      <c r="H211" s="181">
        <v>362501</v>
      </c>
      <c r="I211" s="182">
        <v>0.61</v>
      </c>
      <c r="J211" s="182">
        <f t="shared" si="4"/>
        <v>221.13</v>
      </c>
    </row>
    <row r="212" spans="2:10" x14ac:dyDescent="0.3">
      <c r="B212" s="178">
        <v>171</v>
      </c>
      <c r="C212" s="179" t="s">
        <v>3608</v>
      </c>
      <c r="D212" s="179" t="s">
        <v>3609</v>
      </c>
      <c r="E212" s="179" t="s">
        <v>3370</v>
      </c>
      <c r="F212" s="180" t="s">
        <v>52</v>
      </c>
      <c r="G212" s="180" t="s">
        <v>99</v>
      </c>
      <c r="H212" s="181">
        <v>374527</v>
      </c>
      <c r="I212" s="182">
        <v>0.61</v>
      </c>
      <c r="J212" s="182">
        <f t="shared" si="4"/>
        <v>228.46</v>
      </c>
    </row>
    <row r="213" spans="2:10" x14ac:dyDescent="0.3">
      <c r="B213" s="178">
        <v>172</v>
      </c>
      <c r="C213" s="179" t="s">
        <v>3610</v>
      </c>
      <c r="D213" s="179" t="s">
        <v>3611</v>
      </c>
      <c r="E213" s="179" t="s">
        <v>3358</v>
      </c>
      <c r="F213" s="180" t="s">
        <v>52</v>
      </c>
      <c r="G213" s="180" t="s">
        <v>99</v>
      </c>
      <c r="H213" s="181">
        <v>1219928</v>
      </c>
      <c r="I213" s="182">
        <v>0.61</v>
      </c>
      <c r="J213" s="182">
        <f t="shared" si="4"/>
        <v>744.16</v>
      </c>
    </row>
    <row r="214" spans="2:10" x14ac:dyDescent="0.3">
      <c r="B214" s="178">
        <v>173</v>
      </c>
      <c r="C214" s="179" t="s">
        <v>3610</v>
      </c>
      <c r="D214" s="179" t="s">
        <v>3611</v>
      </c>
      <c r="E214" s="179" t="s">
        <v>3370</v>
      </c>
      <c r="F214" s="180" t="s">
        <v>52</v>
      </c>
      <c r="G214" s="180" t="s">
        <v>99</v>
      </c>
      <c r="H214" s="181">
        <v>1308208</v>
      </c>
      <c r="I214" s="182">
        <v>0.61</v>
      </c>
      <c r="J214" s="182">
        <f t="shared" si="4"/>
        <v>798.01</v>
      </c>
    </row>
    <row r="215" spans="2:10" x14ac:dyDescent="0.3">
      <c r="B215" s="178">
        <v>174</v>
      </c>
      <c r="C215" s="179" t="s">
        <v>3612</v>
      </c>
      <c r="D215" s="179" t="s">
        <v>3613</v>
      </c>
      <c r="E215" s="179" t="s">
        <v>3358</v>
      </c>
      <c r="F215" s="180" t="s">
        <v>192</v>
      </c>
      <c r="G215" s="180" t="s">
        <v>231</v>
      </c>
      <c r="H215" s="181">
        <v>1832995</v>
      </c>
      <c r="I215" s="182">
        <v>0.61</v>
      </c>
      <c r="J215" s="182">
        <f t="shared" si="4"/>
        <v>1118.1300000000001</v>
      </c>
    </row>
    <row r="216" spans="2:10" x14ac:dyDescent="0.3">
      <c r="B216" s="178">
        <v>175</v>
      </c>
      <c r="C216" s="179" t="s">
        <v>3612</v>
      </c>
      <c r="D216" s="179" t="s">
        <v>3613</v>
      </c>
      <c r="E216" s="179" t="s">
        <v>3370</v>
      </c>
      <c r="F216" s="180" t="s">
        <v>192</v>
      </c>
      <c r="G216" s="180" t="s">
        <v>231</v>
      </c>
      <c r="H216" s="181">
        <v>2031359</v>
      </c>
      <c r="I216" s="182">
        <v>0.61</v>
      </c>
      <c r="J216" s="182">
        <f t="shared" si="4"/>
        <v>1239.1300000000001</v>
      </c>
    </row>
    <row r="217" spans="2:10" x14ac:dyDescent="0.3">
      <c r="B217" s="178">
        <v>176</v>
      </c>
      <c r="C217" s="179" t="s">
        <v>3614</v>
      </c>
      <c r="D217" s="179" t="s">
        <v>3615</v>
      </c>
      <c r="E217" s="179" t="s">
        <v>3370</v>
      </c>
      <c r="F217" s="180" t="s">
        <v>901</v>
      </c>
      <c r="G217" s="180" t="s">
        <v>58</v>
      </c>
      <c r="H217" s="181">
        <v>800301</v>
      </c>
      <c r="I217" s="182">
        <v>0.61</v>
      </c>
      <c r="J217" s="182">
        <f t="shared" si="4"/>
        <v>488.18</v>
      </c>
    </row>
    <row r="218" spans="2:10" x14ac:dyDescent="0.3">
      <c r="B218" s="178">
        <v>177</v>
      </c>
      <c r="C218" s="179" t="s">
        <v>3616</v>
      </c>
      <c r="D218" s="179" t="s">
        <v>3617</v>
      </c>
      <c r="E218" s="179" t="s">
        <v>3370</v>
      </c>
      <c r="F218" s="180" t="s">
        <v>52</v>
      </c>
      <c r="G218" s="180" t="s">
        <v>99</v>
      </c>
      <c r="H218" s="181">
        <v>563765</v>
      </c>
      <c r="I218" s="182">
        <v>0.61</v>
      </c>
      <c r="J218" s="182">
        <f t="shared" si="4"/>
        <v>343.9</v>
      </c>
    </row>
    <row r="219" spans="2:10" x14ac:dyDescent="0.3">
      <c r="B219" s="178">
        <v>178</v>
      </c>
      <c r="C219" s="179" t="s">
        <v>3618</v>
      </c>
      <c r="D219" s="179" t="s">
        <v>3619</v>
      </c>
      <c r="E219" s="179" t="s">
        <v>3356</v>
      </c>
      <c r="F219" s="180" t="s">
        <v>894</v>
      </c>
      <c r="G219" s="180" t="s">
        <v>2129</v>
      </c>
      <c r="H219" s="181">
        <v>864558</v>
      </c>
      <c r="I219" s="182">
        <v>0.61</v>
      </c>
      <c r="J219" s="182">
        <f t="shared" si="4"/>
        <v>527.38</v>
      </c>
    </row>
    <row r="220" spans="2:10" x14ac:dyDescent="0.3">
      <c r="B220" s="178">
        <v>179</v>
      </c>
      <c r="C220" s="179" t="s">
        <v>3620</v>
      </c>
      <c r="D220" s="179" t="s">
        <v>3621</v>
      </c>
      <c r="E220" s="179" t="s">
        <v>3354</v>
      </c>
      <c r="F220" s="180" t="s">
        <v>894</v>
      </c>
      <c r="G220" s="180" t="s">
        <v>2129</v>
      </c>
      <c r="H220" s="181">
        <v>488998</v>
      </c>
      <c r="I220" s="182">
        <v>0.61</v>
      </c>
      <c r="J220" s="182">
        <f t="shared" si="4"/>
        <v>298.29000000000002</v>
      </c>
    </row>
    <row r="221" spans="2:10" x14ac:dyDescent="0.3">
      <c r="B221" s="178">
        <v>180</v>
      </c>
      <c r="C221" s="179" t="s">
        <v>3622</v>
      </c>
      <c r="D221" s="179" t="s">
        <v>3623</v>
      </c>
      <c r="E221" s="179" t="s">
        <v>3358</v>
      </c>
      <c r="F221" s="180" t="s">
        <v>77</v>
      </c>
      <c r="G221" s="180" t="s">
        <v>99</v>
      </c>
      <c r="H221" s="181">
        <v>1495500</v>
      </c>
      <c r="I221" s="182">
        <v>0.61</v>
      </c>
      <c r="J221" s="182">
        <f t="shared" si="4"/>
        <v>912.26</v>
      </c>
    </row>
    <row r="222" spans="2:10" x14ac:dyDescent="0.3">
      <c r="B222" s="178">
        <v>181</v>
      </c>
      <c r="C222" s="179" t="s">
        <v>3624</v>
      </c>
      <c r="D222" s="179" t="s">
        <v>3625</v>
      </c>
      <c r="E222" s="179" t="s">
        <v>3370</v>
      </c>
      <c r="F222" s="180" t="s">
        <v>52</v>
      </c>
      <c r="G222" s="180" t="s">
        <v>99</v>
      </c>
      <c r="H222" s="181">
        <v>2185841</v>
      </c>
      <c r="I222" s="182">
        <v>0.61</v>
      </c>
      <c r="J222" s="182">
        <f t="shared" si="4"/>
        <v>1333.36</v>
      </c>
    </row>
    <row r="223" spans="2:10" x14ac:dyDescent="0.3">
      <c r="B223" s="178">
        <v>182</v>
      </c>
      <c r="C223" s="179" t="s">
        <v>3626</v>
      </c>
      <c r="D223" s="179" t="s">
        <v>3627</v>
      </c>
      <c r="E223" s="179" t="s">
        <v>3358</v>
      </c>
      <c r="F223" s="180" t="s">
        <v>109</v>
      </c>
      <c r="G223" s="180" t="s">
        <v>99</v>
      </c>
      <c r="H223" s="181">
        <v>503694</v>
      </c>
      <c r="I223" s="182">
        <v>0.61</v>
      </c>
      <c r="J223" s="182">
        <f t="shared" si="4"/>
        <v>307.25</v>
      </c>
    </row>
    <row r="224" spans="2:10" x14ac:dyDescent="0.3">
      <c r="B224" s="178">
        <v>183</v>
      </c>
      <c r="C224" s="179" t="s">
        <v>3626</v>
      </c>
      <c r="D224" s="179" t="s">
        <v>3627</v>
      </c>
      <c r="E224" s="179" t="s">
        <v>3370</v>
      </c>
      <c r="F224" s="180" t="s">
        <v>109</v>
      </c>
      <c r="G224" s="180" t="s">
        <v>99</v>
      </c>
      <c r="H224" s="181">
        <v>498240</v>
      </c>
      <c r="I224" s="182">
        <v>0.61</v>
      </c>
      <c r="J224" s="182">
        <f t="shared" si="4"/>
        <v>303.93</v>
      </c>
    </row>
    <row r="225" spans="2:10" x14ac:dyDescent="0.3">
      <c r="B225" s="178">
        <v>184</v>
      </c>
      <c r="C225" s="179" t="s">
        <v>3628</v>
      </c>
      <c r="D225" s="179" t="s">
        <v>3629</v>
      </c>
      <c r="E225" s="179" t="s">
        <v>3358</v>
      </c>
      <c r="F225" s="180" t="s">
        <v>98</v>
      </c>
      <c r="G225" s="180" t="s">
        <v>99</v>
      </c>
      <c r="H225" s="181">
        <v>618594</v>
      </c>
      <c r="I225" s="182">
        <v>0.61</v>
      </c>
      <c r="J225" s="182">
        <f t="shared" si="4"/>
        <v>377.34</v>
      </c>
    </row>
    <row r="226" spans="2:10" x14ac:dyDescent="0.3">
      <c r="B226" s="178">
        <v>185</v>
      </c>
      <c r="C226" s="179" t="s">
        <v>3630</v>
      </c>
      <c r="D226" s="179" t="s">
        <v>3631</v>
      </c>
      <c r="E226" s="179" t="s">
        <v>3370</v>
      </c>
      <c r="F226" s="180" t="s">
        <v>98</v>
      </c>
      <c r="G226" s="180" t="s">
        <v>99</v>
      </c>
      <c r="H226" s="181">
        <v>503208</v>
      </c>
      <c r="I226" s="182">
        <v>0.61</v>
      </c>
      <c r="J226" s="182">
        <f t="shared" si="4"/>
        <v>306.95999999999998</v>
      </c>
    </row>
    <row r="227" spans="2:10" x14ac:dyDescent="0.3">
      <c r="B227" s="178">
        <v>186</v>
      </c>
      <c r="C227" s="179" t="s">
        <v>3632</v>
      </c>
      <c r="D227" s="179" t="s">
        <v>3633</v>
      </c>
      <c r="E227" s="179" t="s">
        <v>3358</v>
      </c>
      <c r="F227" s="180" t="s">
        <v>211</v>
      </c>
      <c r="G227" s="180" t="s">
        <v>2129</v>
      </c>
      <c r="H227" s="181">
        <v>486221</v>
      </c>
      <c r="I227" s="182">
        <v>0.61</v>
      </c>
      <c r="J227" s="182">
        <f t="shared" si="4"/>
        <v>296.58999999999997</v>
      </c>
    </row>
    <row r="228" spans="2:10" x14ac:dyDescent="0.3">
      <c r="B228" s="178">
        <v>187</v>
      </c>
      <c r="C228" s="179" t="s">
        <v>3634</v>
      </c>
      <c r="D228" s="179" t="s">
        <v>3635</v>
      </c>
      <c r="E228" s="179" t="s">
        <v>3356</v>
      </c>
      <c r="F228" s="180" t="s">
        <v>52</v>
      </c>
      <c r="G228" s="180" t="s">
        <v>99</v>
      </c>
      <c r="H228" s="181">
        <v>814683</v>
      </c>
      <c r="I228" s="182">
        <v>0.61</v>
      </c>
      <c r="J228" s="182">
        <f t="shared" si="4"/>
        <v>496.96</v>
      </c>
    </row>
    <row r="229" spans="2:10" x14ac:dyDescent="0.3">
      <c r="B229" s="178">
        <v>188</v>
      </c>
      <c r="C229" s="179" t="s">
        <v>3634</v>
      </c>
      <c r="D229" s="179" t="s">
        <v>3635</v>
      </c>
      <c r="E229" s="179" t="s">
        <v>3360</v>
      </c>
      <c r="F229" s="180" t="s">
        <v>52</v>
      </c>
      <c r="G229" s="180" t="s">
        <v>99</v>
      </c>
      <c r="H229" s="181">
        <v>1242</v>
      </c>
      <c r="I229" s="182">
        <v>0.61</v>
      </c>
      <c r="J229" s="182">
        <f t="shared" si="4"/>
        <v>0.76</v>
      </c>
    </row>
    <row r="230" spans="2:10" x14ac:dyDescent="0.3">
      <c r="B230" s="178">
        <v>189</v>
      </c>
      <c r="C230" s="179" t="s">
        <v>3634</v>
      </c>
      <c r="D230" s="179" t="s">
        <v>3635</v>
      </c>
      <c r="E230" s="179" t="s">
        <v>3362</v>
      </c>
      <c r="F230" s="180" t="s">
        <v>52</v>
      </c>
      <c r="G230" s="180" t="s">
        <v>99</v>
      </c>
      <c r="H230" s="181">
        <v>1185070</v>
      </c>
      <c r="I230" s="182">
        <v>0.61</v>
      </c>
      <c r="J230" s="182">
        <f t="shared" si="4"/>
        <v>722.89</v>
      </c>
    </row>
    <row r="231" spans="2:10" x14ac:dyDescent="0.3">
      <c r="B231" s="178">
        <v>190</v>
      </c>
      <c r="C231" s="179" t="s">
        <v>3634</v>
      </c>
      <c r="D231" s="179" t="s">
        <v>3635</v>
      </c>
      <c r="E231" s="179" t="s">
        <v>3364</v>
      </c>
      <c r="F231" s="180" t="s">
        <v>52</v>
      </c>
      <c r="G231" s="180" t="s">
        <v>99</v>
      </c>
      <c r="H231" s="181">
        <v>2651</v>
      </c>
      <c r="I231" s="182">
        <v>0.61</v>
      </c>
      <c r="J231" s="182">
        <f t="shared" si="4"/>
        <v>1.62</v>
      </c>
    </row>
    <row r="232" spans="2:10" x14ac:dyDescent="0.3">
      <c r="B232" s="178">
        <v>191</v>
      </c>
      <c r="C232" s="179" t="s">
        <v>3634</v>
      </c>
      <c r="D232" s="179" t="s">
        <v>3635</v>
      </c>
      <c r="E232" s="179" t="s">
        <v>3354</v>
      </c>
      <c r="F232" s="180" t="s">
        <v>52</v>
      </c>
      <c r="G232" s="180" t="s">
        <v>99</v>
      </c>
      <c r="H232" s="181">
        <v>379786</v>
      </c>
      <c r="I232" s="182">
        <v>0.61</v>
      </c>
      <c r="J232" s="182">
        <f t="shared" si="4"/>
        <v>231.67</v>
      </c>
    </row>
    <row r="233" spans="2:10" x14ac:dyDescent="0.3">
      <c r="B233" s="178">
        <v>192</v>
      </c>
      <c r="C233" s="179" t="s">
        <v>3636</v>
      </c>
      <c r="D233" s="179" t="s">
        <v>3637</v>
      </c>
      <c r="E233" s="179" t="s">
        <v>3356</v>
      </c>
      <c r="F233" s="180" t="s">
        <v>68</v>
      </c>
      <c r="G233" s="180" t="s">
        <v>2129</v>
      </c>
      <c r="H233" s="181">
        <v>789250</v>
      </c>
      <c r="I233" s="182">
        <v>0.61</v>
      </c>
      <c r="J233" s="182">
        <f t="shared" si="4"/>
        <v>481.44</v>
      </c>
    </row>
    <row r="234" spans="2:10" x14ac:dyDescent="0.3">
      <c r="B234" s="178">
        <v>193</v>
      </c>
      <c r="C234" s="179" t="s">
        <v>3638</v>
      </c>
      <c r="D234" s="179" t="s">
        <v>3639</v>
      </c>
      <c r="E234" s="179" t="s">
        <v>3360</v>
      </c>
      <c r="F234" s="180" t="s">
        <v>3640</v>
      </c>
      <c r="G234" s="180" t="s">
        <v>53</v>
      </c>
      <c r="H234" s="181">
        <v>1231</v>
      </c>
      <c r="I234" s="182">
        <v>0.61</v>
      </c>
      <c r="J234" s="182">
        <f t="shared" ref="J234:J297" si="5">ROUND(H234*(I234/1000),2)</f>
        <v>0.75</v>
      </c>
    </row>
    <row r="235" spans="2:10" x14ac:dyDescent="0.3">
      <c r="B235" s="178">
        <v>194</v>
      </c>
      <c r="C235" s="179" t="s">
        <v>3638</v>
      </c>
      <c r="D235" s="179" t="s">
        <v>3639</v>
      </c>
      <c r="E235" s="179" t="s">
        <v>3362</v>
      </c>
      <c r="F235" s="180" t="s">
        <v>3640</v>
      </c>
      <c r="G235" s="180" t="s">
        <v>53</v>
      </c>
      <c r="H235" s="181">
        <v>2351984</v>
      </c>
      <c r="I235" s="182">
        <v>0.61</v>
      </c>
      <c r="J235" s="182">
        <f t="shared" si="5"/>
        <v>1434.71</v>
      </c>
    </row>
    <row r="236" spans="2:10" x14ac:dyDescent="0.3">
      <c r="B236" s="178">
        <v>195</v>
      </c>
      <c r="C236" s="179" t="s">
        <v>3638</v>
      </c>
      <c r="D236" s="179" t="s">
        <v>3639</v>
      </c>
      <c r="E236" s="179" t="s">
        <v>3364</v>
      </c>
      <c r="F236" s="180" t="s">
        <v>3640</v>
      </c>
      <c r="G236" s="180" t="s">
        <v>53</v>
      </c>
      <c r="H236" s="181">
        <v>6035</v>
      </c>
      <c r="I236" s="182">
        <v>0.61</v>
      </c>
      <c r="J236" s="182">
        <f t="shared" si="5"/>
        <v>3.68</v>
      </c>
    </row>
    <row r="237" spans="2:10" x14ac:dyDescent="0.3">
      <c r="B237" s="178">
        <v>196</v>
      </c>
      <c r="C237" s="179" t="s">
        <v>3641</v>
      </c>
      <c r="D237" s="179" t="s">
        <v>3642</v>
      </c>
      <c r="E237" s="179" t="s">
        <v>3358</v>
      </c>
      <c r="F237" s="180" t="s">
        <v>150</v>
      </c>
      <c r="G237" s="180" t="s">
        <v>2129</v>
      </c>
      <c r="H237" s="181">
        <v>546421</v>
      </c>
      <c r="I237" s="182">
        <v>0.61</v>
      </c>
      <c r="J237" s="182">
        <f t="shared" si="5"/>
        <v>333.32</v>
      </c>
    </row>
    <row r="238" spans="2:10" x14ac:dyDescent="0.3">
      <c r="B238" s="178">
        <v>197</v>
      </c>
      <c r="C238" s="179" t="s">
        <v>3643</v>
      </c>
      <c r="D238" s="179" t="s">
        <v>3644</v>
      </c>
      <c r="E238" s="179" t="s">
        <v>3370</v>
      </c>
      <c r="F238" s="180" t="s">
        <v>150</v>
      </c>
      <c r="G238" s="180" t="s">
        <v>3645</v>
      </c>
      <c r="H238" s="181">
        <v>253254</v>
      </c>
      <c r="I238" s="182">
        <v>0.61</v>
      </c>
      <c r="J238" s="182">
        <f t="shared" si="5"/>
        <v>154.47999999999999</v>
      </c>
    </row>
    <row r="239" spans="2:10" x14ac:dyDescent="0.3">
      <c r="B239" s="178">
        <v>198</v>
      </c>
      <c r="C239" s="179" t="s">
        <v>3646</v>
      </c>
      <c r="D239" s="179" t="s">
        <v>3647</v>
      </c>
      <c r="E239" s="179" t="s">
        <v>3358</v>
      </c>
      <c r="F239" s="180" t="s">
        <v>150</v>
      </c>
      <c r="G239" s="180" t="s">
        <v>2129</v>
      </c>
      <c r="H239" s="181">
        <v>715440</v>
      </c>
      <c r="I239" s="182">
        <v>0.61</v>
      </c>
      <c r="J239" s="182">
        <f t="shared" si="5"/>
        <v>436.42</v>
      </c>
    </row>
    <row r="240" spans="2:10" x14ac:dyDescent="0.3">
      <c r="B240" s="178">
        <v>199</v>
      </c>
      <c r="C240" s="179" t="s">
        <v>3648</v>
      </c>
      <c r="D240" s="179" t="s">
        <v>3649</v>
      </c>
      <c r="E240" s="179" t="s">
        <v>3356</v>
      </c>
      <c r="F240" s="180" t="s">
        <v>68</v>
      </c>
      <c r="G240" s="180" t="s">
        <v>2129</v>
      </c>
      <c r="H240" s="181">
        <v>495612</v>
      </c>
      <c r="I240" s="182">
        <v>0.61</v>
      </c>
      <c r="J240" s="182">
        <f t="shared" si="5"/>
        <v>302.32</v>
      </c>
    </row>
    <row r="241" spans="2:10" x14ac:dyDescent="0.3">
      <c r="B241" s="178">
        <v>200</v>
      </c>
      <c r="C241" s="179" t="s">
        <v>3650</v>
      </c>
      <c r="D241" s="179" t="s">
        <v>3651</v>
      </c>
      <c r="E241" s="179" t="s">
        <v>3358</v>
      </c>
      <c r="F241" s="180" t="s">
        <v>983</v>
      </c>
      <c r="G241" s="180" t="s">
        <v>99</v>
      </c>
      <c r="H241" s="181">
        <v>250043</v>
      </c>
      <c r="I241" s="182">
        <v>0.61</v>
      </c>
      <c r="J241" s="182">
        <f t="shared" si="5"/>
        <v>152.53</v>
      </c>
    </row>
    <row r="242" spans="2:10" x14ac:dyDescent="0.3">
      <c r="B242" s="178">
        <v>201</v>
      </c>
      <c r="C242" s="179" t="s">
        <v>3652</v>
      </c>
      <c r="D242" s="179" t="s">
        <v>3653</v>
      </c>
      <c r="E242" s="179" t="s">
        <v>3358</v>
      </c>
      <c r="F242" s="180" t="s">
        <v>1921</v>
      </c>
      <c r="G242" s="180" t="s">
        <v>99</v>
      </c>
      <c r="H242" s="181">
        <v>1443883</v>
      </c>
      <c r="I242" s="182">
        <v>0.61</v>
      </c>
      <c r="J242" s="182">
        <f t="shared" si="5"/>
        <v>880.77</v>
      </c>
    </row>
    <row r="243" spans="2:10" x14ac:dyDescent="0.3">
      <c r="B243" s="178">
        <v>202</v>
      </c>
      <c r="C243" s="179" t="s">
        <v>3654</v>
      </c>
      <c r="D243" s="179" t="s">
        <v>3655</v>
      </c>
      <c r="E243" s="179" t="s">
        <v>3370</v>
      </c>
      <c r="F243" s="180" t="s">
        <v>211</v>
      </c>
      <c r="G243" s="180" t="s">
        <v>2129</v>
      </c>
      <c r="H243" s="181">
        <v>361265</v>
      </c>
      <c r="I243" s="182">
        <v>0.61</v>
      </c>
      <c r="J243" s="182">
        <f t="shared" si="5"/>
        <v>220.37</v>
      </c>
    </row>
    <row r="244" spans="2:10" x14ac:dyDescent="0.3">
      <c r="B244" s="178">
        <v>203</v>
      </c>
      <c r="C244" s="179" t="s">
        <v>3656</v>
      </c>
      <c r="D244" s="179" t="s">
        <v>3657</v>
      </c>
      <c r="E244" s="179" t="s">
        <v>3370</v>
      </c>
      <c r="F244" s="180" t="s">
        <v>145</v>
      </c>
      <c r="G244" s="180" t="s">
        <v>99</v>
      </c>
      <c r="H244" s="181">
        <v>128847</v>
      </c>
      <c r="I244" s="182">
        <v>0.61</v>
      </c>
      <c r="J244" s="182">
        <f t="shared" si="5"/>
        <v>78.599999999999994</v>
      </c>
    </row>
    <row r="245" spans="2:10" x14ac:dyDescent="0.3">
      <c r="B245" s="178">
        <v>204</v>
      </c>
      <c r="C245" s="179" t="s">
        <v>3658</v>
      </c>
      <c r="D245" s="179" t="s">
        <v>3659</v>
      </c>
      <c r="E245" s="179" t="s">
        <v>3358</v>
      </c>
      <c r="F245" s="180" t="s">
        <v>192</v>
      </c>
      <c r="G245" s="180" t="s">
        <v>3231</v>
      </c>
      <c r="H245" s="181">
        <v>268786</v>
      </c>
      <c r="I245" s="182">
        <v>0.61</v>
      </c>
      <c r="J245" s="182">
        <f t="shared" si="5"/>
        <v>163.96</v>
      </c>
    </row>
    <row r="246" spans="2:10" x14ac:dyDescent="0.3">
      <c r="B246" s="178">
        <v>205</v>
      </c>
      <c r="C246" s="179" t="s">
        <v>3660</v>
      </c>
      <c r="D246" s="179" t="s">
        <v>3661</v>
      </c>
      <c r="E246" s="179" t="s">
        <v>3358</v>
      </c>
      <c r="F246" s="180" t="s">
        <v>145</v>
      </c>
      <c r="G246" s="180" t="s">
        <v>99</v>
      </c>
      <c r="H246" s="181">
        <v>91721</v>
      </c>
      <c r="I246" s="182">
        <v>0.61</v>
      </c>
      <c r="J246" s="182">
        <f t="shared" si="5"/>
        <v>55.95</v>
      </c>
    </row>
    <row r="247" spans="2:10" x14ac:dyDescent="0.3">
      <c r="B247" s="178">
        <v>206</v>
      </c>
      <c r="C247" s="179" t="s">
        <v>3662</v>
      </c>
      <c r="D247" s="179" t="s">
        <v>3663</v>
      </c>
      <c r="E247" s="179" t="s">
        <v>3358</v>
      </c>
      <c r="F247" s="180" t="s">
        <v>52</v>
      </c>
      <c r="G247" s="180" t="s">
        <v>99</v>
      </c>
      <c r="H247" s="181">
        <v>349548</v>
      </c>
      <c r="I247" s="182">
        <v>0.61</v>
      </c>
      <c r="J247" s="182">
        <f t="shared" si="5"/>
        <v>213.22</v>
      </c>
    </row>
    <row r="248" spans="2:10" x14ac:dyDescent="0.3">
      <c r="B248" s="178">
        <v>207</v>
      </c>
      <c r="C248" s="179" t="s">
        <v>3664</v>
      </c>
      <c r="D248" s="179" t="s">
        <v>3665</v>
      </c>
      <c r="E248" s="179" t="s">
        <v>3370</v>
      </c>
      <c r="F248" s="180" t="s">
        <v>2202</v>
      </c>
      <c r="G248" s="180" t="s">
        <v>964</v>
      </c>
      <c r="H248" s="181">
        <v>73417</v>
      </c>
      <c r="I248" s="182">
        <v>0.61</v>
      </c>
      <c r="J248" s="182">
        <f t="shared" si="5"/>
        <v>44.78</v>
      </c>
    </row>
    <row r="249" spans="2:10" x14ac:dyDescent="0.3">
      <c r="B249" s="178">
        <v>208</v>
      </c>
      <c r="C249" s="179" t="s">
        <v>3666</v>
      </c>
      <c r="D249" s="179" t="s">
        <v>3667</v>
      </c>
      <c r="E249" s="179" t="s">
        <v>3366</v>
      </c>
      <c r="F249" s="180" t="s">
        <v>3668</v>
      </c>
      <c r="G249" s="180" t="s">
        <v>53</v>
      </c>
      <c r="H249" s="181">
        <v>1498510</v>
      </c>
      <c r="I249" s="182">
        <v>0.61</v>
      </c>
      <c r="J249" s="182">
        <f t="shared" si="5"/>
        <v>914.09</v>
      </c>
    </row>
    <row r="250" spans="2:10" x14ac:dyDescent="0.3">
      <c r="B250" s="178">
        <v>209</v>
      </c>
      <c r="C250" s="179" t="s">
        <v>3666</v>
      </c>
      <c r="D250" s="179" t="s">
        <v>3667</v>
      </c>
      <c r="E250" s="179" t="s">
        <v>3368</v>
      </c>
      <c r="F250" s="180" t="s">
        <v>3668</v>
      </c>
      <c r="G250" s="180" t="s">
        <v>53</v>
      </c>
      <c r="H250" s="181">
        <v>965695</v>
      </c>
      <c r="I250" s="182">
        <v>0.61</v>
      </c>
      <c r="J250" s="182">
        <f t="shared" si="5"/>
        <v>589.07000000000005</v>
      </c>
    </row>
    <row r="251" spans="2:10" x14ac:dyDescent="0.3">
      <c r="B251" s="178">
        <v>210</v>
      </c>
      <c r="C251" s="179" t="s">
        <v>3669</v>
      </c>
      <c r="D251" s="179" t="s">
        <v>3670</v>
      </c>
      <c r="E251" s="179" t="s">
        <v>3356</v>
      </c>
      <c r="F251" s="180" t="s">
        <v>917</v>
      </c>
      <c r="G251" s="180" t="s">
        <v>53</v>
      </c>
      <c r="H251" s="181">
        <v>106897</v>
      </c>
      <c r="I251" s="182">
        <v>0.61</v>
      </c>
      <c r="J251" s="182">
        <f t="shared" si="5"/>
        <v>65.209999999999994</v>
      </c>
    </row>
    <row r="252" spans="2:10" x14ac:dyDescent="0.3">
      <c r="B252" s="178">
        <v>211</v>
      </c>
      <c r="C252" s="179" t="s">
        <v>3669</v>
      </c>
      <c r="D252" s="179" t="s">
        <v>3670</v>
      </c>
      <c r="E252" s="179" t="s">
        <v>3358</v>
      </c>
      <c r="F252" s="180" t="s">
        <v>917</v>
      </c>
      <c r="G252" s="180" t="s">
        <v>53</v>
      </c>
      <c r="H252" s="181">
        <v>115467</v>
      </c>
      <c r="I252" s="182">
        <v>0.61</v>
      </c>
      <c r="J252" s="182">
        <f t="shared" si="5"/>
        <v>70.430000000000007</v>
      </c>
    </row>
    <row r="253" spans="2:10" x14ac:dyDescent="0.3">
      <c r="B253" s="178">
        <v>212</v>
      </c>
      <c r="C253" s="179" t="s">
        <v>3669</v>
      </c>
      <c r="D253" s="179" t="s">
        <v>3670</v>
      </c>
      <c r="E253" s="179" t="s">
        <v>3370</v>
      </c>
      <c r="F253" s="180" t="s">
        <v>917</v>
      </c>
      <c r="G253" s="180" t="s">
        <v>53</v>
      </c>
      <c r="H253" s="181">
        <v>121243</v>
      </c>
      <c r="I253" s="182">
        <v>0.61</v>
      </c>
      <c r="J253" s="182">
        <f t="shared" si="5"/>
        <v>73.959999999999994</v>
      </c>
    </row>
    <row r="254" spans="2:10" x14ac:dyDescent="0.3">
      <c r="B254" s="178">
        <v>213</v>
      </c>
      <c r="C254" s="179" t="s">
        <v>3669</v>
      </c>
      <c r="D254" s="179" t="s">
        <v>3670</v>
      </c>
      <c r="E254" s="179" t="s">
        <v>3354</v>
      </c>
      <c r="F254" s="180" t="s">
        <v>917</v>
      </c>
      <c r="G254" s="180" t="s">
        <v>53</v>
      </c>
      <c r="H254" s="181">
        <v>23249</v>
      </c>
      <c r="I254" s="182">
        <v>0.61</v>
      </c>
      <c r="J254" s="182">
        <f t="shared" si="5"/>
        <v>14.18</v>
      </c>
    </row>
    <row r="255" spans="2:10" x14ac:dyDescent="0.3">
      <c r="B255" s="178">
        <v>214</v>
      </c>
      <c r="C255" s="179" t="s">
        <v>3671</v>
      </c>
      <c r="D255" s="179" t="s">
        <v>3672</v>
      </c>
      <c r="E255" s="179" t="s">
        <v>3358</v>
      </c>
      <c r="F255" s="180" t="s">
        <v>109</v>
      </c>
      <c r="G255" s="180" t="s">
        <v>99</v>
      </c>
      <c r="H255" s="181">
        <v>1770059</v>
      </c>
      <c r="I255" s="182">
        <v>0.61</v>
      </c>
      <c r="J255" s="182">
        <f t="shared" si="5"/>
        <v>1079.74</v>
      </c>
    </row>
    <row r="256" spans="2:10" x14ac:dyDescent="0.3">
      <c r="B256" s="178">
        <v>215</v>
      </c>
      <c r="C256" s="179" t="s">
        <v>3673</v>
      </c>
      <c r="D256" s="179" t="s">
        <v>3674</v>
      </c>
      <c r="E256" s="179" t="s">
        <v>3360</v>
      </c>
      <c r="F256" s="180" t="s">
        <v>145</v>
      </c>
      <c r="G256" s="180" t="s">
        <v>106</v>
      </c>
      <c r="H256" s="181">
        <v>532</v>
      </c>
      <c r="I256" s="182">
        <v>0.61</v>
      </c>
      <c r="J256" s="182">
        <f t="shared" si="5"/>
        <v>0.32</v>
      </c>
    </row>
    <row r="257" spans="2:10" x14ac:dyDescent="0.3">
      <c r="B257" s="178">
        <v>216</v>
      </c>
      <c r="C257" s="179" t="s">
        <v>3673</v>
      </c>
      <c r="D257" s="179" t="s">
        <v>3674</v>
      </c>
      <c r="E257" s="179" t="s">
        <v>3362</v>
      </c>
      <c r="F257" s="180" t="s">
        <v>145</v>
      </c>
      <c r="G257" s="180" t="s">
        <v>106</v>
      </c>
      <c r="H257" s="181">
        <v>865460</v>
      </c>
      <c r="I257" s="182">
        <v>0.61</v>
      </c>
      <c r="J257" s="182">
        <f t="shared" si="5"/>
        <v>527.92999999999995</v>
      </c>
    </row>
    <row r="258" spans="2:10" x14ac:dyDescent="0.3">
      <c r="B258" s="178">
        <v>217</v>
      </c>
      <c r="C258" s="179" t="s">
        <v>3673</v>
      </c>
      <c r="D258" s="179" t="s">
        <v>3674</v>
      </c>
      <c r="E258" s="179" t="s">
        <v>3364</v>
      </c>
      <c r="F258" s="180" t="s">
        <v>145</v>
      </c>
      <c r="G258" s="180" t="s">
        <v>106</v>
      </c>
      <c r="H258" s="181">
        <v>2767</v>
      </c>
      <c r="I258" s="182">
        <v>0.61</v>
      </c>
      <c r="J258" s="182">
        <f t="shared" si="5"/>
        <v>1.69</v>
      </c>
    </row>
    <row r="259" spans="2:10" x14ac:dyDescent="0.3">
      <c r="B259" s="178">
        <v>218</v>
      </c>
      <c r="C259" s="179" t="s">
        <v>3675</v>
      </c>
      <c r="D259" s="179" t="s">
        <v>3676</v>
      </c>
      <c r="E259" s="179" t="s">
        <v>3370</v>
      </c>
      <c r="F259" s="180" t="s">
        <v>3556</v>
      </c>
      <c r="G259" s="180" t="s">
        <v>99</v>
      </c>
      <c r="H259" s="181">
        <v>2686516</v>
      </c>
      <c r="I259" s="182">
        <v>0.61</v>
      </c>
      <c r="J259" s="182">
        <f t="shared" si="5"/>
        <v>1638.77</v>
      </c>
    </row>
    <row r="260" spans="2:10" x14ac:dyDescent="0.3">
      <c r="B260" s="178">
        <v>219</v>
      </c>
      <c r="C260" s="179" t="s">
        <v>3677</v>
      </c>
      <c r="D260" s="179" t="s">
        <v>3678</v>
      </c>
      <c r="E260" s="179" t="s">
        <v>3366</v>
      </c>
      <c r="F260" s="180" t="s">
        <v>3679</v>
      </c>
      <c r="G260" s="180" t="s">
        <v>53</v>
      </c>
      <c r="H260" s="181">
        <v>66735</v>
      </c>
      <c r="I260" s="182">
        <v>0.61</v>
      </c>
      <c r="J260" s="182">
        <f t="shared" si="5"/>
        <v>40.71</v>
      </c>
    </row>
    <row r="261" spans="2:10" x14ac:dyDescent="0.3">
      <c r="B261" s="178">
        <v>220</v>
      </c>
      <c r="C261" s="179" t="s">
        <v>3677</v>
      </c>
      <c r="D261" s="179" t="s">
        <v>3678</v>
      </c>
      <c r="E261" s="179" t="s">
        <v>3368</v>
      </c>
      <c r="F261" s="180" t="s">
        <v>3679</v>
      </c>
      <c r="G261" s="180" t="s">
        <v>53</v>
      </c>
      <c r="H261" s="181">
        <v>41058</v>
      </c>
      <c r="I261" s="182">
        <v>0.61</v>
      </c>
      <c r="J261" s="182">
        <f t="shared" si="5"/>
        <v>25.05</v>
      </c>
    </row>
    <row r="262" spans="2:10" x14ac:dyDescent="0.3">
      <c r="B262" s="178">
        <v>221</v>
      </c>
      <c r="C262" s="179" t="s">
        <v>3680</v>
      </c>
      <c r="D262" s="179" t="s">
        <v>3681</v>
      </c>
      <c r="E262" s="179" t="s">
        <v>3358</v>
      </c>
      <c r="F262" s="180" t="s">
        <v>211</v>
      </c>
      <c r="G262" s="180" t="s">
        <v>1025</v>
      </c>
      <c r="H262" s="181">
        <v>159456</v>
      </c>
      <c r="I262" s="182">
        <v>0.61</v>
      </c>
      <c r="J262" s="182">
        <f t="shared" si="5"/>
        <v>97.27</v>
      </c>
    </row>
    <row r="263" spans="2:10" x14ac:dyDescent="0.3">
      <c r="B263" s="178">
        <v>222</v>
      </c>
      <c r="C263" s="179" t="s">
        <v>3682</v>
      </c>
      <c r="D263" s="179" t="s">
        <v>3683</v>
      </c>
      <c r="E263" s="179" t="s">
        <v>3358</v>
      </c>
      <c r="F263" s="180" t="s">
        <v>145</v>
      </c>
      <c r="G263" s="180" t="s">
        <v>114</v>
      </c>
      <c r="H263" s="181">
        <v>253489</v>
      </c>
      <c r="I263" s="182">
        <v>0.61</v>
      </c>
      <c r="J263" s="182">
        <f t="shared" si="5"/>
        <v>154.63</v>
      </c>
    </row>
    <row r="264" spans="2:10" x14ac:dyDescent="0.3">
      <c r="B264" s="178">
        <v>223</v>
      </c>
      <c r="C264" s="179" t="s">
        <v>3684</v>
      </c>
      <c r="D264" s="179" t="s">
        <v>3685</v>
      </c>
      <c r="E264" s="179" t="s">
        <v>3356</v>
      </c>
      <c r="F264" s="180" t="s">
        <v>1866</v>
      </c>
      <c r="G264" s="180" t="s">
        <v>106</v>
      </c>
      <c r="H264" s="181">
        <v>69248</v>
      </c>
      <c r="I264" s="182">
        <v>0.61</v>
      </c>
      <c r="J264" s="182">
        <f t="shared" si="5"/>
        <v>42.24</v>
      </c>
    </row>
    <row r="265" spans="2:10" x14ac:dyDescent="0.3">
      <c r="B265" s="178">
        <v>224</v>
      </c>
      <c r="C265" s="179" t="s">
        <v>3684</v>
      </c>
      <c r="D265" s="179" t="s">
        <v>3685</v>
      </c>
      <c r="E265" s="179" t="s">
        <v>3354</v>
      </c>
      <c r="F265" s="180" t="s">
        <v>1866</v>
      </c>
      <c r="G265" s="180" t="s">
        <v>106</v>
      </c>
      <c r="H265" s="181">
        <v>20448</v>
      </c>
      <c r="I265" s="182">
        <v>0.61</v>
      </c>
      <c r="J265" s="182">
        <f t="shared" si="5"/>
        <v>12.47</v>
      </c>
    </row>
    <row r="266" spans="2:10" x14ac:dyDescent="0.3">
      <c r="B266" s="178">
        <v>225</v>
      </c>
      <c r="C266" s="179" t="s">
        <v>3686</v>
      </c>
      <c r="D266" s="179" t="s">
        <v>3687</v>
      </c>
      <c r="E266" s="179" t="s">
        <v>3370</v>
      </c>
      <c r="F266" s="180" t="s">
        <v>882</v>
      </c>
      <c r="G266" s="180" t="s">
        <v>95</v>
      </c>
      <c r="H266" s="181">
        <v>357722</v>
      </c>
      <c r="I266" s="182">
        <v>0.61</v>
      </c>
      <c r="J266" s="182">
        <f t="shared" si="5"/>
        <v>218.21</v>
      </c>
    </row>
    <row r="267" spans="2:10" x14ac:dyDescent="0.3">
      <c r="B267" s="178">
        <v>226</v>
      </c>
      <c r="C267" s="179" t="s">
        <v>3688</v>
      </c>
      <c r="D267" s="179" t="s">
        <v>3689</v>
      </c>
      <c r="E267" s="179" t="s">
        <v>3358</v>
      </c>
      <c r="F267" s="180" t="s">
        <v>169</v>
      </c>
      <c r="G267" s="180" t="s">
        <v>99</v>
      </c>
      <c r="H267" s="181">
        <v>355714</v>
      </c>
      <c r="I267" s="182">
        <v>0.61</v>
      </c>
      <c r="J267" s="182">
        <f t="shared" si="5"/>
        <v>216.99</v>
      </c>
    </row>
    <row r="268" spans="2:10" x14ac:dyDescent="0.3">
      <c r="B268" s="178">
        <v>227</v>
      </c>
      <c r="C268" s="179" t="s">
        <v>3688</v>
      </c>
      <c r="D268" s="179" t="s">
        <v>3689</v>
      </c>
      <c r="E268" s="179" t="s">
        <v>3370</v>
      </c>
      <c r="F268" s="180" t="s">
        <v>169</v>
      </c>
      <c r="G268" s="180" t="s">
        <v>99</v>
      </c>
      <c r="H268" s="181">
        <v>289592</v>
      </c>
      <c r="I268" s="182">
        <v>0.61</v>
      </c>
      <c r="J268" s="182">
        <f t="shared" si="5"/>
        <v>176.65</v>
      </c>
    </row>
    <row r="269" spans="2:10" x14ac:dyDescent="0.3">
      <c r="B269" s="178">
        <v>228</v>
      </c>
      <c r="C269" s="179" t="s">
        <v>3690</v>
      </c>
      <c r="D269" s="179" t="s">
        <v>3691</v>
      </c>
      <c r="E269" s="179" t="s">
        <v>3358</v>
      </c>
      <c r="F269" s="180" t="s">
        <v>206</v>
      </c>
      <c r="G269" s="180" t="s">
        <v>99</v>
      </c>
      <c r="H269" s="181">
        <v>708825</v>
      </c>
      <c r="I269" s="182">
        <v>0.61</v>
      </c>
      <c r="J269" s="182">
        <f t="shared" si="5"/>
        <v>432.38</v>
      </c>
    </row>
    <row r="270" spans="2:10" x14ac:dyDescent="0.3">
      <c r="B270" s="178">
        <v>229</v>
      </c>
      <c r="C270" s="179" t="s">
        <v>3692</v>
      </c>
      <c r="D270" s="179" t="s">
        <v>3693</v>
      </c>
      <c r="E270" s="179" t="s">
        <v>3370</v>
      </c>
      <c r="F270" s="180" t="s">
        <v>206</v>
      </c>
      <c r="G270" s="180" t="s">
        <v>99</v>
      </c>
      <c r="H270" s="181">
        <v>697691</v>
      </c>
      <c r="I270" s="182">
        <v>0.61</v>
      </c>
      <c r="J270" s="182">
        <f t="shared" si="5"/>
        <v>425.59</v>
      </c>
    </row>
    <row r="271" spans="2:10" x14ac:dyDescent="0.3">
      <c r="B271" s="178">
        <v>230</v>
      </c>
      <c r="C271" s="179" t="s">
        <v>3694</v>
      </c>
      <c r="D271" s="179" t="s">
        <v>3695</v>
      </c>
      <c r="E271" s="179" t="s">
        <v>3358</v>
      </c>
      <c r="F271" s="180" t="s">
        <v>145</v>
      </c>
      <c r="G271" s="180" t="s">
        <v>3645</v>
      </c>
      <c r="H271" s="181">
        <v>1198438</v>
      </c>
      <c r="I271" s="182">
        <v>0.61</v>
      </c>
      <c r="J271" s="182">
        <f t="shared" si="5"/>
        <v>731.05</v>
      </c>
    </row>
    <row r="272" spans="2:10" x14ac:dyDescent="0.3">
      <c r="B272" s="178">
        <v>231</v>
      </c>
      <c r="C272" s="179" t="s">
        <v>3696</v>
      </c>
      <c r="D272" s="179" t="s">
        <v>3697</v>
      </c>
      <c r="E272" s="179" t="s">
        <v>3358</v>
      </c>
      <c r="F272" s="180" t="s">
        <v>882</v>
      </c>
      <c r="G272" s="180" t="s">
        <v>95</v>
      </c>
      <c r="H272" s="181">
        <v>212245</v>
      </c>
      <c r="I272" s="182">
        <v>0.61</v>
      </c>
      <c r="J272" s="182">
        <f t="shared" si="5"/>
        <v>129.47</v>
      </c>
    </row>
    <row r="273" spans="2:10" x14ac:dyDescent="0.3">
      <c r="B273" s="178">
        <v>232</v>
      </c>
      <c r="C273" s="179" t="s">
        <v>3698</v>
      </c>
      <c r="D273" s="179" t="s">
        <v>3699</v>
      </c>
      <c r="E273" s="179" t="s">
        <v>3358</v>
      </c>
      <c r="F273" s="180" t="s">
        <v>145</v>
      </c>
      <c r="G273" s="180" t="s">
        <v>99</v>
      </c>
      <c r="H273" s="181">
        <v>199292</v>
      </c>
      <c r="I273" s="182">
        <v>0.61</v>
      </c>
      <c r="J273" s="182">
        <f t="shared" si="5"/>
        <v>121.57</v>
      </c>
    </row>
    <row r="274" spans="2:10" x14ac:dyDescent="0.3">
      <c r="B274" s="178">
        <v>233</v>
      </c>
      <c r="C274" s="179" t="s">
        <v>3700</v>
      </c>
      <c r="D274" s="179" t="s">
        <v>3701</v>
      </c>
      <c r="E274" s="179" t="s">
        <v>3354</v>
      </c>
      <c r="F274" s="180" t="s">
        <v>145</v>
      </c>
      <c r="G274" s="180" t="s">
        <v>99</v>
      </c>
      <c r="H274" s="181">
        <v>161628</v>
      </c>
      <c r="I274" s="182">
        <v>0.61</v>
      </c>
      <c r="J274" s="182">
        <f t="shared" si="5"/>
        <v>98.59</v>
      </c>
    </row>
    <row r="275" spans="2:10" x14ac:dyDescent="0.3">
      <c r="B275" s="178">
        <v>234</v>
      </c>
      <c r="C275" s="179" t="s">
        <v>3702</v>
      </c>
      <c r="D275" s="179" t="s">
        <v>3703</v>
      </c>
      <c r="E275" s="179" t="s">
        <v>3370</v>
      </c>
      <c r="F275" s="180" t="s">
        <v>145</v>
      </c>
      <c r="G275" s="180" t="s">
        <v>99</v>
      </c>
      <c r="H275" s="181">
        <v>253640</v>
      </c>
      <c r="I275" s="182">
        <v>0.61</v>
      </c>
      <c r="J275" s="182">
        <f t="shared" si="5"/>
        <v>154.72</v>
      </c>
    </row>
    <row r="276" spans="2:10" x14ac:dyDescent="0.3">
      <c r="B276" s="178">
        <v>235</v>
      </c>
      <c r="C276" s="179" t="s">
        <v>3704</v>
      </c>
      <c r="D276" s="179" t="s">
        <v>3705</v>
      </c>
      <c r="E276" s="179" t="s">
        <v>3358</v>
      </c>
      <c r="F276" s="180" t="s">
        <v>145</v>
      </c>
      <c r="G276" s="180" t="s">
        <v>95</v>
      </c>
      <c r="H276" s="181">
        <v>151086</v>
      </c>
      <c r="I276" s="182">
        <v>0.61</v>
      </c>
      <c r="J276" s="182">
        <f t="shared" si="5"/>
        <v>92.16</v>
      </c>
    </row>
    <row r="277" spans="2:10" x14ac:dyDescent="0.3">
      <c r="B277" s="178">
        <v>236</v>
      </c>
      <c r="C277" s="179" t="s">
        <v>3706</v>
      </c>
      <c r="D277" s="179" t="s">
        <v>3707</v>
      </c>
      <c r="E277" s="179" t="s">
        <v>3358</v>
      </c>
      <c r="F277" s="180" t="s">
        <v>901</v>
      </c>
      <c r="G277" s="180" t="s">
        <v>2129</v>
      </c>
      <c r="H277" s="181">
        <v>1409929</v>
      </c>
      <c r="I277" s="182">
        <v>0.61</v>
      </c>
      <c r="J277" s="182">
        <f t="shared" si="5"/>
        <v>860.06</v>
      </c>
    </row>
    <row r="278" spans="2:10" x14ac:dyDescent="0.3">
      <c r="B278" s="178">
        <v>237</v>
      </c>
      <c r="C278" s="179" t="s">
        <v>3708</v>
      </c>
      <c r="D278" s="179" t="s">
        <v>3709</v>
      </c>
      <c r="E278" s="179" t="s">
        <v>3356</v>
      </c>
      <c r="F278" s="180" t="s">
        <v>52</v>
      </c>
      <c r="G278" s="180" t="s">
        <v>2562</v>
      </c>
      <c r="H278" s="181">
        <v>208113</v>
      </c>
      <c r="I278" s="182">
        <v>0.61</v>
      </c>
      <c r="J278" s="182">
        <f t="shared" si="5"/>
        <v>126.95</v>
      </c>
    </row>
    <row r="279" spans="2:10" x14ac:dyDescent="0.3">
      <c r="B279" s="178">
        <v>238</v>
      </c>
      <c r="C279" s="179" t="s">
        <v>3708</v>
      </c>
      <c r="D279" s="179" t="s">
        <v>3709</v>
      </c>
      <c r="E279" s="179" t="s">
        <v>3354</v>
      </c>
      <c r="F279" s="180" t="s">
        <v>52</v>
      </c>
      <c r="G279" s="180" t="s">
        <v>2562</v>
      </c>
      <c r="H279" s="181">
        <v>264176</v>
      </c>
      <c r="I279" s="182">
        <v>0.61</v>
      </c>
      <c r="J279" s="182">
        <f t="shared" si="5"/>
        <v>161.15</v>
      </c>
    </row>
    <row r="280" spans="2:10" x14ac:dyDescent="0.3">
      <c r="B280" s="178">
        <v>239</v>
      </c>
      <c r="C280" s="179" t="s">
        <v>3710</v>
      </c>
      <c r="D280" s="179" t="s">
        <v>3711</v>
      </c>
      <c r="E280" s="179" t="s">
        <v>3370</v>
      </c>
      <c r="F280" s="180" t="s">
        <v>211</v>
      </c>
      <c r="G280" s="180" t="s">
        <v>2129</v>
      </c>
      <c r="H280" s="181">
        <v>457115</v>
      </c>
      <c r="I280" s="182">
        <v>0.61</v>
      </c>
      <c r="J280" s="182">
        <f t="shared" si="5"/>
        <v>278.83999999999997</v>
      </c>
    </row>
    <row r="281" spans="2:10" x14ac:dyDescent="0.3">
      <c r="B281" s="178">
        <v>240</v>
      </c>
      <c r="C281" s="179" t="s">
        <v>3712</v>
      </c>
      <c r="D281" s="179" t="s">
        <v>3713</v>
      </c>
      <c r="E281" s="179" t="s">
        <v>3358</v>
      </c>
      <c r="F281" s="180" t="s">
        <v>211</v>
      </c>
      <c r="G281" s="180" t="s">
        <v>2129</v>
      </c>
      <c r="H281" s="181">
        <v>933470</v>
      </c>
      <c r="I281" s="182">
        <v>0.61</v>
      </c>
      <c r="J281" s="182">
        <f t="shared" si="5"/>
        <v>569.41999999999996</v>
      </c>
    </row>
    <row r="282" spans="2:10" x14ac:dyDescent="0.3">
      <c r="B282" s="178">
        <v>241</v>
      </c>
      <c r="C282" s="179" t="s">
        <v>3714</v>
      </c>
      <c r="D282" s="179" t="s">
        <v>3715</v>
      </c>
      <c r="E282" s="179" t="s">
        <v>3360</v>
      </c>
      <c r="F282" s="180" t="s">
        <v>150</v>
      </c>
      <c r="G282" s="180" t="s">
        <v>964</v>
      </c>
      <c r="H282" s="181">
        <v>96</v>
      </c>
      <c r="I282" s="182">
        <v>0.61</v>
      </c>
      <c r="J282" s="182">
        <f t="shared" si="5"/>
        <v>0.06</v>
      </c>
    </row>
    <row r="283" spans="2:10" x14ac:dyDescent="0.3">
      <c r="B283" s="178">
        <v>242</v>
      </c>
      <c r="C283" s="179" t="s">
        <v>3714</v>
      </c>
      <c r="D283" s="179" t="s">
        <v>3715</v>
      </c>
      <c r="E283" s="179" t="s">
        <v>3362</v>
      </c>
      <c r="F283" s="180" t="s">
        <v>150</v>
      </c>
      <c r="G283" s="180" t="s">
        <v>964</v>
      </c>
      <c r="H283" s="181">
        <v>220144</v>
      </c>
      <c r="I283" s="182">
        <v>0.61</v>
      </c>
      <c r="J283" s="182">
        <f t="shared" si="5"/>
        <v>134.29</v>
      </c>
    </row>
    <row r="284" spans="2:10" x14ac:dyDescent="0.3">
      <c r="B284" s="178">
        <v>243</v>
      </c>
      <c r="C284" s="179" t="s">
        <v>3714</v>
      </c>
      <c r="D284" s="179" t="s">
        <v>3715</v>
      </c>
      <c r="E284" s="179" t="s">
        <v>3364</v>
      </c>
      <c r="F284" s="180" t="s">
        <v>150</v>
      </c>
      <c r="G284" s="180" t="s">
        <v>964</v>
      </c>
      <c r="H284" s="181">
        <v>659</v>
      </c>
      <c r="I284" s="182">
        <v>0.61</v>
      </c>
      <c r="J284" s="182">
        <f t="shared" si="5"/>
        <v>0.4</v>
      </c>
    </row>
    <row r="285" spans="2:10" x14ac:dyDescent="0.3">
      <c r="B285" s="178">
        <v>244</v>
      </c>
      <c r="C285" s="179" t="s">
        <v>3716</v>
      </c>
      <c r="D285" s="179" t="s">
        <v>3717</v>
      </c>
      <c r="E285" s="179" t="s">
        <v>3370</v>
      </c>
      <c r="F285" s="180" t="s">
        <v>211</v>
      </c>
      <c r="G285" s="180" t="s">
        <v>3718</v>
      </c>
      <c r="H285" s="181">
        <v>228148</v>
      </c>
      <c r="I285" s="182">
        <v>0.61</v>
      </c>
      <c r="J285" s="182">
        <f t="shared" si="5"/>
        <v>139.16999999999999</v>
      </c>
    </row>
    <row r="286" spans="2:10" x14ac:dyDescent="0.3">
      <c r="B286" s="178">
        <v>245</v>
      </c>
      <c r="C286" s="179" t="s">
        <v>3719</v>
      </c>
      <c r="D286" s="179" t="s">
        <v>3720</v>
      </c>
      <c r="E286" s="179" t="s">
        <v>3366</v>
      </c>
      <c r="F286" s="180" t="s">
        <v>922</v>
      </c>
      <c r="G286" s="180" t="s">
        <v>971</v>
      </c>
      <c r="H286" s="181">
        <v>6</v>
      </c>
      <c r="I286" s="182">
        <v>0.61</v>
      </c>
      <c r="J286" s="182">
        <f t="shared" si="5"/>
        <v>0</v>
      </c>
    </row>
    <row r="287" spans="2:10" x14ac:dyDescent="0.3">
      <c r="B287" s="178">
        <v>246</v>
      </c>
      <c r="C287" s="179" t="s">
        <v>3719</v>
      </c>
      <c r="D287" s="179" t="s">
        <v>3720</v>
      </c>
      <c r="E287" s="179" t="s">
        <v>3368</v>
      </c>
      <c r="F287" s="180" t="s">
        <v>922</v>
      </c>
      <c r="G287" s="180" t="s">
        <v>971</v>
      </c>
      <c r="H287" s="181">
        <v>2</v>
      </c>
      <c r="I287" s="182">
        <v>0.61</v>
      </c>
      <c r="J287" s="182">
        <f t="shared" si="5"/>
        <v>0</v>
      </c>
    </row>
    <row r="288" spans="2:10" x14ac:dyDescent="0.3">
      <c r="B288" s="178">
        <v>247</v>
      </c>
      <c r="C288" s="179" t="s">
        <v>3721</v>
      </c>
      <c r="D288" s="179" t="s">
        <v>3722</v>
      </c>
      <c r="E288" s="179" t="s">
        <v>3358</v>
      </c>
      <c r="F288" s="180" t="s">
        <v>192</v>
      </c>
      <c r="G288" s="180" t="s">
        <v>2596</v>
      </c>
      <c r="H288" s="181">
        <v>315636</v>
      </c>
      <c r="I288" s="182">
        <v>0.61</v>
      </c>
      <c r="J288" s="182">
        <f t="shared" si="5"/>
        <v>192.54</v>
      </c>
    </row>
    <row r="289" spans="2:10" x14ac:dyDescent="0.3">
      <c r="B289" s="178">
        <v>248</v>
      </c>
      <c r="C289" s="179" t="s">
        <v>3723</v>
      </c>
      <c r="D289" s="179" t="s">
        <v>3724</v>
      </c>
      <c r="E289" s="179" t="s">
        <v>3360</v>
      </c>
      <c r="F289" s="180" t="s">
        <v>109</v>
      </c>
      <c r="G289" s="180" t="s">
        <v>1025</v>
      </c>
      <c r="H289" s="181">
        <v>1576</v>
      </c>
      <c r="I289" s="182">
        <v>0.61</v>
      </c>
      <c r="J289" s="182">
        <f t="shared" si="5"/>
        <v>0.96</v>
      </c>
    </row>
    <row r="290" spans="2:10" x14ac:dyDescent="0.3">
      <c r="B290" s="178">
        <v>249</v>
      </c>
      <c r="C290" s="179" t="s">
        <v>3723</v>
      </c>
      <c r="D290" s="179" t="s">
        <v>3724</v>
      </c>
      <c r="E290" s="179" t="s">
        <v>3362</v>
      </c>
      <c r="F290" s="180" t="s">
        <v>109</v>
      </c>
      <c r="G290" s="180" t="s">
        <v>1025</v>
      </c>
      <c r="H290" s="181">
        <v>1243731</v>
      </c>
      <c r="I290" s="182">
        <v>0.61</v>
      </c>
      <c r="J290" s="182">
        <f t="shared" si="5"/>
        <v>758.68</v>
      </c>
    </row>
    <row r="291" spans="2:10" x14ac:dyDescent="0.3">
      <c r="B291" s="178">
        <v>250</v>
      </c>
      <c r="C291" s="179" t="s">
        <v>3723</v>
      </c>
      <c r="D291" s="179" t="s">
        <v>3724</v>
      </c>
      <c r="E291" s="179" t="s">
        <v>3364</v>
      </c>
      <c r="F291" s="180" t="s">
        <v>109</v>
      </c>
      <c r="G291" s="180" t="s">
        <v>1025</v>
      </c>
      <c r="H291" s="181">
        <v>7696</v>
      </c>
      <c r="I291" s="182">
        <v>0.61</v>
      </c>
      <c r="J291" s="182">
        <f t="shared" si="5"/>
        <v>4.6900000000000004</v>
      </c>
    </row>
    <row r="292" spans="2:10" x14ac:dyDescent="0.3">
      <c r="B292" s="178">
        <v>251</v>
      </c>
      <c r="C292" s="179" t="s">
        <v>3723</v>
      </c>
      <c r="D292" s="179" t="s">
        <v>3724</v>
      </c>
      <c r="E292" s="179" t="s">
        <v>3358</v>
      </c>
      <c r="F292" s="180" t="s">
        <v>109</v>
      </c>
      <c r="G292" s="180" t="s">
        <v>1025</v>
      </c>
      <c r="H292" s="181">
        <v>1559730</v>
      </c>
      <c r="I292" s="182">
        <v>0.61</v>
      </c>
      <c r="J292" s="182">
        <f t="shared" si="5"/>
        <v>951.44</v>
      </c>
    </row>
    <row r="293" spans="2:10" x14ac:dyDescent="0.3">
      <c r="B293" s="178">
        <v>252</v>
      </c>
      <c r="C293" s="179" t="s">
        <v>3723</v>
      </c>
      <c r="D293" s="179" t="s">
        <v>3724</v>
      </c>
      <c r="E293" s="179" t="s">
        <v>3370</v>
      </c>
      <c r="F293" s="180" t="s">
        <v>109</v>
      </c>
      <c r="G293" s="180" t="s">
        <v>1025</v>
      </c>
      <c r="H293" s="181">
        <v>2244576</v>
      </c>
      <c r="I293" s="182">
        <v>0.61</v>
      </c>
      <c r="J293" s="182">
        <f t="shared" si="5"/>
        <v>1369.19</v>
      </c>
    </row>
    <row r="294" spans="2:10" x14ac:dyDescent="0.3">
      <c r="B294" s="178">
        <v>253</v>
      </c>
      <c r="C294" s="179" t="s">
        <v>3723</v>
      </c>
      <c r="D294" s="179" t="s">
        <v>3724</v>
      </c>
      <c r="E294" s="179" t="s">
        <v>3354</v>
      </c>
      <c r="F294" s="180" t="s">
        <v>109</v>
      </c>
      <c r="G294" s="180" t="s">
        <v>1025</v>
      </c>
      <c r="H294" s="181">
        <v>635943</v>
      </c>
      <c r="I294" s="182">
        <v>0.61</v>
      </c>
      <c r="J294" s="182">
        <f t="shared" si="5"/>
        <v>387.93</v>
      </c>
    </row>
    <row r="295" spans="2:10" x14ac:dyDescent="0.3">
      <c r="B295" s="178">
        <v>254</v>
      </c>
      <c r="C295" s="179" t="s">
        <v>3725</v>
      </c>
      <c r="D295" s="179" t="s">
        <v>3726</v>
      </c>
      <c r="E295" s="179" t="s">
        <v>3370</v>
      </c>
      <c r="F295" s="180" t="s">
        <v>192</v>
      </c>
      <c r="G295" s="180" t="s">
        <v>964</v>
      </c>
      <c r="H295" s="181">
        <v>194822</v>
      </c>
      <c r="I295" s="182">
        <v>0.61</v>
      </c>
      <c r="J295" s="182">
        <f t="shared" si="5"/>
        <v>118.84</v>
      </c>
    </row>
    <row r="296" spans="2:10" x14ac:dyDescent="0.3">
      <c r="B296" s="178">
        <v>255</v>
      </c>
      <c r="C296" s="179" t="s">
        <v>3727</v>
      </c>
      <c r="D296" s="179" t="s">
        <v>3728</v>
      </c>
      <c r="E296" s="179" t="s">
        <v>3358</v>
      </c>
      <c r="F296" s="180" t="s">
        <v>192</v>
      </c>
      <c r="G296" s="180" t="s">
        <v>2832</v>
      </c>
      <c r="H296" s="181">
        <v>361989</v>
      </c>
      <c r="I296" s="182">
        <v>0.61</v>
      </c>
      <c r="J296" s="182">
        <f t="shared" si="5"/>
        <v>220.81</v>
      </c>
    </row>
    <row r="297" spans="2:10" x14ac:dyDescent="0.3">
      <c r="B297" s="178">
        <v>256</v>
      </c>
      <c r="C297" s="179" t="s">
        <v>3729</v>
      </c>
      <c r="D297" s="179" t="s">
        <v>3730</v>
      </c>
      <c r="E297" s="179" t="s">
        <v>3358</v>
      </c>
      <c r="F297" s="180" t="s">
        <v>52</v>
      </c>
      <c r="G297" s="180" t="s">
        <v>53</v>
      </c>
      <c r="H297" s="181">
        <v>811067</v>
      </c>
      <c r="I297" s="182">
        <v>0.61</v>
      </c>
      <c r="J297" s="182">
        <f t="shared" si="5"/>
        <v>494.75</v>
      </c>
    </row>
    <row r="298" spans="2:10" x14ac:dyDescent="0.3">
      <c r="B298" s="178">
        <v>257</v>
      </c>
      <c r="C298" s="179" t="s">
        <v>3729</v>
      </c>
      <c r="D298" s="179" t="s">
        <v>3730</v>
      </c>
      <c r="E298" s="179" t="s">
        <v>3370</v>
      </c>
      <c r="F298" s="180" t="s">
        <v>52</v>
      </c>
      <c r="G298" s="180" t="s">
        <v>53</v>
      </c>
      <c r="H298" s="181">
        <v>968059</v>
      </c>
      <c r="I298" s="182">
        <v>0.61</v>
      </c>
      <c r="J298" s="182">
        <f t="shared" ref="J298:J361" si="6">ROUND(H298*(I298/1000),2)</f>
        <v>590.52</v>
      </c>
    </row>
    <row r="299" spans="2:10" x14ac:dyDescent="0.3">
      <c r="B299" s="178">
        <v>258</v>
      </c>
      <c r="C299" s="179" t="s">
        <v>3731</v>
      </c>
      <c r="D299" s="179" t="s">
        <v>3732</v>
      </c>
      <c r="E299" s="179" t="s">
        <v>3360</v>
      </c>
      <c r="F299" s="180" t="s">
        <v>52</v>
      </c>
      <c r="G299" s="180" t="s">
        <v>2129</v>
      </c>
      <c r="H299" s="181">
        <v>764</v>
      </c>
      <c r="I299" s="182">
        <v>0.61</v>
      </c>
      <c r="J299" s="182">
        <f t="shared" si="6"/>
        <v>0.47</v>
      </c>
    </row>
    <row r="300" spans="2:10" x14ac:dyDescent="0.3">
      <c r="B300" s="178">
        <v>259</v>
      </c>
      <c r="C300" s="179" t="s">
        <v>3731</v>
      </c>
      <c r="D300" s="179" t="s">
        <v>3732</v>
      </c>
      <c r="E300" s="179" t="s">
        <v>3362</v>
      </c>
      <c r="F300" s="180" t="s">
        <v>52</v>
      </c>
      <c r="G300" s="180" t="s">
        <v>2129</v>
      </c>
      <c r="H300" s="181">
        <v>858437</v>
      </c>
      <c r="I300" s="182">
        <v>0.61</v>
      </c>
      <c r="J300" s="182">
        <f t="shared" si="6"/>
        <v>523.65</v>
      </c>
    </row>
    <row r="301" spans="2:10" x14ac:dyDescent="0.3">
      <c r="B301" s="178">
        <v>260</v>
      </c>
      <c r="C301" s="179" t="s">
        <v>3731</v>
      </c>
      <c r="D301" s="179" t="s">
        <v>3732</v>
      </c>
      <c r="E301" s="179" t="s">
        <v>3364</v>
      </c>
      <c r="F301" s="180" t="s">
        <v>52</v>
      </c>
      <c r="G301" s="180" t="s">
        <v>2129</v>
      </c>
      <c r="H301" s="181">
        <v>1376</v>
      </c>
      <c r="I301" s="182">
        <v>0.61</v>
      </c>
      <c r="J301" s="182">
        <f t="shared" si="6"/>
        <v>0.84</v>
      </c>
    </row>
    <row r="302" spans="2:10" x14ac:dyDescent="0.3">
      <c r="B302" s="178">
        <v>261</v>
      </c>
      <c r="C302" s="179" t="s">
        <v>3733</v>
      </c>
      <c r="D302" s="179" t="s">
        <v>3734</v>
      </c>
      <c r="E302" s="179" t="s">
        <v>3358</v>
      </c>
      <c r="F302" s="180" t="s">
        <v>1948</v>
      </c>
      <c r="G302" s="180" t="s">
        <v>1835</v>
      </c>
      <c r="H302" s="181">
        <v>3</v>
      </c>
      <c r="I302" s="182">
        <v>0.61</v>
      </c>
      <c r="J302" s="182">
        <f t="shared" si="6"/>
        <v>0</v>
      </c>
    </row>
    <row r="303" spans="2:10" x14ac:dyDescent="0.3">
      <c r="B303" s="178">
        <v>262</v>
      </c>
      <c r="C303" s="179" t="s">
        <v>3733</v>
      </c>
      <c r="D303" s="179" t="s">
        <v>3734</v>
      </c>
      <c r="E303" s="179" t="s">
        <v>3370</v>
      </c>
      <c r="F303" s="180" t="s">
        <v>1948</v>
      </c>
      <c r="G303" s="180" t="s">
        <v>1835</v>
      </c>
      <c r="H303" s="181">
        <v>2</v>
      </c>
      <c r="I303" s="182">
        <v>0.61</v>
      </c>
      <c r="J303" s="182">
        <f t="shared" si="6"/>
        <v>0</v>
      </c>
    </row>
    <row r="304" spans="2:10" x14ac:dyDescent="0.3">
      <c r="B304" s="178">
        <v>263</v>
      </c>
      <c r="C304" s="179" t="s">
        <v>3735</v>
      </c>
      <c r="D304" s="179" t="s">
        <v>3736</v>
      </c>
      <c r="E304" s="179" t="s">
        <v>3358</v>
      </c>
      <c r="F304" s="180" t="s">
        <v>150</v>
      </c>
      <c r="G304" s="180" t="s">
        <v>95</v>
      </c>
      <c r="H304" s="181">
        <v>1303790</v>
      </c>
      <c r="I304" s="182">
        <v>0.61</v>
      </c>
      <c r="J304" s="182">
        <f t="shared" si="6"/>
        <v>795.31</v>
      </c>
    </row>
    <row r="305" spans="2:10" x14ac:dyDescent="0.3">
      <c r="B305" s="178">
        <v>264</v>
      </c>
      <c r="C305" s="179" t="s">
        <v>3737</v>
      </c>
      <c r="D305" s="179" t="s">
        <v>3738</v>
      </c>
      <c r="E305" s="179" t="s">
        <v>3358</v>
      </c>
      <c r="F305" s="180" t="s">
        <v>52</v>
      </c>
      <c r="G305" s="180" t="s">
        <v>99</v>
      </c>
      <c r="H305" s="181">
        <v>343526</v>
      </c>
      <c r="I305" s="182">
        <v>0.61</v>
      </c>
      <c r="J305" s="182">
        <f t="shared" si="6"/>
        <v>209.55</v>
      </c>
    </row>
    <row r="306" spans="2:10" x14ac:dyDescent="0.3">
      <c r="B306" s="178">
        <v>265</v>
      </c>
      <c r="C306" s="179" t="s">
        <v>3739</v>
      </c>
      <c r="D306" s="179" t="s">
        <v>3740</v>
      </c>
      <c r="E306" s="179" t="s">
        <v>3358</v>
      </c>
      <c r="F306" s="180" t="s">
        <v>150</v>
      </c>
      <c r="G306" s="180" t="s">
        <v>99</v>
      </c>
      <c r="H306" s="181">
        <v>407423</v>
      </c>
      <c r="I306" s="182">
        <v>0.61</v>
      </c>
      <c r="J306" s="182">
        <f t="shared" si="6"/>
        <v>248.53</v>
      </c>
    </row>
    <row r="307" spans="2:10" x14ac:dyDescent="0.3">
      <c r="B307" s="178">
        <v>266</v>
      </c>
      <c r="C307" s="179" t="s">
        <v>3741</v>
      </c>
      <c r="D307" s="179" t="s">
        <v>3742</v>
      </c>
      <c r="E307" s="179" t="s">
        <v>3370</v>
      </c>
      <c r="F307" s="180" t="s">
        <v>2018</v>
      </c>
      <c r="G307" s="180" t="s">
        <v>95</v>
      </c>
      <c r="H307" s="181">
        <v>23073</v>
      </c>
      <c r="I307" s="182">
        <v>0.61</v>
      </c>
      <c r="J307" s="182">
        <f t="shared" si="6"/>
        <v>14.07</v>
      </c>
    </row>
    <row r="308" spans="2:10" x14ac:dyDescent="0.3">
      <c r="B308" s="178">
        <v>267</v>
      </c>
      <c r="C308" s="179" t="s">
        <v>3743</v>
      </c>
      <c r="D308" s="179" t="s">
        <v>3744</v>
      </c>
      <c r="E308" s="179" t="s">
        <v>3358</v>
      </c>
      <c r="F308" s="180" t="s">
        <v>882</v>
      </c>
      <c r="G308" s="180" t="s">
        <v>99</v>
      </c>
      <c r="H308" s="181">
        <v>370490</v>
      </c>
      <c r="I308" s="182">
        <v>0.61</v>
      </c>
      <c r="J308" s="182">
        <f t="shared" si="6"/>
        <v>226</v>
      </c>
    </row>
    <row r="309" spans="2:10" x14ac:dyDescent="0.3">
      <c r="B309" s="178">
        <v>268</v>
      </c>
      <c r="C309" s="179" t="s">
        <v>3743</v>
      </c>
      <c r="D309" s="179" t="s">
        <v>3744</v>
      </c>
      <c r="E309" s="179" t="s">
        <v>3370</v>
      </c>
      <c r="F309" s="180" t="s">
        <v>882</v>
      </c>
      <c r="G309" s="180" t="s">
        <v>99</v>
      </c>
      <c r="H309" s="181">
        <v>140223</v>
      </c>
      <c r="I309" s="182">
        <v>0.61</v>
      </c>
      <c r="J309" s="182">
        <f t="shared" si="6"/>
        <v>85.54</v>
      </c>
    </row>
    <row r="310" spans="2:10" x14ac:dyDescent="0.3">
      <c r="B310" s="178">
        <v>269</v>
      </c>
      <c r="C310" s="179" t="s">
        <v>3745</v>
      </c>
      <c r="D310" s="179" t="s">
        <v>3746</v>
      </c>
      <c r="E310" s="179" t="s">
        <v>3358</v>
      </c>
      <c r="F310" s="180" t="s">
        <v>211</v>
      </c>
      <c r="G310" s="180" t="s">
        <v>3335</v>
      </c>
      <c r="H310" s="181">
        <v>110890</v>
      </c>
      <c r="I310" s="182">
        <v>0.61</v>
      </c>
      <c r="J310" s="182">
        <f t="shared" si="6"/>
        <v>67.64</v>
      </c>
    </row>
    <row r="311" spans="2:10" x14ac:dyDescent="0.3">
      <c r="B311" s="178">
        <v>270</v>
      </c>
      <c r="C311" s="179" t="s">
        <v>3747</v>
      </c>
      <c r="D311" s="179" t="s">
        <v>3748</v>
      </c>
      <c r="E311" s="179" t="s">
        <v>3370</v>
      </c>
      <c r="F311" s="180" t="s">
        <v>211</v>
      </c>
      <c r="G311" s="180" t="s">
        <v>3335</v>
      </c>
      <c r="H311" s="181">
        <v>213460</v>
      </c>
      <c r="I311" s="182">
        <v>0.61</v>
      </c>
      <c r="J311" s="182">
        <f t="shared" si="6"/>
        <v>130.21</v>
      </c>
    </row>
    <row r="312" spans="2:10" x14ac:dyDescent="0.3">
      <c r="B312" s="178">
        <v>271</v>
      </c>
      <c r="C312" s="179" t="s">
        <v>3749</v>
      </c>
      <c r="D312" s="179" t="s">
        <v>3750</v>
      </c>
      <c r="E312" s="179" t="s">
        <v>3354</v>
      </c>
      <c r="F312" s="180" t="s">
        <v>3751</v>
      </c>
      <c r="G312" s="180" t="s">
        <v>53</v>
      </c>
      <c r="H312" s="181">
        <v>2856165</v>
      </c>
      <c r="I312" s="182">
        <v>0.61</v>
      </c>
      <c r="J312" s="182">
        <f t="shared" si="6"/>
        <v>1742.26</v>
      </c>
    </row>
    <row r="313" spans="2:10" x14ac:dyDescent="0.3">
      <c r="B313" s="178">
        <v>272</v>
      </c>
      <c r="C313" s="179" t="s">
        <v>3752</v>
      </c>
      <c r="D313" s="179" t="s">
        <v>3753</v>
      </c>
      <c r="E313" s="179" t="s">
        <v>3356</v>
      </c>
      <c r="F313" s="180" t="s">
        <v>122</v>
      </c>
      <c r="G313" s="180" t="s">
        <v>95</v>
      </c>
      <c r="H313" s="181">
        <v>93411</v>
      </c>
      <c r="I313" s="182">
        <v>0.61</v>
      </c>
      <c r="J313" s="182">
        <f t="shared" si="6"/>
        <v>56.98</v>
      </c>
    </row>
    <row r="314" spans="2:10" x14ac:dyDescent="0.3">
      <c r="B314" s="178">
        <v>273</v>
      </c>
      <c r="C314" s="179" t="s">
        <v>3752</v>
      </c>
      <c r="D314" s="179" t="s">
        <v>3753</v>
      </c>
      <c r="E314" s="179" t="s">
        <v>3358</v>
      </c>
      <c r="F314" s="180" t="s">
        <v>122</v>
      </c>
      <c r="G314" s="180" t="s">
        <v>95</v>
      </c>
      <c r="H314" s="181">
        <v>179758</v>
      </c>
      <c r="I314" s="182">
        <v>0.61</v>
      </c>
      <c r="J314" s="182">
        <f t="shared" si="6"/>
        <v>109.65</v>
      </c>
    </row>
    <row r="315" spans="2:10" x14ac:dyDescent="0.3">
      <c r="B315" s="178">
        <v>274</v>
      </c>
      <c r="C315" s="179" t="s">
        <v>3752</v>
      </c>
      <c r="D315" s="179" t="s">
        <v>3753</v>
      </c>
      <c r="E315" s="179" t="s">
        <v>3370</v>
      </c>
      <c r="F315" s="180" t="s">
        <v>122</v>
      </c>
      <c r="G315" s="180" t="s">
        <v>95</v>
      </c>
      <c r="H315" s="181">
        <v>193568</v>
      </c>
      <c r="I315" s="182">
        <v>0.61</v>
      </c>
      <c r="J315" s="182">
        <f t="shared" si="6"/>
        <v>118.08</v>
      </c>
    </row>
    <row r="316" spans="2:10" x14ac:dyDescent="0.3">
      <c r="B316" s="178">
        <v>275</v>
      </c>
      <c r="C316" s="179" t="s">
        <v>3752</v>
      </c>
      <c r="D316" s="179" t="s">
        <v>3753</v>
      </c>
      <c r="E316" s="179" t="s">
        <v>3354</v>
      </c>
      <c r="F316" s="180" t="s">
        <v>122</v>
      </c>
      <c r="G316" s="180" t="s">
        <v>95</v>
      </c>
      <c r="H316" s="181">
        <v>52531</v>
      </c>
      <c r="I316" s="182">
        <v>0.61</v>
      </c>
      <c r="J316" s="182">
        <f t="shared" si="6"/>
        <v>32.04</v>
      </c>
    </row>
    <row r="317" spans="2:10" x14ac:dyDescent="0.3">
      <c r="B317" s="178">
        <v>276</v>
      </c>
      <c r="C317" s="179" t="s">
        <v>3754</v>
      </c>
      <c r="D317" s="179" t="s">
        <v>3755</v>
      </c>
      <c r="E317" s="179" t="s">
        <v>3358</v>
      </c>
      <c r="F317" s="180" t="s">
        <v>197</v>
      </c>
      <c r="G317" s="180" t="s">
        <v>99</v>
      </c>
      <c r="H317" s="181">
        <v>83330</v>
      </c>
      <c r="I317" s="182">
        <v>0.61</v>
      </c>
      <c r="J317" s="182">
        <f t="shared" si="6"/>
        <v>50.83</v>
      </c>
    </row>
    <row r="318" spans="2:10" x14ac:dyDescent="0.3">
      <c r="B318" s="178">
        <v>277</v>
      </c>
      <c r="C318" s="179" t="s">
        <v>3756</v>
      </c>
      <c r="D318" s="179" t="s">
        <v>3757</v>
      </c>
      <c r="E318" s="179" t="s">
        <v>3360</v>
      </c>
      <c r="F318" s="180" t="s">
        <v>882</v>
      </c>
      <c r="G318" s="180" t="s">
        <v>871</v>
      </c>
      <c r="H318" s="181">
        <v>1412</v>
      </c>
      <c r="I318" s="182">
        <v>0.61</v>
      </c>
      <c r="J318" s="182">
        <f t="shared" si="6"/>
        <v>0.86</v>
      </c>
    </row>
    <row r="319" spans="2:10" x14ac:dyDescent="0.3">
      <c r="B319" s="178">
        <v>278</v>
      </c>
      <c r="C319" s="179" t="s">
        <v>3756</v>
      </c>
      <c r="D319" s="179" t="s">
        <v>3757</v>
      </c>
      <c r="E319" s="179" t="s">
        <v>3362</v>
      </c>
      <c r="F319" s="180" t="s">
        <v>882</v>
      </c>
      <c r="G319" s="180" t="s">
        <v>871</v>
      </c>
      <c r="H319" s="181">
        <v>2475116</v>
      </c>
      <c r="I319" s="182">
        <v>0.61</v>
      </c>
      <c r="J319" s="182">
        <f t="shared" si="6"/>
        <v>1509.82</v>
      </c>
    </row>
    <row r="320" spans="2:10" x14ac:dyDescent="0.3">
      <c r="B320" s="178">
        <v>279</v>
      </c>
      <c r="C320" s="179" t="s">
        <v>3756</v>
      </c>
      <c r="D320" s="179" t="s">
        <v>3757</v>
      </c>
      <c r="E320" s="179" t="s">
        <v>3364</v>
      </c>
      <c r="F320" s="180" t="s">
        <v>882</v>
      </c>
      <c r="G320" s="180" t="s">
        <v>871</v>
      </c>
      <c r="H320" s="181">
        <v>6972</v>
      </c>
      <c r="I320" s="182">
        <v>0.61</v>
      </c>
      <c r="J320" s="182">
        <f t="shared" si="6"/>
        <v>4.25</v>
      </c>
    </row>
    <row r="321" spans="2:10" x14ac:dyDescent="0.3">
      <c r="B321" s="178">
        <v>280</v>
      </c>
      <c r="C321" s="179" t="s">
        <v>3758</v>
      </c>
      <c r="D321" s="179" t="s">
        <v>3759</v>
      </c>
      <c r="E321" s="179" t="s">
        <v>3358</v>
      </c>
      <c r="F321" s="180" t="s">
        <v>52</v>
      </c>
      <c r="G321" s="180" t="s">
        <v>2129</v>
      </c>
      <c r="H321" s="181">
        <v>643329</v>
      </c>
      <c r="I321" s="182">
        <v>0.61</v>
      </c>
      <c r="J321" s="182">
        <f t="shared" si="6"/>
        <v>392.43</v>
      </c>
    </row>
    <row r="322" spans="2:10" x14ac:dyDescent="0.3">
      <c r="B322" s="178">
        <v>281</v>
      </c>
      <c r="C322" s="179" t="s">
        <v>3758</v>
      </c>
      <c r="D322" s="179" t="s">
        <v>3759</v>
      </c>
      <c r="E322" s="179" t="s">
        <v>3370</v>
      </c>
      <c r="F322" s="180" t="s">
        <v>52</v>
      </c>
      <c r="G322" s="180" t="s">
        <v>2129</v>
      </c>
      <c r="H322" s="181">
        <v>392620</v>
      </c>
      <c r="I322" s="182">
        <v>0.61</v>
      </c>
      <c r="J322" s="182">
        <f t="shared" si="6"/>
        <v>239.5</v>
      </c>
    </row>
    <row r="323" spans="2:10" x14ac:dyDescent="0.3">
      <c r="B323" s="178">
        <v>282</v>
      </c>
      <c r="C323" s="179" t="s">
        <v>3760</v>
      </c>
      <c r="D323" s="179" t="s">
        <v>3761</v>
      </c>
      <c r="E323" s="179" t="s">
        <v>3358</v>
      </c>
      <c r="F323" s="180" t="s">
        <v>1921</v>
      </c>
      <c r="G323" s="180" t="s">
        <v>99</v>
      </c>
      <c r="H323" s="181">
        <v>1784025</v>
      </c>
      <c r="I323" s="182">
        <v>0.61</v>
      </c>
      <c r="J323" s="182">
        <f t="shared" si="6"/>
        <v>1088.26</v>
      </c>
    </row>
    <row r="324" spans="2:10" x14ac:dyDescent="0.3">
      <c r="B324" s="178">
        <v>283</v>
      </c>
      <c r="C324" s="179" t="s">
        <v>3760</v>
      </c>
      <c r="D324" s="179" t="s">
        <v>3761</v>
      </c>
      <c r="E324" s="179" t="s">
        <v>3370</v>
      </c>
      <c r="F324" s="180" t="s">
        <v>1921</v>
      </c>
      <c r="G324" s="180" t="s">
        <v>99</v>
      </c>
      <c r="H324" s="181">
        <v>1385183</v>
      </c>
      <c r="I324" s="182">
        <v>0.61</v>
      </c>
      <c r="J324" s="182">
        <f t="shared" si="6"/>
        <v>844.96</v>
      </c>
    </row>
    <row r="325" spans="2:10" x14ac:dyDescent="0.3">
      <c r="B325" s="178">
        <v>284</v>
      </c>
      <c r="C325" s="179" t="s">
        <v>3762</v>
      </c>
      <c r="D325" s="179" t="s">
        <v>3763</v>
      </c>
      <c r="E325" s="179" t="s">
        <v>3358</v>
      </c>
      <c r="F325" s="180" t="s">
        <v>122</v>
      </c>
      <c r="G325" s="180" t="s">
        <v>871</v>
      </c>
      <c r="H325" s="181">
        <v>890132</v>
      </c>
      <c r="I325" s="182">
        <v>0.61</v>
      </c>
      <c r="J325" s="182">
        <f t="shared" si="6"/>
        <v>542.98</v>
      </c>
    </row>
    <row r="326" spans="2:10" x14ac:dyDescent="0.3">
      <c r="B326" s="178">
        <v>285</v>
      </c>
      <c r="C326" s="179" t="s">
        <v>3764</v>
      </c>
      <c r="D326" s="179" t="s">
        <v>3765</v>
      </c>
      <c r="E326" s="179" t="s">
        <v>3360</v>
      </c>
      <c r="F326" s="180" t="s">
        <v>52</v>
      </c>
      <c r="G326" s="180" t="s">
        <v>2129</v>
      </c>
      <c r="H326" s="181">
        <v>143</v>
      </c>
      <c r="I326" s="182">
        <v>0.61</v>
      </c>
      <c r="J326" s="182">
        <f t="shared" si="6"/>
        <v>0.09</v>
      </c>
    </row>
    <row r="327" spans="2:10" x14ac:dyDescent="0.3">
      <c r="B327" s="178">
        <v>286</v>
      </c>
      <c r="C327" s="179" t="s">
        <v>3764</v>
      </c>
      <c r="D327" s="179" t="s">
        <v>3765</v>
      </c>
      <c r="E327" s="179" t="s">
        <v>3362</v>
      </c>
      <c r="F327" s="180" t="s">
        <v>52</v>
      </c>
      <c r="G327" s="180" t="s">
        <v>2129</v>
      </c>
      <c r="H327" s="181">
        <v>330740</v>
      </c>
      <c r="I327" s="182">
        <v>0.61</v>
      </c>
      <c r="J327" s="182">
        <f t="shared" si="6"/>
        <v>201.75</v>
      </c>
    </row>
    <row r="328" spans="2:10" x14ac:dyDescent="0.3">
      <c r="B328" s="178">
        <v>287</v>
      </c>
      <c r="C328" s="179" t="s">
        <v>3764</v>
      </c>
      <c r="D328" s="179" t="s">
        <v>3765</v>
      </c>
      <c r="E328" s="179" t="s">
        <v>3364</v>
      </c>
      <c r="F328" s="180" t="s">
        <v>52</v>
      </c>
      <c r="G328" s="180" t="s">
        <v>2129</v>
      </c>
      <c r="H328" s="181">
        <v>827</v>
      </c>
      <c r="I328" s="182">
        <v>0.61</v>
      </c>
      <c r="J328" s="182">
        <f t="shared" si="6"/>
        <v>0.5</v>
      </c>
    </row>
    <row r="329" spans="2:10" x14ac:dyDescent="0.3">
      <c r="B329" s="178">
        <v>288</v>
      </c>
      <c r="C329" s="179" t="s">
        <v>3766</v>
      </c>
      <c r="D329" s="179" t="s">
        <v>3767</v>
      </c>
      <c r="E329" s="179" t="s">
        <v>3354</v>
      </c>
      <c r="F329" s="180" t="s">
        <v>211</v>
      </c>
      <c r="G329" s="180" t="s">
        <v>1025</v>
      </c>
      <c r="H329" s="181">
        <v>163282</v>
      </c>
      <c r="I329" s="182">
        <v>0.61</v>
      </c>
      <c r="J329" s="182">
        <f t="shared" si="6"/>
        <v>99.6</v>
      </c>
    </row>
    <row r="330" spans="2:10" x14ac:dyDescent="0.3">
      <c r="B330" s="178">
        <v>289</v>
      </c>
      <c r="C330" s="179" t="s">
        <v>3768</v>
      </c>
      <c r="D330" s="179" t="s">
        <v>3769</v>
      </c>
      <c r="E330" s="179" t="s">
        <v>3370</v>
      </c>
      <c r="F330" s="180" t="s">
        <v>150</v>
      </c>
      <c r="G330" s="180" t="s">
        <v>99</v>
      </c>
      <c r="H330" s="181">
        <v>460752</v>
      </c>
      <c r="I330" s="182">
        <v>0.61</v>
      </c>
      <c r="J330" s="182">
        <f t="shared" si="6"/>
        <v>281.06</v>
      </c>
    </row>
    <row r="331" spans="2:10" x14ac:dyDescent="0.3">
      <c r="B331" s="178">
        <v>290</v>
      </c>
      <c r="C331" s="179" t="s">
        <v>3770</v>
      </c>
      <c r="D331" s="179" t="s">
        <v>3771</v>
      </c>
      <c r="E331" s="179" t="s">
        <v>3358</v>
      </c>
      <c r="F331" s="180" t="s">
        <v>150</v>
      </c>
      <c r="G331" s="180" t="s">
        <v>99</v>
      </c>
      <c r="H331" s="181">
        <v>233588</v>
      </c>
      <c r="I331" s="182">
        <v>0.61</v>
      </c>
      <c r="J331" s="182">
        <f t="shared" si="6"/>
        <v>142.49</v>
      </c>
    </row>
    <row r="332" spans="2:10" x14ac:dyDescent="0.3">
      <c r="B332" s="178">
        <v>291</v>
      </c>
      <c r="C332" s="179" t="s">
        <v>3772</v>
      </c>
      <c r="D332" s="179" t="s">
        <v>3773</v>
      </c>
      <c r="E332" s="179" t="s">
        <v>3358</v>
      </c>
      <c r="F332" s="180" t="s">
        <v>145</v>
      </c>
      <c r="G332" s="180" t="s">
        <v>114</v>
      </c>
      <c r="H332" s="181">
        <v>370954</v>
      </c>
      <c r="I332" s="182">
        <v>0.61</v>
      </c>
      <c r="J332" s="182">
        <f t="shared" si="6"/>
        <v>226.28</v>
      </c>
    </row>
    <row r="333" spans="2:10" x14ac:dyDescent="0.3">
      <c r="B333" s="178">
        <v>292</v>
      </c>
      <c r="C333" s="179" t="s">
        <v>3774</v>
      </c>
      <c r="D333" s="179" t="s">
        <v>3775</v>
      </c>
      <c r="E333" s="179" t="s">
        <v>3356</v>
      </c>
      <c r="F333" s="180" t="s">
        <v>52</v>
      </c>
      <c r="G333" s="180" t="s">
        <v>231</v>
      </c>
      <c r="H333" s="181">
        <v>407040</v>
      </c>
      <c r="I333" s="182">
        <v>0.61</v>
      </c>
      <c r="J333" s="182">
        <f t="shared" si="6"/>
        <v>248.29</v>
      </c>
    </row>
    <row r="334" spans="2:10" x14ac:dyDescent="0.3">
      <c r="B334" s="178">
        <v>293</v>
      </c>
      <c r="C334" s="179" t="s">
        <v>3776</v>
      </c>
      <c r="D334" s="179" t="s">
        <v>3777</v>
      </c>
      <c r="E334" s="179" t="s">
        <v>3358</v>
      </c>
      <c r="F334" s="180" t="s">
        <v>2446</v>
      </c>
      <c r="G334" s="180" t="s">
        <v>114</v>
      </c>
      <c r="H334" s="181">
        <v>444306</v>
      </c>
      <c r="I334" s="182">
        <v>0.61</v>
      </c>
      <c r="J334" s="182">
        <f t="shared" si="6"/>
        <v>271.02999999999997</v>
      </c>
    </row>
    <row r="335" spans="2:10" x14ac:dyDescent="0.3">
      <c r="B335" s="178">
        <v>294</v>
      </c>
      <c r="C335" s="179" t="s">
        <v>3778</v>
      </c>
      <c r="D335" s="179" t="s">
        <v>3779</v>
      </c>
      <c r="E335" s="179" t="s">
        <v>3356</v>
      </c>
      <c r="F335" s="180" t="s">
        <v>150</v>
      </c>
      <c r="G335" s="180" t="s">
        <v>99</v>
      </c>
      <c r="H335" s="181">
        <v>240600</v>
      </c>
      <c r="I335" s="182">
        <v>0.61</v>
      </c>
      <c r="J335" s="182">
        <f t="shared" si="6"/>
        <v>146.77000000000001</v>
      </c>
    </row>
    <row r="336" spans="2:10" x14ac:dyDescent="0.3">
      <c r="B336" s="178">
        <v>295</v>
      </c>
      <c r="C336" s="179" t="s">
        <v>3780</v>
      </c>
      <c r="D336" s="179" t="s">
        <v>3781</v>
      </c>
      <c r="E336" s="179" t="s">
        <v>3362</v>
      </c>
      <c r="F336" s="180" t="s">
        <v>2875</v>
      </c>
      <c r="G336" s="180" t="s">
        <v>1835</v>
      </c>
      <c r="H336" s="181">
        <v>26</v>
      </c>
      <c r="I336" s="182">
        <v>0.61</v>
      </c>
      <c r="J336" s="182">
        <f t="shared" si="6"/>
        <v>0.02</v>
      </c>
    </row>
    <row r="337" spans="2:10" x14ac:dyDescent="0.3">
      <c r="B337" s="178">
        <v>296</v>
      </c>
      <c r="C337" s="179" t="s">
        <v>3782</v>
      </c>
      <c r="D337" s="179" t="s">
        <v>3783</v>
      </c>
      <c r="E337" s="179" t="s">
        <v>3358</v>
      </c>
      <c r="F337" s="180" t="s">
        <v>169</v>
      </c>
      <c r="G337" s="180" t="s">
        <v>2489</v>
      </c>
      <c r="H337" s="181">
        <v>46096</v>
      </c>
      <c r="I337" s="182">
        <v>0.61</v>
      </c>
      <c r="J337" s="182">
        <f t="shared" si="6"/>
        <v>28.12</v>
      </c>
    </row>
    <row r="338" spans="2:10" x14ac:dyDescent="0.3">
      <c r="B338" s="178">
        <v>297</v>
      </c>
      <c r="C338" s="179" t="s">
        <v>3784</v>
      </c>
      <c r="D338" s="179" t="s">
        <v>3785</v>
      </c>
      <c r="E338" s="179" t="s">
        <v>3358</v>
      </c>
      <c r="F338" s="180" t="s">
        <v>211</v>
      </c>
      <c r="G338" s="180" t="s">
        <v>2489</v>
      </c>
      <c r="H338" s="181">
        <v>193098</v>
      </c>
      <c r="I338" s="182">
        <v>0.61</v>
      </c>
      <c r="J338" s="182">
        <f t="shared" si="6"/>
        <v>117.79</v>
      </c>
    </row>
    <row r="339" spans="2:10" x14ac:dyDescent="0.3">
      <c r="B339" s="178">
        <v>298</v>
      </c>
      <c r="C339" s="179" t="s">
        <v>3786</v>
      </c>
      <c r="D339" s="179" t="s">
        <v>3787</v>
      </c>
      <c r="E339" s="179" t="s">
        <v>3358</v>
      </c>
      <c r="F339" s="180" t="s">
        <v>882</v>
      </c>
      <c r="G339" s="180" t="s">
        <v>99</v>
      </c>
      <c r="H339" s="181">
        <v>977281</v>
      </c>
      <c r="I339" s="182">
        <v>0.61</v>
      </c>
      <c r="J339" s="182">
        <f t="shared" si="6"/>
        <v>596.14</v>
      </c>
    </row>
    <row r="340" spans="2:10" x14ac:dyDescent="0.3">
      <c r="B340" s="178">
        <v>299</v>
      </c>
      <c r="C340" s="179" t="s">
        <v>3788</v>
      </c>
      <c r="D340" s="179" t="s">
        <v>3789</v>
      </c>
      <c r="E340" s="179" t="s">
        <v>3354</v>
      </c>
      <c r="F340" s="180" t="s">
        <v>122</v>
      </c>
      <c r="G340" s="180" t="s">
        <v>58</v>
      </c>
      <c r="H340" s="181">
        <v>561567</v>
      </c>
      <c r="I340" s="182">
        <v>0.61</v>
      </c>
      <c r="J340" s="182">
        <f t="shared" si="6"/>
        <v>342.56</v>
      </c>
    </row>
    <row r="341" spans="2:10" x14ac:dyDescent="0.3">
      <c r="B341" s="178">
        <v>300</v>
      </c>
      <c r="C341" s="179" t="s">
        <v>3790</v>
      </c>
      <c r="D341" s="179" t="s">
        <v>3791</v>
      </c>
      <c r="E341" s="179" t="s">
        <v>3366</v>
      </c>
      <c r="F341" s="180" t="s">
        <v>52</v>
      </c>
      <c r="G341" s="180" t="s">
        <v>58</v>
      </c>
      <c r="H341" s="181">
        <v>4690114</v>
      </c>
      <c r="I341" s="182">
        <v>0.61</v>
      </c>
      <c r="J341" s="182">
        <f t="shared" si="6"/>
        <v>2860.97</v>
      </c>
    </row>
    <row r="342" spans="2:10" x14ac:dyDescent="0.3">
      <c r="B342" s="178">
        <v>301</v>
      </c>
      <c r="C342" s="179" t="s">
        <v>3790</v>
      </c>
      <c r="D342" s="179" t="s">
        <v>3791</v>
      </c>
      <c r="E342" s="179" t="s">
        <v>3368</v>
      </c>
      <c r="F342" s="180" t="s">
        <v>52</v>
      </c>
      <c r="G342" s="180" t="s">
        <v>58</v>
      </c>
      <c r="H342" s="181">
        <v>3506261</v>
      </c>
      <c r="I342" s="182">
        <v>0.61</v>
      </c>
      <c r="J342" s="182">
        <f t="shared" si="6"/>
        <v>2138.8200000000002</v>
      </c>
    </row>
    <row r="343" spans="2:10" x14ac:dyDescent="0.3">
      <c r="B343" s="178">
        <v>302</v>
      </c>
      <c r="C343" s="179" t="s">
        <v>3792</v>
      </c>
      <c r="D343" s="179" t="s">
        <v>3793</v>
      </c>
      <c r="E343" s="179" t="s">
        <v>3358</v>
      </c>
      <c r="F343" s="180" t="s">
        <v>122</v>
      </c>
      <c r="G343" s="180" t="s">
        <v>99</v>
      </c>
      <c r="H343" s="181">
        <v>1273009</v>
      </c>
      <c r="I343" s="182">
        <v>0.61</v>
      </c>
      <c r="J343" s="182">
        <f t="shared" si="6"/>
        <v>776.54</v>
      </c>
    </row>
    <row r="344" spans="2:10" x14ac:dyDescent="0.3">
      <c r="B344" s="178">
        <v>303</v>
      </c>
      <c r="C344" s="179" t="s">
        <v>3792</v>
      </c>
      <c r="D344" s="179" t="s">
        <v>3793</v>
      </c>
      <c r="E344" s="179" t="s">
        <v>3370</v>
      </c>
      <c r="F344" s="180" t="s">
        <v>122</v>
      </c>
      <c r="G344" s="180" t="s">
        <v>99</v>
      </c>
      <c r="H344" s="181">
        <v>1246336</v>
      </c>
      <c r="I344" s="182">
        <v>0.61</v>
      </c>
      <c r="J344" s="182">
        <f t="shared" si="6"/>
        <v>760.26</v>
      </c>
    </row>
    <row r="345" spans="2:10" x14ac:dyDescent="0.3">
      <c r="B345" s="178">
        <v>304</v>
      </c>
      <c r="C345" s="179" t="s">
        <v>3794</v>
      </c>
      <c r="D345" s="179" t="s">
        <v>3795</v>
      </c>
      <c r="E345" s="179" t="s">
        <v>3358</v>
      </c>
      <c r="F345" s="180" t="s">
        <v>122</v>
      </c>
      <c r="G345" s="180" t="s">
        <v>99</v>
      </c>
      <c r="H345" s="181">
        <v>983480</v>
      </c>
      <c r="I345" s="182">
        <v>0.61</v>
      </c>
      <c r="J345" s="182">
        <f t="shared" si="6"/>
        <v>599.91999999999996</v>
      </c>
    </row>
    <row r="346" spans="2:10" x14ac:dyDescent="0.3">
      <c r="B346" s="178">
        <v>305</v>
      </c>
      <c r="C346" s="179" t="s">
        <v>3796</v>
      </c>
      <c r="D346" s="179" t="s">
        <v>3797</v>
      </c>
      <c r="E346" s="179" t="s">
        <v>3370</v>
      </c>
      <c r="F346" s="180" t="s">
        <v>122</v>
      </c>
      <c r="G346" s="180" t="s">
        <v>99</v>
      </c>
      <c r="H346" s="181">
        <v>1611072</v>
      </c>
      <c r="I346" s="182">
        <v>0.61</v>
      </c>
      <c r="J346" s="182">
        <f t="shared" si="6"/>
        <v>982.75</v>
      </c>
    </row>
    <row r="347" spans="2:10" x14ac:dyDescent="0.3">
      <c r="B347" s="178">
        <v>306</v>
      </c>
      <c r="C347" s="179" t="s">
        <v>3798</v>
      </c>
      <c r="D347" s="179" t="s">
        <v>3799</v>
      </c>
      <c r="E347" s="179" t="s">
        <v>3370</v>
      </c>
      <c r="F347" s="180" t="s">
        <v>882</v>
      </c>
      <c r="G347" s="180" t="s">
        <v>231</v>
      </c>
      <c r="H347" s="181">
        <v>570998</v>
      </c>
      <c r="I347" s="182">
        <v>0.61</v>
      </c>
      <c r="J347" s="182">
        <f t="shared" si="6"/>
        <v>348.31</v>
      </c>
    </row>
    <row r="348" spans="2:10" x14ac:dyDescent="0.3">
      <c r="B348" s="178">
        <v>307</v>
      </c>
      <c r="C348" s="179" t="s">
        <v>3800</v>
      </c>
      <c r="D348" s="179" t="s">
        <v>3801</v>
      </c>
      <c r="E348" s="179" t="s">
        <v>3366</v>
      </c>
      <c r="F348" s="180" t="s">
        <v>109</v>
      </c>
      <c r="G348" s="180" t="s">
        <v>99</v>
      </c>
      <c r="H348" s="181">
        <v>263989</v>
      </c>
      <c r="I348" s="182">
        <v>0.61</v>
      </c>
      <c r="J348" s="182">
        <f t="shared" si="6"/>
        <v>161.03</v>
      </c>
    </row>
    <row r="349" spans="2:10" x14ac:dyDescent="0.3">
      <c r="B349" s="178">
        <v>308</v>
      </c>
      <c r="C349" s="179" t="s">
        <v>3800</v>
      </c>
      <c r="D349" s="179" t="s">
        <v>3801</v>
      </c>
      <c r="E349" s="179" t="s">
        <v>3368</v>
      </c>
      <c r="F349" s="180" t="s">
        <v>109</v>
      </c>
      <c r="G349" s="180" t="s">
        <v>99</v>
      </c>
      <c r="H349" s="181">
        <v>202786</v>
      </c>
      <c r="I349" s="182">
        <v>0.61</v>
      </c>
      <c r="J349" s="182">
        <f t="shared" si="6"/>
        <v>123.7</v>
      </c>
    </row>
    <row r="350" spans="2:10" x14ac:dyDescent="0.3">
      <c r="B350" s="178">
        <v>309</v>
      </c>
      <c r="C350" s="179" t="s">
        <v>3800</v>
      </c>
      <c r="D350" s="179" t="s">
        <v>3801</v>
      </c>
      <c r="E350" s="179" t="s">
        <v>3358</v>
      </c>
      <c r="F350" s="180" t="s">
        <v>109</v>
      </c>
      <c r="G350" s="180" t="s">
        <v>99</v>
      </c>
      <c r="H350" s="181">
        <v>1906582</v>
      </c>
      <c r="I350" s="182">
        <v>0.61</v>
      </c>
      <c r="J350" s="182">
        <f t="shared" si="6"/>
        <v>1163.02</v>
      </c>
    </row>
    <row r="351" spans="2:10" x14ac:dyDescent="0.3">
      <c r="B351" s="178">
        <v>310</v>
      </c>
      <c r="C351" s="179" t="s">
        <v>3800</v>
      </c>
      <c r="D351" s="179" t="s">
        <v>3801</v>
      </c>
      <c r="E351" s="179" t="s">
        <v>3370</v>
      </c>
      <c r="F351" s="180" t="s">
        <v>109</v>
      </c>
      <c r="G351" s="180" t="s">
        <v>99</v>
      </c>
      <c r="H351" s="181">
        <v>1731260</v>
      </c>
      <c r="I351" s="182">
        <v>0.61</v>
      </c>
      <c r="J351" s="182">
        <f t="shared" si="6"/>
        <v>1056.07</v>
      </c>
    </row>
    <row r="352" spans="2:10" x14ac:dyDescent="0.3">
      <c r="B352" s="178">
        <v>311</v>
      </c>
      <c r="C352" s="179" t="s">
        <v>3802</v>
      </c>
      <c r="D352" s="179" t="s">
        <v>3803</v>
      </c>
      <c r="E352" s="179" t="s">
        <v>3358</v>
      </c>
      <c r="F352" s="180" t="s">
        <v>52</v>
      </c>
      <c r="G352" s="180" t="s">
        <v>95</v>
      </c>
      <c r="H352" s="181">
        <v>154765</v>
      </c>
      <c r="I352" s="182">
        <v>0.61</v>
      </c>
      <c r="J352" s="182">
        <f t="shared" si="6"/>
        <v>94.41</v>
      </c>
    </row>
    <row r="353" spans="2:10" x14ac:dyDescent="0.3">
      <c r="B353" s="178">
        <v>312</v>
      </c>
      <c r="C353" s="179" t="s">
        <v>3802</v>
      </c>
      <c r="D353" s="179" t="s">
        <v>3803</v>
      </c>
      <c r="E353" s="179" t="s">
        <v>3370</v>
      </c>
      <c r="F353" s="180" t="s">
        <v>52</v>
      </c>
      <c r="G353" s="180" t="s">
        <v>95</v>
      </c>
      <c r="H353" s="181">
        <v>226732</v>
      </c>
      <c r="I353" s="182">
        <v>0.61</v>
      </c>
      <c r="J353" s="182">
        <f t="shared" si="6"/>
        <v>138.31</v>
      </c>
    </row>
    <row r="354" spans="2:10" x14ac:dyDescent="0.3">
      <c r="B354" s="178">
        <v>313</v>
      </c>
      <c r="C354" s="179" t="s">
        <v>3804</v>
      </c>
      <c r="D354" s="179" t="s">
        <v>3805</v>
      </c>
      <c r="E354" s="179" t="s">
        <v>3358</v>
      </c>
      <c r="F354" s="180" t="s">
        <v>52</v>
      </c>
      <c r="G354" s="180" t="s">
        <v>110</v>
      </c>
      <c r="H354" s="181">
        <v>1563289</v>
      </c>
      <c r="I354" s="182">
        <v>0.61</v>
      </c>
      <c r="J354" s="182">
        <f t="shared" si="6"/>
        <v>953.61</v>
      </c>
    </row>
    <row r="355" spans="2:10" x14ac:dyDescent="0.3">
      <c r="B355" s="178">
        <v>314</v>
      </c>
      <c r="C355" s="179" t="s">
        <v>3804</v>
      </c>
      <c r="D355" s="179" t="s">
        <v>3805</v>
      </c>
      <c r="E355" s="179" t="s">
        <v>3370</v>
      </c>
      <c r="F355" s="180" t="s">
        <v>52</v>
      </c>
      <c r="G355" s="180" t="s">
        <v>110</v>
      </c>
      <c r="H355" s="181">
        <v>1204092</v>
      </c>
      <c r="I355" s="182">
        <v>0.61</v>
      </c>
      <c r="J355" s="182">
        <f t="shared" si="6"/>
        <v>734.5</v>
      </c>
    </row>
    <row r="356" spans="2:10" x14ac:dyDescent="0.3">
      <c r="B356" s="178">
        <v>315</v>
      </c>
      <c r="C356" s="179" t="s">
        <v>3806</v>
      </c>
      <c r="D356" s="179" t="s">
        <v>3807</v>
      </c>
      <c r="E356" s="179" t="s">
        <v>3358</v>
      </c>
      <c r="F356" s="180" t="s">
        <v>52</v>
      </c>
      <c r="G356" s="180" t="s">
        <v>106</v>
      </c>
      <c r="H356" s="181">
        <v>512636</v>
      </c>
      <c r="I356" s="182">
        <v>0.61</v>
      </c>
      <c r="J356" s="182">
        <f t="shared" si="6"/>
        <v>312.70999999999998</v>
      </c>
    </row>
    <row r="357" spans="2:10" x14ac:dyDescent="0.3">
      <c r="B357" s="178">
        <v>316</v>
      </c>
      <c r="C357" s="179" t="s">
        <v>3806</v>
      </c>
      <c r="D357" s="179" t="s">
        <v>3807</v>
      </c>
      <c r="E357" s="179" t="s">
        <v>3370</v>
      </c>
      <c r="F357" s="180" t="s">
        <v>52</v>
      </c>
      <c r="G357" s="180" t="s">
        <v>106</v>
      </c>
      <c r="H357" s="181">
        <v>553829</v>
      </c>
      <c r="I357" s="182">
        <v>0.61</v>
      </c>
      <c r="J357" s="182">
        <f t="shared" si="6"/>
        <v>337.84</v>
      </c>
    </row>
    <row r="358" spans="2:10" x14ac:dyDescent="0.3">
      <c r="B358" s="178">
        <v>317</v>
      </c>
      <c r="C358" s="179" t="s">
        <v>3808</v>
      </c>
      <c r="D358" s="179" t="s">
        <v>3809</v>
      </c>
      <c r="E358" s="179" t="s">
        <v>3356</v>
      </c>
      <c r="F358" s="180" t="s">
        <v>52</v>
      </c>
      <c r="G358" s="180" t="s">
        <v>58</v>
      </c>
      <c r="H358" s="181">
        <v>1046610</v>
      </c>
      <c r="I358" s="182">
        <v>0.61</v>
      </c>
      <c r="J358" s="182">
        <f t="shared" si="6"/>
        <v>638.42999999999995</v>
      </c>
    </row>
    <row r="359" spans="2:10" x14ac:dyDescent="0.3">
      <c r="B359" s="178">
        <v>318</v>
      </c>
      <c r="C359" s="179" t="s">
        <v>3808</v>
      </c>
      <c r="D359" s="179" t="s">
        <v>3809</v>
      </c>
      <c r="E359" s="179" t="s">
        <v>3366</v>
      </c>
      <c r="F359" s="180" t="s">
        <v>52</v>
      </c>
      <c r="G359" s="180" t="s">
        <v>58</v>
      </c>
      <c r="H359" s="181">
        <v>115832</v>
      </c>
      <c r="I359" s="182">
        <v>0.61</v>
      </c>
      <c r="J359" s="182">
        <f t="shared" si="6"/>
        <v>70.66</v>
      </c>
    </row>
    <row r="360" spans="2:10" x14ac:dyDescent="0.3">
      <c r="B360" s="178">
        <v>319</v>
      </c>
      <c r="C360" s="179" t="s">
        <v>3808</v>
      </c>
      <c r="D360" s="179" t="s">
        <v>3809</v>
      </c>
      <c r="E360" s="179" t="s">
        <v>3368</v>
      </c>
      <c r="F360" s="180" t="s">
        <v>52</v>
      </c>
      <c r="G360" s="180" t="s">
        <v>58</v>
      </c>
      <c r="H360" s="181">
        <v>118841</v>
      </c>
      <c r="I360" s="182">
        <v>0.61</v>
      </c>
      <c r="J360" s="182">
        <f t="shared" si="6"/>
        <v>72.489999999999995</v>
      </c>
    </row>
    <row r="361" spans="2:10" x14ac:dyDescent="0.3">
      <c r="B361" s="178">
        <v>320</v>
      </c>
      <c r="C361" s="179" t="s">
        <v>3808</v>
      </c>
      <c r="D361" s="179" t="s">
        <v>3809</v>
      </c>
      <c r="E361" s="179" t="s">
        <v>3358</v>
      </c>
      <c r="F361" s="180" t="s">
        <v>52</v>
      </c>
      <c r="G361" s="180" t="s">
        <v>58</v>
      </c>
      <c r="H361" s="181">
        <v>1331246</v>
      </c>
      <c r="I361" s="182">
        <v>0.61</v>
      </c>
      <c r="J361" s="182">
        <f t="shared" si="6"/>
        <v>812.06</v>
      </c>
    </row>
    <row r="362" spans="2:10" x14ac:dyDescent="0.3">
      <c r="B362" s="178">
        <v>321</v>
      </c>
      <c r="C362" s="179" t="s">
        <v>3808</v>
      </c>
      <c r="D362" s="179" t="s">
        <v>3809</v>
      </c>
      <c r="E362" s="179" t="s">
        <v>3370</v>
      </c>
      <c r="F362" s="180" t="s">
        <v>52</v>
      </c>
      <c r="G362" s="180" t="s">
        <v>58</v>
      </c>
      <c r="H362" s="181">
        <v>1060555</v>
      </c>
      <c r="I362" s="182">
        <v>0.61</v>
      </c>
      <c r="J362" s="182">
        <f t="shared" ref="J362:J425" si="7">ROUND(H362*(I362/1000),2)</f>
        <v>646.94000000000005</v>
      </c>
    </row>
    <row r="363" spans="2:10" x14ac:dyDescent="0.3">
      <c r="B363" s="178">
        <v>322</v>
      </c>
      <c r="C363" s="179" t="s">
        <v>3808</v>
      </c>
      <c r="D363" s="179" t="s">
        <v>3809</v>
      </c>
      <c r="E363" s="179" t="s">
        <v>3354</v>
      </c>
      <c r="F363" s="180" t="s">
        <v>52</v>
      </c>
      <c r="G363" s="180" t="s">
        <v>58</v>
      </c>
      <c r="H363" s="181">
        <v>312570</v>
      </c>
      <c r="I363" s="182">
        <v>0.61</v>
      </c>
      <c r="J363" s="182">
        <f t="shared" si="7"/>
        <v>190.67</v>
      </c>
    </row>
    <row r="364" spans="2:10" x14ac:dyDescent="0.3">
      <c r="B364" s="178">
        <v>323</v>
      </c>
      <c r="C364" s="179" t="s">
        <v>3810</v>
      </c>
      <c r="D364" s="179" t="s">
        <v>3811</v>
      </c>
      <c r="E364" s="179" t="s">
        <v>3370</v>
      </c>
      <c r="F364" s="180" t="s">
        <v>52</v>
      </c>
      <c r="G364" s="180" t="s">
        <v>99</v>
      </c>
      <c r="H364" s="181">
        <v>256955</v>
      </c>
      <c r="I364" s="182">
        <v>0.61</v>
      </c>
      <c r="J364" s="182">
        <f t="shared" si="7"/>
        <v>156.74</v>
      </c>
    </row>
    <row r="365" spans="2:10" x14ac:dyDescent="0.3">
      <c r="B365" s="178">
        <v>324</v>
      </c>
      <c r="C365" s="179" t="s">
        <v>3812</v>
      </c>
      <c r="D365" s="179" t="s">
        <v>3813</v>
      </c>
      <c r="E365" s="179" t="s">
        <v>3366</v>
      </c>
      <c r="F365" s="180" t="s">
        <v>1948</v>
      </c>
      <c r="G365" s="180" t="s">
        <v>58</v>
      </c>
      <c r="H365" s="181">
        <v>273500</v>
      </c>
      <c r="I365" s="182">
        <v>0.61</v>
      </c>
      <c r="J365" s="182">
        <f t="shared" si="7"/>
        <v>166.84</v>
      </c>
    </row>
    <row r="366" spans="2:10" x14ac:dyDescent="0.3">
      <c r="B366" s="178">
        <v>325</v>
      </c>
      <c r="C366" s="179" t="s">
        <v>3812</v>
      </c>
      <c r="D366" s="179" t="s">
        <v>3813</v>
      </c>
      <c r="E366" s="179" t="s">
        <v>3368</v>
      </c>
      <c r="F366" s="180" t="s">
        <v>1948</v>
      </c>
      <c r="G366" s="180" t="s">
        <v>58</v>
      </c>
      <c r="H366" s="181">
        <v>271693</v>
      </c>
      <c r="I366" s="182">
        <v>0.61</v>
      </c>
      <c r="J366" s="182">
        <f t="shared" si="7"/>
        <v>165.73</v>
      </c>
    </row>
    <row r="367" spans="2:10" x14ac:dyDescent="0.3">
      <c r="B367" s="178">
        <v>326</v>
      </c>
      <c r="C367" s="179" t="s">
        <v>3814</v>
      </c>
      <c r="D367" s="179" t="s">
        <v>3815</v>
      </c>
      <c r="E367" s="179" t="s">
        <v>3358</v>
      </c>
      <c r="F367" s="180" t="s">
        <v>77</v>
      </c>
      <c r="G367" s="180" t="s">
        <v>99</v>
      </c>
      <c r="H367" s="181">
        <v>568665</v>
      </c>
      <c r="I367" s="182">
        <v>0.61</v>
      </c>
      <c r="J367" s="182">
        <f t="shared" si="7"/>
        <v>346.89</v>
      </c>
    </row>
    <row r="368" spans="2:10" x14ac:dyDescent="0.3">
      <c r="B368" s="178">
        <v>327</v>
      </c>
      <c r="C368" s="179" t="s">
        <v>3814</v>
      </c>
      <c r="D368" s="179" t="s">
        <v>3815</v>
      </c>
      <c r="E368" s="179" t="s">
        <v>3370</v>
      </c>
      <c r="F368" s="180" t="s">
        <v>77</v>
      </c>
      <c r="G368" s="180" t="s">
        <v>99</v>
      </c>
      <c r="H368" s="181">
        <v>573373</v>
      </c>
      <c r="I368" s="182">
        <v>0.61</v>
      </c>
      <c r="J368" s="182">
        <f t="shared" si="7"/>
        <v>349.76</v>
      </c>
    </row>
    <row r="369" spans="2:10" x14ac:dyDescent="0.3">
      <c r="B369" s="178">
        <v>328</v>
      </c>
      <c r="C369" s="179" t="s">
        <v>3816</v>
      </c>
      <c r="D369" s="179" t="s">
        <v>3817</v>
      </c>
      <c r="E369" s="179" t="s">
        <v>3370</v>
      </c>
      <c r="F369" s="180" t="s">
        <v>77</v>
      </c>
      <c r="G369" s="180" t="s">
        <v>114</v>
      </c>
      <c r="H369" s="181">
        <v>2396672</v>
      </c>
      <c r="I369" s="182">
        <v>0.61</v>
      </c>
      <c r="J369" s="182">
        <f t="shared" si="7"/>
        <v>1461.97</v>
      </c>
    </row>
    <row r="370" spans="2:10" x14ac:dyDescent="0.3">
      <c r="B370" s="178">
        <v>329</v>
      </c>
      <c r="C370" s="179" t="s">
        <v>3818</v>
      </c>
      <c r="D370" s="179" t="s">
        <v>3819</v>
      </c>
      <c r="E370" s="179" t="s">
        <v>3358</v>
      </c>
      <c r="F370" s="180" t="s">
        <v>77</v>
      </c>
      <c r="G370" s="180" t="s">
        <v>114</v>
      </c>
      <c r="H370" s="181">
        <v>2482520</v>
      </c>
      <c r="I370" s="182">
        <v>0.61</v>
      </c>
      <c r="J370" s="182">
        <f t="shared" si="7"/>
        <v>1514.34</v>
      </c>
    </row>
    <row r="371" spans="2:10" x14ac:dyDescent="0.3">
      <c r="B371" s="178">
        <v>330</v>
      </c>
      <c r="C371" s="179" t="s">
        <v>3820</v>
      </c>
      <c r="D371" s="179" t="s">
        <v>3821</v>
      </c>
      <c r="E371" s="179" t="s">
        <v>3358</v>
      </c>
      <c r="F371" s="180" t="s">
        <v>52</v>
      </c>
      <c r="G371" s="180" t="s">
        <v>99</v>
      </c>
      <c r="H371" s="181">
        <v>794309</v>
      </c>
      <c r="I371" s="182">
        <v>0.61</v>
      </c>
      <c r="J371" s="182">
        <f t="shared" si="7"/>
        <v>484.53</v>
      </c>
    </row>
    <row r="372" spans="2:10" x14ac:dyDescent="0.3">
      <c r="B372" s="178">
        <v>331</v>
      </c>
      <c r="C372" s="179" t="s">
        <v>3822</v>
      </c>
      <c r="D372" s="179" t="s">
        <v>3823</v>
      </c>
      <c r="E372" s="179" t="s">
        <v>3370</v>
      </c>
      <c r="F372" s="180" t="s">
        <v>52</v>
      </c>
      <c r="G372" s="180" t="s">
        <v>99</v>
      </c>
      <c r="H372" s="181">
        <v>355813</v>
      </c>
      <c r="I372" s="182">
        <v>0.61</v>
      </c>
      <c r="J372" s="182">
        <f t="shared" si="7"/>
        <v>217.05</v>
      </c>
    </row>
    <row r="373" spans="2:10" x14ac:dyDescent="0.3">
      <c r="B373" s="178">
        <v>332</v>
      </c>
      <c r="C373" s="179" t="s">
        <v>3824</v>
      </c>
      <c r="D373" s="179" t="s">
        <v>3825</v>
      </c>
      <c r="E373" s="179" t="s">
        <v>3358</v>
      </c>
      <c r="F373" s="180" t="s">
        <v>52</v>
      </c>
      <c r="G373" s="180" t="s">
        <v>99</v>
      </c>
      <c r="H373" s="181">
        <v>254966</v>
      </c>
      <c r="I373" s="182">
        <v>0.61</v>
      </c>
      <c r="J373" s="182">
        <f t="shared" si="7"/>
        <v>155.53</v>
      </c>
    </row>
    <row r="374" spans="2:10" x14ac:dyDescent="0.3">
      <c r="B374" s="178">
        <v>333</v>
      </c>
      <c r="C374" s="179" t="s">
        <v>3826</v>
      </c>
      <c r="D374" s="179" t="s">
        <v>3827</v>
      </c>
      <c r="E374" s="179" t="s">
        <v>3370</v>
      </c>
      <c r="F374" s="180" t="s">
        <v>52</v>
      </c>
      <c r="G374" s="180" t="s">
        <v>99</v>
      </c>
      <c r="H374" s="181">
        <v>248012</v>
      </c>
      <c r="I374" s="182">
        <v>0.61</v>
      </c>
      <c r="J374" s="182">
        <f t="shared" si="7"/>
        <v>151.29</v>
      </c>
    </row>
    <row r="375" spans="2:10" x14ac:dyDescent="0.3">
      <c r="B375" s="178">
        <v>334</v>
      </c>
      <c r="C375" s="179" t="s">
        <v>3828</v>
      </c>
      <c r="D375" s="179" t="s">
        <v>3829</v>
      </c>
      <c r="E375" s="179" t="s">
        <v>3358</v>
      </c>
      <c r="F375" s="180" t="s">
        <v>122</v>
      </c>
      <c r="G375" s="180" t="s">
        <v>99</v>
      </c>
      <c r="H375" s="181">
        <v>545323</v>
      </c>
      <c r="I375" s="182">
        <v>0.61</v>
      </c>
      <c r="J375" s="182">
        <f t="shared" si="7"/>
        <v>332.65</v>
      </c>
    </row>
    <row r="376" spans="2:10" x14ac:dyDescent="0.3">
      <c r="B376" s="178">
        <v>335</v>
      </c>
      <c r="C376" s="179" t="s">
        <v>3830</v>
      </c>
      <c r="D376" s="179" t="s">
        <v>3831</v>
      </c>
      <c r="E376" s="179" t="s">
        <v>3370</v>
      </c>
      <c r="F376" s="180" t="s">
        <v>122</v>
      </c>
      <c r="G376" s="180" t="s">
        <v>99</v>
      </c>
      <c r="H376" s="181">
        <v>540095</v>
      </c>
      <c r="I376" s="182">
        <v>0.61</v>
      </c>
      <c r="J376" s="182">
        <f t="shared" si="7"/>
        <v>329.46</v>
      </c>
    </row>
    <row r="377" spans="2:10" x14ac:dyDescent="0.3">
      <c r="B377" s="178">
        <v>336</v>
      </c>
      <c r="C377" s="179" t="s">
        <v>3832</v>
      </c>
      <c r="D377" s="179" t="s">
        <v>3833</v>
      </c>
      <c r="E377" s="179" t="s">
        <v>3358</v>
      </c>
      <c r="F377" s="180" t="s">
        <v>145</v>
      </c>
      <c r="G377" s="180" t="s">
        <v>99</v>
      </c>
      <c r="H377" s="181">
        <v>796038</v>
      </c>
      <c r="I377" s="182">
        <v>0.61</v>
      </c>
      <c r="J377" s="182">
        <f t="shared" si="7"/>
        <v>485.58</v>
      </c>
    </row>
    <row r="378" spans="2:10" x14ac:dyDescent="0.3">
      <c r="B378" s="178">
        <v>337</v>
      </c>
      <c r="C378" s="179" t="s">
        <v>3834</v>
      </c>
      <c r="D378" s="179" t="s">
        <v>3835</v>
      </c>
      <c r="E378" s="179" t="s">
        <v>3358</v>
      </c>
      <c r="F378" s="180" t="s">
        <v>77</v>
      </c>
      <c r="G378" s="180" t="s">
        <v>99</v>
      </c>
      <c r="H378" s="181">
        <v>903437</v>
      </c>
      <c r="I378" s="182">
        <v>0.61</v>
      </c>
      <c r="J378" s="182">
        <f t="shared" si="7"/>
        <v>551.1</v>
      </c>
    </row>
    <row r="379" spans="2:10" x14ac:dyDescent="0.3">
      <c r="B379" s="178">
        <v>338</v>
      </c>
      <c r="C379" s="179" t="s">
        <v>3836</v>
      </c>
      <c r="D379" s="179" t="s">
        <v>3837</v>
      </c>
      <c r="E379" s="179" t="s">
        <v>3358</v>
      </c>
      <c r="F379" s="180" t="s">
        <v>192</v>
      </c>
      <c r="G379" s="180" t="s">
        <v>114</v>
      </c>
      <c r="H379" s="181">
        <v>303397</v>
      </c>
      <c r="I379" s="182">
        <v>0.61</v>
      </c>
      <c r="J379" s="182">
        <f t="shared" si="7"/>
        <v>185.07</v>
      </c>
    </row>
    <row r="380" spans="2:10" x14ac:dyDescent="0.3">
      <c r="B380" s="178">
        <v>339</v>
      </c>
      <c r="C380" s="179" t="s">
        <v>3838</v>
      </c>
      <c r="D380" s="179" t="s">
        <v>3839</v>
      </c>
      <c r="E380" s="179" t="s">
        <v>3370</v>
      </c>
      <c r="F380" s="180" t="s">
        <v>192</v>
      </c>
      <c r="G380" s="180" t="s">
        <v>114</v>
      </c>
      <c r="H380" s="181">
        <v>299385</v>
      </c>
      <c r="I380" s="182">
        <v>0.61</v>
      </c>
      <c r="J380" s="182">
        <f t="shared" si="7"/>
        <v>182.62</v>
      </c>
    </row>
    <row r="381" spans="2:10" x14ac:dyDescent="0.3">
      <c r="B381" s="178">
        <v>340</v>
      </c>
      <c r="C381" s="179" t="s">
        <v>3840</v>
      </c>
      <c r="D381" s="179" t="s">
        <v>3841</v>
      </c>
      <c r="E381" s="179" t="s">
        <v>3358</v>
      </c>
      <c r="F381" s="180" t="s">
        <v>192</v>
      </c>
      <c r="G381" s="180" t="s">
        <v>114</v>
      </c>
      <c r="H381" s="181">
        <v>474336</v>
      </c>
      <c r="I381" s="182">
        <v>0.61</v>
      </c>
      <c r="J381" s="182">
        <f t="shared" si="7"/>
        <v>289.33999999999997</v>
      </c>
    </row>
    <row r="382" spans="2:10" x14ac:dyDescent="0.3">
      <c r="B382" s="178">
        <v>341</v>
      </c>
      <c r="C382" s="179" t="s">
        <v>3842</v>
      </c>
      <c r="D382" s="179" t="s">
        <v>3843</v>
      </c>
      <c r="E382" s="179" t="s">
        <v>3370</v>
      </c>
      <c r="F382" s="180" t="s">
        <v>192</v>
      </c>
      <c r="G382" s="180" t="s">
        <v>114</v>
      </c>
      <c r="H382" s="181">
        <v>469046</v>
      </c>
      <c r="I382" s="182">
        <v>0.61</v>
      </c>
      <c r="J382" s="182">
        <f t="shared" si="7"/>
        <v>286.12</v>
      </c>
    </row>
    <row r="383" spans="2:10" x14ac:dyDescent="0.3">
      <c r="B383" s="178">
        <v>342</v>
      </c>
      <c r="C383" s="179" t="s">
        <v>3844</v>
      </c>
      <c r="D383" s="179" t="s">
        <v>3845</v>
      </c>
      <c r="E383" s="179" t="s">
        <v>3370</v>
      </c>
      <c r="F383" s="180" t="s">
        <v>77</v>
      </c>
      <c r="G383" s="180" t="s">
        <v>99</v>
      </c>
      <c r="H383" s="181">
        <v>725906</v>
      </c>
      <c r="I383" s="182">
        <v>0.61</v>
      </c>
      <c r="J383" s="182">
        <f t="shared" si="7"/>
        <v>442.8</v>
      </c>
    </row>
    <row r="384" spans="2:10" x14ac:dyDescent="0.3">
      <c r="B384" s="178">
        <v>343</v>
      </c>
      <c r="C384" s="179" t="s">
        <v>3846</v>
      </c>
      <c r="D384" s="179" t="s">
        <v>3847</v>
      </c>
      <c r="E384" s="179" t="s">
        <v>3358</v>
      </c>
      <c r="F384" s="180" t="s">
        <v>77</v>
      </c>
      <c r="G384" s="180" t="s">
        <v>99</v>
      </c>
      <c r="H384" s="181">
        <v>731747</v>
      </c>
      <c r="I384" s="182">
        <v>0.61</v>
      </c>
      <c r="J384" s="182">
        <f t="shared" si="7"/>
        <v>446.37</v>
      </c>
    </row>
    <row r="385" spans="2:10" x14ac:dyDescent="0.3">
      <c r="B385" s="178">
        <v>344</v>
      </c>
      <c r="C385" s="179" t="s">
        <v>3848</v>
      </c>
      <c r="D385" s="179" t="s">
        <v>3849</v>
      </c>
      <c r="E385" s="179" t="s">
        <v>3370</v>
      </c>
      <c r="F385" s="180" t="s">
        <v>150</v>
      </c>
      <c r="G385" s="180" t="s">
        <v>106</v>
      </c>
      <c r="H385" s="181">
        <v>566558</v>
      </c>
      <c r="I385" s="182">
        <v>0.61</v>
      </c>
      <c r="J385" s="182">
        <f t="shared" si="7"/>
        <v>345.6</v>
      </c>
    </row>
    <row r="386" spans="2:10" x14ac:dyDescent="0.3">
      <c r="B386" s="178">
        <v>345</v>
      </c>
      <c r="C386" s="179" t="s">
        <v>3850</v>
      </c>
      <c r="D386" s="179" t="s">
        <v>3851</v>
      </c>
      <c r="E386" s="179" t="s">
        <v>3358</v>
      </c>
      <c r="F386" s="180" t="s">
        <v>150</v>
      </c>
      <c r="G386" s="180" t="s">
        <v>106</v>
      </c>
      <c r="H386" s="181">
        <v>571343</v>
      </c>
      <c r="I386" s="182">
        <v>0.61</v>
      </c>
      <c r="J386" s="182">
        <f t="shared" si="7"/>
        <v>348.52</v>
      </c>
    </row>
    <row r="387" spans="2:10" x14ac:dyDescent="0.3">
      <c r="B387" s="178">
        <v>346</v>
      </c>
      <c r="C387" s="179" t="s">
        <v>3852</v>
      </c>
      <c r="D387" s="179" t="s">
        <v>3853</v>
      </c>
      <c r="E387" s="179" t="s">
        <v>3370</v>
      </c>
      <c r="F387" s="180" t="s">
        <v>192</v>
      </c>
      <c r="G387" s="180" t="s">
        <v>99</v>
      </c>
      <c r="H387" s="181">
        <v>744956</v>
      </c>
      <c r="I387" s="182">
        <v>0.61</v>
      </c>
      <c r="J387" s="182">
        <f t="shared" si="7"/>
        <v>454.42</v>
      </c>
    </row>
    <row r="388" spans="2:10" x14ac:dyDescent="0.3">
      <c r="B388" s="178">
        <v>347</v>
      </c>
      <c r="C388" s="179" t="s">
        <v>3854</v>
      </c>
      <c r="D388" s="179" t="s">
        <v>3855</v>
      </c>
      <c r="E388" s="179" t="s">
        <v>3358</v>
      </c>
      <c r="F388" s="180" t="s">
        <v>192</v>
      </c>
      <c r="G388" s="180" t="s">
        <v>99</v>
      </c>
      <c r="H388" s="181">
        <v>758689</v>
      </c>
      <c r="I388" s="182">
        <v>0.61</v>
      </c>
      <c r="J388" s="182">
        <f t="shared" si="7"/>
        <v>462.8</v>
      </c>
    </row>
    <row r="389" spans="2:10" x14ac:dyDescent="0.3">
      <c r="B389" s="178">
        <v>348</v>
      </c>
      <c r="C389" s="179" t="s">
        <v>3856</v>
      </c>
      <c r="D389" s="179" t="s">
        <v>3857</v>
      </c>
      <c r="E389" s="179" t="s">
        <v>3356</v>
      </c>
      <c r="F389" s="180" t="s">
        <v>77</v>
      </c>
      <c r="G389" s="180" t="s">
        <v>99</v>
      </c>
      <c r="H389" s="181">
        <v>250753</v>
      </c>
      <c r="I389" s="182">
        <v>0.61</v>
      </c>
      <c r="J389" s="182">
        <f t="shared" si="7"/>
        <v>152.96</v>
      </c>
    </row>
    <row r="390" spans="2:10" x14ac:dyDescent="0.3">
      <c r="B390" s="178">
        <v>349</v>
      </c>
      <c r="C390" s="179" t="s">
        <v>3856</v>
      </c>
      <c r="D390" s="179" t="s">
        <v>3857</v>
      </c>
      <c r="E390" s="179" t="s">
        <v>3358</v>
      </c>
      <c r="F390" s="180" t="s">
        <v>77</v>
      </c>
      <c r="G390" s="180" t="s">
        <v>99</v>
      </c>
      <c r="H390" s="181">
        <v>353271</v>
      </c>
      <c r="I390" s="182">
        <v>0.61</v>
      </c>
      <c r="J390" s="182">
        <f t="shared" si="7"/>
        <v>215.5</v>
      </c>
    </row>
    <row r="391" spans="2:10" x14ac:dyDescent="0.3">
      <c r="B391" s="178">
        <v>350</v>
      </c>
      <c r="C391" s="179" t="s">
        <v>3856</v>
      </c>
      <c r="D391" s="179" t="s">
        <v>3857</v>
      </c>
      <c r="E391" s="179" t="s">
        <v>3370</v>
      </c>
      <c r="F391" s="180" t="s">
        <v>77</v>
      </c>
      <c r="G391" s="180" t="s">
        <v>99</v>
      </c>
      <c r="H391" s="181">
        <v>328624</v>
      </c>
      <c r="I391" s="182">
        <v>0.61</v>
      </c>
      <c r="J391" s="182">
        <f t="shared" si="7"/>
        <v>200.46</v>
      </c>
    </row>
    <row r="392" spans="2:10" x14ac:dyDescent="0.3">
      <c r="B392" s="178">
        <v>351</v>
      </c>
      <c r="C392" s="179" t="s">
        <v>3856</v>
      </c>
      <c r="D392" s="179" t="s">
        <v>3857</v>
      </c>
      <c r="E392" s="179" t="s">
        <v>3354</v>
      </c>
      <c r="F392" s="180" t="s">
        <v>77</v>
      </c>
      <c r="G392" s="180" t="s">
        <v>99</v>
      </c>
      <c r="H392" s="181">
        <v>77609</v>
      </c>
      <c r="I392" s="182">
        <v>0.61</v>
      </c>
      <c r="J392" s="182">
        <f t="shared" si="7"/>
        <v>47.34</v>
      </c>
    </row>
    <row r="393" spans="2:10" x14ac:dyDescent="0.3">
      <c r="B393" s="178">
        <v>352</v>
      </c>
      <c r="C393" s="179" t="s">
        <v>3858</v>
      </c>
      <c r="D393" s="179" t="s">
        <v>3859</v>
      </c>
      <c r="E393" s="179" t="s">
        <v>3360</v>
      </c>
      <c r="F393" s="180" t="s">
        <v>150</v>
      </c>
      <c r="G393" s="180" t="s">
        <v>871</v>
      </c>
      <c r="H393" s="181">
        <v>98</v>
      </c>
      <c r="I393" s="182">
        <v>0.61</v>
      </c>
      <c r="J393" s="182">
        <f t="shared" si="7"/>
        <v>0.06</v>
      </c>
    </row>
    <row r="394" spans="2:10" x14ac:dyDescent="0.3">
      <c r="B394" s="178">
        <v>353</v>
      </c>
      <c r="C394" s="179" t="s">
        <v>3858</v>
      </c>
      <c r="D394" s="179" t="s">
        <v>3859</v>
      </c>
      <c r="E394" s="179" t="s">
        <v>3362</v>
      </c>
      <c r="F394" s="180" t="s">
        <v>150</v>
      </c>
      <c r="G394" s="180" t="s">
        <v>871</v>
      </c>
      <c r="H394" s="181">
        <v>197545</v>
      </c>
      <c r="I394" s="182">
        <v>0.61</v>
      </c>
      <c r="J394" s="182">
        <f t="shared" si="7"/>
        <v>120.5</v>
      </c>
    </row>
    <row r="395" spans="2:10" x14ac:dyDescent="0.3">
      <c r="B395" s="178">
        <v>354</v>
      </c>
      <c r="C395" s="179" t="s">
        <v>3858</v>
      </c>
      <c r="D395" s="179" t="s">
        <v>3859</v>
      </c>
      <c r="E395" s="179" t="s">
        <v>3364</v>
      </c>
      <c r="F395" s="180" t="s">
        <v>150</v>
      </c>
      <c r="G395" s="180" t="s">
        <v>871</v>
      </c>
      <c r="H395" s="181">
        <v>430</v>
      </c>
      <c r="I395" s="182">
        <v>0.61</v>
      </c>
      <c r="J395" s="182">
        <f t="shared" si="7"/>
        <v>0.26</v>
      </c>
    </row>
    <row r="396" spans="2:10" x14ac:dyDescent="0.3">
      <c r="B396" s="178">
        <v>355</v>
      </c>
      <c r="C396" s="179" t="s">
        <v>3860</v>
      </c>
      <c r="D396" s="179" t="s">
        <v>3861</v>
      </c>
      <c r="E396" s="179" t="s">
        <v>3360</v>
      </c>
      <c r="F396" s="180" t="s">
        <v>192</v>
      </c>
      <c r="G396" s="180" t="s">
        <v>971</v>
      </c>
      <c r="H396" s="181">
        <v>15</v>
      </c>
      <c r="I396" s="182">
        <v>0.61</v>
      </c>
      <c r="J396" s="182">
        <f t="shared" si="7"/>
        <v>0.01</v>
      </c>
    </row>
    <row r="397" spans="2:10" x14ac:dyDescent="0.3">
      <c r="B397" s="178">
        <v>356</v>
      </c>
      <c r="C397" s="179" t="s">
        <v>3860</v>
      </c>
      <c r="D397" s="179" t="s">
        <v>3861</v>
      </c>
      <c r="E397" s="179" t="s">
        <v>3362</v>
      </c>
      <c r="F397" s="180" t="s">
        <v>192</v>
      </c>
      <c r="G397" s="180" t="s">
        <v>971</v>
      </c>
      <c r="H397" s="181">
        <v>33833</v>
      </c>
      <c r="I397" s="182">
        <v>0.61</v>
      </c>
      <c r="J397" s="182">
        <f t="shared" si="7"/>
        <v>20.64</v>
      </c>
    </row>
    <row r="398" spans="2:10" x14ac:dyDescent="0.3">
      <c r="B398" s="178">
        <v>357</v>
      </c>
      <c r="C398" s="179" t="s">
        <v>3860</v>
      </c>
      <c r="D398" s="179" t="s">
        <v>3861</v>
      </c>
      <c r="E398" s="179" t="s">
        <v>3364</v>
      </c>
      <c r="F398" s="180" t="s">
        <v>192</v>
      </c>
      <c r="G398" s="180" t="s">
        <v>971</v>
      </c>
      <c r="H398" s="181">
        <v>84</v>
      </c>
      <c r="I398" s="182">
        <v>0.61</v>
      </c>
      <c r="J398" s="182">
        <f t="shared" si="7"/>
        <v>0.05</v>
      </c>
    </row>
    <row r="399" spans="2:10" x14ac:dyDescent="0.3">
      <c r="B399" s="178">
        <v>358</v>
      </c>
      <c r="C399" s="179" t="s">
        <v>3862</v>
      </c>
      <c r="D399" s="179" t="s">
        <v>3863</v>
      </c>
      <c r="E399" s="179" t="s">
        <v>3356</v>
      </c>
      <c r="F399" s="180" t="s">
        <v>52</v>
      </c>
      <c r="G399" s="180" t="s">
        <v>99</v>
      </c>
      <c r="H399" s="181">
        <v>276593</v>
      </c>
      <c r="I399" s="182">
        <v>0.61</v>
      </c>
      <c r="J399" s="182">
        <f t="shared" si="7"/>
        <v>168.72</v>
      </c>
    </row>
    <row r="400" spans="2:10" x14ac:dyDescent="0.3">
      <c r="B400" s="178">
        <v>359</v>
      </c>
      <c r="C400" s="179" t="s">
        <v>3862</v>
      </c>
      <c r="D400" s="179" t="s">
        <v>3863</v>
      </c>
      <c r="E400" s="179" t="s">
        <v>3354</v>
      </c>
      <c r="F400" s="180" t="s">
        <v>52</v>
      </c>
      <c r="G400" s="180" t="s">
        <v>99</v>
      </c>
      <c r="H400" s="181">
        <v>224091</v>
      </c>
      <c r="I400" s="182">
        <v>0.61</v>
      </c>
      <c r="J400" s="182">
        <f t="shared" si="7"/>
        <v>136.69999999999999</v>
      </c>
    </row>
    <row r="401" spans="2:10" x14ac:dyDescent="0.3">
      <c r="B401" s="178">
        <v>360</v>
      </c>
      <c r="C401" s="179" t="s">
        <v>3864</v>
      </c>
      <c r="D401" s="179" t="s">
        <v>3865</v>
      </c>
      <c r="E401" s="179" t="s">
        <v>3356</v>
      </c>
      <c r="F401" s="180" t="s">
        <v>192</v>
      </c>
      <c r="G401" s="180" t="s">
        <v>99</v>
      </c>
      <c r="H401" s="181">
        <v>835408</v>
      </c>
      <c r="I401" s="182">
        <v>0.61</v>
      </c>
      <c r="J401" s="182">
        <f t="shared" si="7"/>
        <v>509.6</v>
      </c>
    </row>
    <row r="402" spans="2:10" x14ac:dyDescent="0.3">
      <c r="B402" s="178">
        <v>361</v>
      </c>
      <c r="C402" s="179" t="s">
        <v>3864</v>
      </c>
      <c r="D402" s="179" t="s">
        <v>3865</v>
      </c>
      <c r="E402" s="179" t="s">
        <v>3354</v>
      </c>
      <c r="F402" s="180" t="s">
        <v>192</v>
      </c>
      <c r="G402" s="180" t="s">
        <v>99</v>
      </c>
      <c r="H402" s="181">
        <v>484627</v>
      </c>
      <c r="I402" s="182">
        <v>0.61</v>
      </c>
      <c r="J402" s="182">
        <f t="shared" si="7"/>
        <v>295.62</v>
      </c>
    </row>
    <row r="403" spans="2:10" x14ac:dyDescent="0.3">
      <c r="B403" s="178">
        <v>362</v>
      </c>
      <c r="C403" s="179" t="s">
        <v>3866</v>
      </c>
      <c r="D403" s="179" t="s">
        <v>3867</v>
      </c>
      <c r="E403" s="179" t="s">
        <v>3354</v>
      </c>
      <c r="F403" s="180" t="s">
        <v>52</v>
      </c>
      <c r="G403" s="180" t="s">
        <v>1025</v>
      </c>
      <c r="H403" s="181">
        <v>403710</v>
      </c>
      <c r="I403" s="182">
        <v>0.61</v>
      </c>
      <c r="J403" s="182">
        <f t="shared" si="7"/>
        <v>246.26</v>
      </c>
    </row>
    <row r="404" spans="2:10" x14ac:dyDescent="0.3">
      <c r="B404" s="178">
        <v>363</v>
      </c>
      <c r="C404" s="179" t="s">
        <v>3868</v>
      </c>
      <c r="D404" s="179" t="s">
        <v>3869</v>
      </c>
      <c r="E404" s="179" t="s">
        <v>3370</v>
      </c>
      <c r="F404" s="180" t="s">
        <v>52</v>
      </c>
      <c r="G404" s="180" t="s">
        <v>99</v>
      </c>
      <c r="H404" s="181">
        <v>2247169</v>
      </c>
      <c r="I404" s="182">
        <v>0.61</v>
      </c>
      <c r="J404" s="182">
        <f t="shared" si="7"/>
        <v>1370.77</v>
      </c>
    </row>
    <row r="405" spans="2:10" x14ac:dyDescent="0.3">
      <c r="B405" s="178">
        <v>364</v>
      </c>
      <c r="C405" s="179" t="s">
        <v>3870</v>
      </c>
      <c r="D405" s="179" t="s">
        <v>3871</v>
      </c>
      <c r="E405" s="179" t="s">
        <v>3358</v>
      </c>
      <c r="F405" s="180" t="s">
        <v>169</v>
      </c>
      <c r="G405" s="180" t="s">
        <v>99</v>
      </c>
      <c r="H405" s="181">
        <v>76900</v>
      </c>
      <c r="I405" s="182">
        <v>0.61</v>
      </c>
      <c r="J405" s="182">
        <f t="shared" si="7"/>
        <v>46.91</v>
      </c>
    </row>
    <row r="406" spans="2:10" x14ac:dyDescent="0.3">
      <c r="B406" s="178">
        <v>365</v>
      </c>
      <c r="C406" s="179" t="s">
        <v>3870</v>
      </c>
      <c r="D406" s="179" t="s">
        <v>3871</v>
      </c>
      <c r="E406" s="179" t="s">
        <v>3370</v>
      </c>
      <c r="F406" s="180" t="s">
        <v>169</v>
      </c>
      <c r="G406" s="180" t="s">
        <v>99</v>
      </c>
      <c r="H406" s="181">
        <v>86761</v>
      </c>
      <c r="I406" s="182">
        <v>0.61</v>
      </c>
      <c r="J406" s="182">
        <f t="shared" si="7"/>
        <v>52.92</v>
      </c>
    </row>
    <row r="407" spans="2:10" x14ac:dyDescent="0.3">
      <c r="B407" s="178">
        <v>366</v>
      </c>
      <c r="C407" s="179" t="s">
        <v>3872</v>
      </c>
      <c r="D407" s="179" t="s">
        <v>3873</v>
      </c>
      <c r="E407" s="179" t="s">
        <v>3358</v>
      </c>
      <c r="F407" s="180" t="s">
        <v>109</v>
      </c>
      <c r="G407" s="180" t="s">
        <v>179</v>
      </c>
      <c r="H407" s="181">
        <v>324275</v>
      </c>
      <c r="I407" s="182">
        <v>0.61</v>
      </c>
      <c r="J407" s="182">
        <f t="shared" si="7"/>
        <v>197.81</v>
      </c>
    </row>
    <row r="408" spans="2:10" x14ac:dyDescent="0.3">
      <c r="B408" s="178">
        <v>367</v>
      </c>
      <c r="C408" s="179" t="s">
        <v>3872</v>
      </c>
      <c r="D408" s="179" t="s">
        <v>3873</v>
      </c>
      <c r="E408" s="179" t="s">
        <v>3370</v>
      </c>
      <c r="F408" s="180" t="s">
        <v>109</v>
      </c>
      <c r="G408" s="180" t="s">
        <v>179</v>
      </c>
      <c r="H408" s="181">
        <v>576915</v>
      </c>
      <c r="I408" s="182">
        <v>0.61</v>
      </c>
      <c r="J408" s="182">
        <f t="shared" si="7"/>
        <v>351.92</v>
      </c>
    </row>
    <row r="409" spans="2:10" x14ac:dyDescent="0.3">
      <c r="B409" s="178">
        <v>368</v>
      </c>
      <c r="C409" s="179" t="s">
        <v>3874</v>
      </c>
      <c r="D409" s="179" t="s">
        <v>3875</v>
      </c>
      <c r="E409" s="179" t="s">
        <v>3358</v>
      </c>
      <c r="F409" s="180" t="s">
        <v>150</v>
      </c>
      <c r="G409" s="180" t="s">
        <v>99</v>
      </c>
      <c r="H409" s="181">
        <v>125390</v>
      </c>
      <c r="I409" s="182">
        <v>0.61</v>
      </c>
      <c r="J409" s="182">
        <f t="shared" si="7"/>
        <v>76.489999999999995</v>
      </c>
    </row>
    <row r="410" spans="2:10" x14ac:dyDescent="0.3">
      <c r="B410" s="178">
        <v>369</v>
      </c>
      <c r="C410" s="179" t="s">
        <v>3874</v>
      </c>
      <c r="D410" s="179" t="s">
        <v>3875</v>
      </c>
      <c r="E410" s="179" t="s">
        <v>3370</v>
      </c>
      <c r="F410" s="180" t="s">
        <v>150</v>
      </c>
      <c r="G410" s="180" t="s">
        <v>99</v>
      </c>
      <c r="H410" s="181">
        <v>157030</v>
      </c>
      <c r="I410" s="182">
        <v>0.61</v>
      </c>
      <c r="J410" s="182">
        <f t="shared" si="7"/>
        <v>95.79</v>
      </c>
    </row>
    <row r="411" spans="2:10" x14ac:dyDescent="0.3">
      <c r="B411" s="178">
        <v>370</v>
      </c>
      <c r="C411" s="179" t="s">
        <v>3876</v>
      </c>
      <c r="D411" s="179" t="s">
        <v>3877</v>
      </c>
      <c r="E411" s="179" t="s">
        <v>3370</v>
      </c>
      <c r="F411" s="180" t="s">
        <v>52</v>
      </c>
      <c r="G411" s="180" t="s">
        <v>1025</v>
      </c>
      <c r="H411" s="181">
        <v>558688</v>
      </c>
      <c r="I411" s="182">
        <v>0.61</v>
      </c>
      <c r="J411" s="182">
        <f t="shared" si="7"/>
        <v>340.8</v>
      </c>
    </row>
    <row r="412" spans="2:10" x14ac:dyDescent="0.3">
      <c r="B412" s="178">
        <v>371</v>
      </c>
      <c r="C412" s="179" t="s">
        <v>3878</v>
      </c>
      <c r="D412" s="179" t="s">
        <v>3879</v>
      </c>
      <c r="E412" s="179" t="s">
        <v>3358</v>
      </c>
      <c r="F412" s="180" t="s">
        <v>52</v>
      </c>
      <c r="G412" s="180" t="s">
        <v>1025</v>
      </c>
      <c r="H412" s="181">
        <v>551883</v>
      </c>
      <c r="I412" s="182">
        <v>0.61</v>
      </c>
      <c r="J412" s="182">
        <f t="shared" si="7"/>
        <v>336.65</v>
      </c>
    </row>
    <row r="413" spans="2:10" x14ac:dyDescent="0.3">
      <c r="B413" s="178">
        <v>372</v>
      </c>
      <c r="C413" s="179" t="s">
        <v>3880</v>
      </c>
      <c r="D413" s="179" t="s">
        <v>3881</v>
      </c>
      <c r="E413" s="179" t="s">
        <v>3370</v>
      </c>
      <c r="F413" s="180" t="s">
        <v>77</v>
      </c>
      <c r="G413" s="180" t="s">
        <v>106</v>
      </c>
      <c r="H413" s="181">
        <v>579850</v>
      </c>
      <c r="I413" s="182">
        <v>0.61</v>
      </c>
      <c r="J413" s="182">
        <f t="shared" si="7"/>
        <v>353.71</v>
      </c>
    </row>
    <row r="414" spans="2:10" x14ac:dyDescent="0.3">
      <c r="B414" s="178">
        <v>373</v>
      </c>
      <c r="C414" s="179" t="s">
        <v>3882</v>
      </c>
      <c r="D414" s="179" t="s">
        <v>3883</v>
      </c>
      <c r="E414" s="179" t="s">
        <v>3358</v>
      </c>
      <c r="F414" s="180" t="s">
        <v>77</v>
      </c>
      <c r="G414" s="180" t="s">
        <v>106</v>
      </c>
      <c r="H414" s="181">
        <v>725259</v>
      </c>
      <c r="I414" s="182">
        <v>0.61</v>
      </c>
      <c r="J414" s="182">
        <f t="shared" si="7"/>
        <v>442.41</v>
      </c>
    </row>
    <row r="415" spans="2:10" x14ac:dyDescent="0.3">
      <c r="B415" s="178">
        <v>374</v>
      </c>
      <c r="C415" s="179" t="s">
        <v>3884</v>
      </c>
      <c r="D415" s="179" t="s">
        <v>3885</v>
      </c>
      <c r="E415" s="179" t="s">
        <v>3360</v>
      </c>
      <c r="F415" s="180" t="s">
        <v>109</v>
      </c>
      <c r="G415" s="180" t="s">
        <v>99</v>
      </c>
      <c r="H415" s="181">
        <v>44</v>
      </c>
      <c r="I415" s="182">
        <v>0.61</v>
      </c>
      <c r="J415" s="182">
        <f t="shared" si="7"/>
        <v>0.03</v>
      </c>
    </row>
    <row r="416" spans="2:10" x14ac:dyDescent="0.3">
      <c r="B416" s="178">
        <v>375</v>
      </c>
      <c r="C416" s="179" t="s">
        <v>3884</v>
      </c>
      <c r="D416" s="179" t="s">
        <v>3885</v>
      </c>
      <c r="E416" s="179" t="s">
        <v>3362</v>
      </c>
      <c r="F416" s="180" t="s">
        <v>109</v>
      </c>
      <c r="G416" s="180" t="s">
        <v>99</v>
      </c>
      <c r="H416" s="181">
        <v>1789819</v>
      </c>
      <c r="I416" s="182">
        <v>0.61</v>
      </c>
      <c r="J416" s="182">
        <f t="shared" si="7"/>
        <v>1091.79</v>
      </c>
    </row>
    <row r="417" spans="2:10" x14ac:dyDescent="0.3">
      <c r="B417" s="178">
        <v>376</v>
      </c>
      <c r="C417" s="179" t="s">
        <v>3884</v>
      </c>
      <c r="D417" s="179" t="s">
        <v>3885</v>
      </c>
      <c r="E417" s="179" t="s">
        <v>3364</v>
      </c>
      <c r="F417" s="180" t="s">
        <v>109</v>
      </c>
      <c r="G417" s="180" t="s">
        <v>99</v>
      </c>
      <c r="H417" s="181">
        <v>3138</v>
      </c>
      <c r="I417" s="182">
        <v>0.61</v>
      </c>
      <c r="J417" s="182">
        <f t="shared" si="7"/>
        <v>1.91</v>
      </c>
    </row>
    <row r="418" spans="2:10" x14ac:dyDescent="0.3">
      <c r="B418" s="178">
        <v>377</v>
      </c>
      <c r="C418" s="179" t="s">
        <v>3886</v>
      </c>
      <c r="D418" s="179" t="s">
        <v>3887</v>
      </c>
      <c r="E418" s="179" t="s">
        <v>3358</v>
      </c>
      <c r="F418" s="180" t="s">
        <v>77</v>
      </c>
      <c r="G418" s="180" t="s">
        <v>106</v>
      </c>
      <c r="H418" s="181">
        <v>618938</v>
      </c>
      <c r="I418" s="182">
        <v>0.61</v>
      </c>
      <c r="J418" s="182">
        <f t="shared" si="7"/>
        <v>377.55</v>
      </c>
    </row>
    <row r="419" spans="2:10" x14ac:dyDescent="0.3">
      <c r="B419" s="178">
        <v>378</v>
      </c>
      <c r="C419" s="179" t="s">
        <v>3888</v>
      </c>
      <c r="D419" s="179" t="s">
        <v>3889</v>
      </c>
      <c r="E419" s="179" t="s">
        <v>3358</v>
      </c>
      <c r="F419" s="180" t="s">
        <v>145</v>
      </c>
      <c r="G419" s="180" t="s">
        <v>99</v>
      </c>
      <c r="H419" s="181">
        <v>591234</v>
      </c>
      <c r="I419" s="182">
        <v>0.61</v>
      </c>
      <c r="J419" s="182">
        <f t="shared" si="7"/>
        <v>360.65</v>
      </c>
    </row>
    <row r="420" spans="2:10" x14ac:dyDescent="0.3">
      <c r="B420" s="178">
        <v>379</v>
      </c>
      <c r="C420" s="179" t="s">
        <v>3890</v>
      </c>
      <c r="D420" s="179" t="s">
        <v>3891</v>
      </c>
      <c r="E420" s="179" t="s">
        <v>3358</v>
      </c>
      <c r="F420" s="180" t="s">
        <v>77</v>
      </c>
      <c r="G420" s="180" t="s">
        <v>106</v>
      </c>
      <c r="H420" s="181">
        <v>1279110</v>
      </c>
      <c r="I420" s="182">
        <v>0.61</v>
      </c>
      <c r="J420" s="182">
        <f t="shared" si="7"/>
        <v>780.26</v>
      </c>
    </row>
    <row r="421" spans="2:10" x14ac:dyDescent="0.3">
      <c r="B421" s="178">
        <v>380</v>
      </c>
      <c r="C421" s="179" t="s">
        <v>3892</v>
      </c>
      <c r="D421" s="179" t="s">
        <v>3893</v>
      </c>
      <c r="E421" s="179" t="s">
        <v>3370</v>
      </c>
      <c r="F421" s="180" t="s">
        <v>77</v>
      </c>
      <c r="G421" s="180" t="s">
        <v>106</v>
      </c>
      <c r="H421" s="181">
        <v>1090760</v>
      </c>
      <c r="I421" s="182">
        <v>0.61</v>
      </c>
      <c r="J421" s="182">
        <f t="shared" si="7"/>
        <v>665.36</v>
      </c>
    </row>
    <row r="422" spans="2:10" x14ac:dyDescent="0.3">
      <c r="B422" s="178">
        <v>381</v>
      </c>
      <c r="C422" s="179" t="s">
        <v>3894</v>
      </c>
      <c r="D422" s="179" t="s">
        <v>3895</v>
      </c>
      <c r="E422" s="179" t="s">
        <v>3358</v>
      </c>
      <c r="F422" s="180" t="s">
        <v>150</v>
      </c>
      <c r="G422" s="180" t="s">
        <v>871</v>
      </c>
      <c r="H422" s="181">
        <v>280772</v>
      </c>
      <c r="I422" s="182">
        <v>0.61</v>
      </c>
      <c r="J422" s="182">
        <f t="shared" si="7"/>
        <v>171.27</v>
      </c>
    </row>
    <row r="423" spans="2:10" x14ac:dyDescent="0.3">
      <c r="B423" s="178">
        <v>382</v>
      </c>
      <c r="C423" s="179" t="s">
        <v>3894</v>
      </c>
      <c r="D423" s="179" t="s">
        <v>3895</v>
      </c>
      <c r="E423" s="179" t="s">
        <v>3370</v>
      </c>
      <c r="F423" s="180" t="s">
        <v>150</v>
      </c>
      <c r="G423" s="180" t="s">
        <v>871</v>
      </c>
      <c r="H423" s="181">
        <v>239443</v>
      </c>
      <c r="I423" s="182">
        <v>0.61</v>
      </c>
      <c r="J423" s="182">
        <f t="shared" si="7"/>
        <v>146.06</v>
      </c>
    </row>
    <row r="424" spans="2:10" x14ac:dyDescent="0.3">
      <c r="B424" s="178">
        <v>383</v>
      </c>
      <c r="C424" s="179" t="s">
        <v>3896</v>
      </c>
      <c r="D424" s="179" t="s">
        <v>3897</v>
      </c>
      <c r="E424" s="179" t="s">
        <v>3360</v>
      </c>
      <c r="F424" s="180" t="s">
        <v>122</v>
      </c>
      <c r="G424" s="180" t="s">
        <v>95</v>
      </c>
      <c r="H424" s="181">
        <v>50</v>
      </c>
      <c r="I424" s="182">
        <v>0.61</v>
      </c>
      <c r="J424" s="182">
        <f t="shared" si="7"/>
        <v>0.03</v>
      </c>
    </row>
    <row r="425" spans="2:10" x14ac:dyDescent="0.3">
      <c r="B425" s="178">
        <v>384</v>
      </c>
      <c r="C425" s="179" t="s">
        <v>3896</v>
      </c>
      <c r="D425" s="179" t="s">
        <v>3897</v>
      </c>
      <c r="E425" s="179" t="s">
        <v>3362</v>
      </c>
      <c r="F425" s="180" t="s">
        <v>122</v>
      </c>
      <c r="G425" s="180" t="s">
        <v>95</v>
      </c>
      <c r="H425" s="181">
        <v>90594</v>
      </c>
      <c r="I425" s="182">
        <v>0.61</v>
      </c>
      <c r="J425" s="182">
        <f t="shared" si="7"/>
        <v>55.26</v>
      </c>
    </row>
    <row r="426" spans="2:10" x14ac:dyDescent="0.3">
      <c r="B426" s="178">
        <v>385</v>
      </c>
      <c r="C426" s="179" t="s">
        <v>3896</v>
      </c>
      <c r="D426" s="179" t="s">
        <v>3897</v>
      </c>
      <c r="E426" s="179" t="s">
        <v>3364</v>
      </c>
      <c r="F426" s="180" t="s">
        <v>122</v>
      </c>
      <c r="G426" s="180" t="s">
        <v>95</v>
      </c>
      <c r="H426" s="181">
        <v>291</v>
      </c>
      <c r="I426" s="182">
        <v>0.61</v>
      </c>
      <c r="J426" s="182">
        <f t="shared" ref="J426:J489" si="8">ROUND(H426*(I426/1000),2)</f>
        <v>0.18</v>
      </c>
    </row>
    <row r="427" spans="2:10" x14ac:dyDescent="0.3">
      <c r="B427" s="178">
        <v>386</v>
      </c>
      <c r="C427" s="179" t="s">
        <v>3898</v>
      </c>
      <c r="D427" s="179" t="s">
        <v>3899</v>
      </c>
      <c r="E427" s="179" t="s">
        <v>3360</v>
      </c>
      <c r="F427" s="180" t="s">
        <v>150</v>
      </c>
      <c r="G427" s="180" t="s">
        <v>964</v>
      </c>
      <c r="H427" s="181">
        <v>27</v>
      </c>
      <c r="I427" s="182">
        <v>0.61</v>
      </c>
      <c r="J427" s="182">
        <f t="shared" si="8"/>
        <v>0.02</v>
      </c>
    </row>
    <row r="428" spans="2:10" x14ac:dyDescent="0.3">
      <c r="B428" s="178">
        <v>387</v>
      </c>
      <c r="C428" s="179" t="s">
        <v>3898</v>
      </c>
      <c r="D428" s="179" t="s">
        <v>3899</v>
      </c>
      <c r="E428" s="179" t="s">
        <v>3362</v>
      </c>
      <c r="F428" s="180" t="s">
        <v>150</v>
      </c>
      <c r="G428" s="180" t="s">
        <v>964</v>
      </c>
      <c r="H428" s="181">
        <v>61237</v>
      </c>
      <c r="I428" s="182">
        <v>0.61</v>
      </c>
      <c r="J428" s="182">
        <f t="shared" si="8"/>
        <v>37.35</v>
      </c>
    </row>
    <row r="429" spans="2:10" x14ac:dyDescent="0.3">
      <c r="B429" s="178">
        <v>388</v>
      </c>
      <c r="C429" s="179" t="s">
        <v>3898</v>
      </c>
      <c r="D429" s="179" t="s">
        <v>3899</v>
      </c>
      <c r="E429" s="179" t="s">
        <v>3364</v>
      </c>
      <c r="F429" s="180" t="s">
        <v>150</v>
      </c>
      <c r="G429" s="180" t="s">
        <v>964</v>
      </c>
      <c r="H429" s="181">
        <v>131</v>
      </c>
      <c r="I429" s="182">
        <v>0.61</v>
      </c>
      <c r="J429" s="182">
        <f t="shared" si="8"/>
        <v>0.08</v>
      </c>
    </row>
    <row r="430" spans="2:10" x14ac:dyDescent="0.3">
      <c r="B430" s="178">
        <v>389</v>
      </c>
      <c r="C430" s="179" t="s">
        <v>3900</v>
      </c>
      <c r="D430" s="179" t="s">
        <v>3901</v>
      </c>
      <c r="E430" s="179" t="s">
        <v>3360</v>
      </c>
      <c r="F430" s="180" t="s">
        <v>150</v>
      </c>
      <c r="G430" s="180" t="s">
        <v>95</v>
      </c>
      <c r="H430" s="181">
        <v>86</v>
      </c>
      <c r="I430" s="182">
        <v>0.61</v>
      </c>
      <c r="J430" s="182">
        <f t="shared" si="8"/>
        <v>0.05</v>
      </c>
    </row>
    <row r="431" spans="2:10" x14ac:dyDescent="0.3">
      <c r="B431" s="178">
        <v>390</v>
      </c>
      <c r="C431" s="179" t="s">
        <v>3900</v>
      </c>
      <c r="D431" s="179" t="s">
        <v>3901</v>
      </c>
      <c r="E431" s="179" t="s">
        <v>3362</v>
      </c>
      <c r="F431" s="180" t="s">
        <v>150</v>
      </c>
      <c r="G431" s="180" t="s">
        <v>95</v>
      </c>
      <c r="H431" s="181">
        <v>122540</v>
      </c>
      <c r="I431" s="182">
        <v>0.61</v>
      </c>
      <c r="J431" s="182">
        <f t="shared" si="8"/>
        <v>74.75</v>
      </c>
    </row>
    <row r="432" spans="2:10" x14ac:dyDescent="0.3">
      <c r="B432" s="178">
        <v>391</v>
      </c>
      <c r="C432" s="179" t="s">
        <v>3900</v>
      </c>
      <c r="D432" s="179" t="s">
        <v>3901</v>
      </c>
      <c r="E432" s="179" t="s">
        <v>3364</v>
      </c>
      <c r="F432" s="180" t="s">
        <v>150</v>
      </c>
      <c r="G432" s="180" t="s">
        <v>95</v>
      </c>
      <c r="H432" s="181">
        <v>227</v>
      </c>
      <c r="I432" s="182">
        <v>0.61</v>
      </c>
      <c r="J432" s="182">
        <f t="shared" si="8"/>
        <v>0.14000000000000001</v>
      </c>
    </row>
    <row r="433" spans="2:10" x14ac:dyDescent="0.3">
      <c r="B433" s="178">
        <v>392</v>
      </c>
      <c r="C433" s="179" t="s">
        <v>3902</v>
      </c>
      <c r="D433" s="179" t="s">
        <v>3903</v>
      </c>
      <c r="E433" s="179" t="s">
        <v>3358</v>
      </c>
      <c r="F433" s="180" t="s">
        <v>77</v>
      </c>
      <c r="G433" s="180" t="s">
        <v>99</v>
      </c>
      <c r="H433" s="181">
        <v>191404</v>
      </c>
      <c r="I433" s="182">
        <v>0.61</v>
      </c>
      <c r="J433" s="182">
        <f t="shared" si="8"/>
        <v>116.76</v>
      </c>
    </row>
    <row r="434" spans="2:10" x14ac:dyDescent="0.3">
      <c r="B434" s="178">
        <v>393</v>
      </c>
      <c r="C434" s="179" t="s">
        <v>3902</v>
      </c>
      <c r="D434" s="179" t="s">
        <v>3903</v>
      </c>
      <c r="E434" s="179" t="s">
        <v>3370</v>
      </c>
      <c r="F434" s="180" t="s">
        <v>77</v>
      </c>
      <c r="G434" s="180" t="s">
        <v>99</v>
      </c>
      <c r="H434" s="181">
        <v>595149</v>
      </c>
      <c r="I434" s="182">
        <v>0.61</v>
      </c>
      <c r="J434" s="182">
        <f t="shared" si="8"/>
        <v>363.04</v>
      </c>
    </row>
    <row r="435" spans="2:10" x14ac:dyDescent="0.3">
      <c r="B435" s="178">
        <v>394</v>
      </c>
      <c r="C435" s="179" t="s">
        <v>3904</v>
      </c>
      <c r="D435" s="179" t="s">
        <v>3905</v>
      </c>
      <c r="E435" s="179" t="s">
        <v>3358</v>
      </c>
      <c r="F435" s="180" t="s">
        <v>52</v>
      </c>
      <c r="G435" s="180" t="s">
        <v>871</v>
      </c>
      <c r="H435" s="181">
        <v>22975</v>
      </c>
      <c r="I435" s="182">
        <v>0.61</v>
      </c>
      <c r="J435" s="182">
        <f t="shared" si="8"/>
        <v>14.01</v>
      </c>
    </row>
    <row r="436" spans="2:10" x14ac:dyDescent="0.3">
      <c r="B436" s="178">
        <v>395</v>
      </c>
      <c r="C436" s="179" t="s">
        <v>3904</v>
      </c>
      <c r="D436" s="179" t="s">
        <v>3905</v>
      </c>
      <c r="E436" s="179" t="s">
        <v>3370</v>
      </c>
      <c r="F436" s="180" t="s">
        <v>52</v>
      </c>
      <c r="G436" s="180" t="s">
        <v>871</v>
      </c>
      <c r="H436" s="181">
        <v>22664</v>
      </c>
      <c r="I436" s="182">
        <v>0.61</v>
      </c>
      <c r="J436" s="182">
        <f t="shared" si="8"/>
        <v>13.83</v>
      </c>
    </row>
    <row r="437" spans="2:10" x14ac:dyDescent="0.3">
      <c r="B437" s="178">
        <v>396</v>
      </c>
      <c r="C437" s="179" t="s">
        <v>3906</v>
      </c>
      <c r="D437" s="179" t="s">
        <v>3907</v>
      </c>
      <c r="E437" s="179" t="s">
        <v>3358</v>
      </c>
      <c r="F437" s="180" t="s">
        <v>52</v>
      </c>
      <c r="G437" s="180" t="s">
        <v>871</v>
      </c>
      <c r="H437" s="181">
        <v>267412</v>
      </c>
      <c r="I437" s="182">
        <v>0.61</v>
      </c>
      <c r="J437" s="182">
        <f t="shared" si="8"/>
        <v>163.12</v>
      </c>
    </row>
    <row r="438" spans="2:10" x14ac:dyDescent="0.3">
      <c r="B438" s="178">
        <v>397</v>
      </c>
      <c r="C438" s="179" t="s">
        <v>3906</v>
      </c>
      <c r="D438" s="179" t="s">
        <v>3907</v>
      </c>
      <c r="E438" s="179" t="s">
        <v>3370</v>
      </c>
      <c r="F438" s="180" t="s">
        <v>52</v>
      </c>
      <c r="G438" s="180" t="s">
        <v>871</v>
      </c>
      <c r="H438" s="181">
        <v>217533</v>
      </c>
      <c r="I438" s="182">
        <v>0.61</v>
      </c>
      <c r="J438" s="182">
        <f t="shared" si="8"/>
        <v>132.69999999999999</v>
      </c>
    </row>
    <row r="439" spans="2:10" x14ac:dyDescent="0.3">
      <c r="B439" s="178">
        <v>398</v>
      </c>
      <c r="C439" s="179" t="s">
        <v>3908</v>
      </c>
      <c r="D439" s="179" t="s">
        <v>3909</v>
      </c>
      <c r="E439" s="179" t="s">
        <v>3358</v>
      </c>
      <c r="F439" s="180" t="s">
        <v>109</v>
      </c>
      <c r="G439" s="180" t="s">
        <v>99</v>
      </c>
      <c r="H439" s="181">
        <v>7232495</v>
      </c>
      <c r="I439" s="182">
        <v>0.61</v>
      </c>
      <c r="J439" s="182">
        <f t="shared" si="8"/>
        <v>4411.82</v>
      </c>
    </row>
    <row r="440" spans="2:10" x14ac:dyDescent="0.3">
      <c r="B440" s="178">
        <v>399</v>
      </c>
      <c r="C440" s="179" t="s">
        <v>3908</v>
      </c>
      <c r="D440" s="179" t="s">
        <v>3909</v>
      </c>
      <c r="E440" s="179" t="s">
        <v>3370</v>
      </c>
      <c r="F440" s="180" t="s">
        <v>109</v>
      </c>
      <c r="G440" s="180" t="s">
        <v>99</v>
      </c>
      <c r="H440" s="181">
        <v>5055201</v>
      </c>
      <c r="I440" s="182">
        <v>0.61</v>
      </c>
      <c r="J440" s="182">
        <f t="shared" si="8"/>
        <v>3083.67</v>
      </c>
    </row>
    <row r="441" spans="2:10" x14ac:dyDescent="0.3">
      <c r="B441" s="178">
        <v>400</v>
      </c>
      <c r="C441" s="179" t="s">
        <v>3910</v>
      </c>
      <c r="D441" s="179" t="s">
        <v>3911</v>
      </c>
      <c r="E441" s="179" t="s">
        <v>3358</v>
      </c>
      <c r="F441" s="180" t="s">
        <v>122</v>
      </c>
      <c r="G441" s="180" t="s">
        <v>99</v>
      </c>
      <c r="H441" s="181">
        <v>445591</v>
      </c>
      <c r="I441" s="182">
        <v>0.61</v>
      </c>
      <c r="J441" s="182">
        <f t="shared" si="8"/>
        <v>271.81</v>
      </c>
    </row>
    <row r="442" spans="2:10" x14ac:dyDescent="0.3">
      <c r="B442" s="178">
        <v>401</v>
      </c>
      <c r="C442" s="179" t="s">
        <v>3910</v>
      </c>
      <c r="D442" s="179" t="s">
        <v>3911</v>
      </c>
      <c r="E442" s="179" t="s">
        <v>3370</v>
      </c>
      <c r="F442" s="180" t="s">
        <v>122</v>
      </c>
      <c r="G442" s="180" t="s">
        <v>99</v>
      </c>
      <c r="H442" s="181">
        <v>409988</v>
      </c>
      <c r="I442" s="182">
        <v>0.61</v>
      </c>
      <c r="J442" s="182">
        <f t="shared" si="8"/>
        <v>250.09</v>
      </c>
    </row>
    <row r="443" spans="2:10" x14ac:dyDescent="0.3">
      <c r="B443" s="178">
        <v>402</v>
      </c>
      <c r="C443" s="179" t="s">
        <v>3912</v>
      </c>
      <c r="D443" s="179" t="s">
        <v>3913</v>
      </c>
      <c r="E443" s="179" t="s">
        <v>3356</v>
      </c>
      <c r="F443" s="180" t="s">
        <v>77</v>
      </c>
      <c r="G443" s="180" t="s">
        <v>95</v>
      </c>
      <c r="H443" s="181">
        <v>162664</v>
      </c>
      <c r="I443" s="182">
        <v>0.61</v>
      </c>
      <c r="J443" s="182">
        <f t="shared" si="8"/>
        <v>99.23</v>
      </c>
    </row>
    <row r="444" spans="2:10" x14ac:dyDescent="0.3">
      <c r="B444" s="178">
        <v>403</v>
      </c>
      <c r="C444" s="179" t="s">
        <v>3914</v>
      </c>
      <c r="D444" s="179" t="s">
        <v>3915</v>
      </c>
      <c r="E444" s="179" t="s">
        <v>3370</v>
      </c>
      <c r="F444" s="180" t="s">
        <v>169</v>
      </c>
      <c r="G444" s="180" t="s">
        <v>99</v>
      </c>
      <c r="H444" s="181">
        <v>112012</v>
      </c>
      <c r="I444" s="182">
        <v>0.61</v>
      </c>
      <c r="J444" s="182">
        <f t="shared" si="8"/>
        <v>68.33</v>
      </c>
    </row>
    <row r="445" spans="2:10" x14ac:dyDescent="0.3">
      <c r="B445" s="178">
        <v>404</v>
      </c>
      <c r="C445" s="179" t="s">
        <v>3916</v>
      </c>
      <c r="D445" s="179" t="s">
        <v>3917</v>
      </c>
      <c r="E445" s="179" t="s">
        <v>3358</v>
      </c>
      <c r="F445" s="180" t="s">
        <v>169</v>
      </c>
      <c r="G445" s="180" t="s">
        <v>99</v>
      </c>
      <c r="H445" s="181">
        <v>112347</v>
      </c>
      <c r="I445" s="182">
        <v>0.61</v>
      </c>
      <c r="J445" s="182">
        <f t="shared" si="8"/>
        <v>68.53</v>
      </c>
    </row>
    <row r="446" spans="2:10" x14ac:dyDescent="0.3">
      <c r="B446" s="178">
        <v>405</v>
      </c>
      <c r="C446" s="179" t="s">
        <v>3918</v>
      </c>
      <c r="D446" s="179" t="s">
        <v>3919</v>
      </c>
      <c r="E446" s="179" t="s">
        <v>3356</v>
      </c>
      <c r="F446" s="180" t="s">
        <v>1921</v>
      </c>
      <c r="G446" s="180" t="s">
        <v>99</v>
      </c>
      <c r="H446" s="181">
        <v>595512</v>
      </c>
      <c r="I446" s="182">
        <v>0.61</v>
      </c>
      <c r="J446" s="182">
        <f t="shared" si="8"/>
        <v>363.26</v>
      </c>
    </row>
    <row r="447" spans="2:10" x14ac:dyDescent="0.3">
      <c r="B447" s="178">
        <v>406</v>
      </c>
      <c r="C447" s="179" t="s">
        <v>3918</v>
      </c>
      <c r="D447" s="179" t="s">
        <v>3919</v>
      </c>
      <c r="E447" s="179" t="s">
        <v>3354</v>
      </c>
      <c r="F447" s="180" t="s">
        <v>1921</v>
      </c>
      <c r="G447" s="180" t="s">
        <v>99</v>
      </c>
      <c r="H447" s="181">
        <v>395735</v>
      </c>
      <c r="I447" s="182">
        <v>0.61</v>
      </c>
      <c r="J447" s="182">
        <f t="shared" si="8"/>
        <v>241.4</v>
      </c>
    </row>
    <row r="448" spans="2:10" x14ac:dyDescent="0.3">
      <c r="B448" s="178">
        <v>407</v>
      </c>
      <c r="C448" s="179" t="s">
        <v>3920</v>
      </c>
      <c r="D448" s="179" t="s">
        <v>3921</v>
      </c>
      <c r="E448" s="179" t="s">
        <v>3356</v>
      </c>
      <c r="F448" s="180" t="s">
        <v>2011</v>
      </c>
      <c r="G448" s="180" t="s">
        <v>99</v>
      </c>
      <c r="H448" s="181">
        <v>1440387</v>
      </c>
      <c r="I448" s="182">
        <v>0.61</v>
      </c>
      <c r="J448" s="182">
        <f t="shared" si="8"/>
        <v>878.64</v>
      </c>
    </row>
    <row r="449" spans="2:10" x14ac:dyDescent="0.3">
      <c r="B449" s="178">
        <v>408</v>
      </c>
      <c r="C449" s="179" t="s">
        <v>3920</v>
      </c>
      <c r="D449" s="179" t="s">
        <v>3921</v>
      </c>
      <c r="E449" s="179" t="s">
        <v>3360</v>
      </c>
      <c r="F449" s="180" t="s">
        <v>2011</v>
      </c>
      <c r="G449" s="180" t="s">
        <v>99</v>
      </c>
      <c r="H449" s="181">
        <v>2719</v>
      </c>
      <c r="I449" s="182">
        <v>0.61</v>
      </c>
      <c r="J449" s="182">
        <f t="shared" si="8"/>
        <v>1.66</v>
      </c>
    </row>
    <row r="450" spans="2:10" x14ac:dyDescent="0.3">
      <c r="B450" s="178">
        <v>409</v>
      </c>
      <c r="C450" s="179" t="s">
        <v>3920</v>
      </c>
      <c r="D450" s="179" t="s">
        <v>3921</v>
      </c>
      <c r="E450" s="179" t="s">
        <v>3362</v>
      </c>
      <c r="F450" s="180" t="s">
        <v>2011</v>
      </c>
      <c r="G450" s="180" t="s">
        <v>99</v>
      </c>
      <c r="H450" s="181">
        <v>4201551</v>
      </c>
      <c r="I450" s="182">
        <v>0.61</v>
      </c>
      <c r="J450" s="182">
        <f t="shared" si="8"/>
        <v>2562.9499999999998</v>
      </c>
    </row>
    <row r="451" spans="2:10" x14ac:dyDescent="0.3">
      <c r="B451" s="178">
        <v>410</v>
      </c>
      <c r="C451" s="179" t="s">
        <v>3920</v>
      </c>
      <c r="D451" s="179" t="s">
        <v>3921</v>
      </c>
      <c r="E451" s="179" t="s">
        <v>3364</v>
      </c>
      <c r="F451" s="180" t="s">
        <v>2011</v>
      </c>
      <c r="G451" s="180" t="s">
        <v>99</v>
      </c>
      <c r="H451" s="181">
        <v>13186</v>
      </c>
      <c r="I451" s="182">
        <v>0.61</v>
      </c>
      <c r="J451" s="182">
        <f t="shared" si="8"/>
        <v>8.0399999999999991</v>
      </c>
    </row>
    <row r="452" spans="2:10" x14ac:dyDescent="0.3">
      <c r="B452" s="178">
        <v>411</v>
      </c>
      <c r="C452" s="179" t="s">
        <v>3920</v>
      </c>
      <c r="D452" s="179" t="s">
        <v>3921</v>
      </c>
      <c r="E452" s="179" t="s">
        <v>3366</v>
      </c>
      <c r="F452" s="180" t="s">
        <v>2011</v>
      </c>
      <c r="G452" s="180" t="s">
        <v>99</v>
      </c>
      <c r="H452" s="181">
        <v>249735</v>
      </c>
      <c r="I452" s="182">
        <v>0.61</v>
      </c>
      <c r="J452" s="182">
        <f t="shared" si="8"/>
        <v>152.34</v>
      </c>
    </row>
    <row r="453" spans="2:10" x14ac:dyDescent="0.3">
      <c r="B453" s="178">
        <v>412</v>
      </c>
      <c r="C453" s="179" t="s">
        <v>3920</v>
      </c>
      <c r="D453" s="179" t="s">
        <v>3921</v>
      </c>
      <c r="E453" s="179" t="s">
        <v>3368</v>
      </c>
      <c r="F453" s="180" t="s">
        <v>2011</v>
      </c>
      <c r="G453" s="180" t="s">
        <v>99</v>
      </c>
      <c r="H453" s="181">
        <v>218998</v>
      </c>
      <c r="I453" s="182">
        <v>0.61</v>
      </c>
      <c r="J453" s="182">
        <f t="shared" si="8"/>
        <v>133.59</v>
      </c>
    </row>
    <row r="454" spans="2:10" x14ac:dyDescent="0.3">
      <c r="B454" s="178">
        <v>413</v>
      </c>
      <c r="C454" s="179" t="s">
        <v>3920</v>
      </c>
      <c r="D454" s="179" t="s">
        <v>3921</v>
      </c>
      <c r="E454" s="179" t="s">
        <v>3358</v>
      </c>
      <c r="F454" s="180" t="s">
        <v>2011</v>
      </c>
      <c r="G454" s="180" t="s">
        <v>99</v>
      </c>
      <c r="H454" s="181">
        <v>1942256</v>
      </c>
      <c r="I454" s="182">
        <v>0.61</v>
      </c>
      <c r="J454" s="182">
        <f t="shared" si="8"/>
        <v>1184.78</v>
      </c>
    </row>
    <row r="455" spans="2:10" x14ac:dyDescent="0.3">
      <c r="B455" s="178">
        <v>414</v>
      </c>
      <c r="C455" s="179" t="s">
        <v>3920</v>
      </c>
      <c r="D455" s="179" t="s">
        <v>3921</v>
      </c>
      <c r="E455" s="179" t="s">
        <v>3370</v>
      </c>
      <c r="F455" s="180" t="s">
        <v>2011</v>
      </c>
      <c r="G455" s="180" t="s">
        <v>99</v>
      </c>
      <c r="H455" s="181">
        <v>1751104</v>
      </c>
      <c r="I455" s="182">
        <v>0.61</v>
      </c>
      <c r="J455" s="182">
        <f t="shared" si="8"/>
        <v>1068.17</v>
      </c>
    </row>
    <row r="456" spans="2:10" x14ac:dyDescent="0.3">
      <c r="B456" s="178">
        <v>415</v>
      </c>
      <c r="C456" s="179" t="s">
        <v>3920</v>
      </c>
      <c r="D456" s="179" t="s">
        <v>3921</v>
      </c>
      <c r="E456" s="179" t="s">
        <v>3354</v>
      </c>
      <c r="F456" s="180" t="s">
        <v>2011</v>
      </c>
      <c r="G456" s="180" t="s">
        <v>99</v>
      </c>
      <c r="H456" s="181">
        <v>433006</v>
      </c>
      <c r="I456" s="182">
        <v>0.61</v>
      </c>
      <c r="J456" s="182">
        <f t="shared" si="8"/>
        <v>264.13</v>
      </c>
    </row>
    <row r="457" spans="2:10" x14ac:dyDescent="0.3">
      <c r="B457" s="178">
        <v>416</v>
      </c>
      <c r="C457" s="179" t="s">
        <v>3922</v>
      </c>
      <c r="D457" s="179" t="s">
        <v>3923</v>
      </c>
      <c r="E457" s="179" t="s">
        <v>3370</v>
      </c>
      <c r="F457" s="180" t="s">
        <v>2875</v>
      </c>
      <c r="G457" s="180" t="s">
        <v>95</v>
      </c>
      <c r="H457" s="181">
        <v>278407</v>
      </c>
      <c r="I457" s="182">
        <v>0.61</v>
      </c>
      <c r="J457" s="182">
        <f t="shared" si="8"/>
        <v>169.83</v>
      </c>
    </row>
    <row r="458" spans="2:10" x14ac:dyDescent="0.3">
      <c r="B458" s="178">
        <v>417</v>
      </c>
      <c r="C458" s="179" t="s">
        <v>3924</v>
      </c>
      <c r="D458" s="179" t="s">
        <v>3925</v>
      </c>
      <c r="E458" s="179" t="s">
        <v>3358</v>
      </c>
      <c r="F458" s="180" t="s">
        <v>122</v>
      </c>
      <c r="G458" s="180" t="s">
        <v>99</v>
      </c>
      <c r="H458" s="181">
        <v>878747</v>
      </c>
      <c r="I458" s="182">
        <v>0.61</v>
      </c>
      <c r="J458" s="182">
        <f t="shared" si="8"/>
        <v>536.04</v>
      </c>
    </row>
    <row r="459" spans="2:10" x14ac:dyDescent="0.3">
      <c r="B459" s="178">
        <v>418</v>
      </c>
      <c r="C459" s="179" t="s">
        <v>3926</v>
      </c>
      <c r="D459" s="179" t="s">
        <v>3927</v>
      </c>
      <c r="E459" s="179" t="s">
        <v>3360</v>
      </c>
      <c r="F459" s="180" t="s">
        <v>77</v>
      </c>
      <c r="G459" s="180" t="s">
        <v>964</v>
      </c>
      <c r="H459" s="181">
        <v>24</v>
      </c>
      <c r="I459" s="182">
        <v>0.61</v>
      </c>
      <c r="J459" s="182">
        <f t="shared" si="8"/>
        <v>0.01</v>
      </c>
    </row>
    <row r="460" spans="2:10" x14ac:dyDescent="0.3">
      <c r="B460" s="178">
        <v>419</v>
      </c>
      <c r="C460" s="179" t="s">
        <v>3926</v>
      </c>
      <c r="D460" s="179" t="s">
        <v>3927</v>
      </c>
      <c r="E460" s="179" t="s">
        <v>3362</v>
      </c>
      <c r="F460" s="180" t="s">
        <v>77</v>
      </c>
      <c r="G460" s="180" t="s">
        <v>964</v>
      </c>
      <c r="H460" s="181">
        <v>42994</v>
      </c>
      <c r="I460" s="182">
        <v>0.61</v>
      </c>
      <c r="J460" s="182">
        <f t="shared" si="8"/>
        <v>26.23</v>
      </c>
    </row>
    <row r="461" spans="2:10" x14ac:dyDescent="0.3">
      <c r="B461" s="178">
        <v>420</v>
      </c>
      <c r="C461" s="179" t="s">
        <v>3926</v>
      </c>
      <c r="D461" s="179" t="s">
        <v>3927</v>
      </c>
      <c r="E461" s="179" t="s">
        <v>3364</v>
      </c>
      <c r="F461" s="180" t="s">
        <v>77</v>
      </c>
      <c r="G461" s="180" t="s">
        <v>964</v>
      </c>
      <c r="H461" s="181">
        <v>103</v>
      </c>
      <c r="I461" s="182">
        <v>0.61</v>
      </c>
      <c r="J461" s="182">
        <f t="shared" si="8"/>
        <v>0.06</v>
      </c>
    </row>
    <row r="462" spans="2:10" x14ac:dyDescent="0.3">
      <c r="B462" s="178">
        <v>421</v>
      </c>
      <c r="C462" s="179" t="s">
        <v>3928</v>
      </c>
      <c r="D462" s="179" t="s">
        <v>3929</v>
      </c>
      <c r="E462" s="179" t="s">
        <v>3356</v>
      </c>
      <c r="F462" s="180" t="s">
        <v>882</v>
      </c>
      <c r="G462" s="180" t="s">
        <v>106</v>
      </c>
      <c r="H462" s="181">
        <v>117495</v>
      </c>
      <c r="I462" s="182">
        <v>0.61</v>
      </c>
      <c r="J462" s="182">
        <f t="shared" si="8"/>
        <v>71.67</v>
      </c>
    </row>
    <row r="463" spans="2:10" x14ac:dyDescent="0.3">
      <c r="B463" s="178">
        <v>422</v>
      </c>
      <c r="C463" s="179" t="s">
        <v>3930</v>
      </c>
      <c r="D463" s="179" t="s">
        <v>3931</v>
      </c>
      <c r="E463" s="179" t="s">
        <v>3360</v>
      </c>
      <c r="F463" s="180" t="s">
        <v>882</v>
      </c>
      <c r="G463" s="180" t="s">
        <v>871</v>
      </c>
      <c r="H463" s="181">
        <v>1288</v>
      </c>
      <c r="I463" s="182">
        <v>0.61</v>
      </c>
      <c r="J463" s="182">
        <f t="shared" si="8"/>
        <v>0.79</v>
      </c>
    </row>
    <row r="464" spans="2:10" x14ac:dyDescent="0.3">
      <c r="B464" s="178">
        <v>423</v>
      </c>
      <c r="C464" s="179" t="s">
        <v>3930</v>
      </c>
      <c r="D464" s="179" t="s">
        <v>3931</v>
      </c>
      <c r="E464" s="179" t="s">
        <v>3362</v>
      </c>
      <c r="F464" s="180" t="s">
        <v>882</v>
      </c>
      <c r="G464" s="180" t="s">
        <v>871</v>
      </c>
      <c r="H464" s="181">
        <v>1796154</v>
      </c>
      <c r="I464" s="182">
        <v>0.61</v>
      </c>
      <c r="J464" s="182">
        <f t="shared" si="8"/>
        <v>1095.6500000000001</v>
      </c>
    </row>
    <row r="465" spans="2:10" x14ac:dyDescent="0.3">
      <c r="B465" s="178">
        <v>424</v>
      </c>
      <c r="C465" s="179" t="s">
        <v>3930</v>
      </c>
      <c r="D465" s="179" t="s">
        <v>3931</v>
      </c>
      <c r="E465" s="179" t="s">
        <v>3364</v>
      </c>
      <c r="F465" s="180" t="s">
        <v>882</v>
      </c>
      <c r="G465" s="180" t="s">
        <v>871</v>
      </c>
      <c r="H465" s="181">
        <v>4699</v>
      </c>
      <c r="I465" s="182">
        <v>0.61</v>
      </c>
      <c r="J465" s="182">
        <f t="shared" si="8"/>
        <v>2.87</v>
      </c>
    </row>
    <row r="466" spans="2:10" x14ac:dyDescent="0.3">
      <c r="B466" s="178">
        <v>425</v>
      </c>
      <c r="C466" s="179" t="s">
        <v>3932</v>
      </c>
      <c r="D466" s="179" t="s">
        <v>3933</v>
      </c>
      <c r="E466" s="179" t="s">
        <v>3356</v>
      </c>
      <c r="F466" s="180" t="s">
        <v>1948</v>
      </c>
      <c r="G466" s="180" t="s">
        <v>971</v>
      </c>
      <c r="H466" s="181">
        <v>155603</v>
      </c>
      <c r="I466" s="182">
        <v>0.61</v>
      </c>
      <c r="J466" s="182">
        <f t="shared" si="8"/>
        <v>94.92</v>
      </c>
    </row>
    <row r="467" spans="2:10" x14ac:dyDescent="0.3">
      <c r="B467" s="178">
        <v>426</v>
      </c>
      <c r="C467" s="179" t="s">
        <v>3932</v>
      </c>
      <c r="D467" s="179" t="s">
        <v>3933</v>
      </c>
      <c r="E467" s="179" t="s">
        <v>3358</v>
      </c>
      <c r="F467" s="180" t="s">
        <v>1948</v>
      </c>
      <c r="G467" s="180" t="s">
        <v>971</v>
      </c>
      <c r="H467" s="181">
        <v>306399</v>
      </c>
      <c r="I467" s="182">
        <v>0.61</v>
      </c>
      <c r="J467" s="182">
        <f t="shared" si="8"/>
        <v>186.9</v>
      </c>
    </row>
    <row r="468" spans="2:10" x14ac:dyDescent="0.3">
      <c r="B468" s="178">
        <v>427</v>
      </c>
      <c r="C468" s="179" t="s">
        <v>3932</v>
      </c>
      <c r="D468" s="179" t="s">
        <v>3933</v>
      </c>
      <c r="E468" s="179" t="s">
        <v>3370</v>
      </c>
      <c r="F468" s="180" t="s">
        <v>1948</v>
      </c>
      <c r="G468" s="180" t="s">
        <v>971</v>
      </c>
      <c r="H468" s="181">
        <v>266277</v>
      </c>
      <c r="I468" s="182">
        <v>0.61</v>
      </c>
      <c r="J468" s="182">
        <f t="shared" si="8"/>
        <v>162.43</v>
      </c>
    </row>
    <row r="469" spans="2:10" x14ac:dyDescent="0.3">
      <c r="B469" s="178">
        <v>428</v>
      </c>
      <c r="C469" s="179" t="s">
        <v>3932</v>
      </c>
      <c r="D469" s="179" t="s">
        <v>3933</v>
      </c>
      <c r="E469" s="179" t="s">
        <v>3354</v>
      </c>
      <c r="F469" s="180" t="s">
        <v>1948</v>
      </c>
      <c r="G469" s="180" t="s">
        <v>971</v>
      </c>
      <c r="H469" s="181">
        <v>59351</v>
      </c>
      <c r="I469" s="182">
        <v>0.61</v>
      </c>
      <c r="J469" s="182">
        <f t="shared" si="8"/>
        <v>36.200000000000003</v>
      </c>
    </row>
    <row r="470" spans="2:10" x14ac:dyDescent="0.3">
      <c r="B470" s="178">
        <v>429</v>
      </c>
      <c r="C470" s="179" t="s">
        <v>3934</v>
      </c>
      <c r="D470" s="179" t="s">
        <v>3935</v>
      </c>
      <c r="E470" s="179" t="s">
        <v>3370</v>
      </c>
      <c r="F470" s="180" t="s">
        <v>882</v>
      </c>
      <c r="G470" s="180" t="s">
        <v>99</v>
      </c>
      <c r="H470" s="181">
        <v>835391</v>
      </c>
      <c r="I470" s="182">
        <v>0.61</v>
      </c>
      <c r="J470" s="182">
        <f t="shared" si="8"/>
        <v>509.59</v>
      </c>
    </row>
    <row r="471" spans="2:10" x14ac:dyDescent="0.3">
      <c r="B471" s="178">
        <v>430</v>
      </c>
      <c r="C471" s="179" t="s">
        <v>3936</v>
      </c>
      <c r="D471" s="179" t="s">
        <v>3937</v>
      </c>
      <c r="E471" s="179" t="s">
        <v>3358</v>
      </c>
      <c r="F471" s="180" t="s">
        <v>211</v>
      </c>
      <c r="G471" s="180" t="s">
        <v>99</v>
      </c>
      <c r="H471" s="181">
        <v>361273</v>
      </c>
      <c r="I471" s="182">
        <v>0.61</v>
      </c>
      <c r="J471" s="182">
        <f t="shared" si="8"/>
        <v>220.38</v>
      </c>
    </row>
    <row r="472" spans="2:10" x14ac:dyDescent="0.3">
      <c r="B472" s="178">
        <v>431</v>
      </c>
      <c r="C472" s="179" t="s">
        <v>3938</v>
      </c>
      <c r="D472" s="179" t="s">
        <v>3939</v>
      </c>
      <c r="E472" s="179" t="s">
        <v>3356</v>
      </c>
      <c r="F472" s="180" t="s">
        <v>1807</v>
      </c>
      <c r="G472" s="180" t="s">
        <v>99</v>
      </c>
      <c r="H472" s="181">
        <v>739339</v>
      </c>
      <c r="I472" s="182">
        <v>0.61</v>
      </c>
      <c r="J472" s="182">
        <f t="shared" si="8"/>
        <v>451</v>
      </c>
    </row>
    <row r="473" spans="2:10" x14ac:dyDescent="0.3">
      <c r="B473" s="178">
        <v>432</v>
      </c>
      <c r="C473" s="179" t="s">
        <v>3938</v>
      </c>
      <c r="D473" s="179" t="s">
        <v>3939</v>
      </c>
      <c r="E473" s="179" t="s">
        <v>3358</v>
      </c>
      <c r="F473" s="180" t="s">
        <v>1807</v>
      </c>
      <c r="G473" s="180" t="s">
        <v>99</v>
      </c>
      <c r="H473" s="181">
        <v>1271199</v>
      </c>
      <c r="I473" s="182">
        <v>0.61</v>
      </c>
      <c r="J473" s="182">
        <f t="shared" si="8"/>
        <v>775.43</v>
      </c>
    </row>
    <row r="474" spans="2:10" x14ac:dyDescent="0.3">
      <c r="B474" s="178">
        <v>433</v>
      </c>
      <c r="C474" s="179" t="s">
        <v>3938</v>
      </c>
      <c r="D474" s="179" t="s">
        <v>3939</v>
      </c>
      <c r="E474" s="179" t="s">
        <v>3370</v>
      </c>
      <c r="F474" s="180" t="s">
        <v>1807</v>
      </c>
      <c r="G474" s="180" t="s">
        <v>99</v>
      </c>
      <c r="H474" s="181">
        <v>1179969</v>
      </c>
      <c r="I474" s="182">
        <v>0.61</v>
      </c>
      <c r="J474" s="182">
        <f t="shared" si="8"/>
        <v>719.78</v>
      </c>
    </row>
    <row r="475" spans="2:10" x14ac:dyDescent="0.3">
      <c r="B475" s="178">
        <v>434</v>
      </c>
      <c r="C475" s="179" t="s">
        <v>3938</v>
      </c>
      <c r="D475" s="179" t="s">
        <v>3939</v>
      </c>
      <c r="E475" s="179" t="s">
        <v>3354</v>
      </c>
      <c r="F475" s="180" t="s">
        <v>1807</v>
      </c>
      <c r="G475" s="180" t="s">
        <v>99</v>
      </c>
      <c r="H475" s="181">
        <v>261229</v>
      </c>
      <c r="I475" s="182">
        <v>0.61</v>
      </c>
      <c r="J475" s="182">
        <f t="shared" si="8"/>
        <v>159.35</v>
      </c>
    </row>
    <row r="476" spans="2:10" x14ac:dyDescent="0.3">
      <c r="B476" s="178">
        <v>435</v>
      </c>
      <c r="C476" s="179" t="s">
        <v>3940</v>
      </c>
      <c r="D476" s="179" t="s">
        <v>3941</v>
      </c>
      <c r="E476" s="179" t="s">
        <v>3360</v>
      </c>
      <c r="F476" s="180" t="s">
        <v>1948</v>
      </c>
      <c r="G476" s="180" t="s">
        <v>211</v>
      </c>
      <c r="H476" s="181">
        <v>860</v>
      </c>
      <c r="I476" s="182">
        <v>0.61</v>
      </c>
      <c r="J476" s="182">
        <f t="shared" si="8"/>
        <v>0.52</v>
      </c>
    </row>
    <row r="477" spans="2:10" x14ac:dyDescent="0.3">
      <c r="B477" s="178">
        <v>436</v>
      </c>
      <c r="C477" s="179" t="s">
        <v>3940</v>
      </c>
      <c r="D477" s="179" t="s">
        <v>3941</v>
      </c>
      <c r="E477" s="179" t="s">
        <v>3362</v>
      </c>
      <c r="F477" s="180" t="s">
        <v>1948</v>
      </c>
      <c r="G477" s="180" t="s">
        <v>211</v>
      </c>
      <c r="H477" s="181">
        <v>1139590</v>
      </c>
      <c r="I477" s="182">
        <v>0.61</v>
      </c>
      <c r="J477" s="182">
        <f t="shared" si="8"/>
        <v>695.15</v>
      </c>
    </row>
    <row r="478" spans="2:10" x14ac:dyDescent="0.3">
      <c r="B478" s="178">
        <v>437</v>
      </c>
      <c r="C478" s="179" t="s">
        <v>3940</v>
      </c>
      <c r="D478" s="179" t="s">
        <v>3941</v>
      </c>
      <c r="E478" s="179" t="s">
        <v>3364</v>
      </c>
      <c r="F478" s="180" t="s">
        <v>1948</v>
      </c>
      <c r="G478" s="180" t="s">
        <v>211</v>
      </c>
      <c r="H478" s="181">
        <v>2858</v>
      </c>
      <c r="I478" s="182">
        <v>0.61</v>
      </c>
      <c r="J478" s="182">
        <f t="shared" si="8"/>
        <v>1.74</v>
      </c>
    </row>
    <row r="479" spans="2:10" x14ac:dyDescent="0.3">
      <c r="B479" s="178">
        <v>438</v>
      </c>
      <c r="C479" s="179" t="s">
        <v>3942</v>
      </c>
      <c r="D479" s="179" t="s">
        <v>3943</v>
      </c>
      <c r="E479" s="179" t="s">
        <v>3358</v>
      </c>
      <c r="F479" s="180" t="s">
        <v>882</v>
      </c>
      <c r="G479" s="180" t="s">
        <v>99</v>
      </c>
      <c r="H479" s="181">
        <v>99978</v>
      </c>
      <c r="I479" s="182">
        <v>0.61</v>
      </c>
      <c r="J479" s="182">
        <f t="shared" si="8"/>
        <v>60.99</v>
      </c>
    </row>
    <row r="480" spans="2:10" x14ac:dyDescent="0.3">
      <c r="B480" s="178">
        <v>439</v>
      </c>
      <c r="C480" s="179" t="s">
        <v>3944</v>
      </c>
      <c r="D480" s="179" t="s">
        <v>3945</v>
      </c>
      <c r="E480" s="179" t="s">
        <v>3366</v>
      </c>
      <c r="F480" s="180" t="s">
        <v>1943</v>
      </c>
      <c r="G480" s="180" t="s">
        <v>964</v>
      </c>
      <c r="H480" s="181">
        <v>77277</v>
      </c>
      <c r="I480" s="182">
        <v>0.61</v>
      </c>
      <c r="J480" s="182">
        <f t="shared" si="8"/>
        <v>47.14</v>
      </c>
    </row>
    <row r="481" spans="2:10" x14ac:dyDescent="0.3">
      <c r="B481" s="178">
        <v>440</v>
      </c>
      <c r="C481" s="179" t="s">
        <v>3944</v>
      </c>
      <c r="D481" s="179" t="s">
        <v>3945</v>
      </c>
      <c r="E481" s="179" t="s">
        <v>3368</v>
      </c>
      <c r="F481" s="180" t="s">
        <v>1943</v>
      </c>
      <c r="G481" s="180" t="s">
        <v>964</v>
      </c>
      <c r="H481" s="181">
        <v>68394</v>
      </c>
      <c r="I481" s="182">
        <v>0.61</v>
      </c>
      <c r="J481" s="182">
        <f t="shared" si="8"/>
        <v>41.72</v>
      </c>
    </row>
    <row r="482" spans="2:10" x14ac:dyDescent="0.3">
      <c r="B482" s="178">
        <v>441</v>
      </c>
      <c r="C482" s="179" t="s">
        <v>3946</v>
      </c>
      <c r="D482" s="179" t="s">
        <v>3947</v>
      </c>
      <c r="E482" s="179" t="s">
        <v>3358</v>
      </c>
      <c r="F482" s="180" t="s">
        <v>882</v>
      </c>
      <c r="G482" s="180" t="s">
        <v>58</v>
      </c>
      <c r="H482" s="181">
        <v>558195</v>
      </c>
      <c r="I482" s="182">
        <v>0.61</v>
      </c>
      <c r="J482" s="182">
        <f t="shared" si="8"/>
        <v>340.5</v>
      </c>
    </row>
    <row r="483" spans="2:10" x14ac:dyDescent="0.3">
      <c r="B483" s="178">
        <v>442</v>
      </c>
      <c r="C483" s="179" t="s">
        <v>3946</v>
      </c>
      <c r="D483" s="179" t="s">
        <v>3947</v>
      </c>
      <c r="E483" s="179" t="s">
        <v>3370</v>
      </c>
      <c r="F483" s="180" t="s">
        <v>882</v>
      </c>
      <c r="G483" s="180" t="s">
        <v>58</v>
      </c>
      <c r="H483" s="181">
        <v>428301</v>
      </c>
      <c r="I483" s="182">
        <v>0.61</v>
      </c>
      <c r="J483" s="182">
        <f t="shared" si="8"/>
        <v>261.26</v>
      </c>
    </row>
    <row r="484" spans="2:10" x14ac:dyDescent="0.3">
      <c r="B484" s="178">
        <v>443</v>
      </c>
      <c r="C484" s="179" t="s">
        <v>3948</v>
      </c>
      <c r="D484" s="179" t="s">
        <v>3949</v>
      </c>
      <c r="E484" s="179" t="s">
        <v>3360</v>
      </c>
      <c r="F484" s="180" t="s">
        <v>882</v>
      </c>
      <c r="G484" s="180" t="s">
        <v>99</v>
      </c>
      <c r="H484" s="181">
        <v>311</v>
      </c>
      <c r="I484" s="182">
        <v>0.61</v>
      </c>
      <c r="J484" s="182">
        <f t="shared" si="8"/>
        <v>0.19</v>
      </c>
    </row>
    <row r="485" spans="2:10" x14ac:dyDescent="0.3">
      <c r="B485" s="178">
        <v>444</v>
      </c>
      <c r="C485" s="179" t="s">
        <v>3948</v>
      </c>
      <c r="D485" s="179" t="s">
        <v>3949</v>
      </c>
      <c r="E485" s="179" t="s">
        <v>3362</v>
      </c>
      <c r="F485" s="180" t="s">
        <v>882</v>
      </c>
      <c r="G485" s="180" t="s">
        <v>99</v>
      </c>
      <c r="H485" s="181">
        <v>526073</v>
      </c>
      <c r="I485" s="182">
        <v>0.61</v>
      </c>
      <c r="J485" s="182">
        <f t="shared" si="8"/>
        <v>320.89999999999998</v>
      </c>
    </row>
    <row r="486" spans="2:10" x14ac:dyDescent="0.3">
      <c r="B486" s="178">
        <v>445</v>
      </c>
      <c r="C486" s="179" t="s">
        <v>3948</v>
      </c>
      <c r="D486" s="179" t="s">
        <v>3949</v>
      </c>
      <c r="E486" s="179" t="s">
        <v>3364</v>
      </c>
      <c r="F486" s="180" t="s">
        <v>882</v>
      </c>
      <c r="G486" s="180" t="s">
        <v>99</v>
      </c>
      <c r="H486" s="181">
        <v>2191</v>
      </c>
      <c r="I486" s="182">
        <v>0.61</v>
      </c>
      <c r="J486" s="182">
        <f t="shared" si="8"/>
        <v>1.34</v>
      </c>
    </row>
    <row r="487" spans="2:10" x14ac:dyDescent="0.3">
      <c r="B487" s="178">
        <v>446</v>
      </c>
      <c r="C487" s="179" t="s">
        <v>3950</v>
      </c>
      <c r="D487" s="179" t="s">
        <v>3951</v>
      </c>
      <c r="E487" s="179" t="s">
        <v>3370</v>
      </c>
      <c r="F487" s="180" t="s">
        <v>882</v>
      </c>
      <c r="G487" s="180" t="s">
        <v>231</v>
      </c>
      <c r="H487" s="181">
        <v>5428259</v>
      </c>
      <c r="I487" s="182">
        <v>0.61</v>
      </c>
      <c r="J487" s="182">
        <f t="shared" si="8"/>
        <v>3311.24</v>
      </c>
    </row>
    <row r="488" spans="2:10" x14ac:dyDescent="0.3">
      <c r="B488" s="178">
        <v>447</v>
      </c>
      <c r="C488" s="179" t="s">
        <v>3952</v>
      </c>
      <c r="D488" s="179" t="s">
        <v>3953</v>
      </c>
      <c r="E488" s="179" t="s">
        <v>3358</v>
      </c>
      <c r="F488" s="180" t="s">
        <v>882</v>
      </c>
      <c r="G488" s="180" t="s">
        <v>1025</v>
      </c>
      <c r="H488" s="181">
        <v>4550205</v>
      </c>
      <c r="I488" s="182">
        <v>0.61</v>
      </c>
      <c r="J488" s="182">
        <f t="shared" si="8"/>
        <v>2775.63</v>
      </c>
    </row>
    <row r="489" spans="2:10" x14ac:dyDescent="0.3">
      <c r="B489" s="178">
        <v>448</v>
      </c>
      <c r="C489" s="179" t="s">
        <v>3954</v>
      </c>
      <c r="D489" s="179" t="s">
        <v>3955</v>
      </c>
      <c r="E489" s="179" t="s">
        <v>3362</v>
      </c>
      <c r="F489" s="180" t="s">
        <v>882</v>
      </c>
      <c r="G489" s="180" t="s">
        <v>1835</v>
      </c>
      <c r="H489" s="181">
        <v>4435</v>
      </c>
      <c r="I489" s="182">
        <v>0.61</v>
      </c>
      <c r="J489" s="182">
        <f t="shared" si="8"/>
        <v>2.71</v>
      </c>
    </row>
    <row r="490" spans="2:10" x14ac:dyDescent="0.3">
      <c r="B490" s="178">
        <v>449</v>
      </c>
      <c r="C490" s="179" t="s">
        <v>3954</v>
      </c>
      <c r="D490" s="179" t="s">
        <v>3955</v>
      </c>
      <c r="E490" s="179" t="s">
        <v>3364</v>
      </c>
      <c r="F490" s="180" t="s">
        <v>882</v>
      </c>
      <c r="G490" s="180" t="s">
        <v>1835</v>
      </c>
      <c r="H490" s="181">
        <v>9</v>
      </c>
      <c r="I490" s="182">
        <v>0.61</v>
      </c>
      <c r="J490" s="182">
        <f t="shared" ref="J490:J553" si="9">ROUND(H490*(I490/1000),2)</f>
        <v>0.01</v>
      </c>
    </row>
    <row r="491" spans="2:10" x14ac:dyDescent="0.3">
      <c r="B491" s="178">
        <v>450</v>
      </c>
      <c r="C491" s="179" t="s">
        <v>3954</v>
      </c>
      <c r="D491" s="179" t="s">
        <v>3955</v>
      </c>
      <c r="E491" s="179" t="s">
        <v>3370</v>
      </c>
      <c r="F491" s="180" t="s">
        <v>882</v>
      </c>
      <c r="G491" s="180" t="s">
        <v>1835</v>
      </c>
      <c r="H491" s="181">
        <v>11556</v>
      </c>
      <c r="I491" s="182">
        <v>0.61</v>
      </c>
      <c r="J491" s="182">
        <f t="shared" si="9"/>
        <v>7.05</v>
      </c>
    </row>
    <row r="492" spans="2:10" x14ac:dyDescent="0.3">
      <c r="B492" s="178">
        <v>451</v>
      </c>
      <c r="C492" s="179" t="s">
        <v>3954</v>
      </c>
      <c r="D492" s="179" t="s">
        <v>3955</v>
      </c>
      <c r="E492" s="179" t="s">
        <v>3354</v>
      </c>
      <c r="F492" s="180" t="s">
        <v>882</v>
      </c>
      <c r="G492" s="180" t="s">
        <v>1835</v>
      </c>
      <c r="H492" s="181">
        <v>9229</v>
      </c>
      <c r="I492" s="182">
        <v>0.61</v>
      </c>
      <c r="J492" s="182">
        <f t="shared" si="9"/>
        <v>5.63</v>
      </c>
    </row>
    <row r="493" spans="2:10" x14ac:dyDescent="0.3">
      <c r="B493" s="178">
        <v>452</v>
      </c>
      <c r="C493" s="179" t="s">
        <v>3956</v>
      </c>
      <c r="D493" s="179" t="s">
        <v>3957</v>
      </c>
      <c r="E493" s="179" t="s">
        <v>3358</v>
      </c>
      <c r="F493" s="180" t="s">
        <v>2875</v>
      </c>
      <c r="G493" s="180" t="s">
        <v>1835</v>
      </c>
      <c r="H493" s="181">
        <v>48280</v>
      </c>
      <c r="I493" s="182">
        <v>0.61</v>
      </c>
      <c r="J493" s="182">
        <f t="shared" si="9"/>
        <v>29.45</v>
      </c>
    </row>
    <row r="494" spans="2:10" x14ac:dyDescent="0.3">
      <c r="B494" s="178">
        <v>453</v>
      </c>
      <c r="C494" s="179" t="s">
        <v>3956</v>
      </c>
      <c r="D494" s="179" t="s">
        <v>3957</v>
      </c>
      <c r="E494" s="179" t="s">
        <v>3370</v>
      </c>
      <c r="F494" s="180" t="s">
        <v>2875</v>
      </c>
      <c r="G494" s="180" t="s">
        <v>1835</v>
      </c>
      <c r="H494" s="181">
        <v>60968</v>
      </c>
      <c r="I494" s="182">
        <v>0.61</v>
      </c>
      <c r="J494" s="182">
        <f t="shared" si="9"/>
        <v>37.19</v>
      </c>
    </row>
    <row r="495" spans="2:10" x14ac:dyDescent="0.3">
      <c r="B495" s="178">
        <v>454</v>
      </c>
      <c r="C495" s="179" t="s">
        <v>3958</v>
      </c>
      <c r="D495" s="179" t="s">
        <v>3959</v>
      </c>
      <c r="E495" s="179" t="s">
        <v>3356</v>
      </c>
      <c r="F495" s="180" t="s">
        <v>2875</v>
      </c>
      <c r="G495" s="180" t="s">
        <v>1835</v>
      </c>
      <c r="H495" s="181">
        <v>20234</v>
      </c>
      <c r="I495" s="182">
        <v>0.61</v>
      </c>
      <c r="J495" s="182">
        <f t="shared" si="9"/>
        <v>12.34</v>
      </c>
    </row>
    <row r="496" spans="2:10" x14ac:dyDescent="0.3">
      <c r="B496" s="178">
        <v>455</v>
      </c>
      <c r="C496" s="179" t="s">
        <v>3960</v>
      </c>
      <c r="D496" s="179" t="s">
        <v>3961</v>
      </c>
      <c r="E496" s="179" t="s">
        <v>3358</v>
      </c>
      <c r="F496" s="180" t="s">
        <v>2875</v>
      </c>
      <c r="G496" s="180" t="s">
        <v>99</v>
      </c>
      <c r="H496" s="181">
        <v>1127980</v>
      </c>
      <c r="I496" s="182">
        <v>0.61</v>
      </c>
      <c r="J496" s="182">
        <f t="shared" si="9"/>
        <v>688.07</v>
      </c>
    </row>
    <row r="497" spans="2:10" x14ac:dyDescent="0.3">
      <c r="B497" s="178">
        <v>456</v>
      </c>
      <c r="C497" s="179" t="s">
        <v>3960</v>
      </c>
      <c r="D497" s="179" t="s">
        <v>3961</v>
      </c>
      <c r="E497" s="179" t="s">
        <v>3370</v>
      </c>
      <c r="F497" s="180" t="s">
        <v>2875</v>
      </c>
      <c r="G497" s="180" t="s">
        <v>99</v>
      </c>
      <c r="H497" s="181">
        <v>979707</v>
      </c>
      <c r="I497" s="182">
        <v>0.61</v>
      </c>
      <c r="J497" s="182">
        <f t="shared" si="9"/>
        <v>597.62</v>
      </c>
    </row>
    <row r="498" spans="2:10" x14ac:dyDescent="0.3">
      <c r="B498" s="178">
        <v>457</v>
      </c>
      <c r="C498" s="179" t="s">
        <v>3962</v>
      </c>
      <c r="D498" s="179" t="s">
        <v>3963</v>
      </c>
      <c r="E498" s="179" t="s">
        <v>3358</v>
      </c>
      <c r="F498" s="180" t="s">
        <v>2875</v>
      </c>
      <c r="G498" s="180" t="s">
        <v>99</v>
      </c>
      <c r="H498" s="181">
        <v>771144</v>
      </c>
      <c r="I498" s="182">
        <v>0.61</v>
      </c>
      <c r="J498" s="182">
        <f t="shared" si="9"/>
        <v>470.4</v>
      </c>
    </row>
    <row r="499" spans="2:10" x14ac:dyDescent="0.3">
      <c r="B499" s="178">
        <v>458</v>
      </c>
      <c r="C499" s="179" t="s">
        <v>3962</v>
      </c>
      <c r="D499" s="179" t="s">
        <v>3963</v>
      </c>
      <c r="E499" s="179" t="s">
        <v>3370</v>
      </c>
      <c r="F499" s="180" t="s">
        <v>2875</v>
      </c>
      <c r="G499" s="180" t="s">
        <v>99</v>
      </c>
      <c r="H499" s="181">
        <v>645793</v>
      </c>
      <c r="I499" s="182">
        <v>0.61</v>
      </c>
      <c r="J499" s="182">
        <f t="shared" si="9"/>
        <v>393.93</v>
      </c>
    </row>
    <row r="500" spans="2:10" x14ac:dyDescent="0.3">
      <c r="B500" s="178">
        <v>459</v>
      </c>
      <c r="C500" s="179" t="s">
        <v>3964</v>
      </c>
      <c r="D500" s="179" t="s">
        <v>3965</v>
      </c>
      <c r="E500" s="179" t="s">
        <v>3358</v>
      </c>
      <c r="F500" s="180" t="s">
        <v>2875</v>
      </c>
      <c r="G500" s="180" t="s">
        <v>99</v>
      </c>
      <c r="H500" s="181">
        <v>737688</v>
      </c>
      <c r="I500" s="182">
        <v>0.61</v>
      </c>
      <c r="J500" s="182">
        <f t="shared" si="9"/>
        <v>449.99</v>
      </c>
    </row>
    <row r="501" spans="2:10" x14ac:dyDescent="0.3">
      <c r="B501" s="178">
        <v>460</v>
      </c>
      <c r="C501" s="179" t="s">
        <v>3964</v>
      </c>
      <c r="D501" s="179" t="s">
        <v>3965</v>
      </c>
      <c r="E501" s="179" t="s">
        <v>3370</v>
      </c>
      <c r="F501" s="180" t="s">
        <v>2875</v>
      </c>
      <c r="G501" s="180" t="s">
        <v>99</v>
      </c>
      <c r="H501" s="181">
        <v>569847</v>
      </c>
      <c r="I501" s="182">
        <v>0.61</v>
      </c>
      <c r="J501" s="182">
        <f t="shared" si="9"/>
        <v>347.61</v>
      </c>
    </row>
    <row r="502" spans="2:10" x14ac:dyDescent="0.3">
      <c r="B502" s="178">
        <v>461</v>
      </c>
      <c r="C502" s="179" t="s">
        <v>3966</v>
      </c>
      <c r="D502" s="179" t="s">
        <v>3967</v>
      </c>
      <c r="E502" s="179" t="s">
        <v>3370</v>
      </c>
      <c r="F502" s="180" t="s">
        <v>77</v>
      </c>
      <c r="G502" s="180" t="s">
        <v>106</v>
      </c>
      <c r="H502" s="181">
        <v>167995</v>
      </c>
      <c r="I502" s="182">
        <v>0.61</v>
      </c>
      <c r="J502" s="182">
        <f t="shared" si="9"/>
        <v>102.48</v>
      </c>
    </row>
    <row r="503" spans="2:10" x14ac:dyDescent="0.3">
      <c r="B503" s="178">
        <v>462</v>
      </c>
      <c r="C503" s="179" t="s">
        <v>3968</v>
      </c>
      <c r="D503" s="179" t="s">
        <v>3969</v>
      </c>
      <c r="E503" s="179" t="s">
        <v>3358</v>
      </c>
      <c r="F503" s="180" t="s">
        <v>77</v>
      </c>
      <c r="G503" s="180" t="s">
        <v>106</v>
      </c>
      <c r="H503" s="181">
        <v>689455</v>
      </c>
      <c r="I503" s="182">
        <v>0.61</v>
      </c>
      <c r="J503" s="182">
        <f t="shared" si="9"/>
        <v>420.57</v>
      </c>
    </row>
    <row r="504" spans="2:10" x14ac:dyDescent="0.3">
      <c r="B504" s="178">
        <v>463</v>
      </c>
      <c r="C504" s="179" t="s">
        <v>3970</v>
      </c>
      <c r="D504" s="179" t="s">
        <v>3971</v>
      </c>
      <c r="E504" s="179" t="s">
        <v>3358</v>
      </c>
      <c r="F504" s="180" t="s">
        <v>2875</v>
      </c>
      <c r="G504" s="180" t="s">
        <v>114</v>
      </c>
      <c r="H504" s="181">
        <v>1111886</v>
      </c>
      <c r="I504" s="182">
        <v>0.61</v>
      </c>
      <c r="J504" s="182">
        <f t="shared" si="9"/>
        <v>678.25</v>
      </c>
    </row>
    <row r="505" spans="2:10" x14ac:dyDescent="0.3">
      <c r="B505" s="178">
        <v>464</v>
      </c>
      <c r="C505" s="179" t="s">
        <v>3970</v>
      </c>
      <c r="D505" s="179" t="s">
        <v>3971</v>
      </c>
      <c r="E505" s="179" t="s">
        <v>3370</v>
      </c>
      <c r="F505" s="180" t="s">
        <v>2875</v>
      </c>
      <c r="G505" s="180" t="s">
        <v>114</v>
      </c>
      <c r="H505" s="181">
        <v>630985</v>
      </c>
      <c r="I505" s="182">
        <v>0.61</v>
      </c>
      <c r="J505" s="182">
        <f t="shared" si="9"/>
        <v>384.9</v>
      </c>
    </row>
    <row r="506" spans="2:10" x14ac:dyDescent="0.3">
      <c r="B506" s="178">
        <v>465</v>
      </c>
      <c r="C506" s="179" t="s">
        <v>3972</v>
      </c>
      <c r="D506" s="179" t="s">
        <v>3973</v>
      </c>
      <c r="E506" s="179" t="s">
        <v>3356</v>
      </c>
      <c r="F506" s="180" t="s">
        <v>2875</v>
      </c>
      <c r="G506" s="180" t="s">
        <v>95</v>
      </c>
      <c r="H506" s="181">
        <v>328918</v>
      </c>
      <c r="I506" s="182">
        <v>0.61</v>
      </c>
      <c r="J506" s="182">
        <f t="shared" si="9"/>
        <v>200.64</v>
      </c>
    </row>
    <row r="507" spans="2:10" x14ac:dyDescent="0.3">
      <c r="B507" s="178">
        <v>466</v>
      </c>
      <c r="C507" s="179" t="s">
        <v>3972</v>
      </c>
      <c r="D507" s="179" t="s">
        <v>3973</v>
      </c>
      <c r="E507" s="179" t="s">
        <v>3366</v>
      </c>
      <c r="F507" s="180" t="s">
        <v>2875</v>
      </c>
      <c r="G507" s="180" t="s">
        <v>95</v>
      </c>
      <c r="H507" s="181">
        <v>67265</v>
      </c>
      <c r="I507" s="182">
        <v>0.61</v>
      </c>
      <c r="J507" s="182">
        <f t="shared" si="9"/>
        <v>41.03</v>
      </c>
    </row>
    <row r="508" spans="2:10" x14ac:dyDescent="0.3">
      <c r="B508" s="178">
        <v>467</v>
      </c>
      <c r="C508" s="179" t="s">
        <v>3972</v>
      </c>
      <c r="D508" s="179" t="s">
        <v>3973</v>
      </c>
      <c r="E508" s="179" t="s">
        <v>3368</v>
      </c>
      <c r="F508" s="180" t="s">
        <v>2875</v>
      </c>
      <c r="G508" s="180" t="s">
        <v>95</v>
      </c>
      <c r="H508" s="181">
        <v>52280</v>
      </c>
      <c r="I508" s="182">
        <v>0.61</v>
      </c>
      <c r="J508" s="182">
        <f t="shared" si="9"/>
        <v>31.89</v>
      </c>
    </row>
    <row r="509" spans="2:10" x14ac:dyDescent="0.3">
      <c r="B509" s="178">
        <v>468</v>
      </c>
      <c r="C509" s="179" t="s">
        <v>3972</v>
      </c>
      <c r="D509" s="179" t="s">
        <v>3973</v>
      </c>
      <c r="E509" s="179" t="s">
        <v>3358</v>
      </c>
      <c r="F509" s="180" t="s">
        <v>2875</v>
      </c>
      <c r="G509" s="180" t="s">
        <v>95</v>
      </c>
      <c r="H509" s="181">
        <v>485767</v>
      </c>
      <c r="I509" s="182">
        <v>0.61</v>
      </c>
      <c r="J509" s="182">
        <f t="shared" si="9"/>
        <v>296.32</v>
      </c>
    </row>
    <row r="510" spans="2:10" x14ac:dyDescent="0.3">
      <c r="B510" s="178">
        <v>469</v>
      </c>
      <c r="C510" s="179" t="s">
        <v>3972</v>
      </c>
      <c r="D510" s="179" t="s">
        <v>3973</v>
      </c>
      <c r="E510" s="179" t="s">
        <v>3370</v>
      </c>
      <c r="F510" s="180" t="s">
        <v>2875</v>
      </c>
      <c r="G510" s="180" t="s">
        <v>95</v>
      </c>
      <c r="H510" s="181">
        <v>464353</v>
      </c>
      <c r="I510" s="182">
        <v>0.61</v>
      </c>
      <c r="J510" s="182">
        <f t="shared" si="9"/>
        <v>283.26</v>
      </c>
    </row>
    <row r="511" spans="2:10" x14ac:dyDescent="0.3">
      <c r="B511" s="178">
        <v>470</v>
      </c>
      <c r="C511" s="179" t="s">
        <v>3972</v>
      </c>
      <c r="D511" s="179" t="s">
        <v>3973</v>
      </c>
      <c r="E511" s="179" t="s">
        <v>3354</v>
      </c>
      <c r="F511" s="180" t="s">
        <v>2875</v>
      </c>
      <c r="G511" s="180" t="s">
        <v>95</v>
      </c>
      <c r="H511" s="181">
        <v>118683</v>
      </c>
      <c r="I511" s="182">
        <v>0.61</v>
      </c>
      <c r="J511" s="182">
        <f t="shared" si="9"/>
        <v>72.400000000000006</v>
      </c>
    </row>
    <row r="512" spans="2:10" x14ac:dyDescent="0.3">
      <c r="B512" s="178">
        <v>471</v>
      </c>
      <c r="C512" s="179" t="s">
        <v>3974</v>
      </c>
      <c r="D512" s="179" t="s">
        <v>3975</v>
      </c>
      <c r="E512" s="179" t="s">
        <v>3360</v>
      </c>
      <c r="F512" s="180" t="s">
        <v>192</v>
      </c>
      <c r="G512" s="180" t="s">
        <v>99</v>
      </c>
      <c r="H512" s="181">
        <v>985</v>
      </c>
      <c r="I512" s="182">
        <v>0.61</v>
      </c>
      <c r="J512" s="182">
        <f t="shared" si="9"/>
        <v>0.6</v>
      </c>
    </row>
    <row r="513" spans="2:10" x14ac:dyDescent="0.3">
      <c r="B513" s="178">
        <v>472</v>
      </c>
      <c r="C513" s="179" t="s">
        <v>3974</v>
      </c>
      <c r="D513" s="179" t="s">
        <v>3975</v>
      </c>
      <c r="E513" s="179" t="s">
        <v>3362</v>
      </c>
      <c r="F513" s="180" t="s">
        <v>192</v>
      </c>
      <c r="G513" s="180" t="s">
        <v>99</v>
      </c>
      <c r="H513" s="181">
        <v>1340450</v>
      </c>
      <c r="I513" s="182">
        <v>0.61</v>
      </c>
      <c r="J513" s="182">
        <f t="shared" si="9"/>
        <v>817.67</v>
      </c>
    </row>
    <row r="514" spans="2:10" x14ac:dyDescent="0.3">
      <c r="B514" s="178">
        <v>473</v>
      </c>
      <c r="C514" s="179" t="s">
        <v>3974</v>
      </c>
      <c r="D514" s="179" t="s">
        <v>3975</v>
      </c>
      <c r="E514" s="179" t="s">
        <v>3364</v>
      </c>
      <c r="F514" s="180" t="s">
        <v>192</v>
      </c>
      <c r="G514" s="180" t="s">
        <v>99</v>
      </c>
      <c r="H514" s="181">
        <v>4356</v>
      </c>
      <c r="I514" s="182">
        <v>0.61</v>
      </c>
      <c r="J514" s="182">
        <f t="shared" si="9"/>
        <v>2.66</v>
      </c>
    </row>
    <row r="515" spans="2:10" x14ac:dyDescent="0.3">
      <c r="B515" s="178">
        <v>474</v>
      </c>
      <c r="C515" s="179" t="s">
        <v>3976</v>
      </c>
      <c r="D515" s="179" t="s">
        <v>3977</v>
      </c>
      <c r="E515" s="179" t="s">
        <v>3356</v>
      </c>
      <c r="F515" s="180" t="s">
        <v>996</v>
      </c>
      <c r="G515" s="180" t="s">
        <v>964</v>
      </c>
      <c r="H515" s="181">
        <v>699818</v>
      </c>
      <c r="I515" s="182">
        <v>0.61</v>
      </c>
      <c r="J515" s="182">
        <f t="shared" si="9"/>
        <v>426.89</v>
      </c>
    </row>
    <row r="516" spans="2:10" x14ac:dyDescent="0.3">
      <c r="B516" s="178">
        <v>475</v>
      </c>
      <c r="C516" s="179" t="s">
        <v>3976</v>
      </c>
      <c r="D516" s="179" t="s">
        <v>3977</v>
      </c>
      <c r="E516" s="179" t="s">
        <v>3358</v>
      </c>
      <c r="F516" s="180" t="s">
        <v>996</v>
      </c>
      <c r="G516" s="180" t="s">
        <v>964</v>
      </c>
      <c r="H516" s="181">
        <v>861725</v>
      </c>
      <c r="I516" s="182">
        <v>0.61</v>
      </c>
      <c r="J516" s="182">
        <f t="shared" si="9"/>
        <v>525.65</v>
      </c>
    </row>
    <row r="517" spans="2:10" x14ac:dyDescent="0.3">
      <c r="B517" s="178">
        <v>476</v>
      </c>
      <c r="C517" s="179" t="s">
        <v>3976</v>
      </c>
      <c r="D517" s="179" t="s">
        <v>3977</v>
      </c>
      <c r="E517" s="179" t="s">
        <v>3370</v>
      </c>
      <c r="F517" s="180" t="s">
        <v>996</v>
      </c>
      <c r="G517" s="180" t="s">
        <v>964</v>
      </c>
      <c r="H517" s="181">
        <v>699900</v>
      </c>
      <c r="I517" s="182">
        <v>0.61</v>
      </c>
      <c r="J517" s="182">
        <f t="shared" si="9"/>
        <v>426.94</v>
      </c>
    </row>
    <row r="518" spans="2:10" x14ac:dyDescent="0.3">
      <c r="B518" s="178">
        <v>477</v>
      </c>
      <c r="C518" s="179" t="s">
        <v>3976</v>
      </c>
      <c r="D518" s="179" t="s">
        <v>3977</v>
      </c>
      <c r="E518" s="179" t="s">
        <v>3354</v>
      </c>
      <c r="F518" s="180" t="s">
        <v>996</v>
      </c>
      <c r="G518" s="180" t="s">
        <v>964</v>
      </c>
      <c r="H518" s="181">
        <v>150629</v>
      </c>
      <c r="I518" s="182">
        <v>0.61</v>
      </c>
      <c r="J518" s="182">
        <f t="shared" si="9"/>
        <v>91.88</v>
      </c>
    </row>
    <row r="519" spans="2:10" x14ac:dyDescent="0.3">
      <c r="B519" s="178">
        <v>478</v>
      </c>
      <c r="C519" s="179" t="s">
        <v>3978</v>
      </c>
      <c r="D519" s="179" t="s">
        <v>3979</v>
      </c>
      <c r="E519" s="179" t="s">
        <v>3356</v>
      </c>
      <c r="F519" s="180" t="s">
        <v>77</v>
      </c>
      <c r="G519" s="180" t="s">
        <v>1025</v>
      </c>
      <c r="H519" s="181">
        <v>532292</v>
      </c>
      <c r="I519" s="182">
        <v>0.61</v>
      </c>
      <c r="J519" s="182">
        <f t="shared" si="9"/>
        <v>324.7</v>
      </c>
    </row>
    <row r="520" spans="2:10" x14ac:dyDescent="0.3">
      <c r="B520" s="178">
        <v>479</v>
      </c>
      <c r="C520" s="179" t="s">
        <v>3980</v>
      </c>
      <c r="D520" s="179" t="s">
        <v>3981</v>
      </c>
      <c r="E520" s="179" t="s">
        <v>3358</v>
      </c>
      <c r="F520" s="180" t="s">
        <v>206</v>
      </c>
      <c r="G520" s="180" t="s">
        <v>99</v>
      </c>
      <c r="H520" s="181">
        <v>1840835</v>
      </c>
      <c r="I520" s="182">
        <v>0.61</v>
      </c>
      <c r="J520" s="182">
        <f t="shared" si="9"/>
        <v>1122.9100000000001</v>
      </c>
    </row>
    <row r="521" spans="2:10" x14ac:dyDescent="0.3">
      <c r="B521" s="178">
        <v>480</v>
      </c>
      <c r="C521" s="179" t="s">
        <v>3980</v>
      </c>
      <c r="D521" s="179" t="s">
        <v>3981</v>
      </c>
      <c r="E521" s="179" t="s">
        <v>3370</v>
      </c>
      <c r="F521" s="180" t="s">
        <v>206</v>
      </c>
      <c r="G521" s="180" t="s">
        <v>99</v>
      </c>
      <c r="H521" s="181">
        <v>2059941</v>
      </c>
      <c r="I521" s="182">
        <v>0.61</v>
      </c>
      <c r="J521" s="182">
        <f t="shared" si="9"/>
        <v>1256.56</v>
      </c>
    </row>
    <row r="522" spans="2:10" x14ac:dyDescent="0.3">
      <c r="B522" s="178">
        <v>481</v>
      </c>
      <c r="C522" s="179" t="s">
        <v>3980</v>
      </c>
      <c r="D522" s="179" t="s">
        <v>3981</v>
      </c>
      <c r="E522" s="179" t="s">
        <v>3354</v>
      </c>
      <c r="F522" s="180" t="s">
        <v>206</v>
      </c>
      <c r="G522" s="180" t="s">
        <v>99</v>
      </c>
      <c r="H522" s="181">
        <v>818679</v>
      </c>
      <c r="I522" s="182">
        <v>0.61</v>
      </c>
      <c r="J522" s="182">
        <f t="shared" si="9"/>
        <v>499.39</v>
      </c>
    </row>
    <row r="523" spans="2:10" x14ac:dyDescent="0.3">
      <c r="B523" s="178">
        <v>482</v>
      </c>
      <c r="C523" s="179" t="s">
        <v>3982</v>
      </c>
      <c r="D523" s="179" t="s">
        <v>3983</v>
      </c>
      <c r="E523" s="179" t="s">
        <v>3360</v>
      </c>
      <c r="F523" s="180" t="s">
        <v>150</v>
      </c>
      <c r="G523" s="180" t="s">
        <v>1973</v>
      </c>
      <c r="H523" s="181">
        <v>1150</v>
      </c>
      <c r="I523" s="182">
        <v>0.61</v>
      </c>
      <c r="J523" s="182">
        <f t="shared" si="9"/>
        <v>0.7</v>
      </c>
    </row>
    <row r="524" spans="2:10" x14ac:dyDescent="0.3">
      <c r="B524" s="178">
        <v>483</v>
      </c>
      <c r="C524" s="179" t="s">
        <v>3982</v>
      </c>
      <c r="D524" s="179" t="s">
        <v>3983</v>
      </c>
      <c r="E524" s="179" t="s">
        <v>3362</v>
      </c>
      <c r="F524" s="180" t="s">
        <v>150</v>
      </c>
      <c r="G524" s="180" t="s">
        <v>1973</v>
      </c>
      <c r="H524" s="181">
        <v>1209043</v>
      </c>
      <c r="I524" s="182">
        <v>0.61</v>
      </c>
      <c r="J524" s="182">
        <f t="shared" si="9"/>
        <v>737.52</v>
      </c>
    </row>
    <row r="525" spans="2:10" x14ac:dyDescent="0.3">
      <c r="B525" s="178">
        <v>484</v>
      </c>
      <c r="C525" s="179" t="s">
        <v>3982</v>
      </c>
      <c r="D525" s="179" t="s">
        <v>3983</v>
      </c>
      <c r="E525" s="179" t="s">
        <v>3364</v>
      </c>
      <c r="F525" s="180" t="s">
        <v>150</v>
      </c>
      <c r="G525" s="180" t="s">
        <v>1973</v>
      </c>
      <c r="H525" s="181">
        <v>3725</v>
      </c>
      <c r="I525" s="182">
        <v>0.61</v>
      </c>
      <c r="J525" s="182">
        <f t="shared" si="9"/>
        <v>2.27</v>
      </c>
    </row>
    <row r="526" spans="2:10" x14ac:dyDescent="0.3">
      <c r="B526" s="178">
        <v>485</v>
      </c>
      <c r="C526" s="179" t="s">
        <v>3984</v>
      </c>
      <c r="D526" s="179" t="s">
        <v>3985</v>
      </c>
      <c r="E526" s="179" t="s">
        <v>3358</v>
      </c>
      <c r="F526" s="180" t="s">
        <v>150</v>
      </c>
      <c r="G526" s="180" t="s">
        <v>114</v>
      </c>
      <c r="H526" s="181">
        <v>1185018</v>
      </c>
      <c r="I526" s="182">
        <v>0.61</v>
      </c>
      <c r="J526" s="182">
        <f t="shared" si="9"/>
        <v>722.86</v>
      </c>
    </row>
    <row r="527" spans="2:10" x14ac:dyDescent="0.3">
      <c r="B527" s="178">
        <v>486</v>
      </c>
      <c r="C527" s="179" t="s">
        <v>3984</v>
      </c>
      <c r="D527" s="179" t="s">
        <v>3985</v>
      </c>
      <c r="E527" s="179" t="s">
        <v>3370</v>
      </c>
      <c r="F527" s="180" t="s">
        <v>150</v>
      </c>
      <c r="G527" s="180" t="s">
        <v>114</v>
      </c>
      <c r="H527" s="181">
        <v>142471</v>
      </c>
      <c r="I527" s="182">
        <v>0.61</v>
      </c>
      <c r="J527" s="182">
        <f t="shared" si="9"/>
        <v>86.91</v>
      </c>
    </row>
    <row r="528" spans="2:10" x14ac:dyDescent="0.3">
      <c r="B528" s="178">
        <v>487</v>
      </c>
      <c r="C528" s="179" t="s">
        <v>3986</v>
      </c>
      <c r="D528" s="179" t="s">
        <v>3987</v>
      </c>
      <c r="E528" s="179" t="s">
        <v>3360</v>
      </c>
      <c r="F528" s="180" t="s">
        <v>150</v>
      </c>
      <c r="G528" s="180" t="s">
        <v>2557</v>
      </c>
      <c r="H528" s="181">
        <v>283</v>
      </c>
      <c r="I528" s="182">
        <v>0.61</v>
      </c>
      <c r="J528" s="182">
        <f t="shared" si="9"/>
        <v>0.17</v>
      </c>
    </row>
    <row r="529" spans="2:10" x14ac:dyDescent="0.3">
      <c r="B529" s="178">
        <v>488</v>
      </c>
      <c r="C529" s="179" t="s">
        <v>3986</v>
      </c>
      <c r="D529" s="179" t="s">
        <v>3987</v>
      </c>
      <c r="E529" s="179" t="s">
        <v>3362</v>
      </c>
      <c r="F529" s="180" t="s">
        <v>150</v>
      </c>
      <c r="G529" s="180" t="s">
        <v>2557</v>
      </c>
      <c r="H529" s="181">
        <v>336807</v>
      </c>
      <c r="I529" s="182">
        <v>0.61</v>
      </c>
      <c r="J529" s="182">
        <f t="shared" si="9"/>
        <v>205.45</v>
      </c>
    </row>
    <row r="530" spans="2:10" x14ac:dyDescent="0.3">
      <c r="B530" s="178">
        <v>489</v>
      </c>
      <c r="C530" s="179" t="s">
        <v>3986</v>
      </c>
      <c r="D530" s="179" t="s">
        <v>3987</v>
      </c>
      <c r="E530" s="179" t="s">
        <v>3364</v>
      </c>
      <c r="F530" s="180" t="s">
        <v>150</v>
      </c>
      <c r="G530" s="180" t="s">
        <v>2557</v>
      </c>
      <c r="H530" s="181">
        <v>783</v>
      </c>
      <c r="I530" s="182">
        <v>0.61</v>
      </c>
      <c r="J530" s="182">
        <f t="shared" si="9"/>
        <v>0.48</v>
      </c>
    </row>
    <row r="531" spans="2:10" x14ac:dyDescent="0.3">
      <c r="B531" s="178">
        <v>490</v>
      </c>
      <c r="C531" s="179" t="s">
        <v>3988</v>
      </c>
      <c r="D531" s="179" t="s">
        <v>3989</v>
      </c>
      <c r="E531" s="179" t="s">
        <v>3360</v>
      </c>
      <c r="F531" s="180" t="s">
        <v>150</v>
      </c>
      <c r="G531" s="180" t="s">
        <v>3990</v>
      </c>
      <c r="H531" s="181">
        <v>83</v>
      </c>
      <c r="I531" s="182">
        <v>0.61</v>
      </c>
      <c r="J531" s="182">
        <f t="shared" si="9"/>
        <v>0.05</v>
      </c>
    </row>
    <row r="532" spans="2:10" x14ac:dyDescent="0.3">
      <c r="B532" s="178">
        <v>491</v>
      </c>
      <c r="C532" s="179" t="s">
        <v>3988</v>
      </c>
      <c r="D532" s="179" t="s">
        <v>3989</v>
      </c>
      <c r="E532" s="179" t="s">
        <v>3362</v>
      </c>
      <c r="F532" s="180" t="s">
        <v>150</v>
      </c>
      <c r="G532" s="180" t="s">
        <v>3990</v>
      </c>
      <c r="H532" s="181">
        <v>3171416</v>
      </c>
      <c r="I532" s="182">
        <v>0.61</v>
      </c>
      <c r="J532" s="182">
        <f t="shared" si="9"/>
        <v>1934.56</v>
      </c>
    </row>
    <row r="533" spans="2:10" x14ac:dyDescent="0.3">
      <c r="B533" s="178">
        <v>492</v>
      </c>
      <c r="C533" s="179" t="s">
        <v>3988</v>
      </c>
      <c r="D533" s="179" t="s">
        <v>3989</v>
      </c>
      <c r="E533" s="179" t="s">
        <v>3364</v>
      </c>
      <c r="F533" s="180" t="s">
        <v>150</v>
      </c>
      <c r="G533" s="180" t="s">
        <v>3990</v>
      </c>
      <c r="H533" s="181">
        <v>9035</v>
      </c>
      <c r="I533" s="182">
        <v>0.61</v>
      </c>
      <c r="J533" s="182">
        <f t="shared" si="9"/>
        <v>5.51</v>
      </c>
    </row>
    <row r="534" spans="2:10" x14ac:dyDescent="0.3">
      <c r="B534" s="178">
        <v>493</v>
      </c>
      <c r="C534" s="179" t="s">
        <v>3991</v>
      </c>
      <c r="D534" s="179" t="s">
        <v>3992</v>
      </c>
      <c r="E534" s="179" t="s">
        <v>3358</v>
      </c>
      <c r="F534" s="180" t="s">
        <v>150</v>
      </c>
      <c r="G534" s="180" t="s">
        <v>95</v>
      </c>
      <c r="H534" s="181">
        <v>251679</v>
      </c>
      <c r="I534" s="182">
        <v>0.61</v>
      </c>
      <c r="J534" s="182">
        <f t="shared" si="9"/>
        <v>153.52000000000001</v>
      </c>
    </row>
    <row r="535" spans="2:10" x14ac:dyDescent="0.3">
      <c r="B535" s="178">
        <v>494</v>
      </c>
      <c r="C535" s="179" t="s">
        <v>3991</v>
      </c>
      <c r="D535" s="179" t="s">
        <v>3992</v>
      </c>
      <c r="E535" s="179" t="s">
        <v>3370</v>
      </c>
      <c r="F535" s="180" t="s">
        <v>150</v>
      </c>
      <c r="G535" s="180" t="s">
        <v>95</v>
      </c>
      <c r="H535" s="181">
        <v>114554</v>
      </c>
      <c r="I535" s="182">
        <v>0.61</v>
      </c>
      <c r="J535" s="182">
        <f t="shared" si="9"/>
        <v>69.88</v>
      </c>
    </row>
    <row r="536" spans="2:10" x14ac:dyDescent="0.3">
      <c r="B536" s="178">
        <v>495</v>
      </c>
      <c r="C536" s="179" t="s">
        <v>3993</v>
      </c>
      <c r="D536" s="179" t="s">
        <v>3994</v>
      </c>
      <c r="E536" s="179" t="s">
        <v>3358</v>
      </c>
      <c r="F536" s="180" t="s">
        <v>150</v>
      </c>
      <c r="G536" s="180" t="s">
        <v>95</v>
      </c>
      <c r="H536" s="181">
        <v>578901</v>
      </c>
      <c r="I536" s="182">
        <v>0.61</v>
      </c>
      <c r="J536" s="182">
        <f t="shared" si="9"/>
        <v>353.13</v>
      </c>
    </row>
    <row r="537" spans="2:10" x14ac:dyDescent="0.3">
      <c r="B537" s="178">
        <v>496</v>
      </c>
      <c r="C537" s="179" t="s">
        <v>3993</v>
      </c>
      <c r="D537" s="179" t="s">
        <v>3994</v>
      </c>
      <c r="E537" s="179" t="s">
        <v>3370</v>
      </c>
      <c r="F537" s="180" t="s">
        <v>150</v>
      </c>
      <c r="G537" s="180" t="s">
        <v>95</v>
      </c>
      <c r="H537" s="181">
        <v>263824</v>
      </c>
      <c r="I537" s="182">
        <v>0.61</v>
      </c>
      <c r="J537" s="182">
        <f t="shared" si="9"/>
        <v>160.93</v>
      </c>
    </row>
    <row r="538" spans="2:10" x14ac:dyDescent="0.3">
      <c r="B538" s="178">
        <v>497</v>
      </c>
      <c r="C538" s="179" t="s">
        <v>3995</v>
      </c>
      <c r="D538" s="179" t="s">
        <v>3996</v>
      </c>
      <c r="E538" s="179" t="s">
        <v>3356</v>
      </c>
      <c r="F538" s="180" t="s">
        <v>150</v>
      </c>
      <c r="G538" s="180" t="s">
        <v>1973</v>
      </c>
      <c r="H538" s="181">
        <v>468544</v>
      </c>
      <c r="I538" s="182">
        <v>0.61</v>
      </c>
      <c r="J538" s="182">
        <f t="shared" si="9"/>
        <v>285.81</v>
      </c>
    </row>
    <row r="539" spans="2:10" x14ac:dyDescent="0.3">
      <c r="B539" s="178">
        <v>498</v>
      </c>
      <c r="C539" s="179" t="s">
        <v>3997</v>
      </c>
      <c r="D539" s="179" t="s">
        <v>3998</v>
      </c>
      <c r="E539" s="179" t="s">
        <v>3360</v>
      </c>
      <c r="F539" s="180" t="s">
        <v>206</v>
      </c>
      <c r="G539" s="180" t="s">
        <v>871</v>
      </c>
      <c r="H539" s="181">
        <v>1321</v>
      </c>
      <c r="I539" s="182">
        <v>0.61</v>
      </c>
      <c r="J539" s="182">
        <f t="shared" si="9"/>
        <v>0.81</v>
      </c>
    </row>
    <row r="540" spans="2:10" x14ac:dyDescent="0.3">
      <c r="B540" s="178">
        <v>499</v>
      </c>
      <c r="C540" s="179" t="s">
        <v>3997</v>
      </c>
      <c r="D540" s="179" t="s">
        <v>3998</v>
      </c>
      <c r="E540" s="179" t="s">
        <v>3362</v>
      </c>
      <c r="F540" s="180" t="s">
        <v>206</v>
      </c>
      <c r="G540" s="180" t="s">
        <v>871</v>
      </c>
      <c r="H540" s="181">
        <v>2342293</v>
      </c>
      <c r="I540" s="182">
        <v>0.61</v>
      </c>
      <c r="J540" s="182">
        <f t="shared" si="9"/>
        <v>1428.8</v>
      </c>
    </row>
    <row r="541" spans="2:10" x14ac:dyDescent="0.3">
      <c r="B541" s="178">
        <v>500</v>
      </c>
      <c r="C541" s="179" t="s">
        <v>3997</v>
      </c>
      <c r="D541" s="179" t="s">
        <v>3998</v>
      </c>
      <c r="E541" s="179" t="s">
        <v>3364</v>
      </c>
      <c r="F541" s="180" t="s">
        <v>206</v>
      </c>
      <c r="G541" s="180" t="s">
        <v>871</v>
      </c>
      <c r="H541" s="181">
        <v>6165</v>
      </c>
      <c r="I541" s="182">
        <v>0.61</v>
      </c>
      <c r="J541" s="182">
        <f t="shared" si="9"/>
        <v>3.76</v>
      </c>
    </row>
    <row r="542" spans="2:10" x14ac:dyDescent="0.3">
      <c r="B542" s="178">
        <v>501</v>
      </c>
      <c r="C542" s="179" t="s">
        <v>3999</v>
      </c>
      <c r="D542" s="179" t="s">
        <v>4000</v>
      </c>
      <c r="E542" s="179" t="s">
        <v>3358</v>
      </c>
      <c r="F542" s="180" t="s">
        <v>150</v>
      </c>
      <c r="G542" s="180" t="s">
        <v>3242</v>
      </c>
      <c r="H542" s="181">
        <v>2035408</v>
      </c>
      <c r="I542" s="182">
        <v>0.61</v>
      </c>
      <c r="J542" s="182">
        <f t="shared" si="9"/>
        <v>1241.5999999999999</v>
      </c>
    </row>
    <row r="543" spans="2:10" x14ac:dyDescent="0.3">
      <c r="B543" s="178">
        <v>502</v>
      </c>
      <c r="C543" s="179" t="s">
        <v>4001</v>
      </c>
      <c r="D543" s="179" t="s">
        <v>4002</v>
      </c>
      <c r="E543" s="179" t="s">
        <v>3370</v>
      </c>
      <c r="F543" s="180" t="s">
        <v>150</v>
      </c>
      <c r="G543" s="180" t="s">
        <v>3242</v>
      </c>
      <c r="H543" s="181">
        <v>1696154</v>
      </c>
      <c r="I543" s="182">
        <v>0.61</v>
      </c>
      <c r="J543" s="182">
        <f t="shared" si="9"/>
        <v>1034.6500000000001</v>
      </c>
    </row>
    <row r="544" spans="2:10" x14ac:dyDescent="0.3">
      <c r="B544" s="178">
        <v>503</v>
      </c>
      <c r="C544" s="179" t="s">
        <v>4003</v>
      </c>
      <c r="D544" s="179" t="s">
        <v>4004</v>
      </c>
      <c r="E544" s="179" t="s">
        <v>3356</v>
      </c>
      <c r="F544" s="180" t="s">
        <v>150</v>
      </c>
      <c r="G544" s="180" t="s">
        <v>99</v>
      </c>
      <c r="H544" s="181">
        <v>1375829</v>
      </c>
      <c r="I544" s="182">
        <v>0.61</v>
      </c>
      <c r="J544" s="182">
        <f t="shared" si="9"/>
        <v>839.26</v>
      </c>
    </row>
    <row r="545" spans="2:10" x14ac:dyDescent="0.3">
      <c r="B545" s="178">
        <v>504</v>
      </c>
      <c r="C545" s="179" t="s">
        <v>4003</v>
      </c>
      <c r="D545" s="179" t="s">
        <v>4004</v>
      </c>
      <c r="E545" s="179" t="s">
        <v>3360</v>
      </c>
      <c r="F545" s="180" t="s">
        <v>150</v>
      </c>
      <c r="G545" s="180" t="s">
        <v>99</v>
      </c>
      <c r="H545" s="181">
        <v>500</v>
      </c>
      <c r="I545" s="182">
        <v>0.61</v>
      </c>
      <c r="J545" s="182">
        <f t="shared" si="9"/>
        <v>0.31</v>
      </c>
    </row>
    <row r="546" spans="2:10" x14ac:dyDescent="0.3">
      <c r="B546" s="178">
        <v>505</v>
      </c>
      <c r="C546" s="179" t="s">
        <v>4003</v>
      </c>
      <c r="D546" s="179" t="s">
        <v>4004</v>
      </c>
      <c r="E546" s="179" t="s">
        <v>3362</v>
      </c>
      <c r="F546" s="180" t="s">
        <v>150</v>
      </c>
      <c r="G546" s="180" t="s">
        <v>99</v>
      </c>
      <c r="H546" s="181">
        <v>853420</v>
      </c>
      <c r="I546" s="182">
        <v>0.61</v>
      </c>
      <c r="J546" s="182">
        <f t="shared" si="9"/>
        <v>520.59</v>
      </c>
    </row>
    <row r="547" spans="2:10" x14ac:dyDescent="0.3">
      <c r="B547" s="178">
        <v>506</v>
      </c>
      <c r="C547" s="179" t="s">
        <v>4003</v>
      </c>
      <c r="D547" s="179" t="s">
        <v>4004</v>
      </c>
      <c r="E547" s="179" t="s">
        <v>3364</v>
      </c>
      <c r="F547" s="180" t="s">
        <v>150</v>
      </c>
      <c r="G547" s="180" t="s">
        <v>99</v>
      </c>
      <c r="H547" s="181">
        <v>2342</v>
      </c>
      <c r="I547" s="182">
        <v>0.61</v>
      </c>
      <c r="J547" s="182">
        <f t="shared" si="9"/>
        <v>1.43</v>
      </c>
    </row>
    <row r="548" spans="2:10" x14ac:dyDescent="0.3">
      <c r="B548" s="178">
        <v>507</v>
      </c>
      <c r="C548" s="179" t="s">
        <v>4003</v>
      </c>
      <c r="D548" s="179" t="s">
        <v>4004</v>
      </c>
      <c r="E548" s="179" t="s">
        <v>3366</v>
      </c>
      <c r="F548" s="180" t="s">
        <v>150</v>
      </c>
      <c r="G548" s="180" t="s">
        <v>99</v>
      </c>
      <c r="H548" s="181">
        <v>245268</v>
      </c>
      <c r="I548" s="182">
        <v>0.61</v>
      </c>
      <c r="J548" s="182">
        <f t="shared" si="9"/>
        <v>149.61000000000001</v>
      </c>
    </row>
    <row r="549" spans="2:10" x14ac:dyDescent="0.3">
      <c r="B549" s="178">
        <v>508</v>
      </c>
      <c r="C549" s="179" t="s">
        <v>4003</v>
      </c>
      <c r="D549" s="179" t="s">
        <v>4004</v>
      </c>
      <c r="E549" s="179" t="s">
        <v>3368</v>
      </c>
      <c r="F549" s="180" t="s">
        <v>150</v>
      </c>
      <c r="G549" s="180" t="s">
        <v>99</v>
      </c>
      <c r="H549" s="181">
        <v>175504</v>
      </c>
      <c r="I549" s="182">
        <v>0.61</v>
      </c>
      <c r="J549" s="182">
        <f t="shared" si="9"/>
        <v>107.06</v>
      </c>
    </row>
    <row r="550" spans="2:10" x14ac:dyDescent="0.3">
      <c r="B550" s="178">
        <v>509</v>
      </c>
      <c r="C550" s="179" t="s">
        <v>4003</v>
      </c>
      <c r="D550" s="179" t="s">
        <v>4004</v>
      </c>
      <c r="E550" s="179" t="s">
        <v>3358</v>
      </c>
      <c r="F550" s="180" t="s">
        <v>150</v>
      </c>
      <c r="G550" s="180" t="s">
        <v>99</v>
      </c>
      <c r="H550" s="181">
        <v>2083979</v>
      </c>
      <c r="I550" s="182">
        <v>0.61</v>
      </c>
      <c r="J550" s="182">
        <f t="shared" si="9"/>
        <v>1271.23</v>
      </c>
    </row>
    <row r="551" spans="2:10" x14ac:dyDescent="0.3">
      <c r="B551" s="178">
        <v>510</v>
      </c>
      <c r="C551" s="179" t="s">
        <v>4003</v>
      </c>
      <c r="D551" s="179" t="s">
        <v>4004</v>
      </c>
      <c r="E551" s="179" t="s">
        <v>3370</v>
      </c>
      <c r="F551" s="180" t="s">
        <v>150</v>
      </c>
      <c r="G551" s="180" t="s">
        <v>99</v>
      </c>
      <c r="H551" s="181">
        <v>1710277</v>
      </c>
      <c r="I551" s="182">
        <v>0.61</v>
      </c>
      <c r="J551" s="182">
        <f t="shared" si="9"/>
        <v>1043.27</v>
      </c>
    </row>
    <row r="552" spans="2:10" x14ac:dyDescent="0.3">
      <c r="B552" s="178">
        <v>511</v>
      </c>
      <c r="C552" s="179" t="s">
        <v>4003</v>
      </c>
      <c r="D552" s="179" t="s">
        <v>4004</v>
      </c>
      <c r="E552" s="179" t="s">
        <v>3354</v>
      </c>
      <c r="F552" s="180" t="s">
        <v>150</v>
      </c>
      <c r="G552" s="180" t="s">
        <v>99</v>
      </c>
      <c r="H552" s="181">
        <v>477593</v>
      </c>
      <c r="I552" s="182">
        <v>0.61</v>
      </c>
      <c r="J552" s="182">
        <f t="shared" si="9"/>
        <v>291.33</v>
      </c>
    </row>
    <row r="553" spans="2:10" x14ac:dyDescent="0.3">
      <c r="B553" s="178">
        <v>512</v>
      </c>
      <c r="C553" s="179" t="s">
        <v>4005</v>
      </c>
      <c r="D553" s="179" t="s">
        <v>4006</v>
      </c>
      <c r="E553" s="179" t="s">
        <v>3356</v>
      </c>
      <c r="F553" s="180" t="s">
        <v>77</v>
      </c>
      <c r="G553" s="180" t="s">
        <v>114</v>
      </c>
      <c r="H553" s="181">
        <v>742330</v>
      </c>
      <c r="I553" s="182">
        <v>0.61</v>
      </c>
      <c r="J553" s="182">
        <f t="shared" si="9"/>
        <v>452.82</v>
      </c>
    </row>
    <row r="554" spans="2:10" x14ac:dyDescent="0.3">
      <c r="B554" s="178">
        <v>513</v>
      </c>
      <c r="C554" s="179" t="s">
        <v>4005</v>
      </c>
      <c r="D554" s="179" t="s">
        <v>4006</v>
      </c>
      <c r="E554" s="179" t="s">
        <v>3358</v>
      </c>
      <c r="F554" s="180" t="s">
        <v>77</v>
      </c>
      <c r="G554" s="180" t="s">
        <v>114</v>
      </c>
      <c r="H554" s="181">
        <v>1717662</v>
      </c>
      <c r="I554" s="182">
        <v>0.61</v>
      </c>
      <c r="J554" s="182">
        <f t="shared" ref="J554:J617" si="10">ROUND(H554*(I554/1000),2)</f>
        <v>1047.77</v>
      </c>
    </row>
    <row r="555" spans="2:10" x14ac:dyDescent="0.3">
      <c r="B555" s="178">
        <v>514</v>
      </c>
      <c r="C555" s="179" t="s">
        <v>4005</v>
      </c>
      <c r="D555" s="179" t="s">
        <v>4006</v>
      </c>
      <c r="E555" s="179" t="s">
        <v>3370</v>
      </c>
      <c r="F555" s="180" t="s">
        <v>77</v>
      </c>
      <c r="G555" s="180" t="s">
        <v>114</v>
      </c>
      <c r="H555" s="181">
        <v>1274523</v>
      </c>
      <c r="I555" s="182">
        <v>0.61</v>
      </c>
      <c r="J555" s="182">
        <f t="shared" si="10"/>
        <v>777.46</v>
      </c>
    </row>
    <row r="556" spans="2:10" x14ac:dyDescent="0.3">
      <c r="B556" s="178">
        <v>515</v>
      </c>
      <c r="C556" s="179" t="s">
        <v>4005</v>
      </c>
      <c r="D556" s="179" t="s">
        <v>4006</v>
      </c>
      <c r="E556" s="179" t="s">
        <v>3354</v>
      </c>
      <c r="F556" s="180" t="s">
        <v>77</v>
      </c>
      <c r="G556" s="180" t="s">
        <v>114</v>
      </c>
      <c r="H556" s="181">
        <v>274514</v>
      </c>
      <c r="I556" s="182">
        <v>0.61</v>
      </c>
      <c r="J556" s="182">
        <f t="shared" si="10"/>
        <v>167.45</v>
      </c>
    </row>
    <row r="557" spans="2:10" x14ac:dyDescent="0.3">
      <c r="B557" s="178">
        <v>516</v>
      </c>
      <c r="C557" s="179" t="s">
        <v>4007</v>
      </c>
      <c r="D557" s="179" t="s">
        <v>4008</v>
      </c>
      <c r="E557" s="179" t="s">
        <v>3358</v>
      </c>
      <c r="F557" s="180" t="s">
        <v>206</v>
      </c>
      <c r="G557" s="180" t="s">
        <v>4009</v>
      </c>
      <c r="H557" s="181">
        <v>186454</v>
      </c>
      <c r="I557" s="182">
        <v>0.61</v>
      </c>
      <c r="J557" s="182">
        <f t="shared" si="10"/>
        <v>113.74</v>
      </c>
    </row>
    <row r="558" spans="2:10" x14ac:dyDescent="0.3">
      <c r="B558" s="178">
        <v>517</v>
      </c>
      <c r="C558" s="179" t="s">
        <v>4010</v>
      </c>
      <c r="D558" s="179" t="s">
        <v>4011</v>
      </c>
      <c r="E558" s="179" t="s">
        <v>3360</v>
      </c>
      <c r="F558" s="180" t="s">
        <v>77</v>
      </c>
      <c r="G558" s="180" t="s">
        <v>99</v>
      </c>
      <c r="H558" s="181">
        <v>248</v>
      </c>
      <c r="I558" s="182">
        <v>0.61</v>
      </c>
      <c r="J558" s="182">
        <f t="shared" si="10"/>
        <v>0.15</v>
      </c>
    </row>
    <row r="559" spans="2:10" x14ac:dyDescent="0.3">
      <c r="B559" s="178">
        <v>518</v>
      </c>
      <c r="C559" s="179" t="s">
        <v>4010</v>
      </c>
      <c r="D559" s="179" t="s">
        <v>4011</v>
      </c>
      <c r="E559" s="179" t="s">
        <v>3362</v>
      </c>
      <c r="F559" s="180" t="s">
        <v>77</v>
      </c>
      <c r="G559" s="180" t="s">
        <v>99</v>
      </c>
      <c r="H559" s="181">
        <v>740441</v>
      </c>
      <c r="I559" s="182">
        <v>0.61</v>
      </c>
      <c r="J559" s="182">
        <f t="shared" si="10"/>
        <v>451.67</v>
      </c>
    </row>
    <row r="560" spans="2:10" x14ac:dyDescent="0.3">
      <c r="B560" s="178">
        <v>519</v>
      </c>
      <c r="C560" s="179" t="s">
        <v>4010</v>
      </c>
      <c r="D560" s="179" t="s">
        <v>4011</v>
      </c>
      <c r="E560" s="179" t="s">
        <v>3364</v>
      </c>
      <c r="F560" s="180" t="s">
        <v>77</v>
      </c>
      <c r="G560" s="180" t="s">
        <v>99</v>
      </c>
      <c r="H560" s="181">
        <v>2516</v>
      </c>
      <c r="I560" s="182">
        <v>0.61</v>
      </c>
      <c r="J560" s="182">
        <f t="shared" si="10"/>
        <v>1.53</v>
      </c>
    </row>
    <row r="561" spans="2:10" x14ac:dyDescent="0.3">
      <c r="B561" s="178">
        <v>520</v>
      </c>
      <c r="C561" s="179" t="s">
        <v>4012</v>
      </c>
      <c r="D561" s="179" t="s">
        <v>4013</v>
      </c>
      <c r="E561" s="179" t="s">
        <v>3360</v>
      </c>
      <c r="F561" s="180" t="s">
        <v>109</v>
      </c>
      <c r="G561" s="180" t="s">
        <v>106</v>
      </c>
      <c r="H561" s="181">
        <v>1962</v>
      </c>
      <c r="I561" s="182">
        <v>0.61</v>
      </c>
      <c r="J561" s="182">
        <f t="shared" si="10"/>
        <v>1.2</v>
      </c>
    </row>
    <row r="562" spans="2:10" x14ac:dyDescent="0.3">
      <c r="B562" s="178">
        <v>521</v>
      </c>
      <c r="C562" s="179" t="s">
        <v>4012</v>
      </c>
      <c r="D562" s="179" t="s">
        <v>4013</v>
      </c>
      <c r="E562" s="179" t="s">
        <v>3362</v>
      </c>
      <c r="F562" s="180" t="s">
        <v>109</v>
      </c>
      <c r="G562" s="180" t="s">
        <v>106</v>
      </c>
      <c r="H562" s="181">
        <v>1616923</v>
      </c>
      <c r="I562" s="182">
        <v>0.61</v>
      </c>
      <c r="J562" s="182">
        <f t="shared" si="10"/>
        <v>986.32</v>
      </c>
    </row>
    <row r="563" spans="2:10" x14ac:dyDescent="0.3">
      <c r="B563" s="178">
        <v>522</v>
      </c>
      <c r="C563" s="179" t="s">
        <v>4012</v>
      </c>
      <c r="D563" s="179" t="s">
        <v>4013</v>
      </c>
      <c r="E563" s="179" t="s">
        <v>3364</v>
      </c>
      <c r="F563" s="180" t="s">
        <v>109</v>
      </c>
      <c r="G563" s="180" t="s">
        <v>106</v>
      </c>
      <c r="H563" s="181">
        <v>9561</v>
      </c>
      <c r="I563" s="182">
        <v>0.61</v>
      </c>
      <c r="J563" s="182">
        <f t="shared" si="10"/>
        <v>5.83</v>
      </c>
    </row>
    <row r="564" spans="2:10" x14ac:dyDescent="0.3">
      <c r="B564" s="178">
        <v>523</v>
      </c>
      <c r="C564" s="179" t="s">
        <v>4012</v>
      </c>
      <c r="D564" s="179" t="s">
        <v>4013</v>
      </c>
      <c r="E564" s="179" t="s">
        <v>3358</v>
      </c>
      <c r="F564" s="180" t="s">
        <v>109</v>
      </c>
      <c r="G564" s="180" t="s">
        <v>106</v>
      </c>
      <c r="H564" s="181">
        <v>1781525</v>
      </c>
      <c r="I564" s="182">
        <v>0.61</v>
      </c>
      <c r="J564" s="182">
        <f t="shared" si="10"/>
        <v>1086.73</v>
      </c>
    </row>
    <row r="565" spans="2:10" x14ac:dyDescent="0.3">
      <c r="B565" s="178">
        <v>524</v>
      </c>
      <c r="C565" s="179" t="s">
        <v>4012</v>
      </c>
      <c r="D565" s="179" t="s">
        <v>4013</v>
      </c>
      <c r="E565" s="179" t="s">
        <v>3370</v>
      </c>
      <c r="F565" s="180" t="s">
        <v>109</v>
      </c>
      <c r="G565" s="180" t="s">
        <v>106</v>
      </c>
      <c r="H565" s="181">
        <v>2005198</v>
      </c>
      <c r="I565" s="182">
        <v>0.61</v>
      </c>
      <c r="J565" s="182">
        <f t="shared" si="10"/>
        <v>1223.17</v>
      </c>
    </row>
    <row r="566" spans="2:10" x14ac:dyDescent="0.3">
      <c r="B566" s="178">
        <v>525</v>
      </c>
      <c r="C566" s="179" t="s">
        <v>4012</v>
      </c>
      <c r="D566" s="179" t="s">
        <v>4013</v>
      </c>
      <c r="E566" s="179" t="s">
        <v>3354</v>
      </c>
      <c r="F566" s="180" t="s">
        <v>109</v>
      </c>
      <c r="G566" s="180" t="s">
        <v>106</v>
      </c>
      <c r="H566" s="181">
        <v>684865</v>
      </c>
      <c r="I566" s="182">
        <v>0.61</v>
      </c>
      <c r="J566" s="182">
        <f t="shared" si="10"/>
        <v>417.77</v>
      </c>
    </row>
    <row r="567" spans="2:10" x14ac:dyDescent="0.3">
      <c r="B567" s="178">
        <v>526</v>
      </c>
      <c r="C567" s="179" t="s">
        <v>4014</v>
      </c>
      <c r="D567" s="179" t="s">
        <v>4015</v>
      </c>
      <c r="E567" s="179" t="s">
        <v>3356</v>
      </c>
      <c r="F567" s="180" t="s">
        <v>77</v>
      </c>
      <c r="G567" s="180" t="s">
        <v>1025</v>
      </c>
      <c r="H567" s="181">
        <v>784809</v>
      </c>
      <c r="I567" s="182">
        <v>0.61</v>
      </c>
      <c r="J567" s="182">
        <f t="shared" si="10"/>
        <v>478.73</v>
      </c>
    </row>
    <row r="568" spans="2:10" x14ac:dyDescent="0.3">
      <c r="B568" s="178">
        <v>527</v>
      </c>
      <c r="C568" s="179" t="s">
        <v>4016</v>
      </c>
      <c r="D568" s="179" t="s">
        <v>4017</v>
      </c>
      <c r="E568" s="179" t="s">
        <v>3360</v>
      </c>
      <c r="F568" s="180" t="s">
        <v>109</v>
      </c>
      <c r="G568" s="180" t="s">
        <v>95</v>
      </c>
      <c r="H568" s="181">
        <v>2114</v>
      </c>
      <c r="I568" s="182">
        <v>0.61</v>
      </c>
      <c r="J568" s="182">
        <f t="shared" si="10"/>
        <v>1.29</v>
      </c>
    </row>
    <row r="569" spans="2:10" x14ac:dyDescent="0.3">
      <c r="B569" s="178">
        <v>528</v>
      </c>
      <c r="C569" s="179" t="s">
        <v>4016</v>
      </c>
      <c r="D569" s="179" t="s">
        <v>4017</v>
      </c>
      <c r="E569" s="179" t="s">
        <v>3362</v>
      </c>
      <c r="F569" s="180" t="s">
        <v>109</v>
      </c>
      <c r="G569" s="180" t="s">
        <v>95</v>
      </c>
      <c r="H569" s="181">
        <v>5393167</v>
      </c>
      <c r="I569" s="182">
        <v>0.61</v>
      </c>
      <c r="J569" s="182">
        <f t="shared" si="10"/>
        <v>3289.83</v>
      </c>
    </row>
    <row r="570" spans="2:10" x14ac:dyDescent="0.3">
      <c r="B570" s="178">
        <v>529</v>
      </c>
      <c r="C570" s="179" t="s">
        <v>4016</v>
      </c>
      <c r="D570" s="179" t="s">
        <v>4017</v>
      </c>
      <c r="E570" s="179" t="s">
        <v>3364</v>
      </c>
      <c r="F570" s="180" t="s">
        <v>109</v>
      </c>
      <c r="G570" s="180" t="s">
        <v>95</v>
      </c>
      <c r="H570" s="181">
        <v>15234</v>
      </c>
      <c r="I570" s="182">
        <v>0.61</v>
      </c>
      <c r="J570" s="182">
        <f t="shared" si="10"/>
        <v>9.2899999999999991</v>
      </c>
    </row>
    <row r="571" spans="2:10" x14ac:dyDescent="0.3">
      <c r="B571" s="178">
        <v>530</v>
      </c>
      <c r="C571" s="179" t="s">
        <v>4018</v>
      </c>
      <c r="D571" s="179" t="s">
        <v>4019</v>
      </c>
      <c r="E571" s="179" t="s">
        <v>3366</v>
      </c>
      <c r="F571" s="180" t="s">
        <v>1973</v>
      </c>
      <c r="G571" s="180" t="s">
        <v>99</v>
      </c>
      <c r="H571" s="181">
        <v>416466</v>
      </c>
      <c r="I571" s="182">
        <v>0.61</v>
      </c>
      <c r="J571" s="182">
        <f t="shared" si="10"/>
        <v>254.04</v>
      </c>
    </row>
    <row r="572" spans="2:10" x14ac:dyDescent="0.3">
      <c r="B572" s="178">
        <v>531</v>
      </c>
      <c r="C572" s="179" t="s">
        <v>4018</v>
      </c>
      <c r="D572" s="179" t="s">
        <v>4019</v>
      </c>
      <c r="E572" s="179" t="s">
        <v>3368</v>
      </c>
      <c r="F572" s="180" t="s">
        <v>1973</v>
      </c>
      <c r="G572" s="180" t="s">
        <v>99</v>
      </c>
      <c r="H572" s="181">
        <v>406758</v>
      </c>
      <c r="I572" s="182">
        <v>0.61</v>
      </c>
      <c r="J572" s="182">
        <f t="shared" si="10"/>
        <v>248.12</v>
      </c>
    </row>
    <row r="573" spans="2:10" x14ac:dyDescent="0.3">
      <c r="B573" s="178">
        <v>532</v>
      </c>
      <c r="C573" s="179" t="s">
        <v>4020</v>
      </c>
      <c r="D573" s="179" t="s">
        <v>4021</v>
      </c>
      <c r="E573" s="179" t="s">
        <v>3360</v>
      </c>
      <c r="F573" s="180" t="s">
        <v>77</v>
      </c>
      <c r="G573" s="180" t="s">
        <v>106</v>
      </c>
      <c r="H573" s="181">
        <v>492</v>
      </c>
      <c r="I573" s="182">
        <v>0.61</v>
      </c>
      <c r="J573" s="182">
        <f t="shared" si="10"/>
        <v>0.3</v>
      </c>
    </row>
    <row r="574" spans="2:10" x14ac:dyDescent="0.3">
      <c r="B574" s="178">
        <v>533</v>
      </c>
      <c r="C574" s="179" t="s">
        <v>4020</v>
      </c>
      <c r="D574" s="179" t="s">
        <v>4021</v>
      </c>
      <c r="E574" s="179" t="s">
        <v>3362</v>
      </c>
      <c r="F574" s="180" t="s">
        <v>77</v>
      </c>
      <c r="G574" s="180" t="s">
        <v>106</v>
      </c>
      <c r="H574" s="181">
        <v>1183370</v>
      </c>
      <c r="I574" s="182">
        <v>0.61</v>
      </c>
      <c r="J574" s="182">
        <f t="shared" si="10"/>
        <v>721.86</v>
      </c>
    </row>
    <row r="575" spans="2:10" x14ac:dyDescent="0.3">
      <c r="B575" s="178">
        <v>534</v>
      </c>
      <c r="C575" s="179" t="s">
        <v>4020</v>
      </c>
      <c r="D575" s="179" t="s">
        <v>4021</v>
      </c>
      <c r="E575" s="179" t="s">
        <v>3364</v>
      </c>
      <c r="F575" s="180" t="s">
        <v>77</v>
      </c>
      <c r="G575" s="180" t="s">
        <v>106</v>
      </c>
      <c r="H575" s="181">
        <v>3265</v>
      </c>
      <c r="I575" s="182">
        <v>0.61</v>
      </c>
      <c r="J575" s="182">
        <f t="shared" si="10"/>
        <v>1.99</v>
      </c>
    </row>
    <row r="576" spans="2:10" x14ac:dyDescent="0.3">
      <c r="B576" s="178">
        <v>535</v>
      </c>
      <c r="C576" s="179" t="s">
        <v>4022</v>
      </c>
      <c r="D576" s="179" t="s">
        <v>4023</v>
      </c>
      <c r="E576" s="179" t="s">
        <v>3356</v>
      </c>
      <c r="F576" s="180" t="s">
        <v>145</v>
      </c>
      <c r="G576" s="180" t="s">
        <v>114</v>
      </c>
      <c r="H576" s="181">
        <v>462483</v>
      </c>
      <c r="I576" s="182">
        <v>0.61</v>
      </c>
      <c r="J576" s="182">
        <f t="shared" si="10"/>
        <v>282.11</v>
      </c>
    </row>
    <row r="577" spans="2:10" x14ac:dyDescent="0.3">
      <c r="B577" s="178">
        <v>536</v>
      </c>
      <c r="C577" s="179" t="s">
        <v>4024</v>
      </c>
      <c r="D577" s="179" t="s">
        <v>4025</v>
      </c>
      <c r="E577" s="179" t="s">
        <v>3358</v>
      </c>
      <c r="F577" s="180" t="s">
        <v>2021</v>
      </c>
      <c r="G577" s="180" t="s">
        <v>871</v>
      </c>
      <c r="H577" s="181">
        <v>726253</v>
      </c>
      <c r="I577" s="182">
        <v>0.61</v>
      </c>
      <c r="J577" s="182">
        <f t="shared" si="10"/>
        <v>443.01</v>
      </c>
    </row>
    <row r="578" spans="2:10" x14ac:dyDescent="0.3">
      <c r="B578" s="178">
        <v>537</v>
      </c>
      <c r="C578" s="179" t="s">
        <v>4024</v>
      </c>
      <c r="D578" s="179" t="s">
        <v>4025</v>
      </c>
      <c r="E578" s="179" t="s">
        <v>3370</v>
      </c>
      <c r="F578" s="180" t="s">
        <v>2021</v>
      </c>
      <c r="G578" s="180" t="s">
        <v>871</v>
      </c>
      <c r="H578" s="181">
        <v>714017</v>
      </c>
      <c r="I578" s="182">
        <v>0.61</v>
      </c>
      <c r="J578" s="182">
        <f t="shared" si="10"/>
        <v>435.55</v>
      </c>
    </row>
    <row r="579" spans="2:10" x14ac:dyDescent="0.3">
      <c r="B579" s="178">
        <v>538</v>
      </c>
      <c r="C579" s="179" t="s">
        <v>4026</v>
      </c>
      <c r="D579" s="179" t="s">
        <v>4027</v>
      </c>
      <c r="E579" s="179" t="s">
        <v>3358</v>
      </c>
      <c r="F579" s="180" t="s">
        <v>145</v>
      </c>
      <c r="G579" s="180" t="s">
        <v>95</v>
      </c>
      <c r="H579" s="181">
        <v>1335224</v>
      </c>
      <c r="I579" s="182">
        <v>0.61</v>
      </c>
      <c r="J579" s="182">
        <f t="shared" si="10"/>
        <v>814.49</v>
      </c>
    </row>
    <row r="580" spans="2:10" x14ac:dyDescent="0.3">
      <c r="B580" s="178">
        <v>539</v>
      </c>
      <c r="C580" s="179" t="s">
        <v>4026</v>
      </c>
      <c r="D580" s="179" t="s">
        <v>4027</v>
      </c>
      <c r="E580" s="179" t="s">
        <v>3370</v>
      </c>
      <c r="F580" s="180" t="s">
        <v>145</v>
      </c>
      <c r="G580" s="180" t="s">
        <v>95</v>
      </c>
      <c r="H580" s="181">
        <v>1143928</v>
      </c>
      <c r="I580" s="182">
        <v>0.61</v>
      </c>
      <c r="J580" s="182">
        <f t="shared" si="10"/>
        <v>697.8</v>
      </c>
    </row>
    <row r="581" spans="2:10" x14ac:dyDescent="0.3">
      <c r="B581" s="178">
        <v>540</v>
      </c>
      <c r="C581" s="179" t="s">
        <v>4028</v>
      </c>
      <c r="D581" s="179" t="s">
        <v>4029</v>
      </c>
      <c r="E581" s="179" t="s">
        <v>3356</v>
      </c>
      <c r="F581" s="180" t="s">
        <v>1028</v>
      </c>
      <c r="G581" s="180" t="s">
        <v>231</v>
      </c>
      <c r="H581" s="181">
        <v>1278897</v>
      </c>
      <c r="I581" s="182">
        <v>0.61</v>
      </c>
      <c r="J581" s="182">
        <f t="shared" si="10"/>
        <v>780.13</v>
      </c>
    </row>
    <row r="582" spans="2:10" x14ac:dyDescent="0.3">
      <c r="B582" s="178">
        <v>541</v>
      </c>
      <c r="C582" s="179" t="s">
        <v>4028</v>
      </c>
      <c r="D582" s="179" t="s">
        <v>4029</v>
      </c>
      <c r="E582" s="179" t="s">
        <v>3358</v>
      </c>
      <c r="F582" s="180" t="s">
        <v>1028</v>
      </c>
      <c r="G582" s="180" t="s">
        <v>231</v>
      </c>
      <c r="H582" s="181">
        <v>1298859</v>
      </c>
      <c r="I582" s="182">
        <v>0.61</v>
      </c>
      <c r="J582" s="182">
        <f t="shared" si="10"/>
        <v>792.3</v>
      </c>
    </row>
    <row r="583" spans="2:10" x14ac:dyDescent="0.3">
      <c r="B583" s="178">
        <v>542</v>
      </c>
      <c r="C583" s="179" t="s">
        <v>4028</v>
      </c>
      <c r="D583" s="179" t="s">
        <v>4029</v>
      </c>
      <c r="E583" s="179" t="s">
        <v>3370</v>
      </c>
      <c r="F583" s="180" t="s">
        <v>1028</v>
      </c>
      <c r="G583" s="180" t="s">
        <v>231</v>
      </c>
      <c r="H583" s="181">
        <v>1133553</v>
      </c>
      <c r="I583" s="182">
        <v>0.61</v>
      </c>
      <c r="J583" s="182">
        <f t="shared" si="10"/>
        <v>691.47</v>
      </c>
    </row>
    <row r="584" spans="2:10" x14ac:dyDescent="0.3">
      <c r="B584" s="178">
        <v>543</v>
      </c>
      <c r="C584" s="179" t="s">
        <v>4028</v>
      </c>
      <c r="D584" s="179" t="s">
        <v>4029</v>
      </c>
      <c r="E584" s="179" t="s">
        <v>3354</v>
      </c>
      <c r="F584" s="180" t="s">
        <v>1028</v>
      </c>
      <c r="G584" s="180" t="s">
        <v>231</v>
      </c>
      <c r="H584" s="181">
        <v>327805</v>
      </c>
      <c r="I584" s="182">
        <v>0.61</v>
      </c>
      <c r="J584" s="182">
        <f t="shared" si="10"/>
        <v>199.96</v>
      </c>
    </row>
    <row r="585" spans="2:10" x14ac:dyDescent="0.3">
      <c r="B585" s="178">
        <v>544</v>
      </c>
      <c r="C585" s="179" t="s">
        <v>4030</v>
      </c>
      <c r="D585" s="179" t="s">
        <v>4031</v>
      </c>
      <c r="E585" s="179" t="s">
        <v>3356</v>
      </c>
      <c r="F585" s="180" t="s">
        <v>1028</v>
      </c>
      <c r="G585" s="180" t="s">
        <v>231</v>
      </c>
      <c r="H585" s="181">
        <v>276112</v>
      </c>
      <c r="I585" s="182">
        <v>0.61</v>
      </c>
      <c r="J585" s="182">
        <f t="shared" si="10"/>
        <v>168.43</v>
      </c>
    </row>
    <row r="586" spans="2:10" x14ac:dyDescent="0.3">
      <c r="B586" s="178">
        <v>545</v>
      </c>
      <c r="C586" s="179" t="s">
        <v>4030</v>
      </c>
      <c r="D586" s="179" t="s">
        <v>4031</v>
      </c>
      <c r="E586" s="179" t="s">
        <v>3358</v>
      </c>
      <c r="F586" s="180" t="s">
        <v>1028</v>
      </c>
      <c r="G586" s="180" t="s">
        <v>231</v>
      </c>
      <c r="H586" s="181">
        <v>767664</v>
      </c>
      <c r="I586" s="182">
        <v>0.61</v>
      </c>
      <c r="J586" s="182">
        <f t="shared" si="10"/>
        <v>468.28</v>
      </c>
    </row>
    <row r="587" spans="2:10" x14ac:dyDescent="0.3">
      <c r="B587" s="178">
        <v>546</v>
      </c>
      <c r="C587" s="179" t="s">
        <v>4030</v>
      </c>
      <c r="D587" s="179" t="s">
        <v>4031</v>
      </c>
      <c r="E587" s="179" t="s">
        <v>3370</v>
      </c>
      <c r="F587" s="180" t="s">
        <v>1028</v>
      </c>
      <c r="G587" s="180" t="s">
        <v>231</v>
      </c>
      <c r="H587" s="181">
        <v>651882</v>
      </c>
      <c r="I587" s="182">
        <v>0.61</v>
      </c>
      <c r="J587" s="182">
        <f t="shared" si="10"/>
        <v>397.65</v>
      </c>
    </row>
    <row r="588" spans="2:10" x14ac:dyDescent="0.3">
      <c r="B588" s="178">
        <v>547</v>
      </c>
      <c r="C588" s="179" t="s">
        <v>4030</v>
      </c>
      <c r="D588" s="179" t="s">
        <v>4031</v>
      </c>
      <c r="E588" s="179" t="s">
        <v>3354</v>
      </c>
      <c r="F588" s="180" t="s">
        <v>1028</v>
      </c>
      <c r="G588" s="180" t="s">
        <v>231</v>
      </c>
      <c r="H588" s="181">
        <v>153052</v>
      </c>
      <c r="I588" s="182">
        <v>0.61</v>
      </c>
      <c r="J588" s="182">
        <f t="shared" si="10"/>
        <v>93.36</v>
      </c>
    </row>
    <row r="589" spans="2:10" x14ac:dyDescent="0.3">
      <c r="B589" s="178">
        <v>548</v>
      </c>
      <c r="C589" s="179" t="s">
        <v>4032</v>
      </c>
      <c r="D589" s="179" t="s">
        <v>4033</v>
      </c>
      <c r="E589" s="179" t="s">
        <v>3358</v>
      </c>
      <c r="F589" s="180" t="s">
        <v>2325</v>
      </c>
      <c r="G589" s="180" t="s">
        <v>4034</v>
      </c>
      <c r="H589" s="181">
        <v>1127929</v>
      </c>
      <c r="I589" s="182">
        <v>0.61</v>
      </c>
      <c r="J589" s="182">
        <f t="shared" si="10"/>
        <v>688.04</v>
      </c>
    </row>
    <row r="590" spans="2:10" x14ac:dyDescent="0.3">
      <c r="B590" s="178">
        <v>549</v>
      </c>
      <c r="C590" s="179" t="s">
        <v>4035</v>
      </c>
      <c r="D590" s="179" t="s">
        <v>4036</v>
      </c>
      <c r="E590" s="179" t="s">
        <v>3358</v>
      </c>
      <c r="F590" s="180" t="s">
        <v>211</v>
      </c>
      <c r="G590" s="180" t="s">
        <v>1025</v>
      </c>
      <c r="H590" s="181">
        <v>278331</v>
      </c>
      <c r="I590" s="182">
        <v>0.61</v>
      </c>
      <c r="J590" s="182">
        <f t="shared" si="10"/>
        <v>169.78</v>
      </c>
    </row>
    <row r="591" spans="2:10" x14ac:dyDescent="0.3">
      <c r="B591" s="178">
        <v>550</v>
      </c>
      <c r="C591" s="179" t="s">
        <v>4035</v>
      </c>
      <c r="D591" s="179" t="s">
        <v>4036</v>
      </c>
      <c r="E591" s="179" t="s">
        <v>3370</v>
      </c>
      <c r="F591" s="180" t="s">
        <v>211</v>
      </c>
      <c r="G591" s="180" t="s">
        <v>1025</v>
      </c>
      <c r="H591" s="181">
        <v>226244</v>
      </c>
      <c r="I591" s="182">
        <v>0.61</v>
      </c>
      <c r="J591" s="182">
        <f t="shared" si="10"/>
        <v>138.01</v>
      </c>
    </row>
    <row r="592" spans="2:10" x14ac:dyDescent="0.3">
      <c r="B592" s="178">
        <v>551</v>
      </c>
      <c r="C592" s="179" t="s">
        <v>4037</v>
      </c>
      <c r="D592" s="179" t="s">
        <v>4038</v>
      </c>
      <c r="E592" s="179" t="s">
        <v>3358</v>
      </c>
      <c r="F592" s="180" t="s">
        <v>211</v>
      </c>
      <c r="G592" s="180" t="s">
        <v>114</v>
      </c>
      <c r="H592" s="181">
        <v>927469</v>
      </c>
      <c r="I592" s="182">
        <v>0.61</v>
      </c>
      <c r="J592" s="182">
        <f t="shared" si="10"/>
        <v>565.76</v>
      </c>
    </row>
    <row r="593" spans="2:10" x14ac:dyDescent="0.3">
      <c r="B593" s="178">
        <v>552</v>
      </c>
      <c r="C593" s="179" t="s">
        <v>4039</v>
      </c>
      <c r="D593" s="179" t="s">
        <v>4040</v>
      </c>
      <c r="E593" s="179" t="s">
        <v>3356</v>
      </c>
      <c r="F593" s="180" t="s">
        <v>211</v>
      </c>
      <c r="G593" s="180" t="s">
        <v>1025</v>
      </c>
      <c r="H593" s="181">
        <v>259534</v>
      </c>
      <c r="I593" s="182">
        <v>0.61</v>
      </c>
      <c r="J593" s="182">
        <f t="shared" si="10"/>
        <v>158.32</v>
      </c>
    </row>
    <row r="594" spans="2:10" x14ac:dyDescent="0.3">
      <c r="B594" s="178">
        <v>553</v>
      </c>
      <c r="C594" s="179" t="s">
        <v>4041</v>
      </c>
      <c r="D594" s="179" t="s">
        <v>4042</v>
      </c>
      <c r="E594" s="179" t="s">
        <v>3356</v>
      </c>
      <c r="F594" s="180" t="s">
        <v>211</v>
      </c>
      <c r="G594" s="180" t="s">
        <v>1025</v>
      </c>
      <c r="H594" s="181">
        <v>247760</v>
      </c>
      <c r="I594" s="182">
        <v>0.61</v>
      </c>
      <c r="J594" s="182">
        <f t="shared" si="10"/>
        <v>151.13</v>
      </c>
    </row>
    <row r="595" spans="2:10" x14ac:dyDescent="0.3">
      <c r="B595" s="178">
        <v>554</v>
      </c>
      <c r="C595" s="179" t="s">
        <v>4043</v>
      </c>
      <c r="D595" s="179" t="s">
        <v>4044</v>
      </c>
      <c r="E595" s="179" t="s">
        <v>3370</v>
      </c>
      <c r="F595" s="180" t="s">
        <v>2325</v>
      </c>
      <c r="G595" s="180" t="s">
        <v>231</v>
      </c>
      <c r="H595" s="181">
        <v>466091</v>
      </c>
      <c r="I595" s="182">
        <v>0.61</v>
      </c>
      <c r="J595" s="182">
        <f t="shared" si="10"/>
        <v>284.32</v>
      </c>
    </row>
    <row r="596" spans="2:10" x14ac:dyDescent="0.3">
      <c r="B596" s="178">
        <v>555</v>
      </c>
      <c r="C596" s="179" t="s">
        <v>4045</v>
      </c>
      <c r="D596" s="179" t="s">
        <v>4046</v>
      </c>
      <c r="E596" s="179" t="s">
        <v>3358</v>
      </c>
      <c r="F596" s="180" t="s">
        <v>2325</v>
      </c>
      <c r="G596" s="180" t="s">
        <v>1025</v>
      </c>
      <c r="H596" s="181">
        <v>462766</v>
      </c>
      <c r="I596" s="182">
        <v>0.61</v>
      </c>
      <c r="J596" s="182">
        <f t="shared" si="10"/>
        <v>282.29000000000002</v>
      </c>
    </row>
    <row r="597" spans="2:10" x14ac:dyDescent="0.3">
      <c r="B597" s="178">
        <v>556</v>
      </c>
      <c r="C597" s="179" t="s">
        <v>4045</v>
      </c>
      <c r="D597" s="179" t="s">
        <v>4046</v>
      </c>
      <c r="E597" s="179" t="s">
        <v>3370</v>
      </c>
      <c r="F597" s="180" t="s">
        <v>2325</v>
      </c>
      <c r="G597" s="180" t="s">
        <v>1025</v>
      </c>
      <c r="H597" s="181">
        <v>570511</v>
      </c>
      <c r="I597" s="182">
        <v>0.61</v>
      </c>
      <c r="J597" s="182">
        <f t="shared" si="10"/>
        <v>348.01</v>
      </c>
    </row>
    <row r="598" spans="2:10" x14ac:dyDescent="0.3">
      <c r="B598" s="178">
        <v>557</v>
      </c>
      <c r="C598" s="179" t="s">
        <v>4045</v>
      </c>
      <c r="D598" s="179" t="s">
        <v>4046</v>
      </c>
      <c r="E598" s="179" t="s">
        <v>3354</v>
      </c>
      <c r="F598" s="180" t="s">
        <v>2325</v>
      </c>
      <c r="G598" s="180" t="s">
        <v>1025</v>
      </c>
      <c r="H598" s="181">
        <v>332622</v>
      </c>
      <c r="I598" s="182">
        <v>0.61</v>
      </c>
      <c r="J598" s="182">
        <f t="shared" si="10"/>
        <v>202.9</v>
      </c>
    </row>
    <row r="599" spans="2:10" x14ac:dyDescent="0.3">
      <c r="B599" s="178">
        <v>558</v>
      </c>
      <c r="C599" s="179" t="s">
        <v>4047</v>
      </c>
      <c r="D599" s="179" t="s">
        <v>4048</v>
      </c>
      <c r="E599" s="179" t="s">
        <v>3360</v>
      </c>
      <c r="F599" s="180" t="s">
        <v>211</v>
      </c>
      <c r="G599" s="180" t="s">
        <v>2557</v>
      </c>
      <c r="H599" s="181">
        <v>69</v>
      </c>
      <c r="I599" s="182">
        <v>0.61</v>
      </c>
      <c r="J599" s="182">
        <f t="shared" si="10"/>
        <v>0.04</v>
      </c>
    </row>
    <row r="600" spans="2:10" x14ac:dyDescent="0.3">
      <c r="B600" s="178">
        <v>559</v>
      </c>
      <c r="C600" s="179" t="s">
        <v>4047</v>
      </c>
      <c r="D600" s="179" t="s">
        <v>4048</v>
      </c>
      <c r="E600" s="179" t="s">
        <v>3362</v>
      </c>
      <c r="F600" s="180" t="s">
        <v>211</v>
      </c>
      <c r="G600" s="180" t="s">
        <v>2557</v>
      </c>
      <c r="H600" s="181">
        <v>213117</v>
      </c>
      <c r="I600" s="182">
        <v>0.61</v>
      </c>
      <c r="J600" s="182">
        <f t="shared" si="10"/>
        <v>130</v>
      </c>
    </row>
    <row r="601" spans="2:10" x14ac:dyDescent="0.3">
      <c r="B601" s="178">
        <v>560</v>
      </c>
      <c r="C601" s="179" t="s">
        <v>4047</v>
      </c>
      <c r="D601" s="179" t="s">
        <v>4048</v>
      </c>
      <c r="E601" s="179" t="s">
        <v>3364</v>
      </c>
      <c r="F601" s="180" t="s">
        <v>211</v>
      </c>
      <c r="G601" s="180" t="s">
        <v>2557</v>
      </c>
      <c r="H601" s="181">
        <v>618</v>
      </c>
      <c r="I601" s="182">
        <v>0.61</v>
      </c>
      <c r="J601" s="182">
        <f t="shared" si="10"/>
        <v>0.38</v>
      </c>
    </row>
    <row r="602" spans="2:10" x14ac:dyDescent="0.3">
      <c r="B602" s="178">
        <v>561</v>
      </c>
      <c r="C602" s="179" t="s">
        <v>4049</v>
      </c>
      <c r="D602" s="179" t="s">
        <v>4050</v>
      </c>
      <c r="E602" s="179" t="s">
        <v>3360</v>
      </c>
      <c r="F602" s="180" t="s">
        <v>211</v>
      </c>
      <c r="G602" s="180" t="s">
        <v>2557</v>
      </c>
      <c r="H602" s="181">
        <v>298</v>
      </c>
      <c r="I602" s="182">
        <v>0.61</v>
      </c>
      <c r="J602" s="182">
        <f t="shared" si="10"/>
        <v>0.18</v>
      </c>
    </row>
    <row r="603" spans="2:10" x14ac:dyDescent="0.3">
      <c r="B603" s="178">
        <v>562</v>
      </c>
      <c r="C603" s="179" t="s">
        <v>4049</v>
      </c>
      <c r="D603" s="179" t="s">
        <v>4050</v>
      </c>
      <c r="E603" s="179" t="s">
        <v>3362</v>
      </c>
      <c r="F603" s="180" t="s">
        <v>211</v>
      </c>
      <c r="G603" s="180" t="s">
        <v>2557</v>
      </c>
      <c r="H603" s="181">
        <v>297703</v>
      </c>
      <c r="I603" s="182">
        <v>0.61</v>
      </c>
      <c r="J603" s="182">
        <f t="shared" si="10"/>
        <v>181.6</v>
      </c>
    </row>
    <row r="604" spans="2:10" x14ac:dyDescent="0.3">
      <c r="B604" s="178">
        <v>563</v>
      </c>
      <c r="C604" s="179" t="s">
        <v>4049</v>
      </c>
      <c r="D604" s="179" t="s">
        <v>4050</v>
      </c>
      <c r="E604" s="179" t="s">
        <v>3364</v>
      </c>
      <c r="F604" s="180" t="s">
        <v>211</v>
      </c>
      <c r="G604" s="180" t="s">
        <v>2557</v>
      </c>
      <c r="H604" s="181">
        <v>716</v>
      </c>
      <c r="I604" s="182">
        <v>0.61</v>
      </c>
      <c r="J604" s="182">
        <f t="shared" si="10"/>
        <v>0.44</v>
      </c>
    </row>
    <row r="605" spans="2:10" x14ac:dyDescent="0.3">
      <c r="B605" s="178">
        <v>564</v>
      </c>
      <c r="C605" s="179" t="s">
        <v>4051</v>
      </c>
      <c r="D605" s="179" t="s">
        <v>4052</v>
      </c>
      <c r="E605" s="179" t="s">
        <v>3360</v>
      </c>
      <c r="F605" s="180" t="s">
        <v>999</v>
      </c>
      <c r="G605" s="180" t="s">
        <v>114</v>
      </c>
      <c r="H605" s="181">
        <v>205</v>
      </c>
      <c r="I605" s="182">
        <v>0.61</v>
      </c>
      <c r="J605" s="182">
        <f t="shared" si="10"/>
        <v>0.13</v>
      </c>
    </row>
    <row r="606" spans="2:10" x14ac:dyDescent="0.3">
      <c r="B606" s="178">
        <v>565</v>
      </c>
      <c r="C606" s="179" t="s">
        <v>4051</v>
      </c>
      <c r="D606" s="179" t="s">
        <v>4052</v>
      </c>
      <c r="E606" s="179" t="s">
        <v>3362</v>
      </c>
      <c r="F606" s="180" t="s">
        <v>999</v>
      </c>
      <c r="G606" s="180" t="s">
        <v>114</v>
      </c>
      <c r="H606" s="181">
        <v>788747</v>
      </c>
      <c r="I606" s="182">
        <v>0.61</v>
      </c>
      <c r="J606" s="182">
        <f t="shared" si="10"/>
        <v>481.14</v>
      </c>
    </row>
    <row r="607" spans="2:10" x14ac:dyDescent="0.3">
      <c r="B607" s="178">
        <v>566</v>
      </c>
      <c r="C607" s="179" t="s">
        <v>4051</v>
      </c>
      <c r="D607" s="179" t="s">
        <v>4052</v>
      </c>
      <c r="E607" s="179" t="s">
        <v>3364</v>
      </c>
      <c r="F607" s="180" t="s">
        <v>999</v>
      </c>
      <c r="G607" s="180" t="s">
        <v>114</v>
      </c>
      <c r="H607" s="181">
        <v>2841</v>
      </c>
      <c r="I607" s="182">
        <v>0.61</v>
      </c>
      <c r="J607" s="182">
        <f t="shared" si="10"/>
        <v>1.73</v>
      </c>
    </row>
    <row r="608" spans="2:10" x14ac:dyDescent="0.3">
      <c r="B608" s="178">
        <v>567</v>
      </c>
      <c r="C608" s="179" t="s">
        <v>4053</v>
      </c>
      <c r="D608" s="179" t="s">
        <v>4054</v>
      </c>
      <c r="E608" s="179" t="s">
        <v>3360</v>
      </c>
      <c r="F608" s="180" t="s">
        <v>999</v>
      </c>
      <c r="G608" s="180" t="s">
        <v>114</v>
      </c>
      <c r="H608" s="181">
        <v>600</v>
      </c>
      <c r="I608" s="182">
        <v>0.61</v>
      </c>
      <c r="J608" s="182">
        <f t="shared" si="10"/>
        <v>0.37</v>
      </c>
    </row>
    <row r="609" spans="2:10" x14ac:dyDescent="0.3">
      <c r="B609" s="178">
        <v>568</v>
      </c>
      <c r="C609" s="179" t="s">
        <v>4053</v>
      </c>
      <c r="D609" s="179" t="s">
        <v>4054</v>
      </c>
      <c r="E609" s="179" t="s">
        <v>3362</v>
      </c>
      <c r="F609" s="180" t="s">
        <v>999</v>
      </c>
      <c r="G609" s="180" t="s">
        <v>114</v>
      </c>
      <c r="H609" s="181">
        <v>728303</v>
      </c>
      <c r="I609" s="182">
        <v>0.61</v>
      </c>
      <c r="J609" s="182">
        <f t="shared" si="10"/>
        <v>444.26</v>
      </c>
    </row>
    <row r="610" spans="2:10" x14ac:dyDescent="0.3">
      <c r="B610" s="178">
        <v>569</v>
      </c>
      <c r="C610" s="179" t="s">
        <v>4053</v>
      </c>
      <c r="D610" s="179" t="s">
        <v>4054</v>
      </c>
      <c r="E610" s="179" t="s">
        <v>3364</v>
      </c>
      <c r="F610" s="180" t="s">
        <v>999</v>
      </c>
      <c r="G610" s="180" t="s">
        <v>114</v>
      </c>
      <c r="H610" s="181">
        <v>2209</v>
      </c>
      <c r="I610" s="182">
        <v>0.61</v>
      </c>
      <c r="J610" s="182">
        <f t="shared" si="10"/>
        <v>1.35</v>
      </c>
    </row>
    <row r="611" spans="2:10" x14ac:dyDescent="0.3">
      <c r="B611" s="178">
        <v>570</v>
      </c>
      <c r="C611" s="179" t="s">
        <v>4055</v>
      </c>
      <c r="D611" s="179" t="s">
        <v>4056</v>
      </c>
      <c r="E611" s="179" t="s">
        <v>3360</v>
      </c>
      <c r="F611" s="180" t="s">
        <v>999</v>
      </c>
      <c r="G611" s="180" t="s">
        <v>114</v>
      </c>
      <c r="H611" s="181">
        <v>226</v>
      </c>
      <c r="I611" s="182">
        <v>0.61</v>
      </c>
      <c r="J611" s="182">
        <f t="shared" si="10"/>
        <v>0.14000000000000001</v>
      </c>
    </row>
    <row r="612" spans="2:10" x14ac:dyDescent="0.3">
      <c r="B612" s="178">
        <v>571</v>
      </c>
      <c r="C612" s="179" t="s">
        <v>4055</v>
      </c>
      <c r="D612" s="179" t="s">
        <v>4056</v>
      </c>
      <c r="E612" s="179" t="s">
        <v>3362</v>
      </c>
      <c r="F612" s="180" t="s">
        <v>999</v>
      </c>
      <c r="G612" s="180" t="s">
        <v>114</v>
      </c>
      <c r="H612" s="181">
        <v>607284</v>
      </c>
      <c r="I612" s="182">
        <v>0.61</v>
      </c>
      <c r="J612" s="182">
        <f t="shared" si="10"/>
        <v>370.44</v>
      </c>
    </row>
    <row r="613" spans="2:10" x14ac:dyDescent="0.3">
      <c r="B613" s="178">
        <v>572</v>
      </c>
      <c r="C613" s="179" t="s">
        <v>4055</v>
      </c>
      <c r="D613" s="179" t="s">
        <v>4056</v>
      </c>
      <c r="E613" s="179" t="s">
        <v>3364</v>
      </c>
      <c r="F613" s="180" t="s">
        <v>999</v>
      </c>
      <c r="G613" s="180" t="s">
        <v>114</v>
      </c>
      <c r="H613" s="181">
        <v>1855</v>
      </c>
      <c r="I613" s="182">
        <v>0.61</v>
      </c>
      <c r="J613" s="182">
        <f t="shared" si="10"/>
        <v>1.1299999999999999</v>
      </c>
    </row>
    <row r="614" spans="2:10" x14ac:dyDescent="0.3">
      <c r="B614" s="178">
        <v>573</v>
      </c>
      <c r="C614" s="179" t="s">
        <v>4057</v>
      </c>
      <c r="D614" s="179" t="s">
        <v>4058</v>
      </c>
      <c r="E614" s="179" t="s">
        <v>3360</v>
      </c>
      <c r="F614" s="180" t="s">
        <v>999</v>
      </c>
      <c r="G614" s="180" t="s">
        <v>114</v>
      </c>
      <c r="H614" s="181">
        <v>531</v>
      </c>
      <c r="I614" s="182">
        <v>0.61</v>
      </c>
      <c r="J614" s="182">
        <f t="shared" si="10"/>
        <v>0.32</v>
      </c>
    </row>
    <row r="615" spans="2:10" x14ac:dyDescent="0.3">
      <c r="B615" s="178">
        <v>574</v>
      </c>
      <c r="C615" s="179" t="s">
        <v>4057</v>
      </c>
      <c r="D615" s="179" t="s">
        <v>4058</v>
      </c>
      <c r="E615" s="179" t="s">
        <v>3362</v>
      </c>
      <c r="F615" s="180" t="s">
        <v>999</v>
      </c>
      <c r="G615" s="180" t="s">
        <v>114</v>
      </c>
      <c r="H615" s="181">
        <v>510892</v>
      </c>
      <c r="I615" s="182">
        <v>0.61</v>
      </c>
      <c r="J615" s="182">
        <f t="shared" si="10"/>
        <v>311.64</v>
      </c>
    </row>
    <row r="616" spans="2:10" x14ac:dyDescent="0.3">
      <c r="B616" s="178">
        <v>575</v>
      </c>
      <c r="C616" s="179" t="s">
        <v>4057</v>
      </c>
      <c r="D616" s="179" t="s">
        <v>4058</v>
      </c>
      <c r="E616" s="179" t="s">
        <v>3364</v>
      </c>
      <c r="F616" s="180" t="s">
        <v>999</v>
      </c>
      <c r="G616" s="180" t="s">
        <v>114</v>
      </c>
      <c r="H616" s="181">
        <v>1660</v>
      </c>
      <c r="I616" s="182">
        <v>0.61</v>
      </c>
      <c r="J616" s="182">
        <f t="shared" si="10"/>
        <v>1.01</v>
      </c>
    </row>
    <row r="617" spans="2:10" x14ac:dyDescent="0.3">
      <c r="B617" s="178">
        <v>576</v>
      </c>
      <c r="C617" s="179" t="s">
        <v>4059</v>
      </c>
      <c r="D617" s="179" t="s">
        <v>4060</v>
      </c>
      <c r="E617" s="179" t="s">
        <v>3360</v>
      </c>
      <c r="F617" s="180" t="s">
        <v>999</v>
      </c>
      <c r="G617" s="180" t="s">
        <v>114</v>
      </c>
      <c r="H617" s="181">
        <v>77</v>
      </c>
      <c r="I617" s="182">
        <v>0.61</v>
      </c>
      <c r="J617" s="182">
        <f t="shared" si="10"/>
        <v>0.05</v>
      </c>
    </row>
    <row r="618" spans="2:10" x14ac:dyDescent="0.3">
      <c r="B618" s="178">
        <v>577</v>
      </c>
      <c r="C618" s="179" t="s">
        <v>4059</v>
      </c>
      <c r="D618" s="179" t="s">
        <v>4060</v>
      </c>
      <c r="E618" s="179" t="s">
        <v>3362</v>
      </c>
      <c r="F618" s="180" t="s">
        <v>999</v>
      </c>
      <c r="G618" s="180" t="s">
        <v>114</v>
      </c>
      <c r="H618" s="181">
        <v>302002</v>
      </c>
      <c r="I618" s="182">
        <v>0.61</v>
      </c>
      <c r="J618" s="182">
        <f t="shared" ref="J618:J681" si="11">ROUND(H618*(I618/1000),2)</f>
        <v>184.22</v>
      </c>
    </row>
    <row r="619" spans="2:10" x14ac:dyDescent="0.3">
      <c r="B619" s="178">
        <v>578</v>
      </c>
      <c r="C619" s="179" t="s">
        <v>4059</v>
      </c>
      <c r="D619" s="179" t="s">
        <v>4060</v>
      </c>
      <c r="E619" s="179" t="s">
        <v>3364</v>
      </c>
      <c r="F619" s="180" t="s">
        <v>999</v>
      </c>
      <c r="G619" s="180" t="s">
        <v>114</v>
      </c>
      <c r="H619" s="181">
        <v>468</v>
      </c>
      <c r="I619" s="182">
        <v>0.61</v>
      </c>
      <c r="J619" s="182">
        <f t="shared" si="11"/>
        <v>0.28999999999999998</v>
      </c>
    </row>
    <row r="620" spans="2:10" x14ac:dyDescent="0.3">
      <c r="B620" s="178">
        <v>579</v>
      </c>
      <c r="C620" s="179" t="s">
        <v>4061</v>
      </c>
      <c r="D620" s="179" t="s">
        <v>4062</v>
      </c>
      <c r="E620" s="179" t="s">
        <v>3360</v>
      </c>
      <c r="F620" s="180" t="s">
        <v>999</v>
      </c>
      <c r="G620" s="180" t="s">
        <v>114</v>
      </c>
      <c r="H620" s="181">
        <v>431</v>
      </c>
      <c r="I620" s="182">
        <v>0.61</v>
      </c>
      <c r="J620" s="182">
        <f t="shared" si="11"/>
        <v>0.26</v>
      </c>
    </row>
    <row r="621" spans="2:10" x14ac:dyDescent="0.3">
      <c r="B621" s="178">
        <v>580</v>
      </c>
      <c r="C621" s="179" t="s">
        <v>4061</v>
      </c>
      <c r="D621" s="179" t="s">
        <v>4062</v>
      </c>
      <c r="E621" s="179" t="s">
        <v>3362</v>
      </c>
      <c r="F621" s="180" t="s">
        <v>999</v>
      </c>
      <c r="G621" s="180" t="s">
        <v>114</v>
      </c>
      <c r="H621" s="181">
        <v>704049</v>
      </c>
      <c r="I621" s="182">
        <v>0.61</v>
      </c>
      <c r="J621" s="182">
        <f t="shared" si="11"/>
        <v>429.47</v>
      </c>
    </row>
    <row r="622" spans="2:10" x14ac:dyDescent="0.3">
      <c r="B622" s="178">
        <v>581</v>
      </c>
      <c r="C622" s="179" t="s">
        <v>4061</v>
      </c>
      <c r="D622" s="179" t="s">
        <v>4062</v>
      </c>
      <c r="E622" s="179" t="s">
        <v>3364</v>
      </c>
      <c r="F622" s="180" t="s">
        <v>999</v>
      </c>
      <c r="G622" s="180" t="s">
        <v>114</v>
      </c>
      <c r="H622" s="181">
        <v>2089</v>
      </c>
      <c r="I622" s="182">
        <v>0.61</v>
      </c>
      <c r="J622" s="182">
        <f t="shared" si="11"/>
        <v>1.27</v>
      </c>
    </row>
    <row r="623" spans="2:10" x14ac:dyDescent="0.3">
      <c r="B623" s="178">
        <v>582</v>
      </c>
      <c r="C623" s="179" t="s">
        <v>4063</v>
      </c>
      <c r="D623" s="179" t="s">
        <v>4064</v>
      </c>
      <c r="E623" s="179" t="s">
        <v>3360</v>
      </c>
      <c r="F623" s="180" t="s">
        <v>226</v>
      </c>
      <c r="G623" s="180" t="s">
        <v>2107</v>
      </c>
      <c r="H623" s="181">
        <v>424</v>
      </c>
      <c r="I623" s="182">
        <v>0.61</v>
      </c>
      <c r="J623" s="182">
        <f t="shared" si="11"/>
        <v>0.26</v>
      </c>
    </row>
    <row r="624" spans="2:10" x14ac:dyDescent="0.3">
      <c r="B624" s="178">
        <v>583</v>
      </c>
      <c r="C624" s="179" t="s">
        <v>4063</v>
      </c>
      <c r="D624" s="179" t="s">
        <v>4064</v>
      </c>
      <c r="E624" s="179" t="s">
        <v>3362</v>
      </c>
      <c r="F624" s="180" t="s">
        <v>226</v>
      </c>
      <c r="G624" s="180" t="s">
        <v>2107</v>
      </c>
      <c r="H624" s="181">
        <v>699714</v>
      </c>
      <c r="I624" s="182">
        <v>0.61</v>
      </c>
      <c r="J624" s="182">
        <f t="shared" si="11"/>
        <v>426.83</v>
      </c>
    </row>
    <row r="625" spans="2:10" x14ac:dyDescent="0.3">
      <c r="B625" s="178">
        <v>584</v>
      </c>
      <c r="C625" s="179" t="s">
        <v>4063</v>
      </c>
      <c r="D625" s="179" t="s">
        <v>4064</v>
      </c>
      <c r="E625" s="179" t="s">
        <v>3364</v>
      </c>
      <c r="F625" s="180" t="s">
        <v>226</v>
      </c>
      <c r="G625" s="180" t="s">
        <v>2107</v>
      </c>
      <c r="H625" s="181">
        <v>1923</v>
      </c>
      <c r="I625" s="182">
        <v>0.61</v>
      </c>
      <c r="J625" s="182">
        <f t="shared" si="11"/>
        <v>1.17</v>
      </c>
    </row>
    <row r="626" spans="2:10" x14ac:dyDescent="0.3">
      <c r="B626" s="178">
        <v>585</v>
      </c>
      <c r="C626" s="179" t="s">
        <v>4065</v>
      </c>
      <c r="D626" s="179" t="s">
        <v>4066</v>
      </c>
      <c r="E626" s="179" t="s">
        <v>3360</v>
      </c>
      <c r="F626" s="180" t="s">
        <v>226</v>
      </c>
      <c r="G626" s="180" t="s">
        <v>231</v>
      </c>
      <c r="H626" s="181">
        <v>382</v>
      </c>
      <c r="I626" s="182">
        <v>0.61</v>
      </c>
      <c r="J626" s="182">
        <f t="shared" si="11"/>
        <v>0.23</v>
      </c>
    </row>
    <row r="627" spans="2:10" x14ac:dyDescent="0.3">
      <c r="B627" s="178">
        <v>586</v>
      </c>
      <c r="C627" s="179" t="s">
        <v>4065</v>
      </c>
      <c r="D627" s="179" t="s">
        <v>4066</v>
      </c>
      <c r="E627" s="179" t="s">
        <v>3362</v>
      </c>
      <c r="F627" s="180" t="s">
        <v>226</v>
      </c>
      <c r="G627" s="180" t="s">
        <v>231</v>
      </c>
      <c r="H627" s="181">
        <v>589822</v>
      </c>
      <c r="I627" s="182">
        <v>0.61</v>
      </c>
      <c r="J627" s="182">
        <f t="shared" si="11"/>
        <v>359.79</v>
      </c>
    </row>
    <row r="628" spans="2:10" x14ac:dyDescent="0.3">
      <c r="B628" s="178">
        <v>587</v>
      </c>
      <c r="C628" s="179" t="s">
        <v>4065</v>
      </c>
      <c r="D628" s="179" t="s">
        <v>4066</v>
      </c>
      <c r="E628" s="179" t="s">
        <v>3364</v>
      </c>
      <c r="F628" s="180" t="s">
        <v>226</v>
      </c>
      <c r="G628" s="180" t="s">
        <v>231</v>
      </c>
      <c r="H628" s="181">
        <v>1355</v>
      </c>
      <c r="I628" s="182">
        <v>0.61</v>
      </c>
      <c r="J628" s="182">
        <f t="shared" si="11"/>
        <v>0.83</v>
      </c>
    </row>
    <row r="629" spans="2:10" x14ac:dyDescent="0.3">
      <c r="B629" s="178">
        <v>588</v>
      </c>
      <c r="C629" s="179" t="s">
        <v>4067</v>
      </c>
      <c r="D629" s="179" t="s">
        <v>4068</v>
      </c>
      <c r="E629" s="179" t="s">
        <v>3354</v>
      </c>
      <c r="F629" s="180" t="s">
        <v>221</v>
      </c>
      <c r="G629" s="180" t="s">
        <v>1025</v>
      </c>
      <c r="H629" s="181">
        <v>174426</v>
      </c>
      <c r="I629" s="182">
        <v>0.61</v>
      </c>
      <c r="J629" s="182">
        <f t="shared" si="11"/>
        <v>106.4</v>
      </c>
    </row>
    <row r="630" spans="2:10" x14ac:dyDescent="0.3">
      <c r="B630" s="178">
        <v>589</v>
      </c>
      <c r="C630" s="179" t="s">
        <v>4069</v>
      </c>
      <c r="D630" s="179" t="s">
        <v>4070</v>
      </c>
      <c r="E630" s="179" t="s">
        <v>3356</v>
      </c>
      <c r="F630" s="180" t="s">
        <v>999</v>
      </c>
      <c r="G630" s="180" t="s">
        <v>1</v>
      </c>
      <c r="H630" s="181">
        <v>176407</v>
      </c>
      <c r="I630" s="182">
        <v>0.61</v>
      </c>
      <c r="J630" s="182">
        <f t="shared" si="11"/>
        <v>107.61</v>
      </c>
    </row>
    <row r="631" spans="2:10" x14ac:dyDescent="0.3">
      <c r="B631" s="178">
        <v>590</v>
      </c>
      <c r="C631" s="179" t="s">
        <v>4071</v>
      </c>
      <c r="D631" s="179" t="s">
        <v>4072</v>
      </c>
      <c r="E631" s="179" t="s">
        <v>3370</v>
      </c>
      <c r="F631" s="180" t="s">
        <v>2050</v>
      </c>
      <c r="G631" s="180" t="s">
        <v>886</v>
      </c>
      <c r="H631" s="181">
        <v>457316</v>
      </c>
      <c r="I631" s="182">
        <v>0.61</v>
      </c>
      <c r="J631" s="182">
        <f t="shared" si="11"/>
        <v>278.95999999999998</v>
      </c>
    </row>
    <row r="632" spans="2:10" x14ac:dyDescent="0.3">
      <c r="B632" s="178">
        <v>591</v>
      </c>
      <c r="C632" s="179" t="s">
        <v>4073</v>
      </c>
      <c r="D632" s="179" t="s">
        <v>4074</v>
      </c>
      <c r="E632" s="179" t="s">
        <v>3358</v>
      </c>
      <c r="F632" s="180" t="s">
        <v>2050</v>
      </c>
      <c r="G632" s="180" t="s">
        <v>886</v>
      </c>
      <c r="H632" s="181">
        <v>446400</v>
      </c>
      <c r="I632" s="182">
        <v>0.61</v>
      </c>
      <c r="J632" s="182">
        <f t="shared" si="11"/>
        <v>272.3</v>
      </c>
    </row>
    <row r="633" spans="2:10" x14ac:dyDescent="0.3">
      <c r="B633" s="178">
        <v>592</v>
      </c>
      <c r="C633" s="179" t="s">
        <v>4075</v>
      </c>
      <c r="D633" s="179" t="s">
        <v>4076</v>
      </c>
      <c r="E633" s="179" t="s">
        <v>3360</v>
      </c>
      <c r="F633" s="180" t="s">
        <v>169</v>
      </c>
      <c r="G633" s="180" t="s">
        <v>1705</v>
      </c>
      <c r="H633" s="181">
        <v>145</v>
      </c>
      <c r="I633" s="182">
        <v>0.61</v>
      </c>
      <c r="J633" s="182">
        <f t="shared" si="11"/>
        <v>0.09</v>
      </c>
    </row>
    <row r="634" spans="2:10" x14ac:dyDescent="0.3">
      <c r="B634" s="178">
        <v>593</v>
      </c>
      <c r="C634" s="179" t="s">
        <v>4075</v>
      </c>
      <c r="D634" s="179" t="s">
        <v>4076</v>
      </c>
      <c r="E634" s="179" t="s">
        <v>3362</v>
      </c>
      <c r="F634" s="180" t="s">
        <v>169</v>
      </c>
      <c r="G634" s="180" t="s">
        <v>1705</v>
      </c>
      <c r="H634" s="181">
        <v>241773</v>
      </c>
      <c r="I634" s="182">
        <v>0.61</v>
      </c>
      <c r="J634" s="182">
        <f t="shared" si="11"/>
        <v>147.47999999999999</v>
      </c>
    </row>
    <row r="635" spans="2:10" x14ac:dyDescent="0.3">
      <c r="B635" s="178">
        <v>594</v>
      </c>
      <c r="C635" s="179" t="s">
        <v>4075</v>
      </c>
      <c r="D635" s="179" t="s">
        <v>4076</v>
      </c>
      <c r="E635" s="179" t="s">
        <v>3364</v>
      </c>
      <c r="F635" s="180" t="s">
        <v>169</v>
      </c>
      <c r="G635" s="180" t="s">
        <v>1705</v>
      </c>
      <c r="H635" s="181">
        <v>623</v>
      </c>
      <c r="I635" s="182">
        <v>0.61</v>
      </c>
      <c r="J635" s="182">
        <f t="shared" si="11"/>
        <v>0.38</v>
      </c>
    </row>
    <row r="636" spans="2:10" x14ac:dyDescent="0.3">
      <c r="B636" s="178">
        <v>595</v>
      </c>
      <c r="C636" s="179" t="s">
        <v>4077</v>
      </c>
      <c r="D636" s="179" t="s">
        <v>4078</v>
      </c>
      <c r="E636" s="179" t="s">
        <v>3360</v>
      </c>
      <c r="F636" s="180" t="s">
        <v>169</v>
      </c>
      <c r="G636" s="180" t="s">
        <v>4079</v>
      </c>
      <c r="H636" s="181">
        <v>223</v>
      </c>
      <c r="I636" s="182">
        <v>0.61</v>
      </c>
      <c r="J636" s="182">
        <f t="shared" si="11"/>
        <v>0.14000000000000001</v>
      </c>
    </row>
    <row r="637" spans="2:10" x14ac:dyDescent="0.3">
      <c r="B637" s="178">
        <v>596</v>
      </c>
      <c r="C637" s="179" t="s">
        <v>4077</v>
      </c>
      <c r="D637" s="179" t="s">
        <v>4078</v>
      </c>
      <c r="E637" s="179" t="s">
        <v>3362</v>
      </c>
      <c r="F637" s="180" t="s">
        <v>169</v>
      </c>
      <c r="G637" s="180" t="s">
        <v>4079</v>
      </c>
      <c r="H637" s="181">
        <v>561261</v>
      </c>
      <c r="I637" s="182">
        <v>0.61</v>
      </c>
      <c r="J637" s="182">
        <f t="shared" si="11"/>
        <v>342.37</v>
      </c>
    </row>
    <row r="638" spans="2:10" x14ac:dyDescent="0.3">
      <c r="B638" s="178">
        <v>597</v>
      </c>
      <c r="C638" s="179" t="s">
        <v>4077</v>
      </c>
      <c r="D638" s="179" t="s">
        <v>4078</v>
      </c>
      <c r="E638" s="179" t="s">
        <v>3364</v>
      </c>
      <c r="F638" s="180" t="s">
        <v>169</v>
      </c>
      <c r="G638" s="180" t="s">
        <v>4079</v>
      </c>
      <c r="H638" s="181">
        <v>1140</v>
      </c>
      <c r="I638" s="182">
        <v>0.61</v>
      </c>
      <c r="J638" s="182">
        <f t="shared" si="11"/>
        <v>0.7</v>
      </c>
    </row>
    <row r="639" spans="2:10" x14ac:dyDescent="0.3">
      <c r="B639" s="178">
        <v>598</v>
      </c>
      <c r="C639" s="179" t="s">
        <v>4080</v>
      </c>
      <c r="D639" s="179" t="s">
        <v>4081</v>
      </c>
      <c r="E639" s="179" t="s">
        <v>3358</v>
      </c>
      <c r="F639" s="180" t="s">
        <v>169</v>
      </c>
      <c r="G639" s="180" t="s">
        <v>106</v>
      </c>
      <c r="H639" s="181">
        <v>49717</v>
      </c>
      <c r="I639" s="182">
        <v>0.61</v>
      </c>
      <c r="J639" s="182">
        <f t="shared" si="11"/>
        <v>30.33</v>
      </c>
    </row>
    <row r="640" spans="2:10" x14ac:dyDescent="0.3">
      <c r="B640" s="178">
        <v>599</v>
      </c>
      <c r="C640" s="179" t="s">
        <v>4080</v>
      </c>
      <c r="D640" s="179" t="s">
        <v>4081</v>
      </c>
      <c r="E640" s="179" t="s">
        <v>3370</v>
      </c>
      <c r="F640" s="180" t="s">
        <v>169</v>
      </c>
      <c r="G640" s="180" t="s">
        <v>106</v>
      </c>
      <c r="H640" s="181">
        <v>75094</v>
      </c>
      <c r="I640" s="182">
        <v>0.61</v>
      </c>
      <c r="J640" s="182">
        <f t="shared" si="11"/>
        <v>45.81</v>
      </c>
    </row>
    <row r="641" spans="2:10" x14ac:dyDescent="0.3">
      <c r="B641" s="178">
        <v>600</v>
      </c>
      <c r="C641" s="179" t="s">
        <v>4082</v>
      </c>
      <c r="D641" s="179" t="s">
        <v>4083</v>
      </c>
      <c r="E641" s="179" t="s">
        <v>3360</v>
      </c>
      <c r="F641" s="180" t="s">
        <v>169</v>
      </c>
      <c r="G641" s="180" t="s">
        <v>3335</v>
      </c>
      <c r="H641" s="181">
        <v>54</v>
      </c>
      <c r="I641" s="182">
        <v>0.61</v>
      </c>
      <c r="J641" s="182">
        <f t="shared" si="11"/>
        <v>0.03</v>
      </c>
    </row>
    <row r="642" spans="2:10" x14ac:dyDescent="0.3">
      <c r="B642" s="178">
        <v>601</v>
      </c>
      <c r="C642" s="179" t="s">
        <v>4082</v>
      </c>
      <c r="D642" s="179" t="s">
        <v>4083</v>
      </c>
      <c r="E642" s="179" t="s">
        <v>3362</v>
      </c>
      <c r="F642" s="180" t="s">
        <v>169</v>
      </c>
      <c r="G642" s="180" t="s">
        <v>3335</v>
      </c>
      <c r="H642" s="181">
        <v>57685</v>
      </c>
      <c r="I642" s="182">
        <v>0.61</v>
      </c>
      <c r="J642" s="182">
        <f t="shared" si="11"/>
        <v>35.19</v>
      </c>
    </row>
    <row r="643" spans="2:10" x14ac:dyDescent="0.3">
      <c r="B643" s="178">
        <v>602</v>
      </c>
      <c r="C643" s="179" t="s">
        <v>4082</v>
      </c>
      <c r="D643" s="179" t="s">
        <v>4083</v>
      </c>
      <c r="E643" s="179" t="s">
        <v>3364</v>
      </c>
      <c r="F643" s="180" t="s">
        <v>169</v>
      </c>
      <c r="G643" s="180" t="s">
        <v>3335</v>
      </c>
      <c r="H643" s="181">
        <v>351</v>
      </c>
      <c r="I643" s="182">
        <v>0.61</v>
      </c>
      <c r="J643" s="182">
        <f t="shared" si="11"/>
        <v>0.21</v>
      </c>
    </row>
    <row r="644" spans="2:10" x14ac:dyDescent="0.3">
      <c r="B644" s="178">
        <v>603</v>
      </c>
      <c r="C644" s="179" t="s">
        <v>4084</v>
      </c>
      <c r="D644" s="179" t="s">
        <v>4085</v>
      </c>
      <c r="E644" s="179" t="s">
        <v>3360</v>
      </c>
      <c r="F644" s="180" t="s">
        <v>169</v>
      </c>
      <c r="G644" s="180" t="s">
        <v>3645</v>
      </c>
      <c r="H644" s="181">
        <v>102</v>
      </c>
      <c r="I644" s="182">
        <v>0.61</v>
      </c>
      <c r="J644" s="182">
        <f t="shared" si="11"/>
        <v>0.06</v>
      </c>
    </row>
    <row r="645" spans="2:10" x14ac:dyDescent="0.3">
      <c r="B645" s="178">
        <v>604</v>
      </c>
      <c r="C645" s="179" t="s">
        <v>4084</v>
      </c>
      <c r="D645" s="179" t="s">
        <v>4085</v>
      </c>
      <c r="E645" s="179" t="s">
        <v>3362</v>
      </c>
      <c r="F645" s="180" t="s">
        <v>169</v>
      </c>
      <c r="G645" s="180" t="s">
        <v>3645</v>
      </c>
      <c r="H645" s="181">
        <v>40718</v>
      </c>
      <c r="I645" s="182">
        <v>0.61</v>
      </c>
      <c r="J645" s="182">
        <f t="shared" si="11"/>
        <v>24.84</v>
      </c>
    </row>
    <row r="646" spans="2:10" x14ac:dyDescent="0.3">
      <c r="B646" s="178">
        <v>605</v>
      </c>
      <c r="C646" s="179" t="s">
        <v>4084</v>
      </c>
      <c r="D646" s="179" t="s">
        <v>4085</v>
      </c>
      <c r="E646" s="179" t="s">
        <v>3364</v>
      </c>
      <c r="F646" s="180" t="s">
        <v>169</v>
      </c>
      <c r="G646" s="180" t="s">
        <v>3645</v>
      </c>
      <c r="H646" s="181">
        <v>183</v>
      </c>
      <c r="I646" s="182">
        <v>0.61</v>
      </c>
      <c r="J646" s="182">
        <f t="shared" si="11"/>
        <v>0.11</v>
      </c>
    </row>
    <row r="647" spans="2:10" x14ac:dyDescent="0.3">
      <c r="B647" s="178">
        <v>606</v>
      </c>
      <c r="C647" s="179" t="s">
        <v>4086</v>
      </c>
      <c r="D647" s="179" t="s">
        <v>4087</v>
      </c>
      <c r="E647" s="179" t="s">
        <v>3360</v>
      </c>
      <c r="F647" s="180" t="s">
        <v>169</v>
      </c>
      <c r="G647" s="180" t="s">
        <v>3335</v>
      </c>
      <c r="H647" s="181">
        <v>135</v>
      </c>
      <c r="I647" s="182">
        <v>0.61</v>
      </c>
      <c r="J647" s="182">
        <f t="shared" si="11"/>
        <v>0.08</v>
      </c>
    </row>
    <row r="648" spans="2:10" x14ac:dyDescent="0.3">
      <c r="B648" s="178">
        <v>607</v>
      </c>
      <c r="C648" s="179" t="s">
        <v>4086</v>
      </c>
      <c r="D648" s="179" t="s">
        <v>4087</v>
      </c>
      <c r="E648" s="179" t="s">
        <v>3362</v>
      </c>
      <c r="F648" s="180" t="s">
        <v>169</v>
      </c>
      <c r="G648" s="180" t="s">
        <v>3335</v>
      </c>
      <c r="H648" s="181">
        <v>81662</v>
      </c>
      <c r="I648" s="182">
        <v>0.61</v>
      </c>
      <c r="J648" s="182">
        <f t="shared" si="11"/>
        <v>49.81</v>
      </c>
    </row>
    <row r="649" spans="2:10" x14ac:dyDescent="0.3">
      <c r="B649" s="178">
        <v>608</v>
      </c>
      <c r="C649" s="179" t="s">
        <v>4086</v>
      </c>
      <c r="D649" s="179" t="s">
        <v>4087</v>
      </c>
      <c r="E649" s="179" t="s">
        <v>3364</v>
      </c>
      <c r="F649" s="180" t="s">
        <v>169</v>
      </c>
      <c r="G649" s="180" t="s">
        <v>3335</v>
      </c>
      <c r="H649" s="181">
        <v>494</v>
      </c>
      <c r="I649" s="182">
        <v>0.61</v>
      </c>
      <c r="J649" s="182">
        <f t="shared" si="11"/>
        <v>0.3</v>
      </c>
    </row>
    <row r="650" spans="2:10" x14ac:dyDescent="0.3">
      <c r="B650" s="178">
        <v>609</v>
      </c>
      <c r="C650" s="179" t="s">
        <v>4088</v>
      </c>
      <c r="D650" s="179" t="s">
        <v>4089</v>
      </c>
      <c r="E650" s="179" t="s">
        <v>3360</v>
      </c>
      <c r="F650" s="180" t="s">
        <v>169</v>
      </c>
      <c r="G650" s="180" t="s">
        <v>2596</v>
      </c>
      <c r="H650" s="181">
        <v>323</v>
      </c>
      <c r="I650" s="182">
        <v>0.61</v>
      </c>
      <c r="J650" s="182">
        <f t="shared" si="11"/>
        <v>0.2</v>
      </c>
    </row>
    <row r="651" spans="2:10" x14ac:dyDescent="0.3">
      <c r="B651" s="178">
        <v>610</v>
      </c>
      <c r="C651" s="179" t="s">
        <v>4088</v>
      </c>
      <c r="D651" s="179" t="s">
        <v>4089</v>
      </c>
      <c r="E651" s="179" t="s">
        <v>3362</v>
      </c>
      <c r="F651" s="180" t="s">
        <v>169</v>
      </c>
      <c r="G651" s="180" t="s">
        <v>2596</v>
      </c>
      <c r="H651" s="181">
        <v>158421</v>
      </c>
      <c r="I651" s="182">
        <v>0.61</v>
      </c>
      <c r="J651" s="182">
        <f t="shared" si="11"/>
        <v>96.64</v>
      </c>
    </row>
    <row r="652" spans="2:10" x14ac:dyDescent="0.3">
      <c r="B652" s="178">
        <v>611</v>
      </c>
      <c r="C652" s="179" t="s">
        <v>4088</v>
      </c>
      <c r="D652" s="179" t="s">
        <v>4089</v>
      </c>
      <c r="E652" s="179" t="s">
        <v>3364</v>
      </c>
      <c r="F652" s="180" t="s">
        <v>169</v>
      </c>
      <c r="G652" s="180" t="s">
        <v>2596</v>
      </c>
      <c r="H652" s="181">
        <v>751</v>
      </c>
      <c r="I652" s="182">
        <v>0.61</v>
      </c>
      <c r="J652" s="182">
        <f t="shared" si="11"/>
        <v>0.46</v>
      </c>
    </row>
    <row r="653" spans="2:10" x14ac:dyDescent="0.3">
      <c r="B653" s="178">
        <v>612</v>
      </c>
      <c r="C653" s="179" t="s">
        <v>4090</v>
      </c>
      <c r="D653" s="179" t="s">
        <v>4091</v>
      </c>
      <c r="E653" s="179" t="s">
        <v>3360</v>
      </c>
      <c r="F653" s="180" t="s">
        <v>169</v>
      </c>
      <c r="G653" s="180" t="s">
        <v>3242</v>
      </c>
      <c r="H653" s="181">
        <v>301</v>
      </c>
      <c r="I653" s="182">
        <v>0.61</v>
      </c>
      <c r="J653" s="182">
        <f t="shared" si="11"/>
        <v>0.18</v>
      </c>
    </row>
    <row r="654" spans="2:10" x14ac:dyDescent="0.3">
      <c r="B654" s="178">
        <v>613</v>
      </c>
      <c r="C654" s="179" t="s">
        <v>4090</v>
      </c>
      <c r="D654" s="179" t="s">
        <v>4091</v>
      </c>
      <c r="E654" s="179" t="s">
        <v>3362</v>
      </c>
      <c r="F654" s="180" t="s">
        <v>169</v>
      </c>
      <c r="G654" s="180" t="s">
        <v>3242</v>
      </c>
      <c r="H654" s="181">
        <v>245645</v>
      </c>
      <c r="I654" s="182">
        <v>0.61</v>
      </c>
      <c r="J654" s="182">
        <f t="shared" si="11"/>
        <v>149.84</v>
      </c>
    </row>
    <row r="655" spans="2:10" x14ac:dyDescent="0.3">
      <c r="B655" s="178">
        <v>614</v>
      </c>
      <c r="C655" s="179" t="s">
        <v>4090</v>
      </c>
      <c r="D655" s="179" t="s">
        <v>4091</v>
      </c>
      <c r="E655" s="179" t="s">
        <v>3364</v>
      </c>
      <c r="F655" s="180" t="s">
        <v>169</v>
      </c>
      <c r="G655" s="180" t="s">
        <v>3242</v>
      </c>
      <c r="H655" s="181">
        <v>1284</v>
      </c>
      <c r="I655" s="182">
        <v>0.61</v>
      </c>
      <c r="J655" s="182">
        <f t="shared" si="11"/>
        <v>0.78</v>
      </c>
    </row>
    <row r="656" spans="2:10" x14ac:dyDescent="0.3">
      <c r="B656" s="178">
        <v>615</v>
      </c>
      <c r="C656" s="179" t="s">
        <v>4092</v>
      </c>
      <c r="D656" s="179" t="s">
        <v>4093</v>
      </c>
      <c r="E656" s="179" t="s">
        <v>3360</v>
      </c>
      <c r="F656" s="180" t="s">
        <v>169</v>
      </c>
      <c r="G656" s="180" t="s">
        <v>106</v>
      </c>
      <c r="H656" s="181">
        <v>336</v>
      </c>
      <c r="I656" s="182">
        <v>0.61</v>
      </c>
      <c r="J656" s="182">
        <f t="shared" si="11"/>
        <v>0.2</v>
      </c>
    </row>
    <row r="657" spans="2:10" x14ac:dyDescent="0.3">
      <c r="B657" s="178">
        <v>616</v>
      </c>
      <c r="C657" s="179" t="s">
        <v>4092</v>
      </c>
      <c r="D657" s="179" t="s">
        <v>4093</v>
      </c>
      <c r="E657" s="179" t="s">
        <v>3362</v>
      </c>
      <c r="F657" s="180" t="s">
        <v>169</v>
      </c>
      <c r="G657" s="180" t="s">
        <v>106</v>
      </c>
      <c r="H657" s="181">
        <v>236926</v>
      </c>
      <c r="I657" s="182">
        <v>0.61</v>
      </c>
      <c r="J657" s="182">
        <f t="shared" si="11"/>
        <v>144.52000000000001</v>
      </c>
    </row>
    <row r="658" spans="2:10" x14ac:dyDescent="0.3">
      <c r="B658" s="178">
        <v>617</v>
      </c>
      <c r="C658" s="179" t="s">
        <v>4092</v>
      </c>
      <c r="D658" s="179" t="s">
        <v>4093</v>
      </c>
      <c r="E658" s="179" t="s">
        <v>3364</v>
      </c>
      <c r="F658" s="180" t="s">
        <v>169</v>
      </c>
      <c r="G658" s="180" t="s">
        <v>106</v>
      </c>
      <c r="H658" s="181">
        <v>1012</v>
      </c>
      <c r="I658" s="182">
        <v>0.61</v>
      </c>
      <c r="J658" s="182">
        <f t="shared" si="11"/>
        <v>0.62</v>
      </c>
    </row>
    <row r="659" spans="2:10" x14ac:dyDescent="0.3">
      <c r="B659" s="178">
        <v>618</v>
      </c>
      <c r="C659" s="179" t="s">
        <v>4094</v>
      </c>
      <c r="D659" s="179" t="s">
        <v>4095</v>
      </c>
      <c r="E659" s="179" t="s">
        <v>3356</v>
      </c>
      <c r="F659" s="180" t="s">
        <v>169</v>
      </c>
      <c r="G659" s="180" t="s">
        <v>99</v>
      </c>
      <c r="H659" s="181">
        <v>154884</v>
      </c>
      <c r="I659" s="182">
        <v>0.61</v>
      </c>
      <c r="J659" s="182">
        <f t="shared" si="11"/>
        <v>94.48</v>
      </c>
    </row>
    <row r="660" spans="2:10" x14ac:dyDescent="0.3">
      <c r="B660" s="178">
        <v>619</v>
      </c>
      <c r="C660" s="179" t="s">
        <v>4094</v>
      </c>
      <c r="D660" s="179" t="s">
        <v>4095</v>
      </c>
      <c r="E660" s="179" t="s">
        <v>3354</v>
      </c>
      <c r="F660" s="180" t="s">
        <v>169</v>
      </c>
      <c r="G660" s="180" t="s">
        <v>99</v>
      </c>
      <c r="H660" s="181">
        <v>86160</v>
      </c>
      <c r="I660" s="182">
        <v>0.61</v>
      </c>
      <c r="J660" s="182">
        <f t="shared" si="11"/>
        <v>52.56</v>
      </c>
    </row>
    <row r="661" spans="2:10" x14ac:dyDescent="0.3">
      <c r="B661" s="178">
        <v>620</v>
      </c>
      <c r="C661" s="179" t="s">
        <v>4096</v>
      </c>
      <c r="D661" s="179" t="s">
        <v>4097</v>
      </c>
      <c r="E661" s="179" t="s">
        <v>3360</v>
      </c>
      <c r="F661" s="180" t="s">
        <v>1865</v>
      </c>
      <c r="G661" s="180" t="s">
        <v>2172</v>
      </c>
      <c r="H661" s="181">
        <v>110</v>
      </c>
      <c r="I661" s="182">
        <v>0.61</v>
      </c>
      <c r="J661" s="182">
        <f t="shared" si="11"/>
        <v>7.0000000000000007E-2</v>
      </c>
    </row>
    <row r="662" spans="2:10" x14ac:dyDescent="0.3">
      <c r="B662" s="178">
        <v>621</v>
      </c>
      <c r="C662" s="179" t="s">
        <v>4096</v>
      </c>
      <c r="D662" s="179" t="s">
        <v>4097</v>
      </c>
      <c r="E662" s="179" t="s">
        <v>3362</v>
      </c>
      <c r="F662" s="180" t="s">
        <v>1865</v>
      </c>
      <c r="G662" s="180" t="s">
        <v>2172</v>
      </c>
      <c r="H662" s="181">
        <v>140589</v>
      </c>
      <c r="I662" s="182">
        <v>0.61</v>
      </c>
      <c r="J662" s="182">
        <f t="shared" si="11"/>
        <v>85.76</v>
      </c>
    </row>
    <row r="663" spans="2:10" x14ac:dyDescent="0.3">
      <c r="B663" s="178">
        <v>622</v>
      </c>
      <c r="C663" s="179" t="s">
        <v>4096</v>
      </c>
      <c r="D663" s="179" t="s">
        <v>4097</v>
      </c>
      <c r="E663" s="179" t="s">
        <v>3364</v>
      </c>
      <c r="F663" s="180" t="s">
        <v>1865</v>
      </c>
      <c r="G663" s="180" t="s">
        <v>2172</v>
      </c>
      <c r="H663" s="181">
        <v>251</v>
      </c>
      <c r="I663" s="182">
        <v>0.61</v>
      </c>
      <c r="J663" s="182">
        <f t="shared" si="11"/>
        <v>0.15</v>
      </c>
    </row>
    <row r="664" spans="2:10" x14ac:dyDescent="0.3">
      <c r="B664" s="178">
        <v>623</v>
      </c>
      <c r="C664" s="179" t="s">
        <v>4098</v>
      </c>
      <c r="D664" s="179" t="s">
        <v>4099</v>
      </c>
      <c r="E664" s="179" t="s">
        <v>3358</v>
      </c>
      <c r="F664" s="180" t="s">
        <v>169</v>
      </c>
      <c r="G664" s="180" t="s">
        <v>99</v>
      </c>
      <c r="H664" s="181">
        <v>66961</v>
      </c>
      <c r="I664" s="182">
        <v>0.61</v>
      </c>
      <c r="J664" s="182">
        <f t="shared" si="11"/>
        <v>40.85</v>
      </c>
    </row>
    <row r="665" spans="2:10" x14ac:dyDescent="0.3">
      <c r="B665" s="178">
        <v>624</v>
      </c>
      <c r="C665" s="179" t="s">
        <v>4098</v>
      </c>
      <c r="D665" s="179" t="s">
        <v>4099</v>
      </c>
      <c r="E665" s="179" t="s">
        <v>3370</v>
      </c>
      <c r="F665" s="180" t="s">
        <v>169</v>
      </c>
      <c r="G665" s="180" t="s">
        <v>99</v>
      </c>
      <c r="H665" s="181">
        <v>34687</v>
      </c>
      <c r="I665" s="182">
        <v>0.61</v>
      </c>
      <c r="J665" s="182">
        <f t="shared" si="11"/>
        <v>21.16</v>
      </c>
    </row>
    <row r="666" spans="2:10" x14ac:dyDescent="0.3">
      <c r="B666" s="178">
        <v>625</v>
      </c>
      <c r="C666" s="179" t="s">
        <v>4100</v>
      </c>
      <c r="D666" s="179" t="s">
        <v>4101</v>
      </c>
      <c r="E666" s="179" t="s">
        <v>3358</v>
      </c>
      <c r="F666" s="180" t="s">
        <v>169</v>
      </c>
      <c r="G666" s="180" t="s">
        <v>99</v>
      </c>
      <c r="H666" s="181">
        <v>80715</v>
      </c>
      <c r="I666" s="182">
        <v>0.61</v>
      </c>
      <c r="J666" s="182">
        <f t="shared" si="11"/>
        <v>49.24</v>
      </c>
    </row>
    <row r="667" spans="2:10" x14ac:dyDescent="0.3">
      <c r="B667" s="178">
        <v>626</v>
      </c>
      <c r="C667" s="179" t="s">
        <v>4100</v>
      </c>
      <c r="D667" s="179" t="s">
        <v>4101</v>
      </c>
      <c r="E667" s="179" t="s">
        <v>3370</v>
      </c>
      <c r="F667" s="180" t="s">
        <v>169</v>
      </c>
      <c r="G667" s="180" t="s">
        <v>99</v>
      </c>
      <c r="H667" s="181">
        <v>39961</v>
      </c>
      <c r="I667" s="182">
        <v>0.61</v>
      </c>
      <c r="J667" s="182">
        <f t="shared" si="11"/>
        <v>24.38</v>
      </c>
    </row>
    <row r="668" spans="2:10" x14ac:dyDescent="0.3">
      <c r="B668" s="178">
        <v>627</v>
      </c>
      <c r="C668" s="179" t="s">
        <v>4102</v>
      </c>
      <c r="D668" s="179" t="s">
        <v>4103</v>
      </c>
      <c r="E668" s="179" t="s">
        <v>3360</v>
      </c>
      <c r="F668" s="180" t="s">
        <v>169</v>
      </c>
      <c r="G668" s="180" t="s">
        <v>99</v>
      </c>
      <c r="H668" s="181">
        <v>23</v>
      </c>
      <c r="I668" s="182">
        <v>0.61</v>
      </c>
      <c r="J668" s="182">
        <f t="shared" si="11"/>
        <v>0.01</v>
      </c>
    </row>
    <row r="669" spans="2:10" x14ac:dyDescent="0.3">
      <c r="B669" s="178">
        <v>628</v>
      </c>
      <c r="C669" s="179" t="s">
        <v>4102</v>
      </c>
      <c r="D669" s="179" t="s">
        <v>4103</v>
      </c>
      <c r="E669" s="179" t="s">
        <v>3362</v>
      </c>
      <c r="F669" s="180" t="s">
        <v>169</v>
      </c>
      <c r="G669" s="180" t="s">
        <v>99</v>
      </c>
      <c r="H669" s="181">
        <v>469870</v>
      </c>
      <c r="I669" s="182">
        <v>0.61</v>
      </c>
      <c r="J669" s="182">
        <f t="shared" si="11"/>
        <v>286.62</v>
      </c>
    </row>
    <row r="670" spans="2:10" x14ac:dyDescent="0.3">
      <c r="B670" s="178">
        <v>629</v>
      </c>
      <c r="C670" s="179" t="s">
        <v>4102</v>
      </c>
      <c r="D670" s="179" t="s">
        <v>4103</v>
      </c>
      <c r="E670" s="179" t="s">
        <v>3364</v>
      </c>
      <c r="F670" s="180" t="s">
        <v>169</v>
      </c>
      <c r="G670" s="180" t="s">
        <v>99</v>
      </c>
      <c r="H670" s="181">
        <v>874</v>
      </c>
      <c r="I670" s="182">
        <v>0.61</v>
      </c>
      <c r="J670" s="182">
        <f t="shared" si="11"/>
        <v>0.53</v>
      </c>
    </row>
    <row r="671" spans="2:10" x14ac:dyDescent="0.3">
      <c r="B671" s="178">
        <v>630</v>
      </c>
      <c r="C671" s="179" t="s">
        <v>4104</v>
      </c>
      <c r="D671" s="179" t="s">
        <v>4105</v>
      </c>
      <c r="E671" s="179" t="s">
        <v>3360</v>
      </c>
      <c r="F671" s="180" t="s">
        <v>2107</v>
      </c>
      <c r="G671" s="180" t="s">
        <v>78</v>
      </c>
      <c r="H671" s="181">
        <v>21</v>
      </c>
      <c r="I671" s="182">
        <v>0.61</v>
      </c>
      <c r="J671" s="182">
        <f t="shared" si="11"/>
        <v>0.01</v>
      </c>
    </row>
    <row r="672" spans="2:10" x14ac:dyDescent="0.3">
      <c r="B672" s="178">
        <v>631</v>
      </c>
      <c r="C672" s="179" t="s">
        <v>4104</v>
      </c>
      <c r="D672" s="179" t="s">
        <v>4105</v>
      </c>
      <c r="E672" s="179" t="s">
        <v>3362</v>
      </c>
      <c r="F672" s="180" t="s">
        <v>169</v>
      </c>
      <c r="G672" s="180" t="s">
        <v>78</v>
      </c>
      <c r="H672" s="181">
        <v>114391</v>
      </c>
      <c r="I672" s="182">
        <v>0.61</v>
      </c>
      <c r="J672" s="182">
        <f t="shared" si="11"/>
        <v>69.78</v>
      </c>
    </row>
    <row r="673" spans="2:10" x14ac:dyDescent="0.3">
      <c r="B673" s="178">
        <v>632</v>
      </c>
      <c r="C673" s="179" t="s">
        <v>4104</v>
      </c>
      <c r="D673" s="179" t="s">
        <v>4105</v>
      </c>
      <c r="E673" s="179" t="s">
        <v>3364</v>
      </c>
      <c r="F673" s="180" t="s">
        <v>169</v>
      </c>
      <c r="G673" s="180" t="s">
        <v>78</v>
      </c>
      <c r="H673" s="181">
        <v>265</v>
      </c>
      <c r="I673" s="182">
        <v>0.61</v>
      </c>
      <c r="J673" s="182">
        <f t="shared" si="11"/>
        <v>0.16</v>
      </c>
    </row>
    <row r="674" spans="2:10" x14ac:dyDescent="0.3">
      <c r="B674" s="178">
        <v>633</v>
      </c>
      <c r="C674" s="179" t="s">
        <v>4106</v>
      </c>
      <c r="D674" s="179" t="s">
        <v>4107</v>
      </c>
      <c r="E674" s="179" t="s">
        <v>3358</v>
      </c>
      <c r="F674" s="180" t="s">
        <v>169</v>
      </c>
      <c r="G674" s="180" t="s">
        <v>1025</v>
      </c>
      <c r="H674" s="181">
        <v>333066</v>
      </c>
      <c r="I674" s="182">
        <v>0.61</v>
      </c>
      <c r="J674" s="182">
        <f t="shared" si="11"/>
        <v>203.17</v>
      </c>
    </row>
    <row r="675" spans="2:10" x14ac:dyDescent="0.3">
      <c r="B675" s="178">
        <v>634</v>
      </c>
      <c r="C675" s="179" t="s">
        <v>4106</v>
      </c>
      <c r="D675" s="179" t="s">
        <v>4107</v>
      </c>
      <c r="E675" s="179" t="s">
        <v>3370</v>
      </c>
      <c r="F675" s="180" t="s">
        <v>169</v>
      </c>
      <c r="G675" s="180" t="s">
        <v>1025</v>
      </c>
      <c r="H675" s="181">
        <v>44278</v>
      </c>
      <c r="I675" s="182">
        <v>0.61</v>
      </c>
      <c r="J675" s="182">
        <f t="shared" si="11"/>
        <v>27.01</v>
      </c>
    </row>
    <row r="676" spans="2:10" x14ac:dyDescent="0.3">
      <c r="B676" s="178">
        <v>635</v>
      </c>
      <c r="C676" s="179" t="s">
        <v>1052</v>
      </c>
      <c r="D676" s="179" t="s">
        <v>4108</v>
      </c>
      <c r="E676" s="179" t="s">
        <v>3366</v>
      </c>
      <c r="F676" s="180" t="s">
        <v>109</v>
      </c>
      <c r="G676" s="180" t="s">
        <v>142</v>
      </c>
      <c r="H676" s="181">
        <v>14458</v>
      </c>
      <c r="I676" s="182">
        <v>0.61</v>
      </c>
      <c r="J676" s="182">
        <f t="shared" si="11"/>
        <v>8.82</v>
      </c>
    </row>
    <row r="677" spans="2:10" x14ac:dyDescent="0.3">
      <c r="B677" s="178">
        <v>636</v>
      </c>
      <c r="C677" s="179" t="s">
        <v>1052</v>
      </c>
      <c r="D677" s="179" t="s">
        <v>4109</v>
      </c>
      <c r="E677" s="179" t="s">
        <v>3368</v>
      </c>
      <c r="F677" s="180" t="s">
        <v>109</v>
      </c>
      <c r="G677" s="180" t="s">
        <v>142</v>
      </c>
      <c r="H677" s="181">
        <v>12226</v>
      </c>
      <c r="I677" s="182">
        <v>0.61</v>
      </c>
      <c r="J677" s="182">
        <f t="shared" si="11"/>
        <v>7.46</v>
      </c>
    </row>
    <row r="678" spans="2:10" x14ac:dyDescent="0.3">
      <c r="B678" s="42"/>
      <c r="C678" s="42"/>
      <c r="F678" s="215"/>
      <c r="G678" s="215"/>
      <c r="H678" s="149"/>
      <c r="I678" s="214"/>
      <c r="J678" s="200"/>
    </row>
    <row r="679" spans="2:10" x14ac:dyDescent="0.3">
      <c r="B679" s="42"/>
      <c r="C679" s="41"/>
      <c r="E679" s="149"/>
      <c r="F679" s="18"/>
      <c r="G679" s="17"/>
      <c r="H679" s="196"/>
      <c r="I679" s="197"/>
      <c r="J679" s="196"/>
    </row>
    <row r="680" spans="2:10" x14ac:dyDescent="0.3">
      <c r="B680" s="42"/>
      <c r="C680" s="41"/>
      <c r="E680" s="149"/>
      <c r="G680" s="149"/>
      <c r="H680" s="199"/>
      <c r="I680" s="200"/>
    </row>
    <row r="681" spans="2:10" x14ac:dyDescent="0.3">
      <c r="B681" s="42"/>
      <c r="C681" s="41"/>
      <c r="E681" s="183"/>
      <c r="F681" s="43" t="s">
        <v>240</v>
      </c>
      <c r="G681" s="125" t="s">
        <v>3354</v>
      </c>
      <c r="H681" s="124">
        <f>SUMIF(E42:E679,G681,H42:H679)</f>
        <v>16218427</v>
      </c>
      <c r="I681" s="198"/>
      <c r="J681" s="220">
        <f>SUMIF(E42:E679,G681,J42:J679)</f>
        <v>9893.23</v>
      </c>
    </row>
    <row r="682" spans="2:10" x14ac:dyDescent="0.3">
      <c r="B682" s="42"/>
      <c r="C682" s="41"/>
      <c r="E682" s="183"/>
      <c r="F682" s="43"/>
      <c r="G682" s="125" t="s">
        <v>3356</v>
      </c>
      <c r="H682" s="124">
        <f>SUMIF(E42:E679,G682,H42:H679)</f>
        <v>34310678</v>
      </c>
      <c r="I682" s="198"/>
      <c r="J682" s="220">
        <f>SUMIF(E42:E679,G682,J42:J679)</f>
        <v>20929.52</v>
      </c>
    </row>
    <row r="683" spans="2:10" x14ac:dyDescent="0.3">
      <c r="B683" s="42"/>
      <c r="C683" s="41"/>
      <c r="E683" s="183"/>
      <c r="F683" s="43"/>
      <c r="G683" s="125" t="s">
        <v>3358</v>
      </c>
      <c r="H683" s="124">
        <f>SUMIF(E42:E679,G683,H42:H679)</f>
        <v>142453287</v>
      </c>
      <c r="I683" s="198"/>
      <c r="J683" s="220">
        <f>SUMIF(E42:E679,G683,J42:J679)</f>
        <v>86896.610000000015</v>
      </c>
    </row>
    <row r="684" spans="2:10" x14ac:dyDescent="0.3">
      <c r="B684" s="42"/>
      <c r="C684" s="41"/>
      <c r="E684" s="183"/>
      <c r="F684" s="43"/>
      <c r="G684" s="125" t="s">
        <v>3360</v>
      </c>
      <c r="H684" s="124">
        <f>SUMIF(E42:E679,G684,H42:H679)</f>
        <v>32582</v>
      </c>
      <c r="I684" s="198"/>
      <c r="J684" s="220">
        <f>SUMIF(E42:E679,G684,J42:J679)</f>
        <v>19.880000000000003</v>
      </c>
    </row>
    <row r="685" spans="2:10" x14ac:dyDescent="0.3">
      <c r="B685" s="42"/>
      <c r="C685" s="41"/>
      <c r="E685" s="183"/>
      <c r="F685" s="43"/>
      <c r="G685" s="125" t="s">
        <v>3362</v>
      </c>
      <c r="H685" s="124">
        <f>SUMIF(E42:E679,G685,H42:H679)</f>
        <v>55871112</v>
      </c>
      <c r="I685" s="198"/>
      <c r="J685" s="220">
        <f>SUMIF(E42:E679,G685,J42:J679)</f>
        <v>34081.380000000005</v>
      </c>
    </row>
    <row r="686" spans="2:10" x14ac:dyDescent="0.3">
      <c r="B686" s="42"/>
      <c r="C686" s="41"/>
      <c r="E686" s="183"/>
      <c r="F686" s="43"/>
      <c r="G686" s="125" t="s">
        <v>3364</v>
      </c>
      <c r="H686" s="124">
        <f>SUMIF(E42:E679,G686,H42:H679)</f>
        <v>159545</v>
      </c>
      <c r="I686" s="198"/>
      <c r="J686" s="220">
        <f>SUMIF(E42:E679,G686,J42:J679)</f>
        <v>97.289999999999964</v>
      </c>
    </row>
    <row r="687" spans="2:10" x14ac:dyDescent="0.3">
      <c r="B687" s="42"/>
      <c r="C687" s="41"/>
      <c r="E687" s="183"/>
      <c r="F687" s="43"/>
      <c r="G687" s="125" t="s">
        <v>3366</v>
      </c>
      <c r="H687" s="124">
        <f>SUMIF(E42:E679,G687,H42:H679)</f>
        <v>8265430</v>
      </c>
      <c r="I687" s="198"/>
      <c r="J687" s="220">
        <f>SUMIF(E42:E679,G687,J42:J679)</f>
        <v>5041.9099999999989</v>
      </c>
    </row>
    <row r="688" spans="2:10" x14ac:dyDescent="0.3">
      <c r="B688" s="42"/>
      <c r="C688" s="41"/>
      <c r="E688" s="183"/>
      <c r="F688" s="43"/>
      <c r="G688" s="125" t="s">
        <v>3368</v>
      </c>
      <c r="H688" s="124">
        <f>SUMIF(E42:E679,G688,H42:H679)</f>
        <v>6301072</v>
      </c>
      <c r="I688" s="198"/>
      <c r="J688" s="220">
        <f>SUMIF(E42:E679,G688,J42:J679)</f>
        <v>3843.6399999999994</v>
      </c>
    </row>
    <row r="689" spans="2:12" x14ac:dyDescent="0.3">
      <c r="B689" s="42"/>
      <c r="C689" s="41"/>
      <c r="E689" s="183"/>
      <c r="F689" s="43"/>
      <c r="G689" s="125" t="s">
        <v>3370</v>
      </c>
      <c r="H689" s="124">
        <f>SUMIF(E42:E679,G689,H42:H679)</f>
        <v>123026518</v>
      </c>
      <c r="I689" s="198"/>
      <c r="J689" s="220">
        <f>SUMIF(E42:E679,G689,J42:J679)</f>
        <v>75046.17</v>
      </c>
    </row>
    <row r="690" spans="2:12" x14ac:dyDescent="0.3">
      <c r="B690" s="42"/>
      <c r="C690" s="41"/>
      <c r="E690" s="183"/>
      <c r="F690" s="43"/>
      <c r="G690" s="125" t="s">
        <v>3372</v>
      </c>
      <c r="H690" s="124">
        <f>SUMIF(E42:E679,G690,H42:H679)</f>
        <v>0</v>
      </c>
      <c r="I690" s="198"/>
      <c r="J690" s="220">
        <f>SUMIF(E42:E679,G690,J42:J679)</f>
        <v>0</v>
      </c>
    </row>
    <row r="691" spans="2:12" x14ac:dyDescent="0.3">
      <c r="B691" s="42"/>
      <c r="C691" s="41"/>
      <c r="E691" s="149"/>
      <c r="F691" s="17"/>
      <c r="G691" s="18"/>
      <c r="H691" s="17"/>
      <c r="I691" s="196"/>
      <c r="J691" s="197"/>
    </row>
    <row r="692" spans="2:12" x14ac:dyDescent="0.3">
      <c r="B692" s="42"/>
      <c r="C692" s="41"/>
      <c r="E692" s="183"/>
      <c r="F692" s="149"/>
      <c r="H692" s="149"/>
      <c r="I692" s="199"/>
      <c r="J692" s="200"/>
      <c r="K692" s="222"/>
    </row>
    <row r="693" spans="2:12" x14ac:dyDescent="0.3">
      <c r="B693" s="42"/>
      <c r="C693" s="41"/>
      <c r="E693" s="183"/>
      <c r="F693" s="43" t="s">
        <v>241</v>
      </c>
      <c r="H693" s="149">
        <v>386638651</v>
      </c>
      <c r="I693" s="199"/>
      <c r="J693" s="189">
        <f>SUM(J42:J679)</f>
        <v>235849.63000000009</v>
      </c>
    </row>
    <row r="694" spans="2:12" x14ac:dyDescent="0.3">
      <c r="K694" s="222"/>
      <c r="L694" s="222"/>
    </row>
    <row r="695" spans="2:12" x14ac:dyDescent="0.3">
      <c r="B695" s="30" t="s">
        <v>242</v>
      </c>
      <c r="C695" s="22"/>
      <c r="D695" s="123" t="s">
        <v>4110</v>
      </c>
      <c r="E695" s="22"/>
      <c r="F695" s="22"/>
      <c r="G695" s="22"/>
      <c r="H695" s="22"/>
      <c r="I695" s="22"/>
      <c r="J695" s="23"/>
    </row>
    <row r="696" spans="2:12" x14ac:dyDescent="0.3">
      <c r="B696" s="24"/>
      <c r="C696" s="25"/>
      <c r="D696" s="25"/>
      <c r="E696" s="25"/>
      <c r="F696" s="25"/>
      <c r="G696" s="25"/>
      <c r="H696" s="25"/>
      <c r="I696" s="25"/>
      <c r="J696" s="26"/>
    </row>
    <row r="697" spans="2:12" x14ac:dyDescent="0.3">
      <c r="B697" s="15"/>
      <c r="C697" s="15"/>
      <c r="D697" s="15"/>
      <c r="E697" s="15"/>
      <c r="F697" s="15"/>
      <c r="G697" s="15"/>
      <c r="H697" s="15"/>
      <c r="I697" s="15"/>
      <c r="J697" s="15"/>
    </row>
    <row r="699" spans="2:12" x14ac:dyDescent="0.3">
      <c r="B699" s="7" t="s">
        <v>243</v>
      </c>
      <c r="J699" s="125"/>
    </row>
    <row r="701" spans="2:12" x14ac:dyDescent="0.3">
      <c r="B701" s="12" t="s">
        <v>4</v>
      </c>
      <c r="C701" s="152"/>
      <c r="D701" s="27"/>
      <c r="E701" s="11" t="s">
        <v>0</v>
      </c>
      <c r="F701" s="9" t="str">
        <f>J1</f>
        <v>09/06/2019</v>
      </c>
    </row>
    <row r="702" spans="2:12" x14ac:dyDescent="0.3">
      <c r="B702" s="6" t="s">
        <v>8</v>
      </c>
      <c r="D702" s="28"/>
      <c r="E702" s="19" t="s">
        <v>2</v>
      </c>
      <c r="F702" s="10">
        <f>J2</f>
        <v>8578</v>
      </c>
    </row>
    <row r="703" spans="2:12" x14ac:dyDescent="0.3">
      <c r="B703" s="13" t="s">
        <v>6</v>
      </c>
      <c r="D703" s="28"/>
      <c r="E703" s="19" t="s">
        <v>244</v>
      </c>
      <c r="F703" s="10" t="s">
        <v>3351</v>
      </c>
      <c r="I703" s="8" t="s">
        <v>245</v>
      </c>
      <c r="J703" s="192">
        <f>SUM(J42:J679)</f>
        <v>235849.63000000009</v>
      </c>
    </row>
    <row r="704" spans="2:12" x14ac:dyDescent="0.3">
      <c r="B704" s="14" t="s">
        <v>7</v>
      </c>
      <c r="C704" s="153"/>
      <c r="D704" s="29"/>
      <c r="E704" s="77"/>
      <c r="F704" s="140"/>
      <c r="G704" s="140"/>
      <c r="H704" s="140"/>
    </row>
    <row r="705" spans="3:8" x14ac:dyDescent="0.3">
      <c r="C705" s="3"/>
      <c r="D705" s="3"/>
      <c r="E705" s="2"/>
      <c r="F705" s="140"/>
      <c r="G705" s="140"/>
      <c r="H705" s="140"/>
    </row>
    <row r="706" spans="3:8" x14ac:dyDescent="0.3">
      <c r="C706" s="3"/>
      <c r="D706" s="3"/>
      <c r="E706" s="2"/>
      <c r="F706" s="2"/>
      <c r="G706" s="2"/>
    </row>
  </sheetData>
  <autoFilter ref="B41:J42" xr:uid="{00000000-0009-0000-0000-000011000000}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 xr:uid="{00000000-0004-0000-1100-000000000000}"/>
    <hyperlink ref="B10" r:id="rId2" xr:uid="{00000000-0004-0000-1100-000001000000}"/>
    <hyperlink ref="B10" r:id="rId3" xr:uid="{00000000-0004-0000-1100-000002000000}"/>
    <hyperlink ref="B10" r:id="rId4" xr:uid="{00000000-0004-0000-1100-000003000000}"/>
    <hyperlink ref="B10" r:id="rId5" xr:uid="{00000000-0004-0000-1100-000004000000}"/>
    <hyperlink ref="B10" r:id="rId6" xr:uid="{00000000-0004-0000-1100-000005000000}"/>
    <hyperlink ref="B10" r:id="rId7" xr:uid="{00000000-0004-0000-1100-000006000000}"/>
    <hyperlink ref="B10" r:id="rId8" xr:uid="{00000000-0004-0000-1100-000007000000}"/>
    <hyperlink ref="B10" r:id="rId9" xr:uid="{00000000-0004-0000-1100-000008000000}"/>
    <hyperlink ref="B10" r:id="rId10" xr:uid="{00000000-0004-0000-1100-000009000000}"/>
    <hyperlink ref="B10" r:id="rId11" xr:uid="{00000000-0004-0000-1100-00000A000000}"/>
    <hyperlink ref="B10" r:id="rId12" xr:uid="{00000000-0004-0000-1100-00000B000000}"/>
    <hyperlink ref="B10" r:id="rId13" xr:uid="{00000000-0004-0000-1100-00000C000000}"/>
    <hyperlink ref="B10" r:id="rId14" xr:uid="{00000000-0004-0000-1100-00000D000000}"/>
    <hyperlink ref="B10" r:id="rId15" xr:uid="{00000000-0004-0000-1100-00000E000000}"/>
    <hyperlink ref="B10" r:id="rId16" xr:uid="{00000000-0004-0000-1100-00000F000000}"/>
    <hyperlink ref="B10" r:id="rId17" xr:uid="{00000000-0004-0000-1100-000010000000}"/>
    <hyperlink ref="B10" r:id="rId18" xr:uid="{00000000-0004-0000-1100-000011000000}"/>
    <hyperlink ref="B10" r:id="rId19" xr:uid="{00000000-0004-0000-1100-000012000000}"/>
    <hyperlink ref="B10" r:id="rId20" xr:uid="{00000000-0004-0000-1100-000013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39" max="16383" man="1"/>
  </rowBreaks>
  <drawing r:id="rId2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pageSetUpPr fitToPage="1"/>
  </sheetPr>
  <dimension ref="A1:N67"/>
  <sheetViews>
    <sheetView showGridLines="0" topLeftCell="A4" zoomScale="85" zoomScaleNormal="85" zoomScalePageLayoutView="90" workbookViewId="0">
      <selection activeCell="G31" sqref="G31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71.44140625" style="155" customWidth="1"/>
    <col min="5" max="5" width="20.6640625" style="155" customWidth="1"/>
    <col min="6" max="6" width="24.109375" style="155" customWidth="1"/>
    <col min="7" max="7" width="23.6640625" style="155" customWidth="1"/>
    <col min="8" max="8" width="22.88671875" style="155" customWidth="1"/>
    <col min="9" max="9" width="20.33203125" style="155" customWidth="1"/>
    <col min="10" max="10" width="23.5546875" style="155" customWidth="1"/>
    <col min="11" max="11" width="2" style="155" customWidth="1"/>
    <col min="12" max="12" width="15.33203125" style="155" customWidth="1"/>
    <col min="13" max="13" width="12.33203125" style="155" customWidth="1"/>
    <col min="14" max="14" width="16" style="155" customWidth="1"/>
    <col min="15" max="15" width="4.6640625" style="155" customWidth="1"/>
    <col min="16" max="16" width="8.6640625" style="155" customWidth="1"/>
    <col min="17" max="16384" width="8.6640625" style="155"/>
  </cols>
  <sheetData>
    <row r="1" spans="1:11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  <c r="K1" s="145"/>
    </row>
    <row r="2" spans="1:11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8577</v>
      </c>
      <c r="K2" s="148"/>
    </row>
    <row r="3" spans="1:11" x14ac:dyDescent="0.3">
      <c r="B3" s="154"/>
      <c r="C3" s="154"/>
      <c r="D3" s="154"/>
      <c r="E3" s="154"/>
      <c r="F3" s="154"/>
      <c r="G3" s="163"/>
      <c r="H3" s="163"/>
      <c r="I3" s="163"/>
      <c r="J3" s="163"/>
      <c r="K3" s="45"/>
    </row>
    <row r="4" spans="1:11" x14ac:dyDescent="0.3">
      <c r="B4" s="154"/>
      <c r="C4" s="154"/>
      <c r="D4" s="154"/>
      <c r="E4" s="154"/>
      <c r="F4" s="154"/>
      <c r="H4" s="234" t="s">
        <v>3</v>
      </c>
      <c r="I4" s="230"/>
      <c r="J4" s="235"/>
      <c r="K4" s="147"/>
    </row>
    <row r="5" spans="1:11" x14ac:dyDescent="0.3">
      <c r="C5" s="60"/>
      <c r="D5" s="60"/>
      <c r="E5" s="60"/>
      <c r="F5" s="154"/>
      <c r="H5" s="231" t="s">
        <v>5</v>
      </c>
      <c r="I5" s="232"/>
      <c r="J5" s="233"/>
      <c r="K5" s="141"/>
    </row>
    <row r="6" spans="1:11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  <c r="K6" s="142"/>
    </row>
    <row r="7" spans="1:11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  <c r="K7" s="142"/>
    </row>
    <row r="8" spans="1:11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  <c r="K8" s="142"/>
    </row>
    <row r="9" spans="1:11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  <c r="K9" s="142"/>
    </row>
    <row r="10" spans="1:11" x14ac:dyDescent="0.3">
      <c r="B10" s="57" t="s">
        <v>10</v>
      </c>
      <c r="C10" s="163"/>
      <c r="D10" s="154"/>
      <c r="E10" s="154"/>
      <c r="F10" s="154"/>
      <c r="K10" s="142"/>
    </row>
    <row r="11" spans="1:11" x14ac:dyDescent="0.3">
      <c r="C11" s="56"/>
      <c r="D11" s="54"/>
      <c r="E11" s="54"/>
      <c r="F11" s="54"/>
      <c r="H11" s="242" t="s">
        <v>11</v>
      </c>
      <c r="I11" s="240"/>
      <c r="J11" s="240"/>
      <c r="K11" s="141"/>
    </row>
    <row r="12" spans="1:11" x14ac:dyDescent="0.3">
      <c r="B12" s="49" t="s">
        <v>12</v>
      </c>
      <c r="C12" s="54"/>
      <c r="D12" s="85" t="s">
        <v>4111</v>
      </c>
      <c r="E12" s="54"/>
      <c r="F12" s="54"/>
      <c r="H12" s="241" t="s">
        <v>14</v>
      </c>
      <c r="I12" s="240"/>
      <c r="J12" s="240"/>
      <c r="K12" s="141"/>
    </row>
    <row r="13" spans="1:11" x14ac:dyDescent="0.3">
      <c r="C13" s="54"/>
      <c r="D13" s="53" t="s">
        <v>4112</v>
      </c>
      <c r="E13" s="54"/>
      <c r="F13" s="54"/>
      <c r="H13" s="239" t="s">
        <v>16</v>
      </c>
      <c r="I13" s="240"/>
      <c r="J13" s="240"/>
      <c r="K13" s="143"/>
    </row>
    <row r="14" spans="1:11" x14ac:dyDescent="0.3">
      <c r="C14" s="54"/>
      <c r="D14" s="85"/>
      <c r="E14" s="161"/>
      <c r="F14" s="161"/>
      <c r="H14" s="163"/>
      <c r="I14" s="163"/>
      <c r="J14" s="163"/>
      <c r="K14" s="45"/>
    </row>
    <row r="15" spans="1:11" x14ac:dyDescent="0.3">
      <c r="A15" s="155" t="s">
        <v>18</v>
      </c>
      <c r="C15" s="161"/>
      <c r="D15" s="52" t="s">
        <v>4113</v>
      </c>
      <c r="E15" s="161"/>
      <c r="F15" s="161"/>
      <c r="H15" s="251" t="s">
        <v>20</v>
      </c>
      <c r="I15" s="232"/>
      <c r="J15" s="233"/>
      <c r="K15" s="147"/>
    </row>
    <row r="16" spans="1:11" x14ac:dyDescent="0.3">
      <c r="D16" s="85"/>
      <c r="E16" s="161"/>
      <c r="G16" s="161"/>
      <c r="H16" s="156" t="s">
        <v>22</v>
      </c>
      <c r="I16" s="5" t="s">
        <v>23</v>
      </c>
      <c r="J16" s="157" t="s">
        <v>24</v>
      </c>
      <c r="K16" s="144"/>
    </row>
    <row r="17" spans="2:14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223">
        <v>9679160</v>
      </c>
      <c r="K17" s="44"/>
    </row>
    <row r="18" spans="2:14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  <c r="K18" s="44"/>
    </row>
    <row r="19" spans="2:14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  <c r="K19" s="44"/>
    </row>
    <row r="20" spans="2:14" x14ac:dyDescent="0.3">
      <c r="B20" s="49" t="s">
        <v>30</v>
      </c>
      <c r="D20" s="165" t="s">
        <v>4111</v>
      </c>
      <c r="E20" s="161"/>
      <c r="F20" s="161"/>
      <c r="G20" s="142"/>
      <c r="H20" s="45" t="s">
        <v>32</v>
      </c>
      <c r="I20" s="173">
        <v>0.89</v>
      </c>
      <c r="J20" s="46"/>
      <c r="K20" s="44"/>
    </row>
    <row r="21" spans="2:14" x14ac:dyDescent="0.3">
      <c r="B21" s="49" t="s">
        <v>33</v>
      </c>
      <c r="D21" s="245" t="s">
        <v>4111</v>
      </c>
      <c r="E21" s="240"/>
      <c r="F21" s="161"/>
      <c r="G21" s="142"/>
      <c r="H21" s="45" t="s">
        <v>252</v>
      </c>
      <c r="I21" s="173">
        <v>0.84</v>
      </c>
      <c r="J21" s="46"/>
      <c r="K21" s="44"/>
    </row>
    <row r="22" spans="2:14" x14ac:dyDescent="0.3">
      <c r="B22" s="7" t="s">
        <v>36</v>
      </c>
      <c r="D22" s="16">
        <v>4881498</v>
      </c>
      <c r="E22" s="161"/>
      <c r="F22" s="161"/>
      <c r="G22" s="142"/>
      <c r="H22" s="45" t="s">
        <v>37</v>
      </c>
      <c r="I22" s="173">
        <v>0.79</v>
      </c>
      <c r="J22" s="177"/>
      <c r="K22" s="44"/>
    </row>
    <row r="23" spans="2:14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  <c r="K23" s="44"/>
    </row>
    <row r="24" spans="2:14" x14ac:dyDescent="0.3">
      <c r="B24" s="7"/>
      <c r="D24" s="16"/>
      <c r="E24" s="161"/>
      <c r="F24" s="161"/>
      <c r="G24" s="142"/>
      <c r="H24" s="45" t="s">
        <v>2076</v>
      </c>
      <c r="I24" s="173">
        <v>0.73</v>
      </c>
      <c r="J24" s="177"/>
      <c r="K24" s="44"/>
    </row>
    <row r="25" spans="2:14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  <c r="N25" s="163"/>
    </row>
    <row r="26" spans="2:14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4" x14ac:dyDescent="0.3">
      <c r="B27" s="178">
        <v>1</v>
      </c>
      <c r="C27" s="179" t="s">
        <v>4114</v>
      </c>
      <c r="D27" s="179" t="s">
        <v>4115</v>
      </c>
      <c r="E27" s="179" t="s">
        <v>1194</v>
      </c>
      <c r="F27" s="180">
        <v>43495</v>
      </c>
      <c r="G27" s="180">
        <v>43830.999988425923</v>
      </c>
      <c r="H27" s="181">
        <v>415257</v>
      </c>
      <c r="I27" s="182">
        <v>0</v>
      </c>
      <c r="J27" s="182">
        <f t="shared" ref="J27:J37" si="0">ROUND(H27*(I27/1000),2)</f>
        <v>0</v>
      </c>
    </row>
    <row r="28" spans="2:14" ht="16.2" customHeight="1" thickBot="1" x14ac:dyDescent="0.35">
      <c r="B28" s="178">
        <v>2</v>
      </c>
      <c r="C28" s="179" t="s">
        <v>4116</v>
      </c>
      <c r="D28" s="179" t="s">
        <v>4117</v>
      </c>
      <c r="E28" s="179" t="s">
        <v>1194</v>
      </c>
      <c r="F28" s="180">
        <v>43495</v>
      </c>
      <c r="G28" s="180">
        <v>43830.999988425923</v>
      </c>
      <c r="H28" s="181">
        <v>1802984</v>
      </c>
      <c r="I28" s="182">
        <v>0</v>
      </c>
      <c r="J28" s="182">
        <f t="shared" si="0"/>
        <v>0</v>
      </c>
    </row>
    <row r="29" spans="2:14" ht="16.2" customHeight="1" thickTop="1" x14ac:dyDescent="0.3">
      <c r="B29" s="178">
        <v>3</v>
      </c>
      <c r="C29" s="179" t="s">
        <v>4118</v>
      </c>
      <c r="D29" s="179" t="s">
        <v>4119</v>
      </c>
      <c r="E29" s="179" t="s">
        <v>4111</v>
      </c>
      <c r="F29" s="180">
        <v>43558</v>
      </c>
      <c r="G29" s="180">
        <v>43818.999988425923</v>
      </c>
      <c r="H29" s="181">
        <v>43809</v>
      </c>
      <c r="I29" s="182">
        <v>1.05</v>
      </c>
      <c r="J29" s="182">
        <f t="shared" si="0"/>
        <v>46</v>
      </c>
    </row>
    <row r="30" spans="2:14" x14ac:dyDescent="0.3">
      <c r="B30" s="178">
        <v>4</v>
      </c>
      <c r="C30" s="179" t="s">
        <v>4120</v>
      </c>
      <c r="D30" s="179" t="s">
        <v>4121</v>
      </c>
      <c r="E30" s="179" t="s">
        <v>4111</v>
      </c>
      <c r="F30" s="180">
        <v>43654</v>
      </c>
      <c r="G30" s="180">
        <v>43737.999988425923</v>
      </c>
      <c r="H30" s="181">
        <v>1335662</v>
      </c>
      <c r="I30" s="182">
        <v>1.05</v>
      </c>
      <c r="J30" s="182">
        <f t="shared" si="0"/>
        <v>1402.45</v>
      </c>
    </row>
    <row r="31" spans="2:14" x14ac:dyDescent="0.3">
      <c r="B31" s="178">
        <v>5</v>
      </c>
      <c r="C31" s="179" t="s">
        <v>4122</v>
      </c>
      <c r="D31" s="179" t="s">
        <v>4123</v>
      </c>
      <c r="E31" s="179" t="s">
        <v>4111</v>
      </c>
      <c r="F31" s="180">
        <v>43654</v>
      </c>
      <c r="G31" s="180">
        <v>43737.999988425923</v>
      </c>
      <c r="H31" s="181">
        <v>1350986</v>
      </c>
      <c r="I31" s="182">
        <v>1.05</v>
      </c>
      <c r="J31" s="182">
        <f t="shared" si="0"/>
        <v>1418.54</v>
      </c>
    </row>
    <row r="32" spans="2:14" ht="16.2" customHeight="1" thickBot="1" x14ac:dyDescent="0.35">
      <c r="B32" s="178">
        <v>6</v>
      </c>
      <c r="C32" s="179" t="s">
        <v>4124</v>
      </c>
      <c r="D32" s="179" t="s">
        <v>4125</v>
      </c>
      <c r="E32" s="179" t="s">
        <v>4111</v>
      </c>
      <c r="F32" s="180">
        <v>43647</v>
      </c>
      <c r="G32" s="180">
        <v>43737.999988425923</v>
      </c>
      <c r="H32" s="181">
        <v>1353295</v>
      </c>
      <c r="I32" s="182">
        <v>1.05</v>
      </c>
      <c r="J32" s="182">
        <f t="shared" si="0"/>
        <v>1420.96</v>
      </c>
    </row>
    <row r="33" spans="2:11" ht="16.2" customHeight="1" thickTop="1" x14ac:dyDescent="0.3">
      <c r="B33" s="178">
        <v>7</v>
      </c>
      <c r="C33" s="179" t="s">
        <v>4126</v>
      </c>
      <c r="D33" s="179" t="s">
        <v>4127</v>
      </c>
      <c r="E33" s="179" t="s">
        <v>4111</v>
      </c>
      <c r="F33" s="180">
        <v>43658</v>
      </c>
      <c r="G33" s="180">
        <v>43737.999988425923</v>
      </c>
      <c r="H33" s="181">
        <v>149084</v>
      </c>
      <c r="I33" s="182">
        <v>1.05</v>
      </c>
      <c r="J33" s="182">
        <f t="shared" si="0"/>
        <v>156.54</v>
      </c>
    </row>
    <row r="34" spans="2:11" x14ac:dyDescent="0.3">
      <c r="B34" s="178">
        <v>8</v>
      </c>
      <c r="C34" s="179" t="s">
        <v>4128</v>
      </c>
      <c r="D34" s="179" t="s">
        <v>4129</v>
      </c>
      <c r="E34" s="179" t="s">
        <v>4111</v>
      </c>
      <c r="F34" s="180">
        <v>43654</v>
      </c>
      <c r="G34" s="180">
        <v>43737.999988425923</v>
      </c>
      <c r="H34" s="181">
        <v>237514</v>
      </c>
      <c r="I34" s="182">
        <v>1.05</v>
      </c>
      <c r="J34" s="182">
        <f t="shared" si="0"/>
        <v>249.39</v>
      </c>
    </row>
    <row r="35" spans="2:11" ht="16.2" customHeight="1" thickBot="1" x14ac:dyDescent="0.35">
      <c r="B35" s="178">
        <v>9</v>
      </c>
      <c r="C35" s="179" t="s">
        <v>4130</v>
      </c>
      <c r="D35" s="179" t="s">
        <v>4131</v>
      </c>
      <c r="E35" s="179" t="s">
        <v>4111</v>
      </c>
      <c r="F35" s="180">
        <v>43654</v>
      </c>
      <c r="G35" s="180">
        <v>43737.999988425923</v>
      </c>
      <c r="H35" s="181">
        <v>44685</v>
      </c>
      <c r="I35" s="182">
        <v>1.05</v>
      </c>
      <c r="J35" s="182">
        <f t="shared" si="0"/>
        <v>46.92</v>
      </c>
    </row>
    <row r="36" spans="2:11" x14ac:dyDescent="0.3">
      <c r="B36" s="178">
        <v>10</v>
      </c>
      <c r="C36" s="179" t="s">
        <v>4132</v>
      </c>
      <c r="D36" s="179" t="s">
        <v>4133</v>
      </c>
      <c r="E36" s="179" t="s">
        <v>4111</v>
      </c>
      <c r="F36" s="180">
        <v>43654</v>
      </c>
      <c r="G36" s="180">
        <v>43737</v>
      </c>
      <c r="H36" s="181">
        <v>44401</v>
      </c>
      <c r="I36" s="182">
        <v>1.05</v>
      </c>
      <c r="J36" s="182">
        <f t="shared" si="0"/>
        <v>46.62</v>
      </c>
    </row>
    <row r="37" spans="2:11" x14ac:dyDescent="0.3">
      <c r="B37" s="178">
        <v>11</v>
      </c>
      <c r="C37" s="179" t="s">
        <v>4134</v>
      </c>
      <c r="D37" s="179" t="s">
        <v>4135</v>
      </c>
      <c r="E37" s="179" t="s">
        <v>4111</v>
      </c>
      <c r="F37" s="180">
        <v>43654</v>
      </c>
      <c r="G37" s="180">
        <v>43737</v>
      </c>
      <c r="H37" s="181">
        <v>238226</v>
      </c>
      <c r="I37" s="182">
        <v>1.05</v>
      </c>
      <c r="J37" s="182">
        <f t="shared" si="0"/>
        <v>250.14</v>
      </c>
    </row>
    <row r="38" spans="2:11" x14ac:dyDescent="0.3">
      <c r="B38" s="42"/>
      <c r="C38" s="42"/>
      <c r="E38" s="10"/>
      <c r="F38" s="101"/>
      <c r="G38" s="101"/>
      <c r="H38" s="204"/>
      <c r="I38" s="124"/>
      <c r="J38" s="124"/>
      <c r="K38" s="200"/>
    </row>
    <row r="39" spans="2:11" x14ac:dyDescent="0.3">
      <c r="B39" s="42"/>
      <c r="C39" s="41"/>
      <c r="E39" s="149"/>
      <c r="F39" s="17"/>
      <c r="G39" s="17"/>
      <c r="H39" s="196"/>
      <c r="I39" s="197"/>
      <c r="J39" s="197"/>
    </row>
    <row r="40" spans="2:11" x14ac:dyDescent="0.3">
      <c r="B40" s="42"/>
      <c r="C40" s="41"/>
      <c r="E40" s="125"/>
      <c r="F40" s="149"/>
      <c r="H40" s="149"/>
      <c r="I40" s="199"/>
      <c r="J40" s="200"/>
    </row>
    <row r="41" spans="2:11" x14ac:dyDescent="0.3">
      <c r="B41" s="42"/>
      <c r="C41" s="41"/>
      <c r="E41" s="125"/>
      <c r="F41" s="43" t="s">
        <v>240</v>
      </c>
      <c r="G41" s="125" t="s">
        <v>4111</v>
      </c>
      <c r="H41" s="124">
        <f>SUMIF(E27:E39,G41,H27:H39)</f>
        <v>4797662</v>
      </c>
      <c r="I41" s="198"/>
      <c r="J41" s="220">
        <f>SUMIF(E27:E39,G41,J27:J39)</f>
        <v>5037.5600000000004</v>
      </c>
    </row>
    <row r="42" spans="2:11" ht="15.75" customHeight="1" x14ac:dyDescent="0.3">
      <c r="B42" s="42"/>
      <c r="C42" s="41"/>
      <c r="E42" s="125"/>
      <c r="F42" s="43"/>
      <c r="G42" s="125" t="s">
        <v>1194</v>
      </c>
      <c r="H42" s="124">
        <f>SUMIF(E27:E39,G42,H27:H39)</f>
        <v>2218241</v>
      </c>
      <c r="I42" s="198"/>
      <c r="J42" s="220">
        <f>SUMIF(E27:E39,G42,J27:J39)</f>
        <v>0</v>
      </c>
    </row>
    <row r="43" spans="2:11" x14ac:dyDescent="0.3">
      <c r="B43" s="42"/>
      <c r="C43" s="41"/>
      <c r="E43" s="149"/>
      <c r="F43" s="17"/>
      <c r="G43" s="18"/>
      <c r="H43" s="17"/>
      <c r="I43" s="196"/>
      <c r="J43" s="197"/>
    </row>
    <row r="44" spans="2:11" x14ac:dyDescent="0.3">
      <c r="B44" s="42"/>
      <c r="C44" s="41"/>
      <c r="E44" s="125"/>
      <c r="F44" s="149"/>
      <c r="H44" s="149"/>
      <c r="I44" s="199"/>
      <c r="J44" s="200"/>
    </row>
    <row r="45" spans="2:11" x14ac:dyDescent="0.3">
      <c r="B45" s="42"/>
      <c r="C45" s="41"/>
      <c r="E45" s="125"/>
      <c r="F45" s="43" t="s">
        <v>241</v>
      </c>
      <c r="H45" s="149">
        <v>4797662</v>
      </c>
      <c r="I45" s="199"/>
      <c r="J45" s="224">
        <f>SUM(J27:J39)</f>
        <v>5037.5600000000004</v>
      </c>
    </row>
    <row r="46" spans="2:11" x14ac:dyDescent="0.3">
      <c r="B46" s="96"/>
      <c r="C46" s="96"/>
      <c r="D46" s="96"/>
      <c r="E46" s="96"/>
      <c r="F46" s="96"/>
      <c r="G46" s="96"/>
      <c r="H46" s="96"/>
      <c r="I46" s="96"/>
      <c r="J46" s="96"/>
    </row>
    <row r="47" spans="2:11" x14ac:dyDescent="0.3">
      <c r="B47" s="158"/>
      <c r="C47" s="158"/>
      <c r="D47" s="158"/>
      <c r="E47" s="158"/>
      <c r="F47" s="158"/>
      <c r="G47" s="158"/>
      <c r="H47" s="158"/>
      <c r="I47" s="158"/>
      <c r="J47" s="158"/>
    </row>
    <row r="48" spans="2:11" x14ac:dyDescent="0.3">
      <c r="B48" s="7" t="s">
        <v>243</v>
      </c>
      <c r="K48" s="225"/>
    </row>
    <row r="49" spans="2:11" x14ac:dyDescent="0.3">
      <c r="K49" s="200"/>
    </row>
    <row r="50" spans="2:11" x14ac:dyDescent="0.3">
      <c r="B50" s="12" t="s">
        <v>4</v>
      </c>
      <c r="C50" s="152"/>
      <c r="D50" s="27"/>
      <c r="E50" s="11" t="s">
        <v>0</v>
      </c>
      <c r="F50" s="9" t="str">
        <f>J1</f>
        <v>09/06/2019</v>
      </c>
    </row>
    <row r="51" spans="2:11" x14ac:dyDescent="0.3">
      <c r="B51" s="6" t="s">
        <v>8</v>
      </c>
      <c r="D51" s="28"/>
      <c r="E51" s="19" t="s">
        <v>2</v>
      </c>
      <c r="F51" s="10">
        <f>J2</f>
        <v>8577</v>
      </c>
    </row>
    <row r="52" spans="2:11" x14ac:dyDescent="0.3">
      <c r="B52" s="13" t="s">
        <v>6</v>
      </c>
      <c r="D52" s="28"/>
      <c r="E52" s="19" t="s">
        <v>244</v>
      </c>
      <c r="F52" s="10" t="s">
        <v>4111</v>
      </c>
      <c r="I52" s="8" t="s">
        <v>245</v>
      </c>
      <c r="J52" s="203">
        <f>SUM(J27:J39)</f>
        <v>5037.5600000000004</v>
      </c>
    </row>
    <row r="53" spans="2:11" x14ac:dyDescent="0.3">
      <c r="B53" s="14" t="s">
        <v>7</v>
      </c>
      <c r="C53" s="153"/>
      <c r="D53" s="29"/>
      <c r="E53" s="77" t="s">
        <v>33</v>
      </c>
      <c r="F53" s="138" t="s">
        <v>4111</v>
      </c>
      <c r="G53" s="138"/>
      <c r="H53" s="76"/>
      <c r="I53" s="86"/>
    </row>
    <row r="54" spans="2:11" x14ac:dyDescent="0.3">
      <c r="C54" s="3"/>
      <c r="D54" s="3"/>
      <c r="E54" s="2"/>
      <c r="F54" s="76"/>
      <c r="G54" s="76"/>
      <c r="H54" s="76"/>
      <c r="I54" s="76"/>
    </row>
    <row r="55" spans="2:11" x14ac:dyDescent="0.3">
      <c r="C55" s="3"/>
      <c r="D55" s="3"/>
      <c r="E55" s="2"/>
      <c r="F55" s="2"/>
      <c r="G55" s="2"/>
    </row>
    <row r="56" spans="2:11" x14ac:dyDescent="0.3">
      <c r="C56" s="3"/>
      <c r="D56" s="3"/>
      <c r="E56" s="2"/>
      <c r="F56" s="2"/>
      <c r="G56" s="2"/>
    </row>
    <row r="57" spans="2:11" x14ac:dyDescent="0.3">
      <c r="C57" s="3"/>
      <c r="D57" s="3"/>
      <c r="E57" s="2"/>
      <c r="F57" s="2"/>
      <c r="G57" s="2"/>
    </row>
    <row r="58" spans="2:11" x14ac:dyDescent="0.3">
      <c r="C58" s="3"/>
      <c r="D58" s="3"/>
      <c r="E58" s="2"/>
      <c r="F58" s="2"/>
      <c r="G58" s="2"/>
    </row>
    <row r="59" spans="2:11" x14ac:dyDescent="0.3">
      <c r="C59" s="3"/>
      <c r="D59" s="3"/>
      <c r="E59" s="2"/>
      <c r="F59" s="2"/>
      <c r="G59" s="2"/>
    </row>
    <row r="60" spans="2:11" x14ac:dyDescent="0.3">
      <c r="C60" s="3"/>
      <c r="D60" s="3"/>
      <c r="E60" s="2"/>
      <c r="F60" s="2"/>
      <c r="G60" s="2"/>
    </row>
    <row r="61" spans="2:11" x14ac:dyDescent="0.3">
      <c r="C61" s="3"/>
      <c r="D61" s="3"/>
      <c r="E61" s="2"/>
      <c r="F61" s="2"/>
      <c r="G61" s="2"/>
    </row>
    <row r="62" spans="2:11" x14ac:dyDescent="0.3">
      <c r="C62" s="3"/>
      <c r="D62" s="3"/>
      <c r="E62" s="2"/>
      <c r="F62" s="2"/>
      <c r="G62" s="2"/>
    </row>
    <row r="63" spans="2:11" x14ac:dyDescent="0.3">
      <c r="C63" s="3"/>
      <c r="D63" s="3"/>
      <c r="E63" s="2"/>
      <c r="F63" s="2"/>
      <c r="G63" s="2"/>
    </row>
    <row r="64" spans="2:11" x14ac:dyDescent="0.3">
      <c r="C64" s="3"/>
      <c r="D64" s="3"/>
      <c r="E64" s="2"/>
      <c r="F64" s="2"/>
      <c r="G64" s="2"/>
    </row>
    <row r="65" spans="3:7" x14ac:dyDescent="0.3">
      <c r="C65" s="3"/>
      <c r="D65" s="3"/>
      <c r="E65" s="2"/>
      <c r="F65" s="2"/>
      <c r="G65" s="2"/>
    </row>
    <row r="66" spans="3:7" x14ac:dyDescent="0.3">
      <c r="C66" s="3"/>
      <c r="D66" s="3"/>
      <c r="E66" s="2"/>
      <c r="F66" s="2"/>
      <c r="G66" s="2"/>
    </row>
    <row r="67" spans="3:7" x14ac:dyDescent="0.3">
      <c r="C67" s="3"/>
      <c r="D67" s="3"/>
      <c r="E67" s="2"/>
      <c r="F67" s="2"/>
      <c r="G67" s="2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00000000-0004-0000-1200-000000000000}"/>
    <hyperlink ref="D15" r:id="rId2" xr:uid="{00000000-0004-0000-1200-000001000000}"/>
    <hyperlink ref="B10" r:id="rId3" xr:uid="{00000000-0004-0000-1200-000002000000}"/>
    <hyperlink ref="D15" r:id="rId4" xr:uid="{00000000-0004-0000-1200-000003000000}"/>
    <hyperlink ref="B10" r:id="rId5" xr:uid="{00000000-0004-0000-1200-000004000000}"/>
    <hyperlink ref="D15" r:id="rId6" xr:uid="{00000000-0004-0000-1200-000005000000}"/>
    <hyperlink ref="B10" r:id="rId7" xr:uid="{00000000-0004-0000-1200-000006000000}"/>
    <hyperlink ref="D15" r:id="rId8" xr:uid="{00000000-0004-0000-1200-000007000000}"/>
    <hyperlink ref="B10" r:id="rId9" xr:uid="{00000000-0004-0000-1200-000008000000}"/>
    <hyperlink ref="D15" r:id="rId10" xr:uid="{00000000-0004-0000-1200-000009000000}"/>
    <hyperlink ref="B10" r:id="rId11" xr:uid="{00000000-0004-0000-1200-00000A000000}"/>
    <hyperlink ref="D15" r:id="rId12" xr:uid="{00000000-0004-0000-1200-00000B000000}"/>
    <hyperlink ref="B10" r:id="rId13" xr:uid="{00000000-0004-0000-1200-00000C000000}"/>
    <hyperlink ref="D15" r:id="rId14" xr:uid="{00000000-0004-0000-1200-00000D000000}"/>
    <hyperlink ref="B10" r:id="rId15" xr:uid="{00000000-0004-0000-1200-00000E000000}"/>
    <hyperlink ref="D15" r:id="rId16" xr:uid="{00000000-0004-0000-1200-00000F000000}"/>
    <hyperlink ref="B10" r:id="rId17" xr:uid="{00000000-0004-0000-1200-000010000000}"/>
    <hyperlink ref="D15" r:id="rId18" xr:uid="{00000000-0004-0000-1200-000011000000}"/>
    <hyperlink ref="B10" r:id="rId19" xr:uid="{00000000-0004-0000-1200-000012000000}"/>
    <hyperlink ref="D15" r:id="rId20" xr:uid="{00000000-0004-0000-1200-000013000000}"/>
    <hyperlink ref="B10" r:id="rId21" xr:uid="{00000000-0004-0000-1200-000014000000}"/>
    <hyperlink ref="D15" r:id="rId22" xr:uid="{00000000-0004-0000-1200-000015000000}"/>
    <hyperlink ref="B10" r:id="rId23" xr:uid="{00000000-0004-0000-1200-000016000000}"/>
    <hyperlink ref="D15" r:id="rId24" xr:uid="{00000000-0004-0000-1200-000017000000}"/>
    <hyperlink ref="B10" r:id="rId25" xr:uid="{00000000-0004-0000-1200-000018000000}"/>
    <hyperlink ref="D15" r:id="rId26" xr:uid="{00000000-0004-0000-1200-000019000000}"/>
    <hyperlink ref="B10" r:id="rId27" xr:uid="{00000000-0004-0000-1200-00001A000000}"/>
    <hyperlink ref="D15" r:id="rId28" xr:uid="{00000000-0004-0000-1200-00001B000000}"/>
    <hyperlink ref="B10" r:id="rId29" xr:uid="{00000000-0004-0000-1200-00001C000000}"/>
    <hyperlink ref="D15" r:id="rId30" xr:uid="{00000000-0004-0000-1200-00001D000000}"/>
    <hyperlink ref="B10" r:id="rId31" xr:uid="{00000000-0004-0000-1200-00001E000000}"/>
    <hyperlink ref="D15" r:id="rId32" xr:uid="{00000000-0004-0000-1200-00001F000000}"/>
    <hyperlink ref="B10" r:id="rId33" xr:uid="{00000000-0004-0000-1200-000020000000}"/>
    <hyperlink ref="D15" r:id="rId34" xr:uid="{00000000-0004-0000-1200-000021000000}"/>
    <hyperlink ref="B10" r:id="rId35" xr:uid="{00000000-0004-0000-1200-000022000000}"/>
    <hyperlink ref="D15" r:id="rId36" xr:uid="{00000000-0004-0000-1200-000023000000}"/>
    <hyperlink ref="B10" r:id="rId37" xr:uid="{00000000-0004-0000-1200-000024000000}"/>
    <hyperlink ref="D15" r:id="rId38" xr:uid="{00000000-0004-0000-1200-000025000000}"/>
    <hyperlink ref="B10" r:id="rId39" xr:uid="{00000000-0004-0000-1200-000026000000}"/>
    <hyperlink ref="D15" r:id="rId40" xr:uid="{00000000-0004-0000-12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729"/>
  <sheetViews>
    <sheetView showGridLines="0" topLeftCell="A691" zoomScale="70" zoomScaleNormal="70" zoomScalePageLayoutView="80" workbookViewId="0">
      <selection activeCell="F689" sqref="F689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4.109375" style="155" customWidth="1"/>
    <col min="5" max="5" width="20.6640625" style="155" customWidth="1"/>
    <col min="6" max="6" width="22.33203125" style="155" customWidth="1"/>
    <col min="7" max="7" width="22.109375" style="155" customWidth="1"/>
    <col min="8" max="8" width="23.109375" style="155" customWidth="1"/>
    <col min="9" max="9" width="18.88671875" style="155" customWidth="1"/>
    <col min="10" max="10" width="23.6640625" style="155" customWidth="1"/>
    <col min="11" max="11" width="2.44140625" style="155" customWidth="1"/>
    <col min="12" max="12" width="15" style="155" bestFit="1" customWidth="1"/>
    <col min="13" max="13" width="18.109375" style="155" bestFit="1" customWidth="1"/>
    <col min="14" max="14" width="16" style="155" customWidth="1"/>
    <col min="15" max="15" width="16.33203125" style="155" bestFit="1" customWidth="1"/>
    <col min="16" max="16" width="8.6640625" style="155" customWidth="1"/>
    <col min="17" max="17" width="17" style="155" bestFit="1" customWidth="1"/>
    <col min="18" max="18" width="8.6640625" style="155" customWidth="1"/>
    <col min="19" max="16384" width="8.6640625" style="155"/>
  </cols>
  <sheetData>
    <row r="1" spans="1:15" x14ac:dyDescent="0.3">
      <c r="B1" s="154"/>
      <c r="C1" s="154"/>
      <c r="D1" s="154"/>
      <c r="E1" s="154"/>
      <c r="F1" s="154"/>
      <c r="G1" s="154"/>
      <c r="H1" s="161"/>
      <c r="I1" s="21" t="s">
        <v>0</v>
      </c>
      <c r="J1" s="169" t="s">
        <v>1</v>
      </c>
    </row>
    <row r="2" spans="1:15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8562</v>
      </c>
    </row>
    <row r="3" spans="1:15" x14ac:dyDescent="0.3">
      <c r="B3" s="154"/>
      <c r="C3" s="154"/>
      <c r="D3" s="154"/>
      <c r="E3" s="154"/>
      <c r="F3" s="154"/>
      <c r="G3" s="154"/>
      <c r="H3" s="163"/>
      <c r="I3" s="163"/>
      <c r="K3" s="163"/>
    </row>
    <row r="4" spans="1:15" x14ac:dyDescent="0.3">
      <c r="B4" s="154"/>
      <c r="C4" s="154"/>
      <c r="D4" s="154"/>
      <c r="E4" s="154"/>
      <c r="F4" s="154"/>
      <c r="H4" s="234" t="s">
        <v>3</v>
      </c>
      <c r="I4" s="230"/>
      <c r="J4" s="235"/>
      <c r="K4" s="154"/>
    </row>
    <row r="5" spans="1:15" x14ac:dyDescent="0.3">
      <c r="C5" s="60"/>
      <c r="D5" s="60"/>
      <c r="E5" s="60"/>
      <c r="F5" s="60"/>
      <c r="H5" s="231" t="s">
        <v>5</v>
      </c>
      <c r="I5" s="232"/>
      <c r="J5" s="233"/>
      <c r="K5" s="60"/>
    </row>
    <row r="6" spans="1:15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  <c r="K6" s="154"/>
    </row>
    <row r="7" spans="1:15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  <c r="K7" s="154"/>
    </row>
    <row r="8" spans="1:15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  <c r="K8" s="163"/>
    </row>
    <row r="9" spans="1:15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  <c r="K9" s="154"/>
    </row>
    <row r="10" spans="1:15" x14ac:dyDescent="0.3">
      <c r="B10" s="57" t="s">
        <v>10</v>
      </c>
      <c r="C10" s="163"/>
      <c r="D10" s="154"/>
      <c r="E10" s="154"/>
      <c r="F10" s="154"/>
      <c r="K10" s="154"/>
    </row>
    <row r="11" spans="1:15" x14ac:dyDescent="0.3">
      <c r="C11" s="56"/>
      <c r="D11" s="54"/>
      <c r="E11" s="54"/>
      <c r="F11" s="54"/>
      <c r="H11" s="242" t="s">
        <v>246</v>
      </c>
      <c r="I11" s="240"/>
      <c r="J11" s="240"/>
      <c r="K11" s="54"/>
    </row>
    <row r="12" spans="1:15" x14ac:dyDescent="0.3">
      <c r="B12" s="49" t="s">
        <v>12</v>
      </c>
      <c r="C12" s="54"/>
      <c r="D12" s="53" t="s">
        <v>247</v>
      </c>
      <c r="E12" s="53"/>
      <c r="F12" s="53"/>
      <c r="H12" s="241" t="s">
        <v>14</v>
      </c>
      <c r="I12" s="240"/>
      <c r="J12" s="240"/>
      <c r="K12" s="53"/>
    </row>
    <row r="13" spans="1:15" x14ac:dyDescent="0.3">
      <c r="C13" s="54"/>
      <c r="D13" s="55" t="s">
        <v>248</v>
      </c>
      <c r="E13" s="55"/>
      <c r="F13" s="55"/>
      <c r="H13" s="239" t="s">
        <v>16</v>
      </c>
      <c r="I13" s="240"/>
      <c r="J13" s="240"/>
      <c r="K13" s="55"/>
    </row>
    <row r="14" spans="1:15" x14ac:dyDescent="0.3">
      <c r="C14" s="54"/>
      <c r="D14" s="53" t="s">
        <v>249</v>
      </c>
      <c r="E14" s="53"/>
      <c r="F14" s="53"/>
      <c r="H14" s="163"/>
      <c r="I14" s="163"/>
      <c r="J14" s="163"/>
      <c r="K14" s="53"/>
      <c r="O14" s="149"/>
    </row>
    <row r="15" spans="1:15" x14ac:dyDescent="0.3">
      <c r="A15" s="155" t="s">
        <v>18</v>
      </c>
      <c r="C15" s="161"/>
      <c r="D15" s="53"/>
      <c r="E15" s="53"/>
      <c r="F15" s="53"/>
      <c r="H15" s="236" t="s">
        <v>20</v>
      </c>
      <c r="I15" s="237"/>
      <c r="J15" s="238"/>
      <c r="K15" s="53"/>
      <c r="N15" s="171"/>
      <c r="O15" s="172"/>
    </row>
    <row r="16" spans="1:15" x14ac:dyDescent="0.3">
      <c r="D16" s="31" t="s">
        <v>250</v>
      </c>
      <c r="E16" s="52"/>
      <c r="F16" s="52"/>
      <c r="H16" s="156" t="s">
        <v>22</v>
      </c>
      <c r="I16" s="5" t="s">
        <v>23</v>
      </c>
      <c r="J16" s="157" t="s">
        <v>24</v>
      </c>
      <c r="K16" s="52"/>
      <c r="M16" s="171"/>
      <c r="O16" s="172"/>
    </row>
    <row r="17" spans="2:18" x14ac:dyDescent="0.3">
      <c r="C17" s="161"/>
      <c r="G17" s="142"/>
      <c r="H17" s="45" t="s">
        <v>25</v>
      </c>
      <c r="I17" s="173">
        <v>1.28</v>
      </c>
      <c r="J17" s="46"/>
      <c r="M17" s="171"/>
      <c r="N17" s="172"/>
      <c r="O17" s="172"/>
      <c r="P17" s="172"/>
      <c r="Q17" s="171"/>
    </row>
    <row r="18" spans="2:18" x14ac:dyDescent="0.3">
      <c r="B18" s="51" t="s">
        <v>26</v>
      </c>
      <c r="D18" s="50">
        <v>43678</v>
      </c>
      <c r="E18" s="50"/>
      <c r="F18" s="50"/>
      <c r="G18" s="142"/>
      <c r="H18" s="45" t="s">
        <v>27</v>
      </c>
      <c r="I18" s="173">
        <v>1.1299999999999999</v>
      </c>
      <c r="J18" s="46"/>
      <c r="K18" s="50"/>
      <c r="M18" s="124"/>
      <c r="N18" s="142"/>
      <c r="O18" s="45"/>
      <c r="P18" s="173"/>
      <c r="Q18" s="46"/>
      <c r="R18" s="44"/>
    </row>
    <row r="19" spans="2:18" x14ac:dyDescent="0.3">
      <c r="B19" s="51" t="s">
        <v>28</v>
      </c>
      <c r="D19" s="50">
        <v>43708</v>
      </c>
      <c r="E19" s="50"/>
      <c r="F19" s="50"/>
      <c r="G19" s="142"/>
      <c r="H19" s="45" t="s">
        <v>29</v>
      </c>
      <c r="I19" s="173">
        <v>0.9900000000000001</v>
      </c>
      <c r="J19" s="46"/>
      <c r="K19" s="50"/>
      <c r="M19" s="124"/>
      <c r="N19" s="149"/>
      <c r="Q19" s="172"/>
    </row>
    <row r="20" spans="2:18" x14ac:dyDescent="0.3">
      <c r="B20" s="49" t="s">
        <v>30</v>
      </c>
      <c r="D20" s="165" t="s">
        <v>247</v>
      </c>
      <c r="E20" s="165"/>
      <c r="F20" s="165"/>
      <c r="G20" s="142"/>
      <c r="H20" s="45" t="s">
        <v>32</v>
      </c>
      <c r="I20" s="173">
        <v>0.85000000000000009</v>
      </c>
      <c r="J20" s="46"/>
      <c r="K20" s="165"/>
      <c r="M20" s="124"/>
      <c r="N20" s="149"/>
      <c r="O20" s="149"/>
      <c r="P20" s="172"/>
    </row>
    <row r="21" spans="2:18" x14ac:dyDescent="0.3">
      <c r="B21" s="49" t="s">
        <v>33</v>
      </c>
      <c r="D21" s="165" t="s">
        <v>251</v>
      </c>
      <c r="E21" s="165"/>
      <c r="F21" s="165"/>
      <c r="G21" s="142"/>
      <c r="H21" s="45" t="s">
        <v>252</v>
      </c>
      <c r="I21" s="173">
        <v>0.71000000000000008</v>
      </c>
      <c r="J21" s="193"/>
      <c r="K21" s="165"/>
      <c r="L21" s="173"/>
      <c r="M21" s="124"/>
      <c r="N21" s="48"/>
    </row>
    <row r="22" spans="2:18" x14ac:dyDescent="0.3">
      <c r="B22" s="7" t="s">
        <v>36</v>
      </c>
      <c r="D22" s="16">
        <v>2640507134</v>
      </c>
      <c r="E22" s="16"/>
      <c r="F22" s="16"/>
      <c r="G22" s="142"/>
      <c r="H22" s="174" t="s">
        <v>37</v>
      </c>
      <c r="I22" s="175">
        <v>0.6100000000000001</v>
      </c>
      <c r="J22" s="218">
        <v>2994197045</v>
      </c>
      <c r="K22" s="16"/>
      <c r="M22" s="149"/>
      <c r="N22" s="149"/>
      <c r="O22" s="47"/>
      <c r="P22" s="149"/>
    </row>
    <row r="23" spans="2:18" x14ac:dyDescent="0.3">
      <c r="B23" s="7"/>
      <c r="D23" s="16"/>
      <c r="E23" s="16"/>
      <c r="F23" s="16"/>
      <c r="G23" s="142"/>
      <c r="H23" s="45" t="s">
        <v>38</v>
      </c>
      <c r="I23" s="173">
        <v>0.58000000000000007</v>
      </c>
      <c r="J23" s="46"/>
      <c r="K23" s="16"/>
      <c r="M23" s="149"/>
      <c r="N23" s="149"/>
      <c r="O23" s="149"/>
      <c r="P23" s="149"/>
    </row>
    <row r="24" spans="2:18" x14ac:dyDescent="0.3">
      <c r="B24" s="7"/>
      <c r="D24" s="16"/>
      <c r="E24" s="16"/>
      <c r="F24" s="16"/>
      <c r="G24" s="142"/>
      <c r="H24" s="45" t="s">
        <v>39</v>
      </c>
      <c r="I24" s="173">
        <v>0.55000000000000004</v>
      </c>
      <c r="J24" s="46"/>
      <c r="K24" s="16"/>
      <c r="M24" s="149"/>
      <c r="N24" s="149"/>
      <c r="O24" s="149"/>
      <c r="P24" s="149"/>
    </row>
    <row r="25" spans="2:18" x14ac:dyDescent="0.3">
      <c r="B25" s="7"/>
      <c r="D25" s="16"/>
      <c r="E25" s="16"/>
      <c r="F25" s="16"/>
      <c r="G25" s="7"/>
      <c r="H25" s="164" t="s">
        <v>40</v>
      </c>
      <c r="I25" s="194">
        <v>0.5</v>
      </c>
      <c r="J25" s="195"/>
      <c r="K25" s="16"/>
      <c r="M25" s="149"/>
      <c r="N25" s="149"/>
      <c r="O25" s="149"/>
      <c r="P25" s="149"/>
    </row>
    <row r="26" spans="2:18" x14ac:dyDescent="0.3">
      <c r="B26" s="7"/>
      <c r="D26" s="16"/>
      <c r="E26" s="16"/>
      <c r="F26" s="16"/>
      <c r="G26" s="161"/>
      <c r="H26" s="142"/>
      <c r="I26" s="45"/>
      <c r="J26" s="173"/>
      <c r="K26" s="44"/>
      <c r="M26" s="149"/>
      <c r="O26" s="149"/>
    </row>
    <row r="27" spans="2:18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N27" s="125"/>
    </row>
    <row r="28" spans="2:18" x14ac:dyDescent="0.3">
      <c r="B28" s="178">
        <v>1</v>
      </c>
      <c r="C28" s="179" t="s">
        <v>253</v>
      </c>
      <c r="D28" s="179" t="s">
        <v>254</v>
      </c>
      <c r="E28" s="179" t="s">
        <v>255</v>
      </c>
      <c r="F28" s="180">
        <v>43549</v>
      </c>
      <c r="G28" s="180">
        <v>36161</v>
      </c>
      <c r="H28" s="181">
        <v>17832175</v>
      </c>
      <c r="I28" s="182">
        <v>0.61</v>
      </c>
      <c r="J28" s="182">
        <f t="shared" ref="J28:J91" si="0">ROUND(H28*(I28/1000),2)</f>
        <v>10877.63</v>
      </c>
    </row>
    <row r="29" spans="2:18" ht="16.2" customHeight="1" thickBot="1" x14ac:dyDescent="0.35">
      <c r="B29" s="178">
        <v>2</v>
      </c>
      <c r="C29" s="179" t="s">
        <v>256</v>
      </c>
      <c r="D29" s="179" t="s">
        <v>257</v>
      </c>
      <c r="E29" s="179" t="s">
        <v>258</v>
      </c>
      <c r="F29" s="180">
        <v>43542</v>
      </c>
      <c r="G29" s="180">
        <v>36161</v>
      </c>
      <c r="H29" s="181">
        <v>22276617</v>
      </c>
      <c r="I29" s="182">
        <v>0.61</v>
      </c>
      <c r="J29" s="182">
        <f t="shared" si="0"/>
        <v>13588.74</v>
      </c>
    </row>
    <row r="30" spans="2:18" ht="16.2" customHeight="1" thickTop="1" x14ac:dyDescent="0.3">
      <c r="B30" s="178">
        <v>3</v>
      </c>
      <c r="C30" s="179" t="s">
        <v>256</v>
      </c>
      <c r="D30" s="179" t="s">
        <v>257</v>
      </c>
      <c r="E30" s="179" t="s">
        <v>259</v>
      </c>
      <c r="F30" s="180">
        <v>43542</v>
      </c>
      <c r="G30" s="180">
        <v>36161</v>
      </c>
      <c r="H30" s="181">
        <v>23504543</v>
      </c>
      <c r="I30" s="182">
        <v>0.61</v>
      </c>
      <c r="J30" s="182">
        <f t="shared" si="0"/>
        <v>14337.77</v>
      </c>
    </row>
    <row r="31" spans="2:18" x14ac:dyDescent="0.3">
      <c r="B31" s="178">
        <v>4</v>
      </c>
      <c r="C31" s="179" t="s">
        <v>256</v>
      </c>
      <c r="D31" s="179" t="s">
        <v>257</v>
      </c>
      <c r="E31" s="179" t="s">
        <v>255</v>
      </c>
      <c r="F31" s="180">
        <v>43542</v>
      </c>
      <c r="G31" s="180">
        <v>36161</v>
      </c>
      <c r="H31" s="181">
        <v>8770371</v>
      </c>
      <c r="I31" s="182">
        <v>0.61</v>
      </c>
      <c r="J31" s="182">
        <f t="shared" si="0"/>
        <v>5349.93</v>
      </c>
    </row>
    <row r="32" spans="2:18" x14ac:dyDescent="0.3">
      <c r="B32" s="178">
        <v>5</v>
      </c>
      <c r="C32" s="179" t="s">
        <v>260</v>
      </c>
      <c r="D32" s="179" t="s">
        <v>261</v>
      </c>
      <c r="E32" s="179" t="s">
        <v>247</v>
      </c>
      <c r="F32" s="180">
        <v>43549</v>
      </c>
      <c r="G32" s="180">
        <v>36161</v>
      </c>
      <c r="H32" s="181">
        <v>2896174</v>
      </c>
      <c r="I32" s="182">
        <v>0.61</v>
      </c>
      <c r="J32" s="182">
        <f t="shared" si="0"/>
        <v>1766.67</v>
      </c>
    </row>
    <row r="33" spans="2:10" x14ac:dyDescent="0.3">
      <c r="B33" s="178">
        <v>6</v>
      </c>
      <c r="C33" s="179" t="s">
        <v>262</v>
      </c>
      <c r="D33" s="179" t="s">
        <v>263</v>
      </c>
      <c r="E33" s="179" t="s">
        <v>264</v>
      </c>
      <c r="F33" s="180">
        <v>43549</v>
      </c>
      <c r="G33" s="180">
        <v>36161</v>
      </c>
      <c r="H33" s="181">
        <v>16003046</v>
      </c>
      <c r="I33" s="182">
        <v>0.61</v>
      </c>
      <c r="J33" s="182">
        <f t="shared" si="0"/>
        <v>9761.86</v>
      </c>
    </row>
    <row r="34" spans="2:10" x14ac:dyDescent="0.3">
      <c r="B34" s="178">
        <v>7</v>
      </c>
      <c r="C34" s="179" t="s">
        <v>265</v>
      </c>
      <c r="D34" s="179" t="s">
        <v>266</v>
      </c>
      <c r="E34" s="179" t="s">
        <v>259</v>
      </c>
      <c r="F34" s="180">
        <v>43542</v>
      </c>
      <c r="G34" s="180">
        <v>36161</v>
      </c>
      <c r="H34" s="181">
        <v>4254642</v>
      </c>
      <c r="I34" s="182">
        <v>0.61</v>
      </c>
      <c r="J34" s="182">
        <f t="shared" si="0"/>
        <v>2595.33</v>
      </c>
    </row>
    <row r="35" spans="2:10" x14ac:dyDescent="0.3">
      <c r="B35" s="178">
        <v>8</v>
      </c>
      <c r="C35" s="179" t="s">
        <v>267</v>
      </c>
      <c r="D35" s="179" t="s">
        <v>268</v>
      </c>
      <c r="E35" s="179" t="s">
        <v>258</v>
      </c>
      <c r="F35" s="180">
        <v>43551.55</v>
      </c>
      <c r="G35" s="180">
        <v>36161</v>
      </c>
      <c r="H35" s="181">
        <v>18419378</v>
      </c>
      <c r="I35" s="182">
        <v>0.61</v>
      </c>
      <c r="J35" s="182">
        <f t="shared" si="0"/>
        <v>11235.82</v>
      </c>
    </row>
    <row r="36" spans="2:10" x14ac:dyDescent="0.3">
      <c r="B36" s="178">
        <v>9</v>
      </c>
      <c r="C36" s="179" t="s">
        <v>269</v>
      </c>
      <c r="D36" s="179" t="s">
        <v>270</v>
      </c>
      <c r="E36" s="179" t="s">
        <v>247</v>
      </c>
      <c r="F36" s="180">
        <v>43549</v>
      </c>
      <c r="G36" s="180">
        <v>36161</v>
      </c>
      <c r="H36" s="181">
        <v>9582741</v>
      </c>
      <c r="I36" s="182">
        <v>0.61</v>
      </c>
      <c r="J36" s="182">
        <f t="shared" si="0"/>
        <v>5845.47</v>
      </c>
    </row>
    <row r="37" spans="2:10" x14ac:dyDescent="0.3">
      <c r="B37" s="178">
        <v>10</v>
      </c>
      <c r="C37" s="179" t="s">
        <v>271</v>
      </c>
      <c r="D37" s="179" t="s">
        <v>272</v>
      </c>
      <c r="E37" s="179" t="s">
        <v>247</v>
      </c>
      <c r="F37" s="180">
        <v>43557</v>
      </c>
      <c r="G37" s="180">
        <v>36161</v>
      </c>
      <c r="H37" s="181">
        <v>878805</v>
      </c>
      <c r="I37" s="182">
        <v>0.61</v>
      </c>
      <c r="J37" s="182">
        <f t="shared" si="0"/>
        <v>536.07000000000005</v>
      </c>
    </row>
    <row r="38" spans="2:10" x14ac:dyDescent="0.3">
      <c r="B38" s="178">
        <v>11</v>
      </c>
      <c r="C38" s="179" t="s">
        <v>273</v>
      </c>
      <c r="D38" s="179" t="s">
        <v>274</v>
      </c>
      <c r="E38" s="179" t="s">
        <v>247</v>
      </c>
      <c r="F38" s="180">
        <v>43556</v>
      </c>
      <c r="G38" s="180">
        <v>43806.999305555553</v>
      </c>
      <c r="H38" s="181">
        <v>158189</v>
      </c>
      <c r="I38" s="182">
        <v>0.61</v>
      </c>
      <c r="J38" s="182">
        <f t="shared" si="0"/>
        <v>96.5</v>
      </c>
    </row>
    <row r="39" spans="2:10" x14ac:dyDescent="0.3">
      <c r="B39" s="178">
        <v>12</v>
      </c>
      <c r="C39" s="179" t="s">
        <v>273</v>
      </c>
      <c r="D39" s="179" t="s">
        <v>274</v>
      </c>
      <c r="E39" s="179" t="s">
        <v>264</v>
      </c>
      <c r="F39" s="180">
        <v>43556</v>
      </c>
      <c r="G39" s="180">
        <v>43806.999305555553</v>
      </c>
      <c r="H39" s="181">
        <v>16201</v>
      </c>
      <c r="I39" s="182">
        <v>0.61</v>
      </c>
      <c r="J39" s="182">
        <f t="shared" si="0"/>
        <v>9.8800000000000008</v>
      </c>
    </row>
    <row r="40" spans="2:10" x14ac:dyDescent="0.3">
      <c r="B40" s="178">
        <v>13</v>
      </c>
      <c r="C40" s="179" t="s">
        <v>275</v>
      </c>
      <c r="D40" s="179" t="s">
        <v>276</v>
      </c>
      <c r="E40" s="179" t="s">
        <v>258</v>
      </c>
      <c r="F40" s="180">
        <v>43560.893750000003</v>
      </c>
      <c r="G40" s="180">
        <v>43702.999988425923</v>
      </c>
      <c r="H40" s="181">
        <v>222031</v>
      </c>
      <c r="I40" s="182">
        <v>0.61</v>
      </c>
      <c r="J40" s="182">
        <f t="shared" si="0"/>
        <v>135.44</v>
      </c>
    </row>
    <row r="41" spans="2:10" x14ac:dyDescent="0.3">
      <c r="B41" s="178">
        <v>14</v>
      </c>
      <c r="C41" s="179" t="s">
        <v>275</v>
      </c>
      <c r="D41" s="179" t="s">
        <v>276</v>
      </c>
      <c r="E41" s="179" t="s">
        <v>259</v>
      </c>
      <c r="F41" s="180">
        <v>43560.893750000003</v>
      </c>
      <c r="G41" s="180">
        <v>43702.999988425923</v>
      </c>
      <c r="H41" s="181">
        <v>375630</v>
      </c>
      <c r="I41" s="182">
        <v>0.61</v>
      </c>
      <c r="J41" s="182">
        <f t="shared" si="0"/>
        <v>229.13</v>
      </c>
    </row>
    <row r="42" spans="2:10" ht="16.2" customHeight="1" thickBot="1" x14ac:dyDescent="0.35">
      <c r="B42" s="178">
        <v>15</v>
      </c>
      <c r="C42" s="179" t="s">
        <v>277</v>
      </c>
      <c r="D42" s="179" t="s">
        <v>278</v>
      </c>
      <c r="E42" s="179" t="s">
        <v>264</v>
      </c>
      <c r="F42" s="180">
        <v>43572.659722222219</v>
      </c>
      <c r="G42" s="180">
        <v>43830.999305555553</v>
      </c>
      <c r="H42" s="181">
        <v>844479</v>
      </c>
      <c r="I42" s="182">
        <v>0.61</v>
      </c>
      <c r="J42" s="182">
        <f t="shared" si="0"/>
        <v>515.13</v>
      </c>
    </row>
    <row r="43" spans="2:10" ht="16.2" customHeight="1" thickTop="1" x14ac:dyDescent="0.3">
      <c r="B43" s="178">
        <v>16</v>
      </c>
      <c r="C43" s="179" t="s">
        <v>279</v>
      </c>
      <c r="D43" s="179" t="s">
        <v>280</v>
      </c>
      <c r="E43" s="179" t="s">
        <v>247</v>
      </c>
      <c r="F43" s="180">
        <v>43574.577777777777</v>
      </c>
      <c r="G43" s="180">
        <v>43737.999305555553</v>
      </c>
      <c r="H43" s="181">
        <v>217880</v>
      </c>
      <c r="I43" s="182">
        <v>0.61</v>
      </c>
      <c r="J43" s="182">
        <f t="shared" si="0"/>
        <v>132.91</v>
      </c>
    </row>
    <row r="44" spans="2:10" x14ac:dyDescent="0.3">
      <c r="B44" s="178">
        <v>17</v>
      </c>
      <c r="C44" s="179" t="s">
        <v>281</v>
      </c>
      <c r="D44" s="179" t="s">
        <v>282</v>
      </c>
      <c r="E44" s="179" t="s">
        <v>247</v>
      </c>
      <c r="F44" s="180">
        <v>43570.586805555547</v>
      </c>
      <c r="G44" s="180">
        <v>43737.999305555553</v>
      </c>
      <c r="H44" s="181">
        <v>1766</v>
      </c>
      <c r="I44" s="182">
        <v>0.61</v>
      </c>
      <c r="J44" s="182">
        <f t="shared" si="0"/>
        <v>1.08</v>
      </c>
    </row>
    <row r="45" spans="2:10" x14ac:dyDescent="0.3">
      <c r="B45" s="178">
        <v>18</v>
      </c>
      <c r="C45" s="179" t="s">
        <v>283</v>
      </c>
      <c r="D45" s="179" t="s">
        <v>284</v>
      </c>
      <c r="E45" s="179" t="s">
        <v>247</v>
      </c>
      <c r="F45" s="180">
        <v>43559.474999999999</v>
      </c>
      <c r="G45" s="180">
        <v>43807.999305555553</v>
      </c>
      <c r="H45" s="181">
        <v>46847</v>
      </c>
      <c r="I45" s="182">
        <v>0.61</v>
      </c>
      <c r="J45" s="182">
        <f t="shared" si="0"/>
        <v>28.58</v>
      </c>
    </row>
    <row r="46" spans="2:10" x14ac:dyDescent="0.3">
      <c r="B46" s="178">
        <v>19</v>
      </c>
      <c r="C46" s="179" t="s">
        <v>285</v>
      </c>
      <c r="D46" s="179" t="s">
        <v>286</v>
      </c>
      <c r="E46" s="179" t="s">
        <v>247</v>
      </c>
      <c r="F46" s="180">
        <v>43570.576388888891</v>
      </c>
      <c r="G46" s="180">
        <v>43737.999305555553</v>
      </c>
      <c r="H46" s="181">
        <v>5943</v>
      </c>
      <c r="I46" s="182">
        <v>0.61</v>
      </c>
      <c r="J46" s="182">
        <f t="shared" si="0"/>
        <v>3.63</v>
      </c>
    </row>
    <row r="47" spans="2:10" x14ac:dyDescent="0.3">
      <c r="B47" s="178">
        <v>20</v>
      </c>
      <c r="C47" s="179" t="s">
        <v>287</v>
      </c>
      <c r="D47" s="179" t="s">
        <v>288</v>
      </c>
      <c r="E47" s="179" t="s">
        <v>247</v>
      </c>
      <c r="F47" s="180">
        <v>43556.520833333343</v>
      </c>
      <c r="G47" s="180">
        <v>43738.999305555553</v>
      </c>
      <c r="H47" s="181">
        <v>160955</v>
      </c>
      <c r="I47" s="182">
        <v>0.61</v>
      </c>
      <c r="J47" s="182">
        <f t="shared" si="0"/>
        <v>98.18</v>
      </c>
    </row>
    <row r="48" spans="2:10" ht="16.2" customHeight="1" thickBot="1" x14ac:dyDescent="0.35">
      <c r="B48" s="178">
        <v>21</v>
      </c>
      <c r="C48" s="179" t="s">
        <v>289</v>
      </c>
      <c r="D48" s="179" t="s">
        <v>290</v>
      </c>
      <c r="E48" s="179" t="s">
        <v>264</v>
      </c>
      <c r="F48" s="180">
        <v>43563.844444444447</v>
      </c>
      <c r="G48" s="180">
        <v>43730.999988425923</v>
      </c>
      <c r="H48" s="181">
        <v>253086</v>
      </c>
      <c r="I48" s="182">
        <v>0.61</v>
      </c>
      <c r="J48" s="182">
        <f t="shared" si="0"/>
        <v>154.38</v>
      </c>
    </row>
    <row r="49" spans="2:10" x14ac:dyDescent="0.3">
      <c r="B49" s="178">
        <v>22</v>
      </c>
      <c r="C49" s="179" t="s">
        <v>291</v>
      </c>
      <c r="D49" s="179" t="s">
        <v>292</v>
      </c>
      <c r="E49" s="179" t="s">
        <v>258</v>
      </c>
      <c r="F49" s="180">
        <v>43586</v>
      </c>
      <c r="G49" s="180">
        <v>43708.999305555553</v>
      </c>
      <c r="H49" s="181">
        <v>20935</v>
      </c>
      <c r="I49" s="182">
        <v>0.61</v>
      </c>
      <c r="J49" s="182">
        <f t="shared" si="0"/>
        <v>12.77</v>
      </c>
    </row>
    <row r="50" spans="2:10" x14ac:dyDescent="0.3">
      <c r="B50" s="178">
        <v>23</v>
      </c>
      <c r="C50" s="179" t="s">
        <v>291</v>
      </c>
      <c r="D50" s="179" t="s">
        <v>292</v>
      </c>
      <c r="E50" s="179" t="s">
        <v>255</v>
      </c>
      <c r="F50" s="180">
        <v>43586</v>
      </c>
      <c r="G50" s="180">
        <v>43708.999305555553</v>
      </c>
      <c r="H50" s="181">
        <v>47766</v>
      </c>
      <c r="I50" s="182">
        <v>0.61</v>
      </c>
      <c r="J50" s="182">
        <f t="shared" si="0"/>
        <v>29.14</v>
      </c>
    </row>
    <row r="51" spans="2:10" x14ac:dyDescent="0.3">
      <c r="B51" s="178">
        <v>24</v>
      </c>
      <c r="C51" s="179" t="s">
        <v>293</v>
      </c>
      <c r="D51" s="179" t="s">
        <v>294</v>
      </c>
      <c r="E51" s="179" t="s">
        <v>247</v>
      </c>
      <c r="F51" s="180">
        <v>43586</v>
      </c>
      <c r="G51" s="180">
        <v>43708.999305555553</v>
      </c>
      <c r="H51" s="181">
        <v>300095</v>
      </c>
      <c r="I51" s="182">
        <v>0.61</v>
      </c>
      <c r="J51" s="182">
        <f t="shared" si="0"/>
        <v>183.06</v>
      </c>
    </row>
    <row r="52" spans="2:10" x14ac:dyDescent="0.3">
      <c r="B52" s="178">
        <v>25</v>
      </c>
      <c r="C52" s="179" t="s">
        <v>295</v>
      </c>
      <c r="D52" s="179" t="s">
        <v>296</v>
      </c>
      <c r="E52" s="179" t="s">
        <v>247</v>
      </c>
      <c r="F52" s="180">
        <v>43591.602777777778</v>
      </c>
      <c r="G52" s="180">
        <v>43730.999305555553</v>
      </c>
      <c r="H52" s="181">
        <v>20967</v>
      </c>
      <c r="I52" s="182">
        <v>0.61</v>
      </c>
      <c r="J52" s="182">
        <f t="shared" si="0"/>
        <v>12.79</v>
      </c>
    </row>
    <row r="53" spans="2:10" x14ac:dyDescent="0.3">
      <c r="B53" s="178">
        <v>26</v>
      </c>
      <c r="C53" s="179" t="s">
        <v>297</v>
      </c>
      <c r="D53" s="179" t="s">
        <v>298</v>
      </c>
      <c r="E53" s="179" t="s">
        <v>258</v>
      </c>
      <c r="F53" s="180">
        <v>43593.65902777778</v>
      </c>
      <c r="G53" s="180">
        <v>43830.999305555553</v>
      </c>
      <c r="H53" s="181">
        <v>833815</v>
      </c>
      <c r="I53" s="182">
        <v>0.61</v>
      </c>
      <c r="J53" s="182">
        <f t="shared" si="0"/>
        <v>508.63</v>
      </c>
    </row>
    <row r="54" spans="2:10" x14ac:dyDescent="0.3">
      <c r="B54" s="178">
        <v>27</v>
      </c>
      <c r="C54" s="179" t="s">
        <v>299</v>
      </c>
      <c r="D54" s="179" t="s">
        <v>300</v>
      </c>
      <c r="E54" s="179" t="s">
        <v>259</v>
      </c>
      <c r="F54" s="180">
        <v>43593.78402777778</v>
      </c>
      <c r="G54" s="180">
        <v>44012.999305555553</v>
      </c>
      <c r="H54" s="181">
        <v>623558</v>
      </c>
      <c r="I54" s="182">
        <v>0.61</v>
      </c>
      <c r="J54" s="182">
        <f t="shared" si="0"/>
        <v>380.37</v>
      </c>
    </row>
    <row r="55" spans="2:10" x14ac:dyDescent="0.3">
      <c r="B55" s="178">
        <v>28</v>
      </c>
      <c r="C55" s="179" t="s">
        <v>301</v>
      </c>
      <c r="D55" s="179" t="s">
        <v>302</v>
      </c>
      <c r="E55" s="179" t="s">
        <v>258</v>
      </c>
      <c r="F55" s="180">
        <v>43598.45208333333</v>
      </c>
      <c r="G55" s="180">
        <v>43737.999988425923</v>
      </c>
      <c r="H55" s="181">
        <v>1709</v>
      </c>
      <c r="I55" s="182">
        <v>0.61</v>
      </c>
      <c r="J55" s="182">
        <f t="shared" si="0"/>
        <v>1.04</v>
      </c>
    </row>
    <row r="56" spans="2:10" x14ac:dyDescent="0.3">
      <c r="B56" s="178">
        <v>29</v>
      </c>
      <c r="C56" s="179" t="s">
        <v>301</v>
      </c>
      <c r="D56" s="179" t="s">
        <v>302</v>
      </c>
      <c r="E56" s="179" t="s">
        <v>255</v>
      </c>
      <c r="F56" s="180">
        <v>43598.45208333333</v>
      </c>
      <c r="G56" s="180">
        <v>43737.999988425923</v>
      </c>
      <c r="H56" s="181">
        <v>1636</v>
      </c>
      <c r="I56" s="182">
        <v>0.61</v>
      </c>
      <c r="J56" s="182">
        <f t="shared" si="0"/>
        <v>1</v>
      </c>
    </row>
    <row r="57" spans="2:10" x14ac:dyDescent="0.3">
      <c r="B57" s="178">
        <v>30</v>
      </c>
      <c r="C57" s="179" t="s">
        <v>303</v>
      </c>
      <c r="D57" s="179" t="s">
        <v>304</v>
      </c>
      <c r="E57" s="179" t="s">
        <v>258</v>
      </c>
      <c r="F57" s="180">
        <v>43605</v>
      </c>
      <c r="G57" s="180">
        <v>43677.999305555553</v>
      </c>
      <c r="H57" s="181">
        <v>3</v>
      </c>
      <c r="I57" s="182">
        <v>0.61</v>
      </c>
      <c r="J57" s="182">
        <f t="shared" si="0"/>
        <v>0</v>
      </c>
    </row>
    <row r="58" spans="2:10" x14ac:dyDescent="0.3">
      <c r="B58" s="178">
        <v>31</v>
      </c>
      <c r="C58" s="179" t="s">
        <v>303</v>
      </c>
      <c r="D58" s="179" t="s">
        <v>304</v>
      </c>
      <c r="E58" s="179" t="s">
        <v>259</v>
      </c>
      <c r="F58" s="180">
        <v>43605</v>
      </c>
      <c r="G58" s="180">
        <v>43677.999305555553</v>
      </c>
      <c r="H58" s="181">
        <v>2</v>
      </c>
      <c r="I58" s="182">
        <v>0.61</v>
      </c>
      <c r="J58" s="182">
        <f t="shared" si="0"/>
        <v>0</v>
      </c>
    </row>
    <row r="59" spans="2:10" x14ac:dyDescent="0.3">
      <c r="B59" s="178">
        <v>32</v>
      </c>
      <c r="C59" s="179" t="s">
        <v>305</v>
      </c>
      <c r="D59" s="179" t="s">
        <v>306</v>
      </c>
      <c r="E59" s="179" t="s">
        <v>247</v>
      </c>
      <c r="F59" s="180">
        <v>43609.427083333343</v>
      </c>
      <c r="G59" s="180">
        <v>43730.999305555553</v>
      </c>
      <c r="H59" s="181">
        <v>7147</v>
      </c>
      <c r="I59" s="182">
        <v>0.61</v>
      </c>
      <c r="J59" s="182">
        <f t="shared" si="0"/>
        <v>4.3600000000000003</v>
      </c>
    </row>
    <row r="60" spans="2:10" x14ac:dyDescent="0.3">
      <c r="B60" s="178">
        <v>33</v>
      </c>
      <c r="C60" s="179" t="s">
        <v>307</v>
      </c>
      <c r="D60" s="179" t="s">
        <v>308</v>
      </c>
      <c r="E60" s="179" t="s">
        <v>247</v>
      </c>
      <c r="F60" s="180">
        <v>43593.603472222218</v>
      </c>
      <c r="G60" s="180">
        <v>43737.999305555553</v>
      </c>
      <c r="H60" s="181">
        <v>87989</v>
      </c>
      <c r="I60" s="182">
        <v>0.61</v>
      </c>
      <c r="J60" s="182">
        <f t="shared" si="0"/>
        <v>53.67</v>
      </c>
    </row>
    <row r="61" spans="2:10" ht="16.2" customHeight="1" thickBot="1" x14ac:dyDescent="0.35">
      <c r="B61" s="178">
        <v>34</v>
      </c>
      <c r="C61" s="179" t="s">
        <v>309</v>
      </c>
      <c r="D61" s="179" t="s">
        <v>310</v>
      </c>
      <c r="E61" s="179" t="s">
        <v>264</v>
      </c>
      <c r="F61" s="180">
        <v>43628.666666666657</v>
      </c>
      <c r="G61" s="180">
        <v>43730.999305555553</v>
      </c>
      <c r="H61" s="181">
        <v>216338</v>
      </c>
      <c r="I61" s="182">
        <v>0.61</v>
      </c>
      <c r="J61" s="182">
        <f t="shared" si="0"/>
        <v>131.97</v>
      </c>
    </row>
    <row r="62" spans="2:10" ht="16.2" customHeight="1" thickTop="1" x14ac:dyDescent="0.3">
      <c r="B62" s="178">
        <v>35</v>
      </c>
      <c r="C62" s="179" t="s">
        <v>311</v>
      </c>
      <c r="D62" s="179" t="s">
        <v>312</v>
      </c>
      <c r="E62" s="179" t="s">
        <v>247</v>
      </c>
      <c r="F62" s="180">
        <v>43630.622916666667</v>
      </c>
      <c r="G62" s="180">
        <v>43769.999305555553</v>
      </c>
      <c r="H62" s="181">
        <v>1221898</v>
      </c>
      <c r="I62" s="182">
        <v>0.61</v>
      </c>
      <c r="J62" s="182">
        <f t="shared" si="0"/>
        <v>745.36</v>
      </c>
    </row>
    <row r="63" spans="2:10" x14ac:dyDescent="0.3">
      <c r="B63" s="178">
        <v>36</v>
      </c>
      <c r="C63" s="179" t="s">
        <v>311</v>
      </c>
      <c r="D63" s="179" t="s">
        <v>312</v>
      </c>
      <c r="E63" s="179" t="s">
        <v>264</v>
      </c>
      <c r="F63" s="180">
        <v>43630.622916666667</v>
      </c>
      <c r="G63" s="180">
        <v>43769.999305555553</v>
      </c>
      <c r="H63" s="181">
        <v>1056389</v>
      </c>
      <c r="I63" s="182">
        <v>0.61</v>
      </c>
      <c r="J63" s="182">
        <f t="shared" si="0"/>
        <v>644.4</v>
      </c>
    </row>
    <row r="64" spans="2:10" x14ac:dyDescent="0.3">
      <c r="B64" s="178">
        <v>37</v>
      </c>
      <c r="C64" s="179" t="s">
        <v>313</v>
      </c>
      <c r="D64" s="179" t="s">
        <v>314</v>
      </c>
      <c r="E64" s="179" t="s">
        <v>258</v>
      </c>
      <c r="F64" s="180">
        <v>43633.709722222222</v>
      </c>
      <c r="G64" s="180">
        <v>43709.999305555553</v>
      </c>
      <c r="H64" s="181">
        <v>3878</v>
      </c>
      <c r="I64" s="182">
        <v>0.61</v>
      </c>
      <c r="J64" s="182">
        <f t="shared" si="0"/>
        <v>2.37</v>
      </c>
    </row>
    <row r="65" spans="2:10" x14ac:dyDescent="0.3">
      <c r="B65" s="178">
        <v>38</v>
      </c>
      <c r="C65" s="179" t="s">
        <v>313</v>
      </c>
      <c r="D65" s="179" t="s">
        <v>314</v>
      </c>
      <c r="E65" s="179" t="s">
        <v>259</v>
      </c>
      <c r="F65" s="180">
        <v>43633.709722222222</v>
      </c>
      <c r="G65" s="180">
        <v>43709.999305555553</v>
      </c>
      <c r="H65" s="181">
        <v>4877</v>
      </c>
      <c r="I65" s="182">
        <v>0.61</v>
      </c>
      <c r="J65" s="182">
        <f t="shared" si="0"/>
        <v>2.97</v>
      </c>
    </row>
    <row r="66" spans="2:10" x14ac:dyDescent="0.3">
      <c r="B66" s="178">
        <v>39</v>
      </c>
      <c r="C66" s="179" t="s">
        <v>315</v>
      </c>
      <c r="D66" s="179" t="s">
        <v>316</v>
      </c>
      <c r="E66" s="179" t="s">
        <v>258</v>
      </c>
      <c r="F66" s="180">
        <v>43633</v>
      </c>
      <c r="G66" s="180">
        <v>43702.999305555553</v>
      </c>
      <c r="H66" s="181">
        <v>387</v>
      </c>
      <c r="I66" s="182">
        <v>0.61</v>
      </c>
      <c r="J66" s="182">
        <f t="shared" si="0"/>
        <v>0.24</v>
      </c>
    </row>
    <row r="67" spans="2:10" x14ac:dyDescent="0.3">
      <c r="B67" s="178">
        <v>40</v>
      </c>
      <c r="C67" s="179" t="s">
        <v>315</v>
      </c>
      <c r="D67" s="179" t="s">
        <v>316</v>
      </c>
      <c r="E67" s="179" t="s">
        <v>259</v>
      </c>
      <c r="F67" s="180">
        <v>43633</v>
      </c>
      <c r="G67" s="180">
        <v>43702.999305555553</v>
      </c>
      <c r="H67" s="181">
        <v>411</v>
      </c>
      <c r="I67" s="182">
        <v>0.61</v>
      </c>
      <c r="J67" s="182">
        <f t="shared" si="0"/>
        <v>0.25</v>
      </c>
    </row>
    <row r="68" spans="2:10" x14ac:dyDescent="0.3">
      <c r="B68" s="178">
        <v>41</v>
      </c>
      <c r="C68" s="179" t="s">
        <v>315</v>
      </c>
      <c r="D68" s="179" t="s">
        <v>316</v>
      </c>
      <c r="E68" s="179" t="s">
        <v>255</v>
      </c>
      <c r="F68" s="180">
        <v>43633</v>
      </c>
      <c r="G68" s="180">
        <v>43702.999305555553</v>
      </c>
      <c r="H68" s="181">
        <v>353</v>
      </c>
      <c r="I68" s="182">
        <v>0.61</v>
      </c>
      <c r="J68" s="182">
        <f t="shared" si="0"/>
        <v>0.22</v>
      </c>
    </row>
    <row r="69" spans="2:10" x14ac:dyDescent="0.3">
      <c r="B69" s="178">
        <v>42</v>
      </c>
      <c r="C69" s="179" t="s">
        <v>317</v>
      </c>
      <c r="D69" s="179" t="s">
        <v>318</v>
      </c>
      <c r="E69" s="179" t="s">
        <v>247</v>
      </c>
      <c r="F69" s="180">
        <v>43654</v>
      </c>
      <c r="G69" s="180">
        <v>43716.999305555553</v>
      </c>
      <c r="H69" s="181">
        <v>197873</v>
      </c>
      <c r="I69" s="182">
        <v>0.61</v>
      </c>
      <c r="J69" s="182">
        <f t="shared" si="0"/>
        <v>120.7</v>
      </c>
    </row>
    <row r="70" spans="2:10" x14ac:dyDescent="0.3">
      <c r="B70" s="178">
        <v>43</v>
      </c>
      <c r="C70" s="179" t="s">
        <v>319</v>
      </c>
      <c r="D70" s="179" t="s">
        <v>320</v>
      </c>
      <c r="E70" s="179" t="s">
        <v>247</v>
      </c>
      <c r="F70" s="180">
        <v>43647</v>
      </c>
      <c r="G70" s="180">
        <v>43738.999305555553</v>
      </c>
      <c r="H70" s="181">
        <v>212292</v>
      </c>
      <c r="I70" s="182">
        <v>0.61</v>
      </c>
      <c r="J70" s="182">
        <f t="shared" si="0"/>
        <v>129.5</v>
      </c>
    </row>
    <row r="71" spans="2:10" x14ac:dyDescent="0.3">
      <c r="B71" s="178">
        <v>44</v>
      </c>
      <c r="C71" s="179" t="s">
        <v>321</v>
      </c>
      <c r="D71" s="179" t="s">
        <v>322</v>
      </c>
      <c r="E71" s="179" t="s">
        <v>247</v>
      </c>
      <c r="F71" s="180">
        <v>43647</v>
      </c>
      <c r="G71" s="180">
        <v>43738.999305555553</v>
      </c>
      <c r="H71" s="181">
        <v>1121</v>
      </c>
      <c r="I71" s="182">
        <v>0.61</v>
      </c>
      <c r="J71" s="182">
        <f t="shared" si="0"/>
        <v>0.68</v>
      </c>
    </row>
    <row r="72" spans="2:10" x14ac:dyDescent="0.3">
      <c r="B72" s="178">
        <v>45</v>
      </c>
      <c r="C72" s="179" t="s">
        <v>323</v>
      </c>
      <c r="D72" s="179" t="s">
        <v>324</v>
      </c>
      <c r="E72" s="179" t="s">
        <v>247</v>
      </c>
      <c r="F72" s="180">
        <v>43647</v>
      </c>
      <c r="G72" s="180">
        <v>43737.999305555553</v>
      </c>
      <c r="H72" s="181">
        <v>277142</v>
      </c>
      <c r="I72" s="182">
        <v>0.61</v>
      </c>
      <c r="J72" s="182">
        <f t="shared" si="0"/>
        <v>169.06</v>
      </c>
    </row>
    <row r="73" spans="2:10" x14ac:dyDescent="0.3">
      <c r="B73" s="178">
        <v>46</v>
      </c>
      <c r="C73" s="179" t="s">
        <v>325</v>
      </c>
      <c r="D73" s="179" t="s">
        <v>326</v>
      </c>
      <c r="E73" s="179" t="s">
        <v>247</v>
      </c>
      <c r="F73" s="180">
        <v>43647</v>
      </c>
      <c r="G73" s="180">
        <v>43737.999305555553</v>
      </c>
      <c r="H73" s="181">
        <v>6467616</v>
      </c>
      <c r="I73" s="182">
        <v>0.61</v>
      </c>
      <c r="J73" s="182">
        <f t="shared" si="0"/>
        <v>3945.25</v>
      </c>
    </row>
    <row r="74" spans="2:10" x14ac:dyDescent="0.3">
      <c r="B74" s="178">
        <v>47</v>
      </c>
      <c r="C74" s="179" t="s">
        <v>327</v>
      </c>
      <c r="D74" s="179" t="s">
        <v>328</v>
      </c>
      <c r="E74" s="179" t="s">
        <v>247</v>
      </c>
      <c r="F74" s="180">
        <v>43647</v>
      </c>
      <c r="G74" s="180">
        <v>43731.999305555553</v>
      </c>
      <c r="H74" s="181">
        <v>49460</v>
      </c>
      <c r="I74" s="182">
        <v>0.61</v>
      </c>
      <c r="J74" s="182">
        <f t="shared" si="0"/>
        <v>30.17</v>
      </c>
    </row>
    <row r="75" spans="2:10" x14ac:dyDescent="0.3">
      <c r="B75" s="178">
        <v>48</v>
      </c>
      <c r="C75" s="179" t="s">
        <v>329</v>
      </c>
      <c r="D75" s="179" t="s">
        <v>330</v>
      </c>
      <c r="E75" s="179" t="s">
        <v>247</v>
      </c>
      <c r="F75" s="180">
        <v>43647</v>
      </c>
      <c r="G75" s="180">
        <v>43737.999305555553</v>
      </c>
      <c r="H75" s="181">
        <v>377436</v>
      </c>
      <c r="I75" s="182">
        <v>0.61</v>
      </c>
      <c r="J75" s="182">
        <f t="shared" si="0"/>
        <v>230.24</v>
      </c>
    </row>
    <row r="76" spans="2:10" x14ac:dyDescent="0.3">
      <c r="B76" s="178">
        <v>49</v>
      </c>
      <c r="C76" s="179" t="s">
        <v>331</v>
      </c>
      <c r="D76" s="179" t="s">
        <v>332</v>
      </c>
      <c r="E76" s="179" t="s">
        <v>247</v>
      </c>
      <c r="F76" s="180">
        <v>43647</v>
      </c>
      <c r="G76" s="180">
        <v>43737.999305555553</v>
      </c>
      <c r="H76" s="181">
        <v>19947</v>
      </c>
      <c r="I76" s="182">
        <v>0.61</v>
      </c>
      <c r="J76" s="182">
        <f t="shared" si="0"/>
        <v>12.17</v>
      </c>
    </row>
    <row r="77" spans="2:10" x14ac:dyDescent="0.3">
      <c r="B77" s="178">
        <v>50</v>
      </c>
      <c r="C77" s="179" t="s">
        <v>333</v>
      </c>
      <c r="D77" s="179" t="s">
        <v>334</v>
      </c>
      <c r="E77" s="179" t="s">
        <v>264</v>
      </c>
      <c r="F77" s="180">
        <v>43647</v>
      </c>
      <c r="G77" s="180">
        <v>43737.999305555553</v>
      </c>
      <c r="H77" s="181">
        <v>1531645</v>
      </c>
      <c r="I77" s="182">
        <v>0.61</v>
      </c>
      <c r="J77" s="182">
        <f t="shared" si="0"/>
        <v>934.3</v>
      </c>
    </row>
    <row r="78" spans="2:10" x14ac:dyDescent="0.3">
      <c r="B78" s="178">
        <v>51</v>
      </c>
      <c r="C78" s="179" t="s">
        <v>335</v>
      </c>
      <c r="D78" s="179" t="s">
        <v>336</v>
      </c>
      <c r="E78" s="179" t="s">
        <v>247</v>
      </c>
      <c r="F78" s="180">
        <v>43645</v>
      </c>
      <c r="G78" s="180">
        <v>43735.999305555553</v>
      </c>
      <c r="H78" s="181">
        <v>140012</v>
      </c>
      <c r="I78" s="182">
        <v>0.61</v>
      </c>
      <c r="J78" s="182">
        <f t="shared" si="0"/>
        <v>85.41</v>
      </c>
    </row>
    <row r="79" spans="2:10" x14ac:dyDescent="0.3">
      <c r="B79" s="178">
        <v>52</v>
      </c>
      <c r="C79" s="179" t="s">
        <v>337</v>
      </c>
      <c r="D79" s="179" t="s">
        <v>338</v>
      </c>
      <c r="E79" s="179" t="s">
        <v>264</v>
      </c>
      <c r="F79" s="180">
        <v>43647</v>
      </c>
      <c r="G79" s="180">
        <v>43737.999305555553</v>
      </c>
      <c r="H79" s="181">
        <v>1794528</v>
      </c>
      <c r="I79" s="182">
        <v>0.61</v>
      </c>
      <c r="J79" s="182">
        <f t="shared" si="0"/>
        <v>1094.6600000000001</v>
      </c>
    </row>
    <row r="80" spans="2:10" x14ac:dyDescent="0.3">
      <c r="B80" s="178">
        <v>53</v>
      </c>
      <c r="C80" s="179" t="s">
        <v>339</v>
      </c>
      <c r="D80" s="179" t="s">
        <v>340</v>
      </c>
      <c r="E80" s="179" t="s">
        <v>247</v>
      </c>
      <c r="F80" s="180">
        <v>43647</v>
      </c>
      <c r="G80" s="180">
        <v>43738.999305555553</v>
      </c>
      <c r="H80" s="181">
        <v>69624</v>
      </c>
      <c r="I80" s="182">
        <v>0.61</v>
      </c>
      <c r="J80" s="182">
        <f t="shared" si="0"/>
        <v>42.47</v>
      </c>
    </row>
    <row r="81" spans="2:10" x14ac:dyDescent="0.3">
      <c r="B81" s="178">
        <v>54</v>
      </c>
      <c r="C81" s="179" t="s">
        <v>341</v>
      </c>
      <c r="D81" s="179" t="s">
        <v>342</v>
      </c>
      <c r="E81" s="179" t="s">
        <v>247</v>
      </c>
      <c r="F81" s="180">
        <v>43645</v>
      </c>
      <c r="G81" s="180">
        <v>43735.999305555553</v>
      </c>
      <c r="H81" s="181">
        <v>46324</v>
      </c>
      <c r="I81" s="182">
        <v>0.61</v>
      </c>
      <c r="J81" s="182">
        <f t="shared" si="0"/>
        <v>28.26</v>
      </c>
    </row>
    <row r="82" spans="2:10" x14ac:dyDescent="0.3">
      <c r="B82" s="178">
        <v>55</v>
      </c>
      <c r="C82" s="179" t="s">
        <v>341</v>
      </c>
      <c r="D82" s="179" t="s">
        <v>342</v>
      </c>
      <c r="E82" s="179" t="s">
        <v>264</v>
      </c>
      <c r="F82" s="180">
        <v>43645</v>
      </c>
      <c r="G82" s="180">
        <v>43735.999305555553</v>
      </c>
      <c r="H82" s="181">
        <v>199901</v>
      </c>
      <c r="I82" s="182">
        <v>0.61</v>
      </c>
      <c r="J82" s="182">
        <f t="shared" si="0"/>
        <v>121.94</v>
      </c>
    </row>
    <row r="83" spans="2:10" x14ac:dyDescent="0.3">
      <c r="B83" s="178">
        <v>56</v>
      </c>
      <c r="C83" s="179" t="s">
        <v>343</v>
      </c>
      <c r="D83" s="179" t="s">
        <v>344</v>
      </c>
      <c r="E83" s="179" t="s">
        <v>247</v>
      </c>
      <c r="F83" s="180">
        <v>43647</v>
      </c>
      <c r="G83" s="180">
        <v>43737.999305555553</v>
      </c>
      <c r="H83" s="181">
        <v>259489</v>
      </c>
      <c r="I83" s="182">
        <v>0.61</v>
      </c>
      <c r="J83" s="182">
        <f t="shared" si="0"/>
        <v>158.29</v>
      </c>
    </row>
    <row r="84" spans="2:10" x14ac:dyDescent="0.3">
      <c r="B84" s="178">
        <v>57</v>
      </c>
      <c r="C84" s="179" t="s">
        <v>345</v>
      </c>
      <c r="D84" s="179" t="s">
        <v>346</v>
      </c>
      <c r="E84" s="179" t="s">
        <v>247</v>
      </c>
      <c r="F84" s="180">
        <v>43647</v>
      </c>
      <c r="G84" s="180">
        <v>43730.999305555553</v>
      </c>
      <c r="H84" s="181">
        <v>466379</v>
      </c>
      <c r="I84" s="182">
        <v>0.61</v>
      </c>
      <c r="J84" s="182">
        <f t="shared" si="0"/>
        <v>284.49</v>
      </c>
    </row>
    <row r="85" spans="2:10" x14ac:dyDescent="0.3">
      <c r="B85" s="178">
        <v>58</v>
      </c>
      <c r="C85" s="179" t="s">
        <v>347</v>
      </c>
      <c r="D85" s="179" t="s">
        <v>348</v>
      </c>
      <c r="E85" s="179" t="s">
        <v>247</v>
      </c>
      <c r="F85" s="180">
        <v>43647</v>
      </c>
      <c r="G85" s="180">
        <v>43730.999305555553</v>
      </c>
      <c r="H85" s="181">
        <v>158185</v>
      </c>
      <c r="I85" s="182">
        <v>0.61</v>
      </c>
      <c r="J85" s="182">
        <f t="shared" si="0"/>
        <v>96.49</v>
      </c>
    </row>
    <row r="86" spans="2:10" x14ac:dyDescent="0.3">
      <c r="B86" s="178">
        <v>59</v>
      </c>
      <c r="C86" s="179" t="s">
        <v>349</v>
      </c>
      <c r="D86" s="179" t="s">
        <v>350</v>
      </c>
      <c r="E86" s="179" t="s">
        <v>247</v>
      </c>
      <c r="F86" s="180">
        <v>43647</v>
      </c>
      <c r="G86" s="180">
        <v>43727.999305555553</v>
      </c>
      <c r="H86" s="181">
        <v>211590</v>
      </c>
      <c r="I86" s="182">
        <v>0.61</v>
      </c>
      <c r="J86" s="182">
        <f t="shared" si="0"/>
        <v>129.07</v>
      </c>
    </row>
    <row r="87" spans="2:10" x14ac:dyDescent="0.3">
      <c r="B87" s="178">
        <v>60</v>
      </c>
      <c r="C87" s="179" t="s">
        <v>351</v>
      </c>
      <c r="D87" s="179" t="s">
        <v>352</v>
      </c>
      <c r="E87" s="179" t="s">
        <v>264</v>
      </c>
      <c r="F87" s="180">
        <v>43647</v>
      </c>
      <c r="G87" s="180">
        <v>43737.999305555553</v>
      </c>
      <c r="H87" s="181">
        <v>173241</v>
      </c>
      <c r="I87" s="182">
        <v>0.61</v>
      </c>
      <c r="J87" s="182">
        <f t="shared" si="0"/>
        <v>105.68</v>
      </c>
    </row>
    <row r="88" spans="2:10" x14ac:dyDescent="0.3">
      <c r="B88" s="178">
        <v>61</v>
      </c>
      <c r="C88" s="179" t="s">
        <v>353</v>
      </c>
      <c r="D88" s="179" t="s">
        <v>354</v>
      </c>
      <c r="E88" s="179" t="s">
        <v>247</v>
      </c>
      <c r="F88" s="180">
        <v>43647</v>
      </c>
      <c r="G88" s="180">
        <v>43737.999305555553</v>
      </c>
      <c r="H88" s="181">
        <v>506007</v>
      </c>
      <c r="I88" s="182">
        <v>0.61</v>
      </c>
      <c r="J88" s="182">
        <f t="shared" si="0"/>
        <v>308.66000000000003</v>
      </c>
    </row>
    <row r="89" spans="2:10" x14ac:dyDescent="0.3">
      <c r="B89" s="178">
        <v>62</v>
      </c>
      <c r="C89" s="179" t="s">
        <v>353</v>
      </c>
      <c r="D89" s="179" t="s">
        <v>354</v>
      </c>
      <c r="E89" s="179" t="s">
        <v>264</v>
      </c>
      <c r="F89" s="180">
        <v>43647</v>
      </c>
      <c r="G89" s="180">
        <v>43737.999305555553</v>
      </c>
      <c r="H89" s="181">
        <v>1876391</v>
      </c>
      <c r="I89" s="182">
        <v>0.61</v>
      </c>
      <c r="J89" s="182">
        <f t="shared" si="0"/>
        <v>1144.5999999999999</v>
      </c>
    </row>
    <row r="90" spans="2:10" x14ac:dyDescent="0.3">
      <c r="B90" s="178">
        <v>63</v>
      </c>
      <c r="C90" s="179" t="s">
        <v>355</v>
      </c>
      <c r="D90" s="179" t="s">
        <v>356</v>
      </c>
      <c r="E90" s="179" t="s">
        <v>247</v>
      </c>
      <c r="F90" s="180">
        <v>43647</v>
      </c>
      <c r="G90" s="180">
        <v>43737.999305555553</v>
      </c>
      <c r="H90" s="181">
        <v>661073</v>
      </c>
      <c r="I90" s="182">
        <v>0.61</v>
      </c>
      <c r="J90" s="182">
        <f t="shared" si="0"/>
        <v>403.25</v>
      </c>
    </row>
    <row r="91" spans="2:10" x14ac:dyDescent="0.3">
      <c r="B91" s="178">
        <v>64</v>
      </c>
      <c r="C91" s="179" t="s">
        <v>357</v>
      </c>
      <c r="D91" s="179" t="s">
        <v>358</v>
      </c>
      <c r="E91" s="179" t="s">
        <v>264</v>
      </c>
      <c r="F91" s="180">
        <v>43647</v>
      </c>
      <c r="G91" s="180">
        <v>43737.999305555553</v>
      </c>
      <c r="H91" s="181">
        <v>799241</v>
      </c>
      <c r="I91" s="182">
        <v>0.61</v>
      </c>
      <c r="J91" s="182">
        <f t="shared" si="0"/>
        <v>487.54</v>
      </c>
    </row>
    <row r="92" spans="2:10" x14ac:dyDescent="0.3">
      <c r="B92" s="178">
        <v>65</v>
      </c>
      <c r="C92" s="179" t="s">
        <v>359</v>
      </c>
      <c r="D92" s="179" t="s">
        <v>360</v>
      </c>
      <c r="E92" s="179" t="s">
        <v>247</v>
      </c>
      <c r="F92" s="180">
        <v>43647</v>
      </c>
      <c r="G92" s="180">
        <v>43738.999305555553</v>
      </c>
      <c r="H92" s="181">
        <v>323186</v>
      </c>
      <c r="I92" s="182">
        <v>0.61</v>
      </c>
      <c r="J92" s="182">
        <f t="shared" ref="J92:J155" si="1">ROUND(H92*(I92/1000),2)</f>
        <v>197.14</v>
      </c>
    </row>
    <row r="93" spans="2:10" x14ac:dyDescent="0.3">
      <c r="B93" s="178">
        <v>66</v>
      </c>
      <c r="C93" s="179" t="s">
        <v>361</v>
      </c>
      <c r="D93" s="179" t="s">
        <v>362</v>
      </c>
      <c r="E93" s="179" t="s">
        <v>247</v>
      </c>
      <c r="F93" s="180">
        <v>43643</v>
      </c>
      <c r="G93" s="180">
        <v>43712.999305555553</v>
      </c>
      <c r="H93" s="181">
        <v>128506</v>
      </c>
      <c r="I93" s="182">
        <v>0.61</v>
      </c>
      <c r="J93" s="182">
        <f t="shared" si="1"/>
        <v>78.39</v>
      </c>
    </row>
    <row r="94" spans="2:10" x14ac:dyDescent="0.3">
      <c r="B94" s="178">
        <v>67</v>
      </c>
      <c r="C94" s="179" t="s">
        <v>363</v>
      </c>
      <c r="D94" s="179" t="s">
        <v>364</v>
      </c>
      <c r="E94" s="179" t="s">
        <v>264</v>
      </c>
      <c r="F94" s="180">
        <v>43643.57916666667</v>
      </c>
      <c r="G94" s="180">
        <v>43712.999305555553</v>
      </c>
      <c r="H94" s="181">
        <v>382728</v>
      </c>
      <c r="I94" s="182">
        <v>0.61</v>
      </c>
      <c r="J94" s="182">
        <f t="shared" si="1"/>
        <v>233.46</v>
      </c>
    </row>
    <row r="95" spans="2:10" x14ac:dyDescent="0.3">
      <c r="B95" s="178">
        <v>68</v>
      </c>
      <c r="C95" s="179" t="s">
        <v>365</v>
      </c>
      <c r="D95" s="179" t="s">
        <v>366</v>
      </c>
      <c r="E95" s="179" t="s">
        <v>247</v>
      </c>
      <c r="F95" s="180">
        <v>43647</v>
      </c>
      <c r="G95" s="180">
        <v>43737.999305555553</v>
      </c>
      <c r="H95" s="181">
        <v>21980</v>
      </c>
      <c r="I95" s="182">
        <v>0.61</v>
      </c>
      <c r="J95" s="182">
        <f t="shared" si="1"/>
        <v>13.41</v>
      </c>
    </row>
    <row r="96" spans="2:10" x14ac:dyDescent="0.3">
      <c r="B96" s="178">
        <v>69</v>
      </c>
      <c r="C96" s="179" t="s">
        <v>367</v>
      </c>
      <c r="D96" s="179" t="s">
        <v>368</v>
      </c>
      <c r="E96" s="179" t="s">
        <v>264</v>
      </c>
      <c r="F96" s="180">
        <v>43647</v>
      </c>
      <c r="G96" s="180">
        <v>43737.999305555553</v>
      </c>
      <c r="H96" s="181">
        <v>1079639</v>
      </c>
      <c r="I96" s="182">
        <v>0.61</v>
      </c>
      <c r="J96" s="182">
        <f t="shared" si="1"/>
        <v>658.58</v>
      </c>
    </row>
    <row r="97" spans="2:10" x14ac:dyDescent="0.3">
      <c r="B97" s="178">
        <v>70</v>
      </c>
      <c r="C97" s="179" t="s">
        <v>369</v>
      </c>
      <c r="D97" s="179" t="s">
        <v>370</v>
      </c>
      <c r="E97" s="179" t="s">
        <v>247</v>
      </c>
      <c r="F97" s="180">
        <v>43647</v>
      </c>
      <c r="G97" s="180">
        <v>43738.999305555553</v>
      </c>
      <c r="H97" s="181">
        <v>14928</v>
      </c>
      <c r="I97" s="182">
        <v>0.61</v>
      </c>
      <c r="J97" s="182">
        <f t="shared" si="1"/>
        <v>9.11</v>
      </c>
    </row>
    <row r="98" spans="2:10" x14ac:dyDescent="0.3">
      <c r="B98" s="178">
        <v>71</v>
      </c>
      <c r="C98" s="179" t="s">
        <v>369</v>
      </c>
      <c r="D98" s="179" t="s">
        <v>370</v>
      </c>
      <c r="E98" s="179" t="s">
        <v>264</v>
      </c>
      <c r="F98" s="180">
        <v>43647</v>
      </c>
      <c r="G98" s="180">
        <v>43738.999305555553</v>
      </c>
      <c r="H98" s="181">
        <v>113227</v>
      </c>
      <c r="I98" s="182">
        <v>0.61</v>
      </c>
      <c r="J98" s="182">
        <f t="shared" si="1"/>
        <v>69.069999999999993</v>
      </c>
    </row>
    <row r="99" spans="2:10" x14ac:dyDescent="0.3">
      <c r="B99" s="178">
        <v>72</v>
      </c>
      <c r="C99" s="179" t="s">
        <v>371</v>
      </c>
      <c r="D99" s="179" t="s">
        <v>372</v>
      </c>
      <c r="E99" s="179" t="s">
        <v>247</v>
      </c>
      <c r="F99" s="180">
        <v>43645</v>
      </c>
      <c r="G99" s="180">
        <v>43735.999305555553</v>
      </c>
      <c r="H99" s="181">
        <v>123245</v>
      </c>
      <c r="I99" s="182">
        <v>0.61</v>
      </c>
      <c r="J99" s="182">
        <f t="shared" si="1"/>
        <v>75.180000000000007</v>
      </c>
    </row>
    <row r="100" spans="2:10" x14ac:dyDescent="0.3">
      <c r="B100" s="178">
        <v>73</v>
      </c>
      <c r="C100" s="179" t="s">
        <v>373</v>
      </c>
      <c r="D100" s="179" t="s">
        <v>374</v>
      </c>
      <c r="E100" s="179" t="s">
        <v>264</v>
      </c>
      <c r="F100" s="180">
        <v>43647</v>
      </c>
      <c r="G100" s="180">
        <v>43737.999305555553</v>
      </c>
      <c r="H100" s="181">
        <v>1468378</v>
      </c>
      <c r="I100" s="182">
        <v>0.61</v>
      </c>
      <c r="J100" s="182">
        <f t="shared" si="1"/>
        <v>895.71</v>
      </c>
    </row>
    <row r="101" spans="2:10" x14ac:dyDescent="0.3">
      <c r="B101" s="178">
        <v>74</v>
      </c>
      <c r="C101" s="179" t="s">
        <v>375</v>
      </c>
      <c r="D101" s="179" t="s">
        <v>376</v>
      </c>
      <c r="E101" s="179" t="s">
        <v>247</v>
      </c>
      <c r="F101" s="180">
        <v>43647</v>
      </c>
      <c r="G101" s="180">
        <v>43737.999305555553</v>
      </c>
      <c r="H101" s="181">
        <v>686518</v>
      </c>
      <c r="I101" s="182">
        <v>0.61</v>
      </c>
      <c r="J101" s="182">
        <f t="shared" si="1"/>
        <v>418.78</v>
      </c>
    </row>
    <row r="102" spans="2:10" x14ac:dyDescent="0.3">
      <c r="B102" s="178">
        <v>75</v>
      </c>
      <c r="C102" s="179" t="s">
        <v>377</v>
      </c>
      <c r="D102" s="179" t="s">
        <v>378</v>
      </c>
      <c r="E102" s="179" t="s">
        <v>247</v>
      </c>
      <c r="F102" s="180">
        <v>43647</v>
      </c>
      <c r="G102" s="180">
        <v>43730.999305555553</v>
      </c>
      <c r="H102" s="181">
        <v>182177</v>
      </c>
      <c r="I102" s="182">
        <v>0.61</v>
      </c>
      <c r="J102" s="182">
        <f t="shared" si="1"/>
        <v>111.13</v>
      </c>
    </row>
    <row r="103" spans="2:10" x14ac:dyDescent="0.3">
      <c r="B103" s="178">
        <v>76</v>
      </c>
      <c r="C103" s="179" t="s">
        <v>379</v>
      </c>
      <c r="D103" s="179" t="s">
        <v>380</v>
      </c>
      <c r="E103" s="179" t="s">
        <v>264</v>
      </c>
      <c r="F103" s="180">
        <v>43647</v>
      </c>
      <c r="G103" s="180">
        <v>43730.999305555553</v>
      </c>
      <c r="H103" s="181">
        <v>158486</v>
      </c>
      <c r="I103" s="182">
        <v>0.61</v>
      </c>
      <c r="J103" s="182">
        <f t="shared" si="1"/>
        <v>96.68</v>
      </c>
    </row>
    <row r="104" spans="2:10" x14ac:dyDescent="0.3">
      <c r="B104" s="178">
        <v>77</v>
      </c>
      <c r="C104" s="179" t="s">
        <v>381</v>
      </c>
      <c r="D104" s="179" t="s">
        <v>382</v>
      </c>
      <c r="E104" s="179" t="s">
        <v>247</v>
      </c>
      <c r="F104" s="180">
        <v>43647</v>
      </c>
      <c r="G104" s="180">
        <v>43737.999305555553</v>
      </c>
      <c r="H104" s="181">
        <v>21350</v>
      </c>
      <c r="I104" s="182">
        <v>0.61</v>
      </c>
      <c r="J104" s="182">
        <f t="shared" si="1"/>
        <v>13.02</v>
      </c>
    </row>
    <row r="105" spans="2:10" x14ac:dyDescent="0.3">
      <c r="B105" s="178">
        <v>78</v>
      </c>
      <c r="C105" s="179" t="s">
        <v>383</v>
      </c>
      <c r="D105" s="179" t="s">
        <v>384</v>
      </c>
      <c r="E105" s="179" t="s">
        <v>247</v>
      </c>
      <c r="F105" s="180">
        <v>43647</v>
      </c>
      <c r="G105" s="180">
        <v>43738.999305555553</v>
      </c>
      <c r="H105" s="181">
        <v>2185183</v>
      </c>
      <c r="I105" s="182">
        <v>0.61</v>
      </c>
      <c r="J105" s="182">
        <f t="shared" si="1"/>
        <v>1332.96</v>
      </c>
    </row>
    <row r="106" spans="2:10" x14ac:dyDescent="0.3">
      <c r="B106" s="178">
        <v>79</v>
      </c>
      <c r="C106" s="179" t="s">
        <v>385</v>
      </c>
      <c r="D106" s="179" t="s">
        <v>386</v>
      </c>
      <c r="E106" s="179" t="s">
        <v>247</v>
      </c>
      <c r="F106" s="180">
        <v>43647</v>
      </c>
      <c r="G106" s="180">
        <v>43737.999305555553</v>
      </c>
      <c r="H106" s="181">
        <v>269084</v>
      </c>
      <c r="I106" s="182">
        <v>0.61</v>
      </c>
      <c r="J106" s="182">
        <f t="shared" si="1"/>
        <v>164.14</v>
      </c>
    </row>
    <row r="107" spans="2:10" x14ac:dyDescent="0.3">
      <c r="B107" s="178">
        <v>80</v>
      </c>
      <c r="C107" s="179" t="s">
        <v>387</v>
      </c>
      <c r="D107" s="179" t="s">
        <v>388</v>
      </c>
      <c r="E107" s="179" t="s">
        <v>264</v>
      </c>
      <c r="F107" s="180">
        <v>43647</v>
      </c>
      <c r="G107" s="180">
        <v>43737.999305555553</v>
      </c>
      <c r="H107" s="181">
        <v>978171</v>
      </c>
      <c r="I107" s="182">
        <v>0.61</v>
      </c>
      <c r="J107" s="182">
        <f t="shared" si="1"/>
        <v>596.67999999999995</v>
      </c>
    </row>
    <row r="108" spans="2:10" x14ac:dyDescent="0.3">
      <c r="B108" s="178">
        <v>81</v>
      </c>
      <c r="C108" s="179" t="s">
        <v>389</v>
      </c>
      <c r="D108" s="179" t="s">
        <v>390</v>
      </c>
      <c r="E108" s="179" t="s">
        <v>247</v>
      </c>
      <c r="F108" s="180">
        <v>43647</v>
      </c>
      <c r="G108" s="180">
        <v>43737.999305555553</v>
      </c>
      <c r="H108" s="181">
        <v>160238</v>
      </c>
      <c r="I108" s="182">
        <v>0.61</v>
      </c>
      <c r="J108" s="182">
        <f t="shared" si="1"/>
        <v>97.75</v>
      </c>
    </row>
    <row r="109" spans="2:10" x14ac:dyDescent="0.3">
      <c r="B109" s="178">
        <v>82</v>
      </c>
      <c r="C109" s="179" t="s">
        <v>391</v>
      </c>
      <c r="D109" s="179" t="s">
        <v>392</v>
      </c>
      <c r="E109" s="179" t="s">
        <v>264</v>
      </c>
      <c r="F109" s="180">
        <v>43647</v>
      </c>
      <c r="G109" s="180">
        <v>43737.999305555553</v>
      </c>
      <c r="H109" s="181">
        <v>179711</v>
      </c>
      <c r="I109" s="182">
        <v>0.61</v>
      </c>
      <c r="J109" s="182">
        <f t="shared" si="1"/>
        <v>109.62</v>
      </c>
    </row>
    <row r="110" spans="2:10" x14ac:dyDescent="0.3">
      <c r="B110" s="178">
        <v>83</v>
      </c>
      <c r="C110" s="179" t="s">
        <v>393</v>
      </c>
      <c r="D110" s="179" t="s">
        <v>394</v>
      </c>
      <c r="E110" s="179" t="s">
        <v>247</v>
      </c>
      <c r="F110" s="180">
        <v>43647</v>
      </c>
      <c r="G110" s="180">
        <v>43730.999305555553</v>
      </c>
      <c r="H110" s="181">
        <v>11842</v>
      </c>
      <c r="I110" s="182">
        <v>0.61</v>
      </c>
      <c r="J110" s="182">
        <f t="shared" si="1"/>
        <v>7.22</v>
      </c>
    </row>
    <row r="111" spans="2:10" x14ac:dyDescent="0.3">
      <c r="B111" s="178">
        <v>84</v>
      </c>
      <c r="C111" s="179" t="s">
        <v>395</v>
      </c>
      <c r="D111" s="179" t="s">
        <v>396</v>
      </c>
      <c r="E111" s="179" t="s">
        <v>247</v>
      </c>
      <c r="F111" s="180">
        <v>43647</v>
      </c>
      <c r="G111" s="180">
        <v>43702.999305555553</v>
      </c>
      <c r="H111" s="181">
        <v>769656</v>
      </c>
      <c r="I111" s="182">
        <v>0.61</v>
      </c>
      <c r="J111" s="182">
        <f t="shared" si="1"/>
        <v>469.49</v>
      </c>
    </row>
    <row r="112" spans="2:10" x14ac:dyDescent="0.3">
      <c r="B112" s="178">
        <v>85</v>
      </c>
      <c r="C112" s="179" t="s">
        <v>395</v>
      </c>
      <c r="D112" s="179" t="s">
        <v>396</v>
      </c>
      <c r="E112" s="179" t="s">
        <v>264</v>
      </c>
      <c r="F112" s="180">
        <v>43647</v>
      </c>
      <c r="G112" s="180">
        <v>43702.999305555553</v>
      </c>
      <c r="H112" s="181">
        <v>1144416</v>
      </c>
      <c r="I112" s="182">
        <v>0.61</v>
      </c>
      <c r="J112" s="182">
        <f t="shared" si="1"/>
        <v>698.09</v>
      </c>
    </row>
    <row r="113" spans="2:10" x14ac:dyDescent="0.3">
      <c r="B113" s="178">
        <v>86</v>
      </c>
      <c r="C113" s="179" t="s">
        <v>397</v>
      </c>
      <c r="D113" s="179" t="s">
        <v>398</v>
      </c>
      <c r="E113" s="179" t="s">
        <v>264</v>
      </c>
      <c r="F113" s="180">
        <v>43647</v>
      </c>
      <c r="G113" s="180">
        <v>43737.999305555553</v>
      </c>
      <c r="H113" s="181">
        <v>849031</v>
      </c>
      <c r="I113" s="182">
        <v>0.61</v>
      </c>
      <c r="J113" s="182">
        <f t="shared" si="1"/>
        <v>517.91</v>
      </c>
    </row>
    <row r="114" spans="2:10" x14ac:dyDescent="0.3">
      <c r="B114" s="178">
        <v>87</v>
      </c>
      <c r="C114" s="179" t="s">
        <v>399</v>
      </c>
      <c r="D114" s="179" t="s">
        <v>400</v>
      </c>
      <c r="E114" s="179" t="s">
        <v>247</v>
      </c>
      <c r="F114" s="180">
        <v>43647</v>
      </c>
      <c r="G114" s="180">
        <v>43737.999305555553</v>
      </c>
      <c r="H114" s="181">
        <v>140242</v>
      </c>
      <c r="I114" s="182">
        <v>0.61</v>
      </c>
      <c r="J114" s="182">
        <f t="shared" si="1"/>
        <v>85.55</v>
      </c>
    </row>
    <row r="115" spans="2:10" x14ac:dyDescent="0.3">
      <c r="B115" s="178">
        <v>88</v>
      </c>
      <c r="C115" s="179" t="s">
        <v>399</v>
      </c>
      <c r="D115" s="179" t="s">
        <v>400</v>
      </c>
      <c r="E115" s="179" t="s">
        <v>264</v>
      </c>
      <c r="F115" s="180">
        <v>43647</v>
      </c>
      <c r="G115" s="180">
        <v>43737.999305555553</v>
      </c>
      <c r="H115" s="181">
        <v>267174</v>
      </c>
      <c r="I115" s="182">
        <v>0.61</v>
      </c>
      <c r="J115" s="182">
        <f t="shared" si="1"/>
        <v>162.97999999999999</v>
      </c>
    </row>
    <row r="116" spans="2:10" x14ac:dyDescent="0.3">
      <c r="B116" s="178">
        <v>89</v>
      </c>
      <c r="C116" s="179" t="s">
        <v>401</v>
      </c>
      <c r="D116" s="179" t="s">
        <v>402</v>
      </c>
      <c r="E116" s="179" t="s">
        <v>247</v>
      </c>
      <c r="F116" s="180">
        <v>43647</v>
      </c>
      <c r="G116" s="180">
        <v>43738.999305555553</v>
      </c>
      <c r="H116" s="181">
        <v>264873</v>
      </c>
      <c r="I116" s="182">
        <v>0.61</v>
      </c>
      <c r="J116" s="182">
        <f t="shared" si="1"/>
        <v>161.57</v>
      </c>
    </row>
    <row r="117" spans="2:10" x14ac:dyDescent="0.3">
      <c r="B117" s="178">
        <v>90</v>
      </c>
      <c r="C117" s="179" t="s">
        <v>403</v>
      </c>
      <c r="D117" s="179" t="s">
        <v>404</v>
      </c>
      <c r="E117" s="179" t="s">
        <v>247</v>
      </c>
      <c r="F117" s="180">
        <v>43654</v>
      </c>
      <c r="G117" s="180">
        <v>43723.999305555553</v>
      </c>
      <c r="H117" s="181">
        <v>536655</v>
      </c>
      <c r="I117" s="182">
        <v>0.61</v>
      </c>
      <c r="J117" s="182">
        <f t="shared" si="1"/>
        <v>327.36</v>
      </c>
    </row>
    <row r="118" spans="2:10" x14ac:dyDescent="0.3">
      <c r="B118" s="178">
        <v>91</v>
      </c>
      <c r="C118" s="179" t="s">
        <v>403</v>
      </c>
      <c r="D118" s="179" t="s">
        <v>404</v>
      </c>
      <c r="E118" s="179" t="s">
        <v>264</v>
      </c>
      <c r="F118" s="180">
        <v>43654</v>
      </c>
      <c r="G118" s="180">
        <v>43723.999305555553</v>
      </c>
      <c r="H118" s="181">
        <v>249421</v>
      </c>
      <c r="I118" s="182">
        <v>0.61</v>
      </c>
      <c r="J118" s="182">
        <f t="shared" si="1"/>
        <v>152.15</v>
      </c>
    </row>
    <row r="119" spans="2:10" x14ac:dyDescent="0.3">
      <c r="B119" s="178">
        <v>92</v>
      </c>
      <c r="C119" s="179" t="s">
        <v>405</v>
      </c>
      <c r="D119" s="179" t="s">
        <v>406</v>
      </c>
      <c r="E119" s="179" t="s">
        <v>247</v>
      </c>
      <c r="F119" s="180">
        <v>43647</v>
      </c>
      <c r="G119" s="180">
        <v>43738.999305555553</v>
      </c>
      <c r="H119" s="181">
        <v>892093</v>
      </c>
      <c r="I119" s="182">
        <v>0.61</v>
      </c>
      <c r="J119" s="182">
        <f t="shared" si="1"/>
        <v>544.17999999999995</v>
      </c>
    </row>
    <row r="120" spans="2:10" x14ac:dyDescent="0.3">
      <c r="B120" s="178">
        <v>93</v>
      </c>
      <c r="C120" s="179" t="s">
        <v>407</v>
      </c>
      <c r="D120" s="179" t="s">
        <v>408</v>
      </c>
      <c r="E120" s="179" t="s">
        <v>264</v>
      </c>
      <c r="F120" s="180">
        <v>43647</v>
      </c>
      <c r="G120" s="180">
        <v>43737.999305555553</v>
      </c>
      <c r="H120" s="181">
        <v>29215</v>
      </c>
      <c r="I120" s="182">
        <v>0.61</v>
      </c>
      <c r="J120" s="182">
        <f t="shared" si="1"/>
        <v>17.82</v>
      </c>
    </row>
    <row r="121" spans="2:10" x14ac:dyDescent="0.3">
      <c r="B121" s="178">
        <v>94</v>
      </c>
      <c r="C121" s="179" t="s">
        <v>409</v>
      </c>
      <c r="D121" s="179" t="s">
        <v>410</v>
      </c>
      <c r="E121" s="179" t="s">
        <v>247</v>
      </c>
      <c r="F121" s="180">
        <v>43647</v>
      </c>
      <c r="G121" s="180">
        <v>43737.999305555553</v>
      </c>
      <c r="H121" s="181">
        <v>13163</v>
      </c>
      <c r="I121" s="182">
        <v>0.61</v>
      </c>
      <c r="J121" s="182">
        <f t="shared" si="1"/>
        <v>8.0299999999999994</v>
      </c>
    </row>
    <row r="122" spans="2:10" x14ac:dyDescent="0.3">
      <c r="B122" s="178">
        <v>95</v>
      </c>
      <c r="C122" s="179" t="s">
        <v>411</v>
      </c>
      <c r="D122" s="179" t="s">
        <v>412</v>
      </c>
      <c r="E122" s="179" t="s">
        <v>247</v>
      </c>
      <c r="F122" s="180">
        <v>43648</v>
      </c>
      <c r="G122" s="180">
        <v>43737.999305555553</v>
      </c>
      <c r="H122" s="181">
        <v>476893</v>
      </c>
      <c r="I122" s="182">
        <v>0.61</v>
      </c>
      <c r="J122" s="182">
        <f t="shared" si="1"/>
        <v>290.89999999999998</v>
      </c>
    </row>
    <row r="123" spans="2:10" x14ac:dyDescent="0.3">
      <c r="B123" s="178">
        <v>96</v>
      </c>
      <c r="C123" s="179" t="s">
        <v>413</v>
      </c>
      <c r="D123" s="179" t="s">
        <v>414</v>
      </c>
      <c r="E123" s="179" t="s">
        <v>247</v>
      </c>
      <c r="F123" s="180">
        <v>43647</v>
      </c>
      <c r="G123" s="180">
        <v>43737.999305555553</v>
      </c>
      <c r="H123" s="181">
        <v>1624874</v>
      </c>
      <c r="I123" s="182">
        <v>0.61</v>
      </c>
      <c r="J123" s="182">
        <f t="shared" si="1"/>
        <v>991.17</v>
      </c>
    </row>
    <row r="124" spans="2:10" x14ac:dyDescent="0.3">
      <c r="B124" s="178">
        <v>97</v>
      </c>
      <c r="C124" s="179" t="s">
        <v>415</v>
      </c>
      <c r="D124" s="179" t="s">
        <v>416</v>
      </c>
      <c r="E124" s="179" t="s">
        <v>247</v>
      </c>
      <c r="F124" s="180">
        <v>43647</v>
      </c>
      <c r="G124" s="180">
        <v>43737.999305555553</v>
      </c>
      <c r="H124" s="181">
        <v>169532</v>
      </c>
      <c r="I124" s="182">
        <v>0.61</v>
      </c>
      <c r="J124" s="182">
        <f t="shared" si="1"/>
        <v>103.41</v>
      </c>
    </row>
    <row r="125" spans="2:10" x14ac:dyDescent="0.3">
      <c r="B125" s="178">
        <v>98</v>
      </c>
      <c r="C125" s="179" t="s">
        <v>417</v>
      </c>
      <c r="D125" s="179" t="s">
        <v>418</v>
      </c>
      <c r="E125" s="179" t="s">
        <v>264</v>
      </c>
      <c r="F125" s="180">
        <v>43647</v>
      </c>
      <c r="G125" s="180">
        <v>43737.999305555553</v>
      </c>
      <c r="H125" s="181">
        <v>321960</v>
      </c>
      <c r="I125" s="182">
        <v>0.61</v>
      </c>
      <c r="J125" s="182">
        <f t="shared" si="1"/>
        <v>196.4</v>
      </c>
    </row>
    <row r="126" spans="2:10" x14ac:dyDescent="0.3">
      <c r="B126" s="178">
        <v>99</v>
      </c>
      <c r="C126" s="179" t="s">
        <v>419</v>
      </c>
      <c r="D126" s="179" t="s">
        <v>420</v>
      </c>
      <c r="E126" s="179" t="s">
        <v>247</v>
      </c>
      <c r="F126" s="180">
        <v>43647</v>
      </c>
      <c r="G126" s="180">
        <v>43737.999305555553</v>
      </c>
      <c r="H126" s="181">
        <v>815013</v>
      </c>
      <c r="I126" s="182">
        <v>0.61</v>
      </c>
      <c r="J126" s="182">
        <f t="shared" si="1"/>
        <v>497.16</v>
      </c>
    </row>
    <row r="127" spans="2:10" x14ac:dyDescent="0.3">
      <c r="B127" s="178">
        <v>100</v>
      </c>
      <c r="C127" s="179" t="s">
        <v>421</v>
      </c>
      <c r="D127" s="179" t="s">
        <v>422</v>
      </c>
      <c r="E127" s="179" t="s">
        <v>264</v>
      </c>
      <c r="F127" s="180">
        <v>43647</v>
      </c>
      <c r="G127" s="180">
        <v>43737.999305555553</v>
      </c>
      <c r="H127" s="181">
        <v>1188884</v>
      </c>
      <c r="I127" s="182">
        <v>0.61</v>
      </c>
      <c r="J127" s="182">
        <f t="shared" si="1"/>
        <v>725.22</v>
      </c>
    </row>
    <row r="128" spans="2:10" x14ac:dyDescent="0.3">
      <c r="B128" s="178">
        <v>101</v>
      </c>
      <c r="C128" s="179" t="s">
        <v>423</v>
      </c>
      <c r="D128" s="179" t="s">
        <v>424</v>
      </c>
      <c r="E128" s="179" t="s">
        <v>264</v>
      </c>
      <c r="F128" s="180">
        <v>43647</v>
      </c>
      <c r="G128" s="180">
        <v>43737.999305555553</v>
      </c>
      <c r="H128" s="181">
        <v>305514</v>
      </c>
      <c r="I128" s="182">
        <v>0.61</v>
      </c>
      <c r="J128" s="182">
        <f t="shared" si="1"/>
        <v>186.36</v>
      </c>
    </row>
    <row r="129" spans="2:10" x14ac:dyDescent="0.3">
      <c r="B129" s="178">
        <v>102</v>
      </c>
      <c r="C129" s="179" t="s">
        <v>425</v>
      </c>
      <c r="D129" s="179" t="s">
        <v>426</v>
      </c>
      <c r="E129" s="179" t="s">
        <v>247</v>
      </c>
      <c r="F129" s="180">
        <v>43647</v>
      </c>
      <c r="G129" s="180">
        <v>43738.999305555553</v>
      </c>
      <c r="H129" s="181">
        <v>87707</v>
      </c>
      <c r="I129" s="182">
        <v>0.61</v>
      </c>
      <c r="J129" s="182">
        <f t="shared" si="1"/>
        <v>53.5</v>
      </c>
    </row>
    <row r="130" spans="2:10" x14ac:dyDescent="0.3">
      <c r="B130" s="178">
        <v>103</v>
      </c>
      <c r="C130" s="179" t="s">
        <v>427</v>
      </c>
      <c r="D130" s="179" t="s">
        <v>428</v>
      </c>
      <c r="E130" s="179" t="s">
        <v>247</v>
      </c>
      <c r="F130" s="180">
        <v>43647.500694444447</v>
      </c>
      <c r="G130" s="180">
        <v>43709.999305555553</v>
      </c>
      <c r="H130" s="181">
        <v>260304</v>
      </c>
      <c r="I130" s="182">
        <v>0.61</v>
      </c>
      <c r="J130" s="182">
        <f t="shared" si="1"/>
        <v>158.79</v>
      </c>
    </row>
    <row r="131" spans="2:10" x14ac:dyDescent="0.3">
      <c r="B131" s="178">
        <v>104</v>
      </c>
      <c r="C131" s="179" t="s">
        <v>429</v>
      </c>
      <c r="D131" s="179" t="s">
        <v>430</v>
      </c>
      <c r="E131" s="179" t="s">
        <v>247</v>
      </c>
      <c r="F131" s="180">
        <v>43647.515972222223</v>
      </c>
      <c r="G131" s="180">
        <v>43730.999305555553</v>
      </c>
      <c r="H131" s="181">
        <v>119608</v>
      </c>
      <c r="I131" s="182">
        <v>0.61</v>
      </c>
      <c r="J131" s="182">
        <f t="shared" si="1"/>
        <v>72.959999999999994</v>
      </c>
    </row>
    <row r="132" spans="2:10" x14ac:dyDescent="0.3">
      <c r="B132" s="178">
        <v>105</v>
      </c>
      <c r="C132" s="179" t="s">
        <v>431</v>
      </c>
      <c r="D132" s="179" t="s">
        <v>432</v>
      </c>
      <c r="E132" s="179" t="s">
        <v>264</v>
      </c>
      <c r="F132" s="180">
        <v>43648</v>
      </c>
      <c r="G132" s="180">
        <v>43738.999305555553</v>
      </c>
      <c r="H132" s="181">
        <v>222493</v>
      </c>
      <c r="I132" s="182">
        <v>0.61</v>
      </c>
      <c r="J132" s="182">
        <f t="shared" si="1"/>
        <v>135.72</v>
      </c>
    </row>
    <row r="133" spans="2:10" x14ac:dyDescent="0.3">
      <c r="B133" s="178">
        <v>106</v>
      </c>
      <c r="C133" s="179" t="s">
        <v>433</v>
      </c>
      <c r="D133" s="179" t="s">
        <v>434</v>
      </c>
      <c r="E133" s="179" t="s">
        <v>247</v>
      </c>
      <c r="F133" s="180">
        <v>43647.535416666673</v>
      </c>
      <c r="G133" s="180">
        <v>43737.999305555553</v>
      </c>
      <c r="H133" s="181">
        <v>1951730</v>
      </c>
      <c r="I133" s="182">
        <v>0.61</v>
      </c>
      <c r="J133" s="182">
        <f t="shared" si="1"/>
        <v>1190.56</v>
      </c>
    </row>
    <row r="134" spans="2:10" x14ac:dyDescent="0.3">
      <c r="B134" s="178">
        <v>107</v>
      </c>
      <c r="C134" s="179" t="s">
        <v>433</v>
      </c>
      <c r="D134" s="179" t="s">
        <v>434</v>
      </c>
      <c r="E134" s="179" t="s">
        <v>264</v>
      </c>
      <c r="F134" s="180">
        <v>43647.535416666673</v>
      </c>
      <c r="G134" s="180">
        <v>43737.999305555553</v>
      </c>
      <c r="H134" s="181">
        <v>821593</v>
      </c>
      <c r="I134" s="182">
        <v>0.61</v>
      </c>
      <c r="J134" s="182">
        <f t="shared" si="1"/>
        <v>501.17</v>
      </c>
    </row>
    <row r="135" spans="2:10" x14ac:dyDescent="0.3">
      <c r="B135" s="178">
        <v>108</v>
      </c>
      <c r="C135" s="179" t="s">
        <v>435</v>
      </c>
      <c r="D135" s="179" t="s">
        <v>436</v>
      </c>
      <c r="E135" s="179" t="s">
        <v>247</v>
      </c>
      <c r="F135" s="180">
        <v>43647.557638888888</v>
      </c>
      <c r="G135" s="180">
        <v>43737.999305555553</v>
      </c>
      <c r="H135" s="181">
        <v>259568</v>
      </c>
      <c r="I135" s="182">
        <v>0.61</v>
      </c>
      <c r="J135" s="182">
        <f t="shared" si="1"/>
        <v>158.34</v>
      </c>
    </row>
    <row r="136" spans="2:10" x14ac:dyDescent="0.3">
      <c r="B136" s="178">
        <v>109</v>
      </c>
      <c r="C136" s="179" t="s">
        <v>437</v>
      </c>
      <c r="D136" s="179" t="s">
        <v>438</v>
      </c>
      <c r="E136" s="179" t="s">
        <v>264</v>
      </c>
      <c r="F136" s="180">
        <v>43647</v>
      </c>
      <c r="G136" s="180">
        <v>43681.999305555553</v>
      </c>
      <c r="H136" s="181">
        <v>7290</v>
      </c>
      <c r="I136" s="182">
        <v>0.61</v>
      </c>
      <c r="J136" s="182">
        <f t="shared" si="1"/>
        <v>4.45</v>
      </c>
    </row>
    <row r="137" spans="2:10" x14ac:dyDescent="0.3">
      <c r="B137" s="178">
        <v>110</v>
      </c>
      <c r="C137" s="179" t="s">
        <v>439</v>
      </c>
      <c r="D137" s="179" t="s">
        <v>440</v>
      </c>
      <c r="E137" s="179" t="s">
        <v>247</v>
      </c>
      <c r="F137" s="180">
        <v>43647</v>
      </c>
      <c r="G137" s="180">
        <v>43737.999305555553</v>
      </c>
      <c r="H137" s="181">
        <v>545239</v>
      </c>
      <c r="I137" s="182">
        <v>0.61</v>
      </c>
      <c r="J137" s="182">
        <f t="shared" si="1"/>
        <v>332.6</v>
      </c>
    </row>
    <row r="138" spans="2:10" x14ac:dyDescent="0.3">
      <c r="B138" s="178">
        <v>111</v>
      </c>
      <c r="C138" s="179" t="s">
        <v>441</v>
      </c>
      <c r="D138" s="179" t="s">
        <v>442</v>
      </c>
      <c r="E138" s="179" t="s">
        <v>247</v>
      </c>
      <c r="F138" s="180">
        <v>43647</v>
      </c>
      <c r="G138" s="180">
        <v>43710.5</v>
      </c>
      <c r="H138" s="181">
        <v>3851401</v>
      </c>
      <c r="I138" s="182">
        <v>0.61</v>
      </c>
      <c r="J138" s="182">
        <f t="shared" si="1"/>
        <v>2349.35</v>
      </c>
    </row>
    <row r="139" spans="2:10" x14ac:dyDescent="0.3">
      <c r="B139" s="178">
        <v>112</v>
      </c>
      <c r="C139" s="179" t="s">
        <v>443</v>
      </c>
      <c r="D139" s="179" t="s">
        <v>444</v>
      </c>
      <c r="E139" s="179" t="s">
        <v>258</v>
      </c>
      <c r="F139" s="180">
        <v>43647.696527777778</v>
      </c>
      <c r="G139" s="180">
        <v>43730.999305555553</v>
      </c>
      <c r="H139" s="181">
        <v>5355</v>
      </c>
      <c r="I139" s="182">
        <v>0.61</v>
      </c>
      <c r="J139" s="182">
        <f t="shared" si="1"/>
        <v>3.27</v>
      </c>
    </row>
    <row r="140" spans="2:10" x14ac:dyDescent="0.3">
      <c r="B140" s="178">
        <v>113</v>
      </c>
      <c r="C140" s="179" t="s">
        <v>445</v>
      </c>
      <c r="D140" s="179" t="s">
        <v>446</v>
      </c>
      <c r="E140" s="179" t="s">
        <v>247</v>
      </c>
      <c r="F140" s="180">
        <v>43648</v>
      </c>
      <c r="G140" s="180">
        <v>43730.999305555553</v>
      </c>
      <c r="H140" s="181">
        <v>545889</v>
      </c>
      <c r="I140" s="182">
        <v>0.61</v>
      </c>
      <c r="J140" s="182">
        <f t="shared" si="1"/>
        <v>332.99</v>
      </c>
    </row>
    <row r="141" spans="2:10" x14ac:dyDescent="0.3">
      <c r="B141" s="178">
        <v>114</v>
      </c>
      <c r="C141" s="179" t="s">
        <v>447</v>
      </c>
      <c r="D141" s="179" t="s">
        <v>448</v>
      </c>
      <c r="E141" s="179" t="s">
        <v>264</v>
      </c>
      <c r="F141" s="180">
        <v>43647.739583333343</v>
      </c>
      <c r="G141" s="180">
        <v>43695.875</v>
      </c>
      <c r="H141" s="181">
        <v>194705</v>
      </c>
      <c r="I141" s="182">
        <v>0.61</v>
      </c>
      <c r="J141" s="182">
        <f t="shared" si="1"/>
        <v>118.77</v>
      </c>
    </row>
    <row r="142" spans="2:10" x14ac:dyDescent="0.3">
      <c r="B142" s="178">
        <v>115</v>
      </c>
      <c r="C142" s="179" t="s">
        <v>449</v>
      </c>
      <c r="D142" s="179" t="s">
        <v>450</v>
      </c>
      <c r="E142" s="179" t="s">
        <v>247</v>
      </c>
      <c r="F142" s="180">
        <v>43647.767361111109</v>
      </c>
      <c r="G142" s="180">
        <v>43730.999305555553</v>
      </c>
      <c r="H142" s="181">
        <v>16728</v>
      </c>
      <c r="I142" s="182">
        <v>0.61</v>
      </c>
      <c r="J142" s="182">
        <f t="shared" si="1"/>
        <v>10.199999999999999</v>
      </c>
    </row>
    <row r="143" spans="2:10" x14ac:dyDescent="0.3">
      <c r="B143" s="178">
        <v>116</v>
      </c>
      <c r="C143" s="179" t="s">
        <v>451</v>
      </c>
      <c r="D143" s="179" t="s">
        <v>452</v>
      </c>
      <c r="E143" s="179" t="s">
        <v>247</v>
      </c>
      <c r="F143" s="180">
        <v>43647.775000000001</v>
      </c>
      <c r="G143" s="180">
        <v>43695.999305555553</v>
      </c>
      <c r="H143" s="181">
        <v>24333</v>
      </c>
      <c r="I143" s="182">
        <v>0.61</v>
      </c>
      <c r="J143" s="182">
        <f t="shared" si="1"/>
        <v>14.84</v>
      </c>
    </row>
    <row r="144" spans="2:10" x14ac:dyDescent="0.3">
      <c r="B144" s="178">
        <v>117</v>
      </c>
      <c r="C144" s="179" t="s">
        <v>453</v>
      </c>
      <c r="D144" s="179" t="s">
        <v>454</v>
      </c>
      <c r="E144" s="179" t="s">
        <v>247</v>
      </c>
      <c r="F144" s="180">
        <v>43647.759027777778</v>
      </c>
      <c r="G144" s="180">
        <v>43737.999305555553</v>
      </c>
      <c r="H144" s="181">
        <v>81784</v>
      </c>
      <c r="I144" s="182">
        <v>0.61</v>
      </c>
      <c r="J144" s="182">
        <f t="shared" si="1"/>
        <v>49.89</v>
      </c>
    </row>
    <row r="145" spans="2:10" x14ac:dyDescent="0.3">
      <c r="B145" s="178">
        <v>118</v>
      </c>
      <c r="C145" s="179" t="s">
        <v>453</v>
      </c>
      <c r="D145" s="179" t="s">
        <v>454</v>
      </c>
      <c r="E145" s="179" t="s">
        <v>264</v>
      </c>
      <c r="F145" s="180">
        <v>43647.759027777778</v>
      </c>
      <c r="G145" s="180">
        <v>43737.999305555553</v>
      </c>
      <c r="H145" s="181">
        <v>775559</v>
      </c>
      <c r="I145" s="182">
        <v>0.61</v>
      </c>
      <c r="J145" s="182">
        <f t="shared" si="1"/>
        <v>473.09</v>
      </c>
    </row>
    <row r="146" spans="2:10" x14ac:dyDescent="0.3">
      <c r="B146" s="178">
        <v>119</v>
      </c>
      <c r="C146" s="179" t="s">
        <v>455</v>
      </c>
      <c r="D146" s="179" t="s">
        <v>456</v>
      </c>
      <c r="E146" s="179" t="s">
        <v>247</v>
      </c>
      <c r="F146" s="180">
        <v>43649.25</v>
      </c>
      <c r="G146" s="180">
        <v>43737.999305555553</v>
      </c>
      <c r="H146" s="181">
        <v>82095</v>
      </c>
      <c r="I146" s="182">
        <v>0.61</v>
      </c>
      <c r="J146" s="182">
        <f t="shared" si="1"/>
        <v>50.08</v>
      </c>
    </row>
    <row r="147" spans="2:10" x14ac:dyDescent="0.3">
      <c r="B147" s="178">
        <v>120</v>
      </c>
      <c r="C147" s="179" t="s">
        <v>457</v>
      </c>
      <c r="D147" s="179" t="s">
        <v>458</v>
      </c>
      <c r="E147" s="179" t="s">
        <v>264</v>
      </c>
      <c r="F147" s="180">
        <v>43649.25</v>
      </c>
      <c r="G147" s="180">
        <v>43716.999305555553</v>
      </c>
      <c r="H147" s="181">
        <v>236742</v>
      </c>
      <c r="I147" s="182">
        <v>0.61</v>
      </c>
      <c r="J147" s="182">
        <f t="shared" si="1"/>
        <v>144.41</v>
      </c>
    </row>
    <row r="148" spans="2:10" x14ac:dyDescent="0.3">
      <c r="B148" s="178">
        <v>121</v>
      </c>
      <c r="C148" s="179" t="s">
        <v>459</v>
      </c>
      <c r="D148" s="179" t="s">
        <v>460</v>
      </c>
      <c r="E148" s="179" t="s">
        <v>247</v>
      </c>
      <c r="F148" s="180">
        <v>43648</v>
      </c>
      <c r="G148" s="180">
        <v>43711.999305555553</v>
      </c>
      <c r="H148" s="181">
        <v>260674</v>
      </c>
      <c r="I148" s="182">
        <v>0.61</v>
      </c>
      <c r="J148" s="182">
        <f t="shared" si="1"/>
        <v>159.01</v>
      </c>
    </row>
    <row r="149" spans="2:10" x14ac:dyDescent="0.3">
      <c r="B149" s="178">
        <v>122</v>
      </c>
      <c r="C149" s="179" t="s">
        <v>461</v>
      </c>
      <c r="D149" s="179" t="s">
        <v>462</v>
      </c>
      <c r="E149" s="179" t="s">
        <v>247</v>
      </c>
      <c r="F149" s="180">
        <v>43647.430555555547</v>
      </c>
      <c r="G149" s="180">
        <v>43737.999305555553</v>
      </c>
      <c r="H149" s="181">
        <v>1266644</v>
      </c>
      <c r="I149" s="182">
        <v>0.61</v>
      </c>
      <c r="J149" s="182">
        <f t="shared" si="1"/>
        <v>772.65</v>
      </c>
    </row>
    <row r="150" spans="2:10" x14ac:dyDescent="0.3">
      <c r="B150" s="178">
        <v>123</v>
      </c>
      <c r="C150" s="179" t="s">
        <v>463</v>
      </c>
      <c r="D150" s="179" t="s">
        <v>464</v>
      </c>
      <c r="E150" s="179" t="s">
        <v>264</v>
      </c>
      <c r="F150" s="180">
        <v>43648.575694444437</v>
      </c>
      <c r="G150" s="180">
        <v>43677.999305555553</v>
      </c>
      <c r="H150" s="181">
        <v>22</v>
      </c>
      <c r="I150" s="182">
        <v>0.61</v>
      </c>
      <c r="J150" s="182">
        <f t="shared" si="1"/>
        <v>0.01</v>
      </c>
    </row>
    <row r="151" spans="2:10" x14ac:dyDescent="0.3">
      <c r="B151" s="178">
        <v>124</v>
      </c>
      <c r="C151" s="179" t="s">
        <v>465</v>
      </c>
      <c r="D151" s="179" t="s">
        <v>466</v>
      </c>
      <c r="E151" s="179" t="s">
        <v>247</v>
      </c>
      <c r="F151" s="180">
        <v>43648.584722222222</v>
      </c>
      <c r="G151" s="180">
        <v>43737.999305555553</v>
      </c>
      <c r="H151" s="181">
        <v>1949841</v>
      </c>
      <c r="I151" s="182">
        <v>0.61</v>
      </c>
      <c r="J151" s="182">
        <f t="shared" si="1"/>
        <v>1189.4000000000001</v>
      </c>
    </row>
    <row r="152" spans="2:10" x14ac:dyDescent="0.3">
      <c r="B152" s="178">
        <v>125</v>
      </c>
      <c r="C152" s="179" t="s">
        <v>467</v>
      </c>
      <c r="D152" s="179" t="s">
        <v>468</v>
      </c>
      <c r="E152" s="179" t="s">
        <v>247</v>
      </c>
      <c r="F152" s="180">
        <v>43647</v>
      </c>
      <c r="G152" s="180">
        <v>43737.999305555553</v>
      </c>
      <c r="H152" s="181">
        <v>1051226</v>
      </c>
      <c r="I152" s="182">
        <v>0.61</v>
      </c>
      <c r="J152" s="182">
        <f t="shared" si="1"/>
        <v>641.25</v>
      </c>
    </row>
    <row r="153" spans="2:10" x14ac:dyDescent="0.3">
      <c r="B153" s="178">
        <v>126</v>
      </c>
      <c r="C153" s="179" t="s">
        <v>469</v>
      </c>
      <c r="D153" s="179" t="s">
        <v>470</v>
      </c>
      <c r="E153" s="179" t="s">
        <v>247</v>
      </c>
      <c r="F153" s="180">
        <v>43647.39166666667</v>
      </c>
      <c r="G153" s="180">
        <v>43737.999305555553</v>
      </c>
      <c r="H153" s="181">
        <v>26554</v>
      </c>
      <c r="I153" s="182">
        <v>0.61</v>
      </c>
      <c r="J153" s="182">
        <f t="shared" si="1"/>
        <v>16.2</v>
      </c>
    </row>
    <row r="154" spans="2:10" x14ac:dyDescent="0.3">
      <c r="B154" s="178">
        <v>127</v>
      </c>
      <c r="C154" s="179" t="s">
        <v>471</v>
      </c>
      <c r="D154" s="179" t="s">
        <v>472</v>
      </c>
      <c r="E154" s="179" t="s">
        <v>247</v>
      </c>
      <c r="F154" s="180">
        <v>43648.75</v>
      </c>
      <c r="G154" s="180">
        <v>43737.999305555553</v>
      </c>
      <c r="H154" s="181">
        <v>1510375</v>
      </c>
      <c r="I154" s="182">
        <v>0.61</v>
      </c>
      <c r="J154" s="182">
        <f t="shared" si="1"/>
        <v>921.33</v>
      </c>
    </row>
    <row r="155" spans="2:10" x14ac:dyDescent="0.3">
      <c r="B155" s="178">
        <v>128</v>
      </c>
      <c r="C155" s="179" t="s">
        <v>473</v>
      </c>
      <c r="D155" s="179" t="s">
        <v>474</v>
      </c>
      <c r="E155" s="179" t="s">
        <v>247</v>
      </c>
      <c r="F155" s="180">
        <v>43654</v>
      </c>
      <c r="G155" s="180">
        <v>43737.999305555553</v>
      </c>
      <c r="H155" s="181">
        <v>773594</v>
      </c>
      <c r="I155" s="182">
        <v>0.61</v>
      </c>
      <c r="J155" s="182">
        <f t="shared" si="1"/>
        <v>471.89</v>
      </c>
    </row>
    <row r="156" spans="2:10" x14ac:dyDescent="0.3">
      <c r="B156" s="178">
        <v>129</v>
      </c>
      <c r="C156" s="179" t="s">
        <v>475</v>
      </c>
      <c r="D156" s="179" t="s">
        <v>476</v>
      </c>
      <c r="E156" s="179" t="s">
        <v>264</v>
      </c>
      <c r="F156" s="180">
        <v>43648.895138888889</v>
      </c>
      <c r="G156" s="180">
        <v>43737.999305555553</v>
      </c>
      <c r="H156" s="181">
        <v>206294</v>
      </c>
      <c r="I156" s="182">
        <v>0.61</v>
      </c>
      <c r="J156" s="182">
        <f t="shared" ref="J156:J219" si="2">ROUND(H156*(I156/1000),2)</f>
        <v>125.84</v>
      </c>
    </row>
    <row r="157" spans="2:10" x14ac:dyDescent="0.3">
      <c r="B157" s="178">
        <v>130</v>
      </c>
      <c r="C157" s="179" t="s">
        <v>477</v>
      </c>
      <c r="D157" s="179" t="s">
        <v>478</v>
      </c>
      <c r="E157" s="179" t="s">
        <v>247</v>
      </c>
      <c r="F157" s="180">
        <v>43654</v>
      </c>
      <c r="G157" s="180">
        <v>43702.999305555553</v>
      </c>
      <c r="H157" s="181">
        <v>13485</v>
      </c>
      <c r="I157" s="182">
        <v>0.61</v>
      </c>
      <c r="J157" s="182">
        <f t="shared" si="2"/>
        <v>8.23</v>
      </c>
    </row>
    <row r="158" spans="2:10" x14ac:dyDescent="0.3">
      <c r="B158" s="178">
        <v>131</v>
      </c>
      <c r="C158" s="179" t="s">
        <v>479</v>
      </c>
      <c r="D158" s="179" t="s">
        <v>480</v>
      </c>
      <c r="E158" s="179" t="s">
        <v>264</v>
      </c>
      <c r="F158" s="180">
        <v>43649.507638888892</v>
      </c>
      <c r="G158" s="180">
        <v>43737.999305555553</v>
      </c>
      <c r="H158" s="181">
        <v>2589672</v>
      </c>
      <c r="I158" s="182">
        <v>0.61</v>
      </c>
      <c r="J158" s="182">
        <f t="shared" si="2"/>
        <v>1579.7</v>
      </c>
    </row>
    <row r="159" spans="2:10" x14ac:dyDescent="0.3">
      <c r="B159" s="178">
        <v>132</v>
      </c>
      <c r="C159" s="179" t="s">
        <v>481</v>
      </c>
      <c r="D159" s="179" t="s">
        <v>482</v>
      </c>
      <c r="E159" s="179" t="s">
        <v>247</v>
      </c>
      <c r="F159" s="180">
        <v>43649.691666666673</v>
      </c>
      <c r="G159" s="180">
        <v>43737.999305555553</v>
      </c>
      <c r="H159" s="181">
        <v>327953</v>
      </c>
      <c r="I159" s="182">
        <v>0.61</v>
      </c>
      <c r="J159" s="182">
        <f t="shared" si="2"/>
        <v>200.05</v>
      </c>
    </row>
    <row r="160" spans="2:10" x14ac:dyDescent="0.3">
      <c r="B160" s="178">
        <v>133</v>
      </c>
      <c r="C160" s="179" t="s">
        <v>483</v>
      </c>
      <c r="D160" s="179" t="s">
        <v>484</v>
      </c>
      <c r="E160" s="179" t="s">
        <v>247</v>
      </c>
      <c r="F160" s="180">
        <v>43654</v>
      </c>
      <c r="G160" s="180">
        <v>43702.999305555553</v>
      </c>
      <c r="H160" s="181">
        <v>111924</v>
      </c>
      <c r="I160" s="182">
        <v>0.61</v>
      </c>
      <c r="J160" s="182">
        <f t="shared" si="2"/>
        <v>68.27</v>
      </c>
    </row>
    <row r="161" spans="2:10" x14ac:dyDescent="0.3">
      <c r="B161" s="178">
        <v>134</v>
      </c>
      <c r="C161" s="179" t="s">
        <v>485</v>
      </c>
      <c r="D161" s="179" t="s">
        <v>486</v>
      </c>
      <c r="E161" s="179" t="s">
        <v>247</v>
      </c>
      <c r="F161" s="180">
        <v>43654</v>
      </c>
      <c r="G161" s="180">
        <v>43688.999305555553</v>
      </c>
      <c r="H161" s="181">
        <v>14913</v>
      </c>
      <c r="I161" s="182">
        <v>0.61</v>
      </c>
      <c r="J161" s="182">
        <f t="shared" si="2"/>
        <v>9.1</v>
      </c>
    </row>
    <row r="162" spans="2:10" x14ac:dyDescent="0.3">
      <c r="B162" s="178">
        <v>135</v>
      </c>
      <c r="C162" s="179" t="s">
        <v>485</v>
      </c>
      <c r="D162" s="179" t="s">
        <v>486</v>
      </c>
      <c r="E162" s="179" t="s">
        <v>264</v>
      </c>
      <c r="F162" s="180">
        <v>43654</v>
      </c>
      <c r="G162" s="180">
        <v>43688.999305555553</v>
      </c>
      <c r="H162" s="181">
        <v>180162</v>
      </c>
      <c r="I162" s="182">
        <v>0.61</v>
      </c>
      <c r="J162" s="182">
        <f t="shared" si="2"/>
        <v>109.9</v>
      </c>
    </row>
    <row r="163" spans="2:10" x14ac:dyDescent="0.3">
      <c r="B163" s="178">
        <v>136</v>
      </c>
      <c r="C163" s="179" t="s">
        <v>487</v>
      </c>
      <c r="D163" s="179" t="s">
        <v>488</v>
      </c>
      <c r="E163" s="179" t="s">
        <v>264</v>
      </c>
      <c r="F163" s="180">
        <v>43651.404166666667</v>
      </c>
      <c r="G163" s="180">
        <v>43737.999305555553</v>
      </c>
      <c r="H163" s="181">
        <v>149802</v>
      </c>
      <c r="I163" s="182">
        <v>0.61</v>
      </c>
      <c r="J163" s="182">
        <f t="shared" si="2"/>
        <v>91.38</v>
      </c>
    </row>
    <row r="164" spans="2:10" x14ac:dyDescent="0.3">
      <c r="B164" s="178">
        <v>137</v>
      </c>
      <c r="C164" s="179" t="s">
        <v>489</v>
      </c>
      <c r="D164" s="179" t="s">
        <v>490</v>
      </c>
      <c r="E164" s="179" t="s">
        <v>264</v>
      </c>
      <c r="F164" s="180">
        <v>43651.404166666667</v>
      </c>
      <c r="G164" s="180">
        <v>43730.999305555553</v>
      </c>
      <c r="H164" s="181">
        <v>119691</v>
      </c>
      <c r="I164" s="182">
        <v>0.61</v>
      </c>
      <c r="J164" s="182">
        <f t="shared" si="2"/>
        <v>73.010000000000005</v>
      </c>
    </row>
    <row r="165" spans="2:10" x14ac:dyDescent="0.3">
      <c r="B165" s="178">
        <v>138</v>
      </c>
      <c r="C165" s="179" t="s">
        <v>491</v>
      </c>
      <c r="D165" s="179" t="s">
        <v>492</v>
      </c>
      <c r="E165" s="179" t="s">
        <v>247</v>
      </c>
      <c r="F165" s="180">
        <v>43649.487500000003</v>
      </c>
      <c r="G165" s="180">
        <v>43737.999305555553</v>
      </c>
      <c r="H165" s="181">
        <v>429026</v>
      </c>
      <c r="I165" s="182">
        <v>0.61</v>
      </c>
      <c r="J165" s="182">
        <f t="shared" si="2"/>
        <v>261.70999999999998</v>
      </c>
    </row>
    <row r="166" spans="2:10" x14ac:dyDescent="0.3">
      <c r="B166" s="178">
        <v>139</v>
      </c>
      <c r="C166" s="179" t="s">
        <v>491</v>
      </c>
      <c r="D166" s="179" t="s">
        <v>492</v>
      </c>
      <c r="E166" s="179" t="s">
        <v>264</v>
      </c>
      <c r="F166" s="180">
        <v>43649.487500000003</v>
      </c>
      <c r="G166" s="180">
        <v>43737.999305555553</v>
      </c>
      <c r="H166" s="181">
        <v>4932577</v>
      </c>
      <c r="I166" s="182">
        <v>0.61</v>
      </c>
      <c r="J166" s="182">
        <f t="shared" si="2"/>
        <v>3008.87</v>
      </c>
    </row>
    <row r="167" spans="2:10" x14ac:dyDescent="0.3">
      <c r="B167" s="178">
        <v>140</v>
      </c>
      <c r="C167" s="179" t="s">
        <v>493</v>
      </c>
      <c r="D167" s="179" t="s">
        <v>494</v>
      </c>
      <c r="E167" s="179" t="s">
        <v>247</v>
      </c>
      <c r="F167" s="180">
        <v>43651.463194444441</v>
      </c>
      <c r="G167" s="180">
        <v>43737.999305555553</v>
      </c>
      <c r="H167" s="181">
        <v>27364</v>
      </c>
      <c r="I167" s="182">
        <v>0.61</v>
      </c>
      <c r="J167" s="182">
        <f t="shared" si="2"/>
        <v>16.690000000000001</v>
      </c>
    </row>
    <row r="168" spans="2:10" x14ac:dyDescent="0.3">
      <c r="B168" s="178">
        <v>141</v>
      </c>
      <c r="C168" s="179" t="s">
        <v>495</v>
      </c>
      <c r="D168" s="179" t="s">
        <v>496</v>
      </c>
      <c r="E168" s="179" t="s">
        <v>247</v>
      </c>
      <c r="F168" s="180">
        <v>43653</v>
      </c>
      <c r="G168" s="180">
        <v>43735.999305555553</v>
      </c>
      <c r="H168" s="181">
        <v>156176</v>
      </c>
      <c r="I168" s="182">
        <v>0.61</v>
      </c>
      <c r="J168" s="182">
        <f t="shared" si="2"/>
        <v>95.27</v>
      </c>
    </row>
    <row r="169" spans="2:10" x14ac:dyDescent="0.3">
      <c r="B169" s="178">
        <v>142</v>
      </c>
      <c r="C169" s="179" t="s">
        <v>497</v>
      </c>
      <c r="D169" s="179" t="s">
        <v>498</v>
      </c>
      <c r="E169" s="179" t="s">
        <v>264</v>
      </c>
      <c r="F169" s="180">
        <v>43647</v>
      </c>
      <c r="G169" s="180">
        <v>43737.999305555553</v>
      </c>
      <c r="H169" s="181">
        <v>785775</v>
      </c>
      <c r="I169" s="182">
        <v>0.61</v>
      </c>
      <c r="J169" s="182">
        <f t="shared" si="2"/>
        <v>479.32</v>
      </c>
    </row>
    <row r="170" spans="2:10" x14ac:dyDescent="0.3">
      <c r="B170" s="178">
        <v>143</v>
      </c>
      <c r="C170" s="179" t="s">
        <v>499</v>
      </c>
      <c r="D170" s="179" t="s">
        <v>500</v>
      </c>
      <c r="E170" s="179" t="s">
        <v>264</v>
      </c>
      <c r="F170" s="180">
        <v>43649.5</v>
      </c>
      <c r="G170" s="180">
        <v>43730.999305555553</v>
      </c>
      <c r="H170" s="181">
        <v>371897</v>
      </c>
      <c r="I170" s="182">
        <v>0.61</v>
      </c>
      <c r="J170" s="182">
        <f t="shared" si="2"/>
        <v>226.86</v>
      </c>
    </row>
    <row r="171" spans="2:10" x14ac:dyDescent="0.3">
      <c r="B171" s="178">
        <v>144</v>
      </c>
      <c r="C171" s="179" t="s">
        <v>501</v>
      </c>
      <c r="D171" s="179" t="s">
        <v>502</v>
      </c>
      <c r="E171" s="179" t="s">
        <v>247</v>
      </c>
      <c r="F171" s="180">
        <v>43654.4375</v>
      </c>
      <c r="G171" s="180">
        <v>43737.999305555553</v>
      </c>
      <c r="H171" s="181">
        <v>862035</v>
      </c>
      <c r="I171" s="182">
        <v>0.61</v>
      </c>
      <c r="J171" s="182">
        <f t="shared" si="2"/>
        <v>525.84</v>
      </c>
    </row>
    <row r="172" spans="2:10" x14ac:dyDescent="0.3">
      <c r="B172" s="178">
        <v>145</v>
      </c>
      <c r="C172" s="179" t="s">
        <v>503</v>
      </c>
      <c r="D172" s="179" t="s">
        <v>504</v>
      </c>
      <c r="E172" s="179" t="s">
        <v>247</v>
      </c>
      <c r="F172" s="180">
        <v>43645</v>
      </c>
      <c r="G172" s="180">
        <v>43686.999305555553</v>
      </c>
      <c r="H172" s="181">
        <v>14550</v>
      </c>
      <c r="I172" s="182">
        <v>0.61</v>
      </c>
      <c r="J172" s="182">
        <f t="shared" si="2"/>
        <v>8.8800000000000008</v>
      </c>
    </row>
    <row r="173" spans="2:10" x14ac:dyDescent="0.3">
      <c r="B173" s="178">
        <v>146</v>
      </c>
      <c r="C173" s="179" t="s">
        <v>505</v>
      </c>
      <c r="D173" s="179" t="s">
        <v>506</v>
      </c>
      <c r="E173" s="179" t="s">
        <v>258</v>
      </c>
      <c r="F173" s="180">
        <v>43654.438888888893</v>
      </c>
      <c r="G173" s="180">
        <v>43681.999305555553</v>
      </c>
      <c r="H173" s="181">
        <v>364</v>
      </c>
      <c r="I173" s="182">
        <v>0.61</v>
      </c>
      <c r="J173" s="182">
        <f t="shared" si="2"/>
        <v>0.22</v>
      </c>
    </row>
    <row r="174" spans="2:10" x14ac:dyDescent="0.3">
      <c r="B174" s="178">
        <v>147</v>
      </c>
      <c r="C174" s="179" t="s">
        <v>505</v>
      </c>
      <c r="D174" s="179" t="s">
        <v>506</v>
      </c>
      <c r="E174" s="179" t="s">
        <v>259</v>
      </c>
      <c r="F174" s="180">
        <v>43654.438888888893</v>
      </c>
      <c r="G174" s="180">
        <v>43681.999305555553</v>
      </c>
      <c r="H174" s="181">
        <v>216</v>
      </c>
      <c r="I174" s="182">
        <v>0.61</v>
      </c>
      <c r="J174" s="182">
        <f t="shared" si="2"/>
        <v>0.13</v>
      </c>
    </row>
    <row r="175" spans="2:10" x14ac:dyDescent="0.3">
      <c r="B175" s="178">
        <v>148</v>
      </c>
      <c r="C175" s="179" t="s">
        <v>507</v>
      </c>
      <c r="D175" s="179" t="s">
        <v>508</v>
      </c>
      <c r="E175" s="179" t="s">
        <v>258</v>
      </c>
      <c r="F175" s="180">
        <v>43654</v>
      </c>
      <c r="G175" s="180">
        <v>43681.999305555553</v>
      </c>
      <c r="H175" s="181">
        <v>18748</v>
      </c>
      <c r="I175" s="182">
        <v>0.61</v>
      </c>
      <c r="J175" s="182">
        <f t="shared" si="2"/>
        <v>11.44</v>
      </c>
    </row>
    <row r="176" spans="2:10" x14ac:dyDescent="0.3">
      <c r="B176" s="178">
        <v>149</v>
      </c>
      <c r="C176" s="179" t="s">
        <v>509</v>
      </c>
      <c r="D176" s="179" t="s">
        <v>510</v>
      </c>
      <c r="E176" s="179" t="s">
        <v>247</v>
      </c>
      <c r="F176" s="180">
        <v>43654.659722222219</v>
      </c>
      <c r="G176" s="180">
        <v>43687.999305555553</v>
      </c>
      <c r="H176" s="181">
        <v>9653</v>
      </c>
      <c r="I176" s="182">
        <v>0.61</v>
      </c>
      <c r="J176" s="182">
        <f t="shared" si="2"/>
        <v>5.89</v>
      </c>
    </row>
    <row r="177" spans="2:10" x14ac:dyDescent="0.3">
      <c r="B177" s="178">
        <v>150</v>
      </c>
      <c r="C177" s="179" t="s">
        <v>509</v>
      </c>
      <c r="D177" s="179" t="s">
        <v>510</v>
      </c>
      <c r="E177" s="179" t="s">
        <v>264</v>
      </c>
      <c r="F177" s="180">
        <v>43654.659722222219</v>
      </c>
      <c r="G177" s="180">
        <v>43687.999305555553</v>
      </c>
      <c r="H177" s="181">
        <v>291006</v>
      </c>
      <c r="I177" s="182">
        <v>0.61</v>
      </c>
      <c r="J177" s="182">
        <f t="shared" si="2"/>
        <v>177.51</v>
      </c>
    </row>
    <row r="178" spans="2:10" x14ac:dyDescent="0.3">
      <c r="B178" s="178">
        <v>151</v>
      </c>
      <c r="C178" s="179" t="s">
        <v>511</v>
      </c>
      <c r="D178" s="179" t="s">
        <v>512</v>
      </c>
      <c r="E178" s="179" t="s">
        <v>247</v>
      </c>
      <c r="F178" s="180">
        <v>43654.749305555553</v>
      </c>
      <c r="G178" s="180">
        <v>43709.999305555553</v>
      </c>
      <c r="H178" s="181">
        <v>135857</v>
      </c>
      <c r="I178" s="182">
        <v>0.61</v>
      </c>
      <c r="J178" s="182">
        <f t="shared" si="2"/>
        <v>82.87</v>
      </c>
    </row>
    <row r="179" spans="2:10" x14ac:dyDescent="0.3">
      <c r="B179" s="178">
        <v>152</v>
      </c>
      <c r="C179" s="179" t="s">
        <v>513</v>
      </c>
      <c r="D179" s="179" t="s">
        <v>514</v>
      </c>
      <c r="E179" s="179" t="s">
        <v>247</v>
      </c>
      <c r="F179" s="180">
        <v>43647</v>
      </c>
      <c r="G179" s="180">
        <v>43730.999305555553</v>
      </c>
      <c r="H179" s="181">
        <v>163107</v>
      </c>
      <c r="I179" s="182">
        <v>0.61</v>
      </c>
      <c r="J179" s="182">
        <f t="shared" si="2"/>
        <v>99.5</v>
      </c>
    </row>
    <row r="180" spans="2:10" x14ac:dyDescent="0.3">
      <c r="B180" s="178">
        <v>153</v>
      </c>
      <c r="C180" s="179" t="s">
        <v>515</v>
      </c>
      <c r="D180" s="179" t="s">
        <v>516</v>
      </c>
      <c r="E180" s="179" t="s">
        <v>247</v>
      </c>
      <c r="F180" s="180">
        <v>43655.589583333327</v>
      </c>
      <c r="G180" s="180">
        <v>43723.999305555553</v>
      </c>
      <c r="H180" s="181">
        <v>196400</v>
      </c>
      <c r="I180" s="182">
        <v>0.61</v>
      </c>
      <c r="J180" s="182">
        <f t="shared" si="2"/>
        <v>119.8</v>
      </c>
    </row>
    <row r="181" spans="2:10" x14ac:dyDescent="0.3">
      <c r="B181" s="178">
        <v>154</v>
      </c>
      <c r="C181" s="179" t="s">
        <v>517</v>
      </c>
      <c r="D181" s="179" t="s">
        <v>518</v>
      </c>
      <c r="E181" s="179" t="s">
        <v>264</v>
      </c>
      <c r="F181" s="180">
        <v>43654</v>
      </c>
      <c r="G181" s="180">
        <v>43730.999305555553</v>
      </c>
      <c r="H181" s="181">
        <v>482719</v>
      </c>
      <c r="I181" s="182">
        <v>0.61</v>
      </c>
      <c r="J181" s="182">
        <f t="shared" si="2"/>
        <v>294.45999999999998</v>
      </c>
    </row>
    <row r="182" spans="2:10" x14ac:dyDescent="0.3">
      <c r="B182" s="178">
        <v>155</v>
      </c>
      <c r="C182" s="179" t="s">
        <v>519</v>
      </c>
      <c r="D182" s="179" t="s">
        <v>520</v>
      </c>
      <c r="E182" s="179" t="s">
        <v>247</v>
      </c>
      <c r="F182" s="180">
        <v>43654.375</v>
      </c>
      <c r="G182" s="180">
        <v>43737.999305555553</v>
      </c>
      <c r="H182" s="181">
        <v>247675</v>
      </c>
      <c r="I182" s="182">
        <v>0.61</v>
      </c>
      <c r="J182" s="182">
        <f t="shared" si="2"/>
        <v>151.08000000000001</v>
      </c>
    </row>
    <row r="183" spans="2:10" x14ac:dyDescent="0.3">
      <c r="B183" s="178">
        <v>156</v>
      </c>
      <c r="C183" s="179" t="s">
        <v>521</v>
      </c>
      <c r="D183" s="179" t="s">
        <v>522</v>
      </c>
      <c r="E183" s="179" t="s">
        <v>247</v>
      </c>
      <c r="F183" s="180">
        <v>43648.902777777781</v>
      </c>
      <c r="G183" s="180">
        <v>43737.999305555553</v>
      </c>
      <c r="H183" s="181">
        <v>32985</v>
      </c>
      <c r="I183" s="182">
        <v>0.61</v>
      </c>
      <c r="J183" s="182">
        <f t="shared" si="2"/>
        <v>20.12</v>
      </c>
    </row>
    <row r="184" spans="2:10" x14ac:dyDescent="0.3">
      <c r="B184" s="178">
        <v>157</v>
      </c>
      <c r="C184" s="179" t="s">
        <v>523</v>
      </c>
      <c r="D184" s="179" t="s">
        <v>524</v>
      </c>
      <c r="E184" s="179" t="s">
        <v>264</v>
      </c>
      <c r="F184" s="180">
        <v>43647</v>
      </c>
      <c r="G184" s="180">
        <v>43716.999305555553</v>
      </c>
      <c r="H184" s="181">
        <v>404379</v>
      </c>
      <c r="I184" s="182">
        <v>0.61</v>
      </c>
      <c r="J184" s="182">
        <f t="shared" si="2"/>
        <v>246.67</v>
      </c>
    </row>
    <row r="185" spans="2:10" x14ac:dyDescent="0.3">
      <c r="B185" s="178">
        <v>158</v>
      </c>
      <c r="C185" s="179" t="s">
        <v>525</v>
      </c>
      <c r="D185" s="179" t="s">
        <v>526</v>
      </c>
      <c r="E185" s="179" t="s">
        <v>247</v>
      </c>
      <c r="F185" s="180">
        <v>43661</v>
      </c>
      <c r="G185" s="180">
        <v>43737.999305555553</v>
      </c>
      <c r="H185" s="181">
        <v>1542105</v>
      </c>
      <c r="I185" s="182">
        <v>0.61</v>
      </c>
      <c r="J185" s="182">
        <f t="shared" si="2"/>
        <v>940.68</v>
      </c>
    </row>
    <row r="186" spans="2:10" x14ac:dyDescent="0.3">
      <c r="B186" s="178">
        <v>159</v>
      </c>
      <c r="C186" s="179" t="s">
        <v>525</v>
      </c>
      <c r="D186" s="179" t="s">
        <v>526</v>
      </c>
      <c r="E186" s="179" t="s">
        <v>264</v>
      </c>
      <c r="F186" s="180">
        <v>43661</v>
      </c>
      <c r="G186" s="180">
        <v>43737.999305555553</v>
      </c>
      <c r="H186" s="181">
        <v>369617</v>
      </c>
      <c r="I186" s="182">
        <v>0.61</v>
      </c>
      <c r="J186" s="182">
        <f t="shared" si="2"/>
        <v>225.47</v>
      </c>
    </row>
    <row r="187" spans="2:10" x14ac:dyDescent="0.3">
      <c r="B187" s="178">
        <v>160</v>
      </c>
      <c r="C187" s="179" t="s">
        <v>527</v>
      </c>
      <c r="D187" s="179" t="s">
        <v>528</v>
      </c>
      <c r="E187" s="179" t="s">
        <v>247</v>
      </c>
      <c r="F187" s="180">
        <v>43647</v>
      </c>
      <c r="G187" s="180">
        <v>43737.999305555553</v>
      </c>
      <c r="H187" s="181">
        <v>30151</v>
      </c>
      <c r="I187" s="182">
        <v>0.61</v>
      </c>
      <c r="J187" s="182">
        <f t="shared" si="2"/>
        <v>18.39</v>
      </c>
    </row>
    <row r="188" spans="2:10" x14ac:dyDescent="0.3">
      <c r="B188" s="178">
        <v>161</v>
      </c>
      <c r="C188" s="179" t="s">
        <v>529</v>
      </c>
      <c r="D188" s="179" t="s">
        <v>530</v>
      </c>
      <c r="E188" s="179" t="s">
        <v>264</v>
      </c>
      <c r="F188" s="180">
        <v>43647</v>
      </c>
      <c r="G188" s="180">
        <v>43737.999305555553</v>
      </c>
      <c r="H188" s="181">
        <v>147012</v>
      </c>
      <c r="I188" s="182">
        <v>0.61</v>
      </c>
      <c r="J188" s="182">
        <f t="shared" si="2"/>
        <v>89.68</v>
      </c>
    </row>
    <row r="189" spans="2:10" x14ac:dyDescent="0.3">
      <c r="B189" s="178">
        <v>162</v>
      </c>
      <c r="C189" s="179" t="s">
        <v>531</v>
      </c>
      <c r="D189" s="179" t="s">
        <v>532</v>
      </c>
      <c r="E189" s="179" t="s">
        <v>264</v>
      </c>
      <c r="F189" s="180">
        <v>43647</v>
      </c>
      <c r="G189" s="180">
        <v>43737.999305555553</v>
      </c>
      <c r="H189" s="181">
        <v>103579</v>
      </c>
      <c r="I189" s="182">
        <v>0.61</v>
      </c>
      <c r="J189" s="182">
        <f t="shared" si="2"/>
        <v>63.18</v>
      </c>
    </row>
    <row r="190" spans="2:10" x14ac:dyDescent="0.3">
      <c r="B190" s="178">
        <v>163</v>
      </c>
      <c r="C190" s="179" t="s">
        <v>533</v>
      </c>
      <c r="D190" s="179" t="s">
        <v>534</v>
      </c>
      <c r="E190" s="179" t="s">
        <v>247</v>
      </c>
      <c r="F190" s="180">
        <v>43654</v>
      </c>
      <c r="G190" s="180">
        <v>43738.999305555553</v>
      </c>
      <c r="H190" s="181">
        <v>711295</v>
      </c>
      <c r="I190" s="182">
        <v>0.61</v>
      </c>
      <c r="J190" s="182">
        <f t="shared" si="2"/>
        <v>433.89</v>
      </c>
    </row>
    <row r="191" spans="2:10" x14ac:dyDescent="0.3">
      <c r="B191" s="178">
        <v>164</v>
      </c>
      <c r="C191" s="179" t="s">
        <v>535</v>
      </c>
      <c r="D191" s="179" t="s">
        <v>536</v>
      </c>
      <c r="E191" s="179" t="s">
        <v>258</v>
      </c>
      <c r="F191" s="180">
        <v>43656.671527777777</v>
      </c>
      <c r="G191" s="180">
        <v>43695.999305555553</v>
      </c>
      <c r="H191" s="181">
        <v>52570</v>
      </c>
      <c r="I191" s="182">
        <v>0.61</v>
      </c>
      <c r="J191" s="182">
        <f t="shared" si="2"/>
        <v>32.07</v>
      </c>
    </row>
    <row r="192" spans="2:10" x14ac:dyDescent="0.3">
      <c r="B192" s="178">
        <v>165</v>
      </c>
      <c r="C192" s="179" t="s">
        <v>535</v>
      </c>
      <c r="D192" s="179" t="s">
        <v>536</v>
      </c>
      <c r="E192" s="179" t="s">
        <v>259</v>
      </c>
      <c r="F192" s="180">
        <v>43656.671527777777</v>
      </c>
      <c r="G192" s="180">
        <v>43695.999305555553</v>
      </c>
      <c r="H192" s="181">
        <v>140897</v>
      </c>
      <c r="I192" s="182">
        <v>0.61</v>
      </c>
      <c r="J192" s="182">
        <f t="shared" si="2"/>
        <v>85.95</v>
      </c>
    </row>
    <row r="193" spans="2:10" x14ac:dyDescent="0.3">
      <c r="B193" s="178">
        <v>166</v>
      </c>
      <c r="C193" s="179" t="s">
        <v>537</v>
      </c>
      <c r="D193" s="179" t="s">
        <v>538</v>
      </c>
      <c r="E193" s="179" t="s">
        <v>247</v>
      </c>
      <c r="F193" s="180">
        <v>43645</v>
      </c>
      <c r="G193" s="180">
        <v>43686.999305555553</v>
      </c>
      <c r="H193" s="181">
        <v>39698</v>
      </c>
      <c r="I193" s="182">
        <v>0.61</v>
      </c>
      <c r="J193" s="182">
        <f t="shared" si="2"/>
        <v>24.22</v>
      </c>
    </row>
    <row r="194" spans="2:10" x14ac:dyDescent="0.3">
      <c r="B194" s="178">
        <v>167</v>
      </c>
      <c r="C194" s="179" t="s">
        <v>539</v>
      </c>
      <c r="D194" s="179" t="s">
        <v>540</v>
      </c>
      <c r="E194" s="179" t="s">
        <v>247</v>
      </c>
      <c r="F194" s="180">
        <v>43656.704861111109</v>
      </c>
      <c r="G194" s="180">
        <v>43737.999305555553</v>
      </c>
      <c r="H194" s="181">
        <v>176712</v>
      </c>
      <c r="I194" s="182">
        <v>0.61</v>
      </c>
      <c r="J194" s="182">
        <f t="shared" si="2"/>
        <v>107.79</v>
      </c>
    </row>
    <row r="195" spans="2:10" x14ac:dyDescent="0.3">
      <c r="B195" s="178">
        <v>168</v>
      </c>
      <c r="C195" s="179" t="s">
        <v>541</v>
      </c>
      <c r="D195" s="179" t="s">
        <v>542</v>
      </c>
      <c r="E195" s="179" t="s">
        <v>247</v>
      </c>
      <c r="F195" s="180">
        <v>43648.572222222218</v>
      </c>
      <c r="G195" s="180">
        <v>43730.999305555553</v>
      </c>
      <c r="H195" s="181">
        <v>95735</v>
      </c>
      <c r="I195" s="182">
        <v>0.61</v>
      </c>
      <c r="J195" s="182">
        <f t="shared" si="2"/>
        <v>58.4</v>
      </c>
    </row>
    <row r="196" spans="2:10" x14ac:dyDescent="0.3">
      <c r="B196" s="178">
        <v>169</v>
      </c>
      <c r="C196" s="179" t="s">
        <v>543</v>
      </c>
      <c r="D196" s="179" t="s">
        <v>544</v>
      </c>
      <c r="E196" s="179" t="s">
        <v>247</v>
      </c>
      <c r="F196" s="180">
        <v>43647.617361111108</v>
      </c>
      <c r="G196" s="180">
        <v>43737.999305555553</v>
      </c>
      <c r="H196" s="181">
        <v>9209</v>
      </c>
      <c r="I196" s="182">
        <v>0.61</v>
      </c>
      <c r="J196" s="182">
        <f t="shared" si="2"/>
        <v>5.62</v>
      </c>
    </row>
    <row r="197" spans="2:10" x14ac:dyDescent="0.3">
      <c r="B197" s="178">
        <v>170</v>
      </c>
      <c r="C197" s="179" t="s">
        <v>545</v>
      </c>
      <c r="D197" s="179" t="s">
        <v>546</v>
      </c>
      <c r="E197" s="179" t="s">
        <v>247</v>
      </c>
      <c r="F197" s="180">
        <v>43647.652777777781</v>
      </c>
      <c r="G197" s="180">
        <v>43737.999305555553</v>
      </c>
      <c r="H197" s="181">
        <v>123768</v>
      </c>
      <c r="I197" s="182">
        <v>0.61</v>
      </c>
      <c r="J197" s="182">
        <f t="shared" si="2"/>
        <v>75.5</v>
      </c>
    </row>
    <row r="198" spans="2:10" x14ac:dyDescent="0.3">
      <c r="B198" s="178">
        <v>171</v>
      </c>
      <c r="C198" s="179" t="s">
        <v>547</v>
      </c>
      <c r="D198" s="179" t="s">
        <v>548</v>
      </c>
      <c r="E198" s="179" t="s">
        <v>247</v>
      </c>
      <c r="F198" s="180">
        <v>43647.644444444442</v>
      </c>
      <c r="G198" s="180">
        <v>43737.999305555553</v>
      </c>
      <c r="H198" s="181">
        <v>79088</v>
      </c>
      <c r="I198" s="182">
        <v>0.61</v>
      </c>
      <c r="J198" s="182">
        <f t="shared" si="2"/>
        <v>48.24</v>
      </c>
    </row>
    <row r="199" spans="2:10" x14ac:dyDescent="0.3">
      <c r="B199" s="178">
        <v>172</v>
      </c>
      <c r="C199" s="179" t="s">
        <v>549</v>
      </c>
      <c r="D199" s="179" t="s">
        <v>550</v>
      </c>
      <c r="E199" s="179" t="s">
        <v>247</v>
      </c>
      <c r="F199" s="180">
        <v>43661</v>
      </c>
      <c r="G199" s="180">
        <v>43737.999305555553</v>
      </c>
      <c r="H199" s="181">
        <v>1386380</v>
      </c>
      <c r="I199" s="182">
        <v>0.61</v>
      </c>
      <c r="J199" s="182">
        <f t="shared" si="2"/>
        <v>845.69</v>
      </c>
    </row>
    <row r="200" spans="2:10" x14ac:dyDescent="0.3">
      <c r="B200" s="178">
        <v>173</v>
      </c>
      <c r="C200" s="179" t="s">
        <v>551</v>
      </c>
      <c r="D200" s="179" t="s">
        <v>552</v>
      </c>
      <c r="E200" s="179" t="s">
        <v>264</v>
      </c>
      <c r="F200" s="180">
        <v>43654.727777777778</v>
      </c>
      <c r="G200" s="180">
        <v>43737.999305555553</v>
      </c>
      <c r="H200" s="181">
        <v>510980</v>
      </c>
      <c r="I200" s="182">
        <v>0.61</v>
      </c>
      <c r="J200" s="182">
        <f t="shared" si="2"/>
        <v>311.7</v>
      </c>
    </row>
    <row r="201" spans="2:10" x14ac:dyDescent="0.3">
      <c r="B201" s="178">
        <v>174</v>
      </c>
      <c r="C201" s="179" t="s">
        <v>553</v>
      </c>
      <c r="D201" s="179" t="s">
        <v>554</v>
      </c>
      <c r="E201" s="179" t="s">
        <v>247</v>
      </c>
      <c r="F201" s="180">
        <v>43647.76666666667</v>
      </c>
      <c r="G201" s="180">
        <v>43737.999305555553</v>
      </c>
      <c r="H201" s="181">
        <v>1427284</v>
      </c>
      <c r="I201" s="182">
        <v>0.61</v>
      </c>
      <c r="J201" s="182">
        <f t="shared" si="2"/>
        <v>870.64</v>
      </c>
    </row>
    <row r="202" spans="2:10" x14ac:dyDescent="0.3">
      <c r="B202" s="178">
        <v>175</v>
      </c>
      <c r="C202" s="179" t="s">
        <v>555</v>
      </c>
      <c r="D202" s="179" t="s">
        <v>556</v>
      </c>
      <c r="E202" s="179" t="s">
        <v>247</v>
      </c>
      <c r="F202" s="180">
        <v>43657.763888888891</v>
      </c>
      <c r="G202" s="180">
        <v>43737.999305555553</v>
      </c>
      <c r="H202" s="181">
        <v>328310</v>
      </c>
      <c r="I202" s="182">
        <v>0.61</v>
      </c>
      <c r="J202" s="182">
        <f t="shared" si="2"/>
        <v>200.27</v>
      </c>
    </row>
    <row r="203" spans="2:10" x14ac:dyDescent="0.3">
      <c r="B203" s="178">
        <v>176</v>
      </c>
      <c r="C203" s="179" t="s">
        <v>557</v>
      </c>
      <c r="D203" s="179" t="s">
        <v>558</v>
      </c>
      <c r="E203" s="179" t="s">
        <v>247</v>
      </c>
      <c r="F203" s="180">
        <v>43662</v>
      </c>
      <c r="G203" s="180">
        <v>43681.999305555553</v>
      </c>
      <c r="H203" s="181">
        <v>31375</v>
      </c>
      <c r="I203" s="182">
        <v>0.61</v>
      </c>
      <c r="J203" s="182">
        <f t="shared" si="2"/>
        <v>19.14</v>
      </c>
    </row>
    <row r="204" spans="2:10" x14ac:dyDescent="0.3">
      <c r="B204" s="178">
        <v>177</v>
      </c>
      <c r="C204" s="179" t="s">
        <v>559</v>
      </c>
      <c r="D204" s="179" t="s">
        <v>560</v>
      </c>
      <c r="E204" s="179" t="s">
        <v>247</v>
      </c>
      <c r="F204" s="180">
        <v>43661</v>
      </c>
      <c r="G204" s="180">
        <v>43702.999305555553</v>
      </c>
      <c r="H204" s="181">
        <v>402683</v>
      </c>
      <c r="I204" s="182">
        <v>0.61</v>
      </c>
      <c r="J204" s="182">
        <f t="shared" si="2"/>
        <v>245.64</v>
      </c>
    </row>
    <row r="205" spans="2:10" x14ac:dyDescent="0.3">
      <c r="B205" s="178">
        <v>178</v>
      </c>
      <c r="C205" s="179" t="s">
        <v>561</v>
      </c>
      <c r="D205" s="179" t="s">
        <v>562</v>
      </c>
      <c r="E205" s="179" t="s">
        <v>247</v>
      </c>
      <c r="F205" s="180">
        <v>43647</v>
      </c>
      <c r="G205" s="180">
        <v>43730.999988425923</v>
      </c>
      <c r="H205" s="181">
        <v>2666</v>
      </c>
      <c r="I205" s="182">
        <v>0.61</v>
      </c>
      <c r="J205" s="182">
        <f t="shared" si="2"/>
        <v>1.63</v>
      </c>
    </row>
    <row r="206" spans="2:10" x14ac:dyDescent="0.3">
      <c r="B206" s="178">
        <v>179</v>
      </c>
      <c r="C206" s="179" t="s">
        <v>563</v>
      </c>
      <c r="D206" s="179" t="s">
        <v>564</v>
      </c>
      <c r="E206" s="179" t="s">
        <v>247</v>
      </c>
      <c r="F206" s="180">
        <v>43654.515972222223</v>
      </c>
      <c r="G206" s="180">
        <v>43730.999305555553</v>
      </c>
      <c r="H206" s="181">
        <v>325925</v>
      </c>
      <c r="I206" s="182">
        <v>0.61</v>
      </c>
      <c r="J206" s="182">
        <f t="shared" si="2"/>
        <v>198.81</v>
      </c>
    </row>
    <row r="207" spans="2:10" x14ac:dyDescent="0.3">
      <c r="B207" s="178">
        <v>180</v>
      </c>
      <c r="C207" s="179" t="s">
        <v>565</v>
      </c>
      <c r="D207" s="179" t="s">
        <v>566</v>
      </c>
      <c r="E207" s="179" t="s">
        <v>247</v>
      </c>
      <c r="F207" s="180">
        <v>43661</v>
      </c>
      <c r="G207" s="180">
        <v>43716.999305555553</v>
      </c>
      <c r="H207" s="181">
        <v>2</v>
      </c>
      <c r="I207" s="182">
        <v>0.61</v>
      </c>
      <c r="J207" s="182">
        <f t="shared" si="2"/>
        <v>0</v>
      </c>
    </row>
    <row r="208" spans="2:10" x14ac:dyDescent="0.3">
      <c r="B208" s="178">
        <v>181</v>
      </c>
      <c r="C208" s="179" t="s">
        <v>567</v>
      </c>
      <c r="D208" s="179" t="s">
        <v>568</v>
      </c>
      <c r="E208" s="179" t="s">
        <v>264</v>
      </c>
      <c r="F208" s="180">
        <v>43661</v>
      </c>
      <c r="G208" s="180">
        <v>43716.999305555553</v>
      </c>
      <c r="H208" s="181">
        <v>988505</v>
      </c>
      <c r="I208" s="182">
        <v>0.61</v>
      </c>
      <c r="J208" s="182">
        <f t="shared" si="2"/>
        <v>602.99</v>
      </c>
    </row>
    <row r="209" spans="2:10" x14ac:dyDescent="0.3">
      <c r="B209" s="178">
        <v>182</v>
      </c>
      <c r="C209" s="179" t="s">
        <v>569</v>
      </c>
      <c r="D209" s="179" t="s">
        <v>570</v>
      </c>
      <c r="E209" s="179" t="s">
        <v>247</v>
      </c>
      <c r="F209" s="180">
        <v>43661.45416666667</v>
      </c>
      <c r="G209" s="180">
        <v>43737.999305555553</v>
      </c>
      <c r="H209" s="181">
        <v>275045</v>
      </c>
      <c r="I209" s="182">
        <v>0.61</v>
      </c>
      <c r="J209" s="182">
        <f t="shared" si="2"/>
        <v>167.78</v>
      </c>
    </row>
    <row r="210" spans="2:10" x14ac:dyDescent="0.3">
      <c r="B210" s="178">
        <v>183</v>
      </c>
      <c r="C210" s="179" t="s">
        <v>571</v>
      </c>
      <c r="D210" s="179" t="s">
        <v>572</v>
      </c>
      <c r="E210" s="179" t="s">
        <v>264</v>
      </c>
      <c r="F210" s="180">
        <v>43661.359722222223</v>
      </c>
      <c r="G210" s="180">
        <v>43715.999305555553</v>
      </c>
      <c r="H210" s="181">
        <v>2043183</v>
      </c>
      <c r="I210" s="182">
        <v>0.61</v>
      </c>
      <c r="J210" s="182">
        <f t="shared" si="2"/>
        <v>1246.3399999999999</v>
      </c>
    </row>
    <row r="211" spans="2:10" x14ac:dyDescent="0.3">
      <c r="B211" s="178">
        <v>184</v>
      </c>
      <c r="C211" s="179" t="s">
        <v>573</v>
      </c>
      <c r="D211" s="179" t="s">
        <v>574</v>
      </c>
      <c r="E211" s="179" t="s">
        <v>247</v>
      </c>
      <c r="F211" s="180">
        <v>43661.359722222223</v>
      </c>
      <c r="G211" s="180">
        <v>43715.999305555553</v>
      </c>
      <c r="H211" s="181">
        <v>347097</v>
      </c>
      <c r="I211" s="182">
        <v>0.61</v>
      </c>
      <c r="J211" s="182">
        <f t="shared" si="2"/>
        <v>211.73</v>
      </c>
    </row>
    <row r="212" spans="2:10" x14ac:dyDescent="0.3">
      <c r="B212" s="178">
        <v>185</v>
      </c>
      <c r="C212" s="179" t="s">
        <v>575</v>
      </c>
      <c r="D212" s="179" t="s">
        <v>576</v>
      </c>
      <c r="E212" s="179" t="s">
        <v>247</v>
      </c>
      <c r="F212" s="180">
        <v>43647</v>
      </c>
      <c r="G212" s="180">
        <v>43730.999305555553</v>
      </c>
      <c r="H212" s="181">
        <v>23234</v>
      </c>
      <c r="I212" s="182">
        <v>0.61</v>
      </c>
      <c r="J212" s="182">
        <f t="shared" si="2"/>
        <v>14.17</v>
      </c>
    </row>
    <row r="213" spans="2:10" x14ac:dyDescent="0.3">
      <c r="B213" s="178">
        <v>186</v>
      </c>
      <c r="C213" s="179" t="s">
        <v>575</v>
      </c>
      <c r="D213" s="179" t="s">
        <v>576</v>
      </c>
      <c r="E213" s="179" t="s">
        <v>264</v>
      </c>
      <c r="F213" s="180">
        <v>43647</v>
      </c>
      <c r="G213" s="180">
        <v>43730.999305555553</v>
      </c>
      <c r="H213" s="181">
        <v>429259</v>
      </c>
      <c r="I213" s="182">
        <v>0.61</v>
      </c>
      <c r="J213" s="182">
        <f t="shared" si="2"/>
        <v>261.85000000000002</v>
      </c>
    </row>
    <row r="214" spans="2:10" x14ac:dyDescent="0.3">
      <c r="B214" s="178">
        <v>187</v>
      </c>
      <c r="C214" s="179" t="s">
        <v>577</v>
      </c>
      <c r="D214" s="179" t="s">
        <v>578</v>
      </c>
      <c r="E214" s="179" t="s">
        <v>247</v>
      </c>
      <c r="F214" s="180">
        <v>43657.55972222222</v>
      </c>
      <c r="G214" s="180">
        <v>43737.999305555553</v>
      </c>
      <c r="H214" s="181">
        <v>96889</v>
      </c>
      <c r="I214" s="182">
        <v>0.61</v>
      </c>
      <c r="J214" s="182">
        <f t="shared" si="2"/>
        <v>59.1</v>
      </c>
    </row>
    <row r="215" spans="2:10" x14ac:dyDescent="0.3">
      <c r="B215" s="178">
        <v>188</v>
      </c>
      <c r="C215" s="179" t="s">
        <v>577</v>
      </c>
      <c r="D215" s="179" t="s">
        <v>578</v>
      </c>
      <c r="E215" s="179" t="s">
        <v>264</v>
      </c>
      <c r="F215" s="180">
        <v>43657.55972222222</v>
      </c>
      <c r="G215" s="180">
        <v>43737.999305555553</v>
      </c>
      <c r="H215" s="181">
        <v>583368</v>
      </c>
      <c r="I215" s="182">
        <v>0.61</v>
      </c>
      <c r="J215" s="182">
        <f t="shared" si="2"/>
        <v>355.85</v>
      </c>
    </row>
    <row r="216" spans="2:10" x14ac:dyDescent="0.3">
      <c r="B216" s="178">
        <v>189</v>
      </c>
      <c r="C216" s="179" t="s">
        <v>579</v>
      </c>
      <c r="D216" s="179" t="s">
        <v>580</v>
      </c>
      <c r="E216" s="179" t="s">
        <v>264</v>
      </c>
      <c r="F216" s="180">
        <v>43661.685416666667</v>
      </c>
      <c r="G216" s="180">
        <v>43737.999305555553</v>
      </c>
      <c r="H216" s="181">
        <v>898436</v>
      </c>
      <c r="I216" s="182">
        <v>0.61</v>
      </c>
      <c r="J216" s="182">
        <f t="shared" si="2"/>
        <v>548.04999999999995</v>
      </c>
    </row>
    <row r="217" spans="2:10" x14ac:dyDescent="0.3">
      <c r="B217" s="178">
        <v>190</v>
      </c>
      <c r="C217" s="179" t="s">
        <v>581</v>
      </c>
      <c r="D217" s="179" t="s">
        <v>582</v>
      </c>
      <c r="E217" s="179" t="s">
        <v>247</v>
      </c>
      <c r="F217" s="180">
        <v>43661</v>
      </c>
      <c r="G217" s="180">
        <v>43737.999305555553</v>
      </c>
      <c r="H217" s="181">
        <v>175208</v>
      </c>
      <c r="I217" s="182">
        <v>0.61</v>
      </c>
      <c r="J217" s="182">
        <f t="shared" si="2"/>
        <v>106.88</v>
      </c>
    </row>
    <row r="218" spans="2:10" x14ac:dyDescent="0.3">
      <c r="B218" s="178">
        <v>191</v>
      </c>
      <c r="C218" s="179" t="s">
        <v>581</v>
      </c>
      <c r="D218" s="179" t="s">
        <v>582</v>
      </c>
      <c r="E218" s="179" t="s">
        <v>264</v>
      </c>
      <c r="F218" s="180">
        <v>43661</v>
      </c>
      <c r="G218" s="180">
        <v>43737.999305555553</v>
      </c>
      <c r="H218" s="181">
        <v>232142</v>
      </c>
      <c r="I218" s="182">
        <v>0.61</v>
      </c>
      <c r="J218" s="182">
        <f t="shared" si="2"/>
        <v>141.61000000000001</v>
      </c>
    </row>
    <row r="219" spans="2:10" x14ac:dyDescent="0.3">
      <c r="B219" s="178">
        <v>192</v>
      </c>
      <c r="C219" s="179" t="s">
        <v>583</v>
      </c>
      <c r="D219" s="179" t="s">
        <v>584</v>
      </c>
      <c r="E219" s="179" t="s">
        <v>247</v>
      </c>
      <c r="F219" s="180">
        <v>43661.758333333331</v>
      </c>
      <c r="G219" s="180">
        <v>43677.999305555553</v>
      </c>
      <c r="H219" s="181">
        <v>4</v>
      </c>
      <c r="I219" s="182">
        <v>0.61</v>
      </c>
      <c r="J219" s="182">
        <f t="shared" si="2"/>
        <v>0</v>
      </c>
    </row>
    <row r="220" spans="2:10" x14ac:dyDescent="0.3">
      <c r="B220" s="178">
        <v>193</v>
      </c>
      <c r="C220" s="179" t="s">
        <v>583</v>
      </c>
      <c r="D220" s="179" t="s">
        <v>584</v>
      </c>
      <c r="E220" s="179" t="s">
        <v>264</v>
      </c>
      <c r="F220" s="180">
        <v>43661.758333333331</v>
      </c>
      <c r="G220" s="180">
        <v>43677.999305555553</v>
      </c>
      <c r="H220" s="181">
        <v>12</v>
      </c>
      <c r="I220" s="182">
        <v>0.61</v>
      </c>
      <c r="J220" s="182">
        <f t="shared" ref="J220:J283" si="3">ROUND(H220*(I220/1000),2)</f>
        <v>0.01</v>
      </c>
    </row>
    <row r="221" spans="2:10" x14ac:dyDescent="0.3">
      <c r="B221" s="178">
        <v>194</v>
      </c>
      <c r="C221" s="179" t="s">
        <v>585</v>
      </c>
      <c r="D221" s="179" t="s">
        <v>586</v>
      </c>
      <c r="E221" s="179" t="s">
        <v>258</v>
      </c>
      <c r="F221" s="180">
        <v>43661.412499999999</v>
      </c>
      <c r="G221" s="180">
        <v>43702.999305555553</v>
      </c>
      <c r="H221" s="181">
        <v>2110857</v>
      </c>
      <c r="I221" s="182">
        <v>0.61</v>
      </c>
      <c r="J221" s="182">
        <f t="shared" si="3"/>
        <v>1287.6199999999999</v>
      </c>
    </row>
    <row r="222" spans="2:10" x14ac:dyDescent="0.3">
      <c r="B222" s="178">
        <v>195</v>
      </c>
      <c r="C222" s="179" t="s">
        <v>587</v>
      </c>
      <c r="D222" s="179" t="s">
        <v>588</v>
      </c>
      <c r="E222" s="179" t="s">
        <v>247</v>
      </c>
      <c r="F222" s="180">
        <v>43660</v>
      </c>
      <c r="G222" s="180">
        <v>43688.999305555553</v>
      </c>
      <c r="H222" s="181">
        <v>39291</v>
      </c>
      <c r="I222" s="182">
        <v>0.61</v>
      </c>
      <c r="J222" s="182">
        <f t="shared" si="3"/>
        <v>23.97</v>
      </c>
    </row>
    <row r="223" spans="2:10" x14ac:dyDescent="0.3">
      <c r="B223" s="178">
        <v>196</v>
      </c>
      <c r="C223" s="179" t="s">
        <v>589</v>
      </c>
      <c r="D223" s="179" t="s">
        <v>590</v>
      </c>
      <c r="E223" s="179" t="s">
        <v>264</v>
      </c>
      <c r="F223" s="180">
        <v>43660</v>
      </c>
      <c r="G223" s="180">
        <v>43688.999305555553</v>
      </c>
      <c r="H223" s="181">
        <v>79051</v>
      </c>
      <c r="I223" s="182">
        <v>0.61</v>
      </c>
      <c r="J223" s="182">
        <f t="shared" si="3"/>
        <v>48.22</v>
      </c>
    </row>
    <row r="224" spans="2:10" x14ac:dyDescent="0.3">
      <c r="B224" s="178">
        <v>197</v>
      </c>
      <c r="C224" s="179" t="s">
        <v>591</v>
      </c>
      <c r="D224" s="179" t="s">
        <v>592</v>
      </c>
      <c r="E224" s="179" t="s">
        <v>258</v>
      </c>
      <c r="F224" s="180">
        <v>43662.535416666673</v>
      </c>
      <c r="G224" s="180">
        <v>43702.999305555553</v>
      </c>
      <c r="H224" s="181">
        <v>4058779</v>
      </c>
      <c r="I224" s="182">
        <v>0.61</v>
      </c>
      <c r="J224" s="182">
        <f t="shared" si="3"/>
        <v>2475.86</v>
      </c>
    </row>
    <row r="225" spans="2:10" x14ac:dyDescent="0.3">
      <c r="B225" s="178">
        <v>198</v>
      </c>
      <c r="C225" s="179" t="s">
        <v>591</v>
      </c>
      <c r="D225" s="179" t="s">
        <v>592</v>
      </c>
      <c r="E225" s="179" t="s">
        <v>255</v>
      </c>
      <c r="F225" s="180">
        <v>43662.535416666673</v>
      </c>
      <c r="G225" s="180">
        <v>43702.999305555553</v>
      </c>
      <c r="H225" s="181">
        <v>743832</v>
      </c>
      <c r="I225" s="182">
        <v>0.61</v>
      </c>
      <c r="J225" s="182">
        <f t="shared" si="3"/>
        <v>453.74</v>
      </c>
    </row>
    <row r="226" spans="2:10" x14ac:dyDescent="0.3">
      <c r="B226" s="178">
        <v>199</v>
      </c>
      <c r="C226" s="179" t="s">
        <v>593</v>
      </c>
      <c r="D226" s="179" t="s">
        <v>594</v>
      </c>
      <c r="E226" s="179" t="s">
        <v>247</v>
      </c>
      <c r="F226" s="180">
        <v>43658.651388888888</v>
      </c>
      <c r="G226" s="180">
        <v>43737.999305555553</v>
      </c>
      <c r="H226" s="181">
        <v>49261</v>
      </c>
      <c r="I226" s="182">
        <v>0.61</v>
      </c>
      <c r="J226" s="182">
        <f t="shared" si="3"/>
        <v>30.05</v>
      </c>
    </row>
    <row r="227" spans="2:10" x14ac:dyDescent="0.3">
      <c r="B227" s="178">
        <v>200</v>
      </c>
      <c r="C227" s="179" t="s">
        <v>593</v>
      </c>
      <c r="D227" s="179" t="s">
        <v>594</v>
      </c>
      <c r="E227" s="179" t="s">
        <v>264</v>
      </c>
      <c r="F227" s="180">
        <v>43658.651388888888</v>
      </c>
      <c r="G227" s="180">
        <v>43737.999305555553</v>
      </c>
      <c r="H227" s="181">
        <v>376675</v>
      </c>
      <c r="I227" s="182">
        <v>0.61</v>
      </c>
      <c r="J227" s="182">
        <f t="shared" si="3"/>
        <v>229.77</v>
      </c>
    </row>
    <row r="228" spans="2:10" x14ac:dyDescent="0.3">
      <c r="B228" s="178">
        <v>201</v>
      </c>
      <c r="C228" s="179" t="s">
        <v>595</v>
      </c>
      <c r="D228" s="179" t="s">
        <v>596</v>
      </c>
      <c r="E228" s="179" t="s">
        <v>247</v>
      </c>
      <c r="F228" s="180">
        <v>43656.720138888893</v>
      </c>
      <c r="G228" s="180">
        <v>43737.999305555553</v>
      </c>
      <c r="H228" s="181">
        <v>6331</v>
      </c>
      <c r="I228" s="182">
        <v>0.61</v>
      </c>
      <c r="J228" s="182">
        <f t="shared" si="3"/>
        <v>3.86</v>
      </c>
    </row>
    <row r="229" spans="2:10" x14ac:dyDescent="0.3">
      <c r="B229" s="178">
        <v>202</v>
      </c>
      <c r="C229" s="179" t="s">
        <v>597</v>
      </c>
      <c r="D229" s="179" t="s">
        <v>598</v>
      </c>
      <c r="E229" s="179" t="s">
        <v>247</v>
      </c>
      <c r="F229" s="180">
        <v>43661</v>
      </c>
      <c r="G229" s="180">
        <v>43688.999305555553</v>
      </c>
      <c r="H229" s="181">
        <v>60122</v>
      </c>
      <c r="I229" s="182">
        <v>0.61</v>
      </c>
      <c r="J229" s="182">
        <f t="shared" si="3"/>
        <v>36.67</v>
      </c>
    </row>
    <row r="230" spans="2:10" x14ac:dyDescent="0.3">
      <c r="B230" s="178">
        <v>203</v>
      </c>
      <c r="C230" s="179" t="s">
        <v>599</v>
      </c>
      <c r="D230" s="179" t="s">
        <v>600</v>
      </c>
      <c r="E230" s="179" t="s">
        <v>247</v>
      </c>
      <c r="F230" s="180">
        <v>43663.50277777778</v>
      </c>
      <c r="G230" s="180">
        <v>43716.999305555553</v>
      </c>
      <c r="H230" s="181">
        <v>142100</v>
      </c>
      <c r="I230" s="182">
        <v>0.61</v>
      </c>
      <c r="J230" s="182">
        <f t="shared" si="3"/>
        <v>86.68</v>
      </c>
    </row>
    <row r="231" spans="2:10" x14ac:dyDescent="0.3">
      <c r="B231" s="178">
        <v>204</v>
      </c>
      <c r="C231" s="179" t="s">
        <v>601</v>
      </c>
      <c r="D231" s="179" t="s">
        <v>602</v>
      </c>
      <c r="E231" s="179" t="s">
        <v>247</v>
      </c>
      <c r="F231" s="180">
        <v>43654</v>
      </c>
      <c r="G231" s="180">
        <v>43716.999305555553</v>
      </c>
      <c r="H231" s="181">
        <v>627</v>
      </c>
      <c r="I231" s="182">
        <v>0.61</v>
      </c>
      <c r="J231" s="182">
        <f t="shared" si="3"/>
        <v>0.38</v>
      </c>
    </row>
    <row r="232" spans="2:10" x14ac:dyDescent="0.3">
      <c r="B232" s="178">
        <v>205</v>
      </c>
      <c r="C232" s="179" t="s">
        <v>603</v>
      </c>
      <c r="D232" s="179" t="s">
        <v>604</v>
      </c>
      <c r="E232" s="179" t="s">
        <v>247</v>
      </c>
      <c r="F232" s="180">
        <v>43654</v>
      </c>
      <c r="G232" s="180">
        <v>43730.999305555553</v>
      </c>
      <c r="H232" s="181">
        <v>144721</v>
      </c>
      <c r="I232" s="182">
        <v>0.61</v>
      </c>
      <c r="J232" s="182">
        <f t="shared" si="3"/>
        <v>88.28</v>
      </c>
    </row>
    <row r="233" spans="2:10" x14ac:dyDescent="0.3">
      <c r="B233" s="178">
        <v>206</v>
      </c>
      <c r="C233" s="179" t="s">
        <v>605</v>
      </c>
      <c r="D233" s="179" t="s">
        <v>606</v>
      </c>
      <c r="E233" s="179" t="s">
        <v>258</v>
      </c>
      <c r="F233" s="180">
        <v>43664.491666666669</v>
      </c>
      <c r="G233" s="180">
        <v>43695.999305555553</v>
      </c>
      <c r="H233" s="181">
        <v>734837</v>
      </c>
      <c r="I233" s="182">
        <v>0.61</v>
      </c>
      <c r="J233" s="182">
        <f t="shared" si="3"/>
        <v>448.25</v>
      </c>
    </row>
    <row r="234" spans="2:10" x14ac:dyDescent="0.3">
      <c r="B234" s="178">
        <v>207</v>
      </c>
      <c r="C234" s="179" t="s">
        <v>605</v>
      </c>
      <c r="D234" s="179" t="s">
        <v>606</v>
      </c>
      <c r="E234" s="179" t="s">
        <v>255</v>
      </c>
      <c r="F234" s="180">
        <v>43664.491666666669</v>
      </c>
      <c r="G234" s="180">
        <v>43695.999305555553</v>
      </c>
      <c r="H234" s="181">
        <v>367925</v>
      </c>
      <c r="I234" s="182">
        <v>0.61</v>
      </c>
      <c r="J234" s="182">
        <f t="shared" si="3"/>
        <v>224.43</v>
      </c>
    </row>
    <row r="235" spans="2:10" x14ac:dyDescent="0.3">
      <c r="B235" s="178">
        <v>208</v>
      </c>
      <c r="C235" s="179" t="s">
        <v>607</v>
      </c>
      <c r="D235" s="179" t="s">
        <v>608</v>
      </c>
      <c r="E235" s="179" t="s">
        <v>247</v>
      </c>
      <c r="F235" s="180">
        <v>43662.439583333333</v>
      </c>
      <c r="G235" s="180">
        <v>43737.999305555553</v>
      </c>
      <c r="H235" s="181">
        <v>1571518</v>
      </c>
      <c r="I235" s="182">
        <v>0.61</v>
      </c>
      <c r="J235" s="182">
        <f t="shared" si="3"/>
        <v>958.63</v>
      </c>
    </row>
    <row r="236" spans="2:10" x14ac:dyDescent="0.3">
      <c r="B236" s="178">
        <v>209</v>
      </c>
      <c r="C236" s="179" t="s">
        <v>609</v>
      </c>
      <c r="D236" s="179" t="s">
        <v>610</v>
      </c>
      <c r="E236" s="179" t="s">
        <v>247</v>
      </c>
      <c r="F236" s="180">
        <v>43664.564583333333</v>
      </c>
      <c r="G236" s="180">
        <v>43723.999305555553</v>
      </c>
      <c r="H236" s="181">
        <v>136057</v>
      </c>
      <c r="I236" s="182">
        <v>0.61</v>
      </c>
      <c r="J236" s="182">
        <f t="shared" si="3"/>
        <v>82.99</v>
      </c>
    </row>
    <row r="237" spans="2:10" x14ac:dyDescent="0.3">
      <c r="B237" s="178">
        <v>210</v>
      </c>
      <c r="C237" s="179" t="s">
        <v>611</v>
      </c>
      <c r="D237" s="179" t="s">
        <v>612</v>
      </c>
      <c r="E237" s="179" t="s">
        <v>264</v>
      </c>
      <c r="F237" s="180">
        <v>43663.833333333343</v>
      </c>
      <c r="G237" s="180">
        <v>43730.083333333343</v>
      </c>
      <c r="H237" s="181">
        <v>1089481</v>
      </c>
      <c r="I237" s="182">
        <v>0.61</v>
      </c>
      <c r="J237" s="182">
        <f t="shared" si="3"/>
        <v>664.58</v>
      </c>
    </row>
    <row r="238" spans="2:10" x14ac:dyDescent="0.3">
      <c r="B238" s="178">
        <v>211</v>
      </c>
      <c r="C238" s="179" t="s">
        <v>613</v>
      </c>
      <c r="D238" s="179" t="s">
        <v>614</v>
      </c>
      <c r="E238" s="179" t="s">
        <v>258</v>
      </c>
      <c r="F238" s="180">
        <v>43663.775000000001</v>
      </c>
      <c r="G238" s="180">
        <v>43730.999305555553</v>
      </c>
      <c r="H238" s="181">
        <v>189441</v>
      </c>
      <c r="I238" s="182">
        <v>0.61</v>
      </c>
      <c r="J238" s="182">
        <f t="shared" si="3"/>
        <v>115.56</v>
      </c>
    </row>
    <row r="239" spans="2:10" x14ac:dyDescent="0.3">
      <c r="B239" s="178">
        <v>212</v>
      </c>
      <c r="C239" s="179" t="s">
        <v>613</v>
      </c>
      <c r="D239" s="179" t="s">
        <v>614</v>
      </c>
      <c r="E239" s="179" t="s">
        <v>255</v>
      </c>
      <c r="F239" s="180">
        <v>43663.775000000001</v>
      </c>
      <c r="G239" s="180">
        <v>43730.999305555553</v>
      </c>
      <c r="H239" s="181">
        <v>292785</v>
      </c>
      <c r="I239" s="182">
        <v>0.61</v>
      </c>
      <c r="J239" s="182">
        <f t="shared" si="3"/>
        <v>178.6</v>
      </c>
    </row>
    <row r="240" spans="2:10" x14ac:dyDescent="0.3">
      <c r="B240" s="178">
        <v>213</v>
      </c>
      <c r="C240" s="179" t="s">
        <v>615</v>
      </c>
      <c r="D240" s="179" t="s">
        <v>616</v>
      </c>
      <c r="E240" s="179" t="s">
        <v>247</v>
      </c>
      <c r="F240" s="180">
        <v>43668</v>
      </c>
      <c r="G240" s="180">
        <v>43695.999305555553</v>
      </c>
      <c r="H240" s="181">
        <v>64205</v>
      </c>
      <c r="I240" s="182">
        <v>0.61</v>
      </c>
      <c r="J240" s="182">
        <f t="shared" si="3"/>
        <v>39.17</v>
      </c>
    </row>
    <row r="241" spans="2:10" x14ac:dyDescent="0.3">
      <c r="B241" s="178">
        <v>214</v>
      </c>
      <c r="C241" s="179" t="s">
        <v>617</v>
      </c>
      <c r="D241" s="179" t="s">
        <v>618</v>
      </c>
      <c r="E241" s="179" t="s">
        <v>247</v>
      </c>
      <c r="F241" s="180">
        <v>43665.544444444437</v>
      </c>
      <c r="G241" s="180">
        <v>43730.999305555553</v>
      </c>
      <c r="H241" s="181">
        <v>175976</v>
      </c>
      <c r="I241" s="182">
        <v>0.61</v>
      </c>
      <c r="J241" s="182">
        <f t="shared" si="3"/>
        <v>107.35</v>
      </c>
    </row>
    <row r="242" spans="2:10" x14ac:dyDescent="0.3">
      <c r="B242" s="178">
        <v>215</v>
      </c>
      <c r="C242" s="179" t="s">
        <v>619</v>
      </c>
      <c r="D242" s="179" t="s">
        <v>620</v>
      </c>
      <c r="E242" s="179" t="s">
        <v>264</v>
      </c>
      <c r="F242" s="180">
        <v>43663.681250000001</v>
      </c>
      <c r="G242" s="180">
        <v>43737.999305555553</v>
      </c>
      <c r="H242" s="181">
        <v>996408</v>
      </c>
      <c r="I242" s="182">
        <v>0.61</v>
      </c>
      <c r="J242" s="182">
        <f t="shared" si="3"/>
        <v>607.80999999999995</v>
      </c>
    </row>
    <row r="243" spans="2:10" x14ac:dyDescent="0.3">
      <c r="B243" s="178">
        <v>216</v>
      </c>
      <c r="C243" s="179" t="s">
        <v>621</v>
      </c>
      <c r="D243" s="179" t="s">
        <v>622</v>
      </c>
      <c r="E243" s="179" t="s">
        <v>247</v>
      </c>
      <c r="F243" s="180">
        <v>43665.571527777778</v>
      </c>
      <c r="G243" s="180">
        <v>43737.999305555553</v>
      </c>
      <c r="H243" s="181">
        <v>186205</v>
      </c>
      <c r="I243" s="182">
        <v>0.61</v>
      </c>
      <c r="J243" s="182">
        <f t="shared" si="3"/>
        <v>113.59</v>
      </c>
    </row>
    <row r="244" spans="2:10" x14ac:dyDescent="0.3">
      <c r="B244" s="178">
        <v>217</v>
      </c>
      <c r="C244" s="179" t="s">
        <v>623</v>
      </c>
      <c r="D244" s="179" t="s">
        <v>624</v>
      </c>
      <c r="E244" s="179" t="s">
        <v>264</v>
      </c>
      <c r="F244" s="180">
        <v>43668</v>
      </c>
      <c r="G244" s="180">
        <v>43737.999305555553</v>
      </c>
      <c r="H244" s="181">
        <v>702803</v>
      </c>
      <c r="I244" s="182">
        <v>0.61</v>
      </c>
      <c r="J244" s="182">
        <f t="shared" si="3"/>
        <v>428.71</v>
      </c>
    </row>
    <row r="245" spans="2:10" x14ac:dyDescent="0.3">
      <c r="B245" s="178">
        <v>218</v>
      </c>
      <c r="C245" s="179" t="s">
        <v>625</v>
      </c>
      <c r="D245" s="179" t="s">
        <v>626</v>
      </c>
      <c r="E245" s="179" t="s">
        <v>247</v>
      </c>
      <c r="F245" s="180">
        <v>43655</v>
      </c>
      <c r="G245" s="180">
        <v>43737.999305555553</v>
      </c>
      <c r="H245" s="181">
        <v>2736282</v>
      </c>
      <c r="I245" s="182">
        <v>0.61</v>
      </c>
      <c r="J245" s="182">
        <f t="shared" si="3"/>
        <v>1669.13</v>
      </c>
    </row>
    <row r="246" spans="2:10" x14ac:dyDescent="0.3">
      <c r="B246" s="178">
        <v>219</v>
      </c>
      <c r="C246" s="179" t="s">
        <v>627</v>
      </c>
      <c r="D246" s="179" t="s">
        <v>628</v>
      </c>
      <c r="E246" s="179" t="s">
        <v>247</v>
      </c>
      <c r="F246" s="180">
        <v>43669</v>
      </c>
      <c r="G246" s="180">
        <v>43688.999305555553</v>
      </c>
      <c r="H246" s="181">
        <v>34465</v>
      </c>
      <c r="I246" s="182">
        <v>0.61</v>
      </c>
      <c r="J246" s="182">
        <f t="shared" si="3"/>
        <v>21.02</v>
      </c>
    </row>
    <row r="247" spans="2:10" x14ac:dyDescent="0.3">
      <c r="B247" s="178">
        <v>220</v>
      </c>
      <c r="C247" s="179" t="s">
        <v>629</v>
      </c>
      <c r="D247" s="179" t="s">
        <v>630</v>
      </c>
      <c r="E247" s="179" t="s">
        <v>264</v>
      </c>
      <c r="F247" s="180">
        <v>43669</v>
      </c>
      <c r="G247" s="180">
        <v>43688.999305555553</v>
      </c>
      <c r="H247" s="181">
        <v>871812</v>
      </c>
      <c r="I247" s="182">
        <v>0.61</v>
      </c>
      <c r="J247" s="182">
        <f t="shared" si="3"/>
        <v>531.80999999999995</v>
      </c>
    </row>
    <row r="248" spans="2:10" x14ac:dyDescent="0.3">
      <c r="B248" s="178">
        <v>221</v>
      </c>
      <c r="C248" s="179" t="s">
        <v>631</v>
      </c>
      <c r="D248" s="179" t="s">
        <v>632</v>
      </c>
      <c r="E248" s="179" t="s">
        <v>247</v>
      </c>
      <c r="F248" s="180">
        <v>43668</v>
      </c>
      <c r="G248" s="180">
        <v>43737.999305555553</v>
      </c>
      <c r="H248" s="181">
        <v>330386</v>
      </c>
      <c r="I248" s="182">
        <v>0.61</v>
      </c>
      <c r="J248" s="182">
        <f t="shared" si="3"/>
        <v>201.54</v>
      </c>
    </row>
    <row r="249" spans="2:10" x14ac:dyDescent="0.3">
      <c r="B249" s="178">
        <v>222</v>
      </c>
      <c r="C249" s="179" t="s">
        <v>633</v>
      </c>
      <c r="D249" s="179" t="s">
        <v>634</v>
      </c>
      <c r="E249" s="179" t="s">
        <v>247</v>
      </c>
      <c r="F249" s="180">
        <v>43665</v>
      </c>
      <c r="G249" s="180">
        <v>43681.999305555553</v>
      </c>
      <c r="H249" s="181">
        <v>146905</v>
      </c>
      <c r="I249" s="182">
        <v>0.61</v>
      </c>
      <c r="J249" s="182">
        <f t="shared" si="3"/>
        <v>89.61</v>
      </c>
    </row>
    <row r="250" spans="2:10" x14ac:dyDescent="0.3">
      <c r="B250" s="178">
        <v>223</v>
      </c>
      <c r="C250" s="179" t="s">
        <v>635</v>
      </c>
      <c r="D250" s="179" t="s">
        <v>636</v>
      </c>
      <c r="E250" s="179" t="s">
        <v>247</v>
      </c>
      <c r="F250" s="180">
        <v>43666.631249999999</v>
      </c>
      <c r="G250" s="180">
        <v>43730.999305555553</v>
      </c>
      <c r="H250" s="181">
        <v>43271</v>
      </c>
      <c r="I250" s="182">
        <v>0.61</v>
      </c>
      <c r="J250" s="182">
        <f t="shared" si="3"/>
        <v>26.4</v>
      </c>
    </row>
    <row r="251" spans="2:10" x14ac:dyDescent="0.3">
      <c r="B251" s="178">
        <v>224</v>
      </c>
      <c r="C251" s="179" t="s">
        <v>637</v>
      </c>
      <c r="D251" s="179" t="s">
        <v>638</v>
      </c>
      <c r="E251" s="179" t="s">
        <v>247</v>
      </c>
      <c r="F251" s="180">
        <v>43658.52847222222</v>
      </c>
      <c r="G251" s="180">
        <v>43686.999305555553</v>
      </c>
      <c r="H251" s="181">
        <v>8186</v>
      </c>
      <c r="I251" s="182">
        <v>0.61</v>
      </c>
      <c r="J251" s="182">
        <f t="shared" si="3"/>
        <v>4.99</v>
      </c>
    </row>
    <row r="252" spans="2:10" x14ac:dyDescent="0.3">
      <c r="B252" s="178">
        <v>225</v>
      </c>
      <c r="C252" s="179" t="s">
        <v>637</v>
      </c>
      <c r="D252" s="179" t="s">
        <v>638</v>
      </c>
      <c r="E252" s="179" t="s">
        <v>264</v>
      </c>
      <c r="F252" s="180">
        <v>43658.52847222222</v>
      </c>
      <c r="G252" s="180">
        <v>43686.999305555553</v>
      </c>
      <c r="H252" s="181">
        <v>88562</v>
      </c>
      <c r="I252" s="182">
        <v>0.61</v>
      </c>
      <c r="J252" s="182">
        <f t="shared" si="3"/>
        <v>54.02</v>
      </c>
    </row>
    <row r="253" spans="2:10" x14ac:dyDescent="0.3">
      <c r="B253" s="178">
        <v>226</v>
      </c>
      <c r="C253" s="179" t="s">
        <v>639</v>
      </c>
      <c r="D253" s="179" t="s">
        <v>640</v>
      </c>
      <c r="E253" s="179" t="s">
        <v>247</v>
      </c>
      <c r="F253" s="180">
        <v>43647.755555555559</v>
      </c>
      <c r="G253" s="180">
        <v>43737.999305555553</v>
      </c>
      <c r="H253" s="181">
        <v>199867</v>
      </c>
      <c r="I253" s="182">
        <v>0.61</v>
      </c>
      <c r="J253" s="182">
        <f t="shared" si="3"/>
        <v>121.92</v>
      </c>
    </row>
    <row r="254" spans="2:10" x14ac:dyDescent="0.3">
      <c r="B254" s="178">
        <v>227</v>
      </c>
      <c r="C254" s="179" t="s">
        <v>641</v>
      </c>
      <c r="D254" s="179" t="s">
        <v>642</v>
      </c>
      <c r="E254" s="179" t="s">
        <v>247</v>
      </c>
      <c r="F254" s="180">
        <v>43647.74722222222</v>
      </c>
      <c r="G254" s="180">
        <v>43737.999305555553</v>
      </c>
      <c r="H254" s="181">
        <v>31273</v>
      </c>
      <c r="I254" s="182">
        <v>0.61</v>
      </c>
      <c r="J254" s="182">
        <f t="shared" si="3"/>
        <v>19.079999999999998</v>
      </c>
    </row>
    <row r="255" spans="2:10" x14ac:dyDescent="0.3">
      <c r="B255" s="178">
        <v>228</v>
      </c>
      <c r="C255" s="179" t="s">
        <v>643</v>
      </c>
      <c r="D255" s="179" t="s">
        <v>644</v>
      </c>
      <c r="E255" s="179" t="s">
        <v>264</v>
      </c>
      <c r="F255" s="180">
        <v>43654.71875</v>
      </c>
      <c r="G255" s="180">
        <v>43737.999305555553</v>
      </c>
      <c r="H255" s="181">
        <v>489076</v>
      </c>
      <c r="I255" s="182">
        <v>0.61</v>
      </c>
      <c r="J255" s="182">
        <f t="shared" si="3"/>
        <v>298.33999999999997</v>
      </c>
    </row>
    <row r="256" spans="2:10" x14ac:dyDescent="0.3">
      <c r="B256" s="178">
        <v>229</v>
      </c>
      <c r="C256" s="179" t="s">
        <v>645</v>
      </c>
      <c r="D256" s="179" t="s">
        <v>646</v>
      </c>
      <c r="E256" s="179" t="s">
        <v>247</v>
      </c>
      <c r="F256" s="180">
        <v>43668</v>
      </c>
      <c r="G256" s="180">
        <v>43716.999305555553</v>
      </c>
      <c r="H256" s="181">
        <v>78713</v>
      </c>
      <c r="I256" s="182">
        <v>0.61</v>
      </c>
      <c r="J256" s="182">
        <f t="shared" si="3"/>
        <v>48.01</v>
      </c>
    </row>
    <row r="257" spans="2:10" x14ac:dyDescent="0.3">
      <c r="B257" s="178">
        <v>230</v>
      </c>
      <c r="C257" s="179" t="s">
        <v>647</v>
      </c>
      <c r="D257" s="179" t="s">
        <v>648</v>
      </c>
      <c r="E257" s="179" t="s">
        <v>264</v>
      </c>
      <c r="F257" s="180">
        <v>43668</v>
      </c>
      <c r="G257" s="180">
        <v>43693.999305555553</v>
      </c>
      <c r="H257" s="181">
        <v>198215</v>
      </c>
      <c r="I257" s="182">
        <v>0.61</v>
      </c>
      <c r="J257" s="182">
        <f t="shared" si="3"/>
        <v>120.91</v>
      </c>
    </row>
    <row r="258" spans="2:10" x14ac:dyDescent="0.3">
      <c r="B258" s="178">
        <v>231</v>
      </c>
      <c r="C258" s="179" t="s">
        <v>649</v>
      </c>
      <c r="D258" s="179" t="s">
        <v>650</v>
      </c>
      <c r="E258" s="179" t="s">
        <v>247</v>
      </c>
      <c r="F258" s="180">
        <v>43671</v>
      </c>
      <c r="G258" s="180">
        <v>43716.999305555553</v>
      </c>
      <c r="H258" s="181">
        <v>8071</v>
      </c>
      <c r="I258" s="182">
        <v>0.61</v>
      </c>
      <c r="J258" s="182">
        <f t="shared" si="3"/>
        <v>4.92</v>
      </c>
    </row>
    <row r="259" spans="2:10" x14ac:dyDescent="0.3">
      <c r="B259" s="178">
        <v>232</v>
      </c>
      <c r="C259" s="179" t="s">
        <v>649</v>
      </c>
      <c r="D259" s="179" t="s">
        <v>650</v>
      </c>
      <c r="E259" s="179" t="s">
        <v>264</v>
      </c>
      <c r="F259" s="180">
        <v>43671</v>
      </c>
      <c r="G259" s="180">
        <v>43716.999305555553</v>
      </c>
      <c r="H259" s="181">
        <v>117506</v>
      </c>
      <c r="I259" s="182">
        <v>0.61</v>
      </c>
      <c r="J259" s="182">
        <f t="shared" si="3"/>
        <v>71.680000000000007</v>
      </c>
    </row>
    <row r="260" spans="2:10" x14ac:dyDescent="0.3">
      <c r="B260" s="178">
        <v>233</v>
      </c>
      <c r="C260" s="179" t="s">
        <v>651</v>
      </c>
      <c r="D260" s="179" t="s">
        <v>652</v>
      </c>
      <c r="E260" s="179" t="s">
        <v>264</v>
      </c>
      <c r="F260" s="180">
        <v>43658.711111111108</v>
      </c>
      <c r="G260" s="180">
        <v>43737.999305555553</v>
      </c>
      <c r="H260" s="181">
        <v>479910</v>
      </c>
      <c r="I260" s="182">
        <v>0.61</v>
      </c>
      <c r="J260" s="182">
        <f t="shared" si="3"/>
        <v>292.75</v>
      </c>
    </row>
    <row r="261" spans="2:10" x14ac:dyDescent="0.3">
      <c r="B261" s="178">
        <v>234</v>
      </c>
      <c r="C261" s="179" t="s">
        <v>653</v>
      </c>
      <c r="D261" s="179" t="s">
        <v>654</v>
      </c>
      <c r="E261" s="179" t="s">
        <v>264</v>
      </c>
      <c r="F261" s="180">
        <v>43647</v>
      </c>
      <c r="G261" s="180">
        <v>43737.999305555553</v>
      </c>
      <c r="H261" s="181">
        <v>446414</v>
      </c>
      <c r="I261" s="182">
        <v>0.61</v>
      </c>
      <c r="J261" s="182">
        <f t="shared" si="3"/>
        <v>272.31</v>
      </c>
    </row>
    <row r="262" spans="2:10" x14ac:dyDescent="0.3">
      <c r="B262" s="178">
        <v>235</v>
      </c>
      <c r="C262" s="179" t="s">
        <v>655</v>
      </c>
      <c r="D262" s="179" t="s">
        <v>656</v>
      </c>
      <c r="E262" s="179" t="s">
        <v>264</v>
      </c>
      <c r="F262" s="180">
        <v>43648.505555555559</v>
      </c>
      <c r="G262" s="180">
        <v>43737.999305555553</v>
      </c>
      <c r="H262" s="181">
        <v>463848</v>
      </c>
      <c r="I262" s="182">
        <v>0.61</v>
      </c>
      <c r="J262" s="182">
        <f t="shared" si="3"/>
        <v>282.95</v>
      </c>
    </row>
    <row r="263" spans="2:10" x14ac:dyDescent="0.3">
      <c r="B263" s="178">
        <v>236</v>
      </c>
      <c r="C263" s="179" t="s">
        <v>657</v>
      </c>
      <c r="D263" s="179" t="s">
        <v>658</v>
      </c>
      <c r="E263" s="179" t="s">
        <v>264</v>
      </c>
      <c r="F263" s="180">
        <v>43654.717361111107</v>
      </c>
      <c r="G263" s="180">
        <v>43737.999305555553</v>
      </c>
      <c r="H263" s="181">
        <v>336578</v>
      </c>
      <c r="I263" s="182">
        <v>0.61</v>
      </c>
      <c r="J263" s="182">
        <f t="shared" si="3"/>
        <v>205.31</v>
      </c>
    </row>
    <row r="264" spans="2:10" x14ac:dyDescent="0.3">
      <c r="B264" s="178">
        <v>237</v>
      </c>
      <c r="C264" s="179" t="s">
        <v>659</v>
      </c>
      <c r="D264" s="179" t="s">
        <v>660</v>
      </c>
      <c r="E264" s="179" t="s">
        <v>247</v>
      </c>
      <c r="F264" s="180">
        <v>43647.789583333331</v>
      </c>
      <c r="G264" s="180">
        <v>43737.999305555553</v>
      </c>
      <c r="H264" s="181">
        <v>37207</v>
      </c>
      <c r="I264" s="182">
        <v>0.61</v>
      </c>
      <c r="J264" s="182">
        <f t="shared" si="3"/>
        <v>22.7</v>
      </c>
    </row>
    <row r="265" spans="2:10" x14ac:dyDescent="0.3">
      <c r="B265" s="178">
        <v>238</v>
      </c>
      <c r="C265" s="179" t="s">
        <v>661</v>
      </c>
      <c r="D265" s="179" t="s">
        <v>662</v>
      </c>
      <c r="E265" s="179" t="s">
        <v>247</v>
      </c>
      <c r="F265" s="180">
        <v>43668.754861111112</v>
      </c>
      <c r="G265" s="180">
        <v>43738.999305555553</v>
      </c>
      <c r="H265" s="181">
        <v>286869</v>
      </c>
      <c r="I265" s="182">
        <v>0.61</v>
      </c>
      <c r="J265" s="182">
        <f t="shared" si="3"/>
        <v>174.99</v>
      </c>
    </row>
    <row r="266" spans="2:10" x14ac:dyDescent="0.3">
      <c r="B266" s="178">
        <v>239</v>
      </c>
      <c r="C266" s="179" t="s">
        <v>663</v>
      </c>
      <c r="D266" s="179" t="s">
        <v>664</v>
      </c>
      <c r="E266" s="179" t="s">
        <v>247</v>
      </c>
      <c r="F266" s="180">
        <v>43668.681250000001</v>
      </c>
      <c r="G266" s="180">
        <v>43737.999305555553</v>
      </c>
      <c r="H266" s="181">
        <v>1233204</v>
      </c>
      <c r="I266" s="182">
        <v>0.61</v>
      </c>
      <c r="J266" s="182">
        <f t="shared" si="3"/>
        <v>752.25</v>
      </c>
    </row>
    <row r="267" spans="2:10" x14ac:dyDescent="0.3">
      <c r="B267" s="178">
        <v>240</v>
      </c>
      <c r="C267" s="179" t="s">
        <v>665</v>
      </c>
      <c r="D267" s="179" t="s">
        <v>666</v>
      </c>
      <c r="E267" s="179" t="s">
        <v>264</v>
      </c>
      <c r="F267" s="180">
        <v>43668</v>
      </c>
      <c r="G267" s="180">
        <v>43738.999305555553</v>
      </c>
      <c r="H267" s="181">
        <v>617439</v>
      </c>
      <c r="I267" s="182">
        <v>0.61</v>
      </c>
      <c r="J267" s="182">
        <f t="shared" si="3"/>
        <v>376.64</v>
      </c>
    </row>
    <row r="268" spans="2:10" x14ac:dyDescent="0.3">
      <c r="B268" s="178">
        <v>241</v>
      </c>
      <c r="C268" s="179" t="s">
        <v>667</v>
      </c>
      <c r="D268" s="179" t="s">
        <v>668</v>
      </c>
      <c r="E268" s="179" t="s">
        <v>258</v>
      </c>
      <c r="F268" s="180">
        <v>43662</v>
      </c>
      <c r="G268" s="180">
        <v>43696.999305555553</v>
      </c>
      <c r="H268" s="181">
        <v>658911</v>
      </c>
      <c r="I268" s="182">
        <v>0.61</v>
      </c>
      <c r="J268" s="182">
        <f t="shared" si="3"/>
        <v>401.94</v>
      </c>
    </row>
    <row r="269" spans="2:10" x14ac:dyDescent="0.3">
      <c r="B269" s="178">
        <v>242</v>
      </c>
      <c r="C269" s="179" t="s">
        <v>667</v>
      </c>
      <c r="D269" s="179" t="s">
        <v>668</v>
      </c>
      <c r="E269" s="179" t="s">
        <v>255</v>
      </c>
      <c r="F269" s="180">
        <v>43662</v>
      </c>
      <c r="G269" s="180">
        <v>43696.999305555553</v>
      </c>
      <c r="H269" s="181">
        <v>383517</v>
      </c>
      <c r="I269" s="182">
        <v>0.61</v>
      </c>
      <c r="J269" s="182">
        <f t="shared" si="3"/>
        <v>233.95</v>
      </c>
    </row>
    <row r="270" spans="2:10" x14ac:dyDescent="0.3">
      <c r="B270" s="178">
        <v>243</v>
      </c>
      <c r="C270" s="179" t="s">
        <v>669</v>
      </c>
      <c r="D270" s="179" t="s">
        <v>670</v>
      </c>
      <c r="E270" s="179" t="s">
        <v>255</v>
      </c>
      <c r="F270" s="180">
        <v>43661</v>
      </c>
      <c r="G270" s="180">
        <v>43688.999305555553</v>
      </c>
      <c r="H270" s="181">
        <v>767986</v>
      </c>
      <c r="I270" s="182">
        <v>0.61</v>
      </c>
      <c r="J270" s="182">
        <f t="shared" si="3"/>
        <v>468.47</v>
      </c>
    </row>
    <row r="271" spans="2:10" x14ac:dyDescent="0.3">
      <c r="B271" s="178">
        <v>244</v>
      </c>
      <c r="C271" s="179" t="s">
        <v>671</v>
      </c>
      <c r="D271" s="179" t="s">
        <v>672</v>
      </c>
      <c r="E271" s="179" t="s">
        <v>264</v>
      </c>
      <c r="F271" s="180">
        <v>43669.717361111107</v>
      </c>
      <c r="G271" s="180">
        <v>43738.999305555553</v>
      </c>
      <c r="H271" s="181">
        <v>848736</v>
      </c>
      <c r="I271" s="182">
        <v>0.61</v>
      </c>
      <c r="J271" s="182">
        <f t="shared" si="3"/>
        <v>517.73</v>
      </c>
    </row>
    <row r="272" spans="2:10" x14ac:dyDescent="0.3">
      <c r="B272" s="178">
        <v>245</v>
      </c>
      <c r="C272" s="179" t="s">
        <v>673</v>
      </c>
      <c r="D272" s="179" t="s">
        <v>674</v>
      </c>
      <c r="E272" s="179" t="s">
        <v>264</v>
      </c>
      <c r="F272" s="180">
        <v>43668</v>
      </c>
      <c r="G272" s="180">
        <v>43723.999305555553</v>
      </c>
      <c r="H272" s="181">
        <v>2467992</v>
      </c>
      <c r="I272" s="182">
        <v>0.61</v>
      </c>
      <c r="J272" s="182">
        <f t="shared" si="3"/>
        <v>1505.48</v>
      </c>
    </row>
    <row r="273" spans="2:10" x14ac:dyDescent="0.3">
      <c r="B273" s="178">
        <v>246</v>
      </c>
      <c r="C273" s="179" t="s">
        <v>675</v>
      </c>
      <c r="D273" s="179" t="s">
        <v>676</v>
      </c>
      <c r="E273" s="179" t="s">
        <v>247</v>
      </c>
      <c r="F273" s="180">
        <v>43662.736805555563</v>
      </c>
      <c r="G273" s="180">
        <v>43702.999305555553</v>
      </c>
      <c r="H273" s="181">
        <v>20605</v>
      </c>
      <c r="I273" s="182">
        <v>0.61</v>
      </c>
      <c r="J273" s="182">
        <f t="shared" si="3"/>
        <v>12.57</v>
      </c>
    </row>
    <row r="274" spans="2:10" x14ac:dyDescent="0.3">
      <c r="B274" s="178">
        <v>247</v>
      </c>
      <c r="C274" s="179" t="s">
        <v>675</v>
      </c>
      <c r="D274" s="179" t="s">
        <v>676</v>
      </c>
      <c r="E274" s="179" t="s">
        <v>264</v>
      </c>
      <c r="F274" s="180">
        <v>43662.736805555563</v>
      </c>
      <c r="G274" s="180">
        <v>43702.999305555553</v>
      </c>
      <c r="H274" s="181">
        <v>44142</v>
      </c>
      <c r="I274" s="182">
        <v>0.61</v>
      </c>
      <c r="J274" s="182">
        <f t="shared" si="3"/>
        <v>26.93</v>
      </c>
    </row>
    <row r="275" spans="2:10" x14ac:dyDescent="0.3">
      <c r="B275" s="178">
        <v>248</v>
      </c>
      <c r="C275" s="179" t="s">
        <v>677</v>
      </c>
      <c r="D275" s="179" t="s">
        <v>678</v>
      </c>
      <c r="E275" s="179" t="s">
        <v>247</v>
      </c>
      <c r="F275" s="180">
        <v>43671.208333333343</v>
      </c>
      <c r="G275" s="180">
        <v>43730.083333333343</v>
      </c>
      <c r="H275" s="181">
        <v>1580321</v>
      </c>
      <c r="I275" s="182">
        <v>0.61</v>
      </c>
      <c r="J275" s="182">
        <f t="shared" si="3"/>
        <v>964</v>
      </c>
    </row>
    <row r="276" spans="2:10" x14ac:dyDescent="0.3">
      <c r="B276" s="178">
        <v>249</v>
      </c>
      <c r="C276" s="179" t="s">
        <v>679</v>
      </c>
      <c r="D276" s="179" t="s">
        <v>680</v>
      </c>
      <c r="E276" s="179" t="s">
        <v>247</v>
      </c>
      <c r="F276" s="180">
        <v>43671.414583333331</v>
      </c>
      <c r="G276" s="180">
        <v>43702.999305555553</v>
      </c>
      <c r="H276" s="181">
        <v>162642</v>
      </c>
      <c r="I276" s="182">
        <v>0.61</v>
      </c>
      <c r="J276" s="182">
        <f t="shared" si="3"/>
        <v>99.21</v>
      </c>
    </row>
    <row r="277" spans="2:10" x14ac:dyDescent="0.3">
      <c r="B277" s="178">
        <v>250</v>
      </c>
      <c r="C277" s="179" t="s">
        <v>679</v>
      </c>
      <c r="D277" s="179" t="s">
        <v>680</v>
      </c>
      <c r="E277" s="179" t="s">
        <v>264</v>
      </c>
      <c r="F277" s="180">
        <v>43671.414583333331</v>
      </c>
      <c r="G277" s="180">
        <v>43702.999305555553</v>
      </c>
      <c r="H277" s="181">
        <v>517514</v>
      </c>
      <c r="I277" s="182">
        <v>0.61</v>
      </c>
      <c r="J277" s="182">
        <f t="shared" si="3"/>
        <v>315.68</v>
      </c>
    </row>
    <row r="278" spans="2:10" x14ac:dyDescent="0.3">
      <c r="B278" s="178">
        <v>251</v>
      </c>
      <c r="C278" s="179" t="s">
        <v>681</v>
      </c>
      <c r="D278" s="179" t="s">
        <v>682</v>
      </c>
      <c r="E278" s="179" t="s">
        <v>258</v>
      </c>
      <c r="F278" s="180">
        <v>43675</v>
      </c>
      <c r="G278" s="180">
        <v>43688.999305555553</v>
      </c>
      <c r="H278" s="181">
        <v>312477</v>
      </c>
      <c r="I278" s="182">
        <v>0.61</v>
      </c>
      <c r="J278" s="182">
        <f t="shared" si="3"/>
        <v>190.61</v>
      </c>
    </row>
    <row r="279" spans="2:10" x14ac:dyDescent="0.3">
      <c r="B279" s="178">
        <v>252</v>
      </c>
      <c r="C279" s="179" t="s">
        <v>683</v>
      </c>
      <c r="D279" s="179" t="s">
        <v>684</v>
      </c>
      <c r="E279" s="179" t="s">
        <v>247</v>
      </c>
      <c r="F279" s="180">
        <v>43648.868055555547</v>
      </c>
      <c r="G279" s="180">
        <v>43730.999305555553</v>
      </c>
      <c r="H279" s="181">
        <v>45883</v>
      </c>
      <c r="I279" s="182">
        <v>0.61</v>
      </c>
      <c r="J279" s="182">
        <f t="shared" si="3"/>
        <v>27.99</v>
      </c>
    </row>
    <row r="280" spans="2:10" x14ac:dyDescent="0.3">
      <c r="B280" s="178">
        <v>253</v>
      </c>
      <c r="C280" s="179" t="s">
        <v>685</v>
      </c>
      <c r="D280" s="179" t="s">
        <v>686</v>
      </c>
      <c r="E280" s="179" t="s">
        <v>247</v>
      </c>
      <c r="F280" s="180">
        <v>43654.5625</v>
      </c>
      <c r="G280" s="180">
        <v>43737.999305555553</v>
      </c>
      <c r="H280" s="181">
        <v>68081</v>
      </c>
      <c r="I280" s="182">
        <v>0.61</v>
      </c>
      <c r="J280" s="182">
        <f t="shared" si="3"/>
        <v>41.53</v>
      </c>
    </row>
    <row r="281" spans="2:10" x14ac:dyDescent="0.3">
      <c r="B281" s="178">
        <v>254</v>
      </c>
      <c r="C281" s="179" t="s">
        <v>687</v>
      </c>
      <c r="D281" s="179" t="s">
        <v>688</v>
      </c>
      <c r="E281" s="179" t="s">
        <v>247</v>
      </c>
      <c r="F281" s="180">
        <v>43654.689583333333</v>
      </c>
      <c r="G281" s="180">
        <v>43737.999305555553</v>
      </c>
      <c r="H281" s="181">
        <v>42385</v>
      </c>
      <c r="I281" s="182">
        <v>0.61</v>
      </c>
      <c r="J281" s="182">
        <f t="shared" si="3"/>
        <v>25.85</v>
      </c>
    </row>
    <row r="282" spans="2:10" x14ac:dyDescent="0.3">
      <c r="B282" s="178">
        <v>255</v>
      </c>
      <c r="C282" s="179" t="s">
        <v>689</v>
      </c>
      <c r="D282" s="179" t="s">
        <v>690</v>
      </c>
      <c r="E282" s="179" t="s">
        <v>247</v>
      </c>
      <c r="F282" s="180">
        <v>43654.6</v>
      </c>
      <c r="G282" s="180">
        <v>43716.999305555553</v>
      </c>
      <c r="H282" s="181">
        <v>11170</v>
      </c>
      <c r="I282" s="182">
        <v>0.61</v>
      </c>
      <c r="J282" s="182">
        <f t="shared" si="3"/>
        <v>6.81</v>
      </c>
    </row>
    <row r="283" spans="2:10" x14ac:dyDescent="0.3">
      <c r="B283" s="178">
        <v>256</v>
      </c>
      <c r="C283" s="179" t="s">
        <v>691</v>
      </c>
      <c r="D283" s="179" t="s">
        <v>692</v>
      </c>
      <c r="E283" s="179" t="s">
        <v>247</v>
      </c>
      <c r="F283" s="180">
        <v>43654.581944444442</v>
      </c>
      <c r="G283" s="180">
        <v>43737.999305555553</v>
      </c>
      <c r="H283" s="181">
        <v>150129</v>
      </c>
      <c r="I283" s="182">
        <v>0.61</v>
      </c>
      <c r="J283" s="182">
        <f t="shared" si="3"/>
        <v>91.58</v>
      </c>
    </row>
    <row r="284" spans="2:10" x14ac:dyDescent="0.3">
      <c r="B284" s="178">
        <v>257</v>
      </c>
      <c r="C284" s="179" t="s">
        <v>693</v>
      </c>
      <c r="D284" s="179" t="s">
        <v>694</v>
      </c>
      <c r="E284" s="179" t="s">
        <v>264</v>
      </c>
      <c r="F284" s="180">
        <v>43668.576388888891</v>
      </c>
      <c r="G284" s="180">
        <v>43695.999305555553</v>
      </c>
      <c r="H284" s="181">
        <v>464029</v>
      </c>
      <c r="I284" s="182">
        <v>0.61</v>
      </c>
      <c r="J284" s="182">
        <f t="shared" ref="J284:J347" si="4">ROUND(H284*(I284/1000),2)</f>
        <v>283.06</v>
      </c>
    </row>
    <row r="285" spans="2:10" x14ac:dyDescent="0.3">
      <c r="B285" s="178">
        <v>258</v>
      </c>
      <c r="C285" s="179" t="s">
        <v>695</v>
      </c>
      <c r="D285" s="179" t="s">
        <v>696</v>
      </c>
      <c r="E285" s="179" t="s">
        <v>247</v>
      </c>
      <c r="F285" s="180">
        <v>43675</v>
      </c>
      <c r="G285" s="180">
        <v>43751.999305555553</v>
      </c>
      <c r="H285" s="181">
        <v>266683</v>
      </c>
      <c r="I285" s="182">
        <v>0.61</v>
      </c>
      <c r="J285" s="182">
        <f t="shared" si="4"/>
        <v>162.68</v>
      </c>
    </row>
    <row r="286" spans="2:10" x14ac:dyDescent="0.3">
      <c r="B286" s="178">
        <v>259</v>
      </c>
      <c r="C286" s="179" t="s">
        <v>697</v>
      </c>
      <c r="D286" s="179" t="s">
        <v>698</v>
      </c>
      <c r="E286" s="179" t="s">
        <v>264</v>
      </c>
      <c r="F286" s="180">
        <v>43675</v>
      </c>
      <c r="G286" s="180">
        <v>43702.999305555553</v>
      </c>
      <c r="H286" s="181">
        <v>608354</v>
      </c>
      <c r="I286" s="182">
        <v>0.61</v>
      </c>
      <c r="J286" s="182">
        <f t="shared" si="4"/>
        <v>371.1</v>
      </c>
    </row>
    <row r="287" spans="2:10" x14ac:dyDescent="0.3">
      <c r="B287" s="178">
        <v>260</v>
      </c>
      <c r="C287" s="179" t="s">
        <v>699</v>
      </c>
      <c r="D287" s="179" t="s">
        <v>700</v>
      </c>
      <c r="E287" s="179" t="s">
        <v>258</v>
      </c>
      <c r="F287" s="180">
        <v>43675</v>
      </c>
      <c r="G287" s="180">
        <v>43683.999305555553</v>
      </c>
      <c r="H287" s="181">
        <v>533597</v>
      </c>
      <c r="I287" s="182">
        <v>0.61</v>
      </c>
      <c r="J287" s="182">
        <f t="shared" si="4"/>
        <v>325.49</v>
      </c>
    </row>
    <row r="288" spans="2:10" x14ac:dyDescent="0.3">
      <c r="B288" s="178">
        <v>261</v>
      </c>
      <c r="C288" s="179" t="s">
        <v>699</v>
      </c>
      <c r="D288" s="179" t="s">
        <v>700</v>
      </c>
      <c r="E288" s="179" t="s">
        <v>255</v>
      </c>
      <c r="F288" s="180">
        <v>43675</v>
      </c>
      <c r="G288" s="180">
        <v>43683.999305555553</v>
      </c>
      <c r="H288" s="181">
        <v>260406</v>
      </c>
      <c r="I288" s="182">
        <v>0.61</v>
      </c>
      <c r="J288" s="182">
        <f t="shared" si="4"/>
        <v>158.85</v>
      </c>
    </row>
    <row r="289" spans="2:10" x14ac:dyDescent="0.3">
      <c r="B289" s="178">
        <v>262</v>
      </c>
      <c r="C289" s="179" t="s">
        <v>701</v>
      </c>
      <c r="D289" s="179" t="s">
        <v>702</v>
      </c>
      <c r="E289" s="179" t="s">
        <v>258</v>
      </c>
      <c r="F289" s="180">
        <v>43670.640972222223</v>
      </c>
      <c r="G289" s="180">
        <v>43702.999305555553</v>
      </c>
      <c r="H289" s="181">
        <v>7124</v>
      </c>
      <c r="I289" s="182">
        <v>0.61</v>
      </c>
      <c r="J289" s="182">
        <f t="shared" si="4"/>
        <v>4.3499999999999996</v>
      </c>
    </row>
    <row r="290" spans="2:10" x14ac:dyDescent="0.3">
      <c r="B290" s="178">
        <v>263</v>
      </c>
      <c r="C290" s="179" t="s">
        <v>701</v>
      </c>
      <c r="D290" s="179" t="s">
        <v>702</v>
      </c>
      <c r="E290" s="179" t="s">
        <v>255</v>
      </c>
      <c r="F290" s="180">
        <v>43670.640972222223</v>
      </c>
      <c r="G290" s="180">
        <v>43702.999305555553</v>
      </c>
      <c r="H290" s="181">
        <v>4322</v>
      </c>
      <c r="I290" s="182">
        <v>0.61</v>
      </c>
      <c r="J290" s="182">
        <f t="shared" si="4"/>
        <v>2.64</v>
      </c>
    </row>
    <row r="291" spans="2:10" x14ac:dyDescent="0.3">
      <c r="B291" s="178">
        <v>264</v>
      </c>
      <c r="C291" s="179" t="s">
        <v>703</v>
      </c>
      <c r="D291" s="179" t="s">
        <v>704</v>
      </c>
      <c r="E291" s="179" t="s">
        <v>258</v>
      </c>
      <c r="F291" s="180">
        <v>43676.436805555553</v>
      </c>
      <c r="G291" s="180">
        <v>43681.999305555553</v>
      </c>
      <c r="H291" s="181">
        <v>2015</v>
      </c>
      <c r="I291" s="182">
        <v>0.61</v>
      </c>
      <c r="J291" s="182">
        <f t="shared" si="4"/>
        <v>1.23</v>
      </c>
    </row>
    <row r="292" spans="2:10" x14ac:dyDescent="0.3">
      <c r="B292" s="178">
        <v>265</v>
      </c>
      <c r="C292" s="179" t="s">
        <v>703</v>
      </c>
      <c r="D292" s="179" t="s">
        <v>704</v>
      </c>
      <c r="E292" s="179" t="s">
        <v>255</v>
      </c>
      <c r="F292" s="180">
        <v>43676.436805555553</v>
      </c>
      <c r="G292" s="180">
        <v>43681.999305555553</v>
      </c>
      <c r="H292" s="181">
        <v>854</v>
      </c>
      <c r="I292" s="182">
        <v>0.61</v>
      </c>
      <c r="J292" s="182">
        <f t="shared" si="4"/>
        <v>0.52</v>
      </c>
    </row>
    <row r="293" spans="2:10" x14ac:dyDescent="0.3">
      <c r="B293" s="178">
        <v>266</v>
      </c>
      <c r="C293" s="179" t="s">
        <v>705</v>
      </c>
      <c r="D293" s="179" t="s">
        <v>706</v>
      </c>
      <c r="E293" s="179" t="s">
        <v>247</v>
      </c>
      <c r="F293" s="180">
        <v>43675</v>
      </c>
      <c r="G293" s="180">
        <v>43737.999305555553</v>
      </c>
      <c r="H293" s="181">
        <v>298725</v>
      </c>
      <c r="I293" s="182">
        <v>0.61</v>
      </c>
      <c r="J293" s="182">
        <f t="shared" si="4"/>
        <v>182.22</v>
      </c>
    </row>
    <row r="294" spans="2:10" x14ac:dyDescent="0.3">
      <c r="B294" s="178">
        <v>267</v>
      </c>
      <c r="C294" s="179" t="s">
        <v>707</v>
      </c>
      <c r="D294" s="179" t="s">
        <v>708</v>
      </c>
      <c r="E294" s="179" t="s">
        <v>264</v>
      </c>
      <c r="F294" s="180">
        <v>43675</v>
      </c>
      <c r="G294" s="180">
        <v>43695.999305555553</v>
      </c>
      <c r="H294" s="181">
        <v>674389</v>
      </c>
      <c r="I294" s="182">
        <v>0.61</v>
      </c>
      <c r="J294" s="182">
        <f t="shared" si="4"/>
        <v>411.38</v>
      </c>
    </row>
    <row r="295" spans="2:10" x14ac:dyDescent="0.3">
      <c r="B295" s="178">
        <v>268</v>
      </c>
      <c r="C295" s="179" t="s">
        <v>709</v>
      </c>
      <c r="D295" s="179" t="s">
        <v>710</v>
      </c>
      <c r="E295" s="179" t="s">
        <v>258</v>
      </c>
      <c r="F295" s="180">
        <v>43676.647916666669</v>
      </c>
      <c r="G295" s="180">
        <v>43695.999305555553</v>
      </c>
      <c r="H295" s="181">
        <v>313383</v>
      </c>
      <c r="I295" s="182">
        <v>0.61</v>
      </c>
      <c r="J295" s="182">
        <f t="shared" si="4"/>
        <v>191.16</v>
      </c>
    </row>
    <row r="296" spans="2:10" x14ac:dyDescent="0.3">
      <c r="B296" s="178">
        <v>269</v>
      </c>
      <c r="C296" s="179" t="s">
        <v>709</v>
      </c>
      <c r="D296" s="179" t="s">
        <v>710</v>
      </c>
      <c r="E296" s="179" t="s">
        <v>255</v>
      </c>
      <c r="F296" s="180">
        <v>43676.647916666669</v>
      </c>
      <c r="G296" s="180">
        <v>43695.999305555553</v>
      </c>
      <c r="H296" s="181">
        <v>262592</v>
      </c>
      <c r="I296" s="182">
        <v>0.61</v>
      </c>
      <c r="J296" s="182">
        <f t="shared" si="4"/>
        <v>160.18</v>
      </c>
    </row>
    <row r="297" spans="2:10" x14ac:dyDescent="0.3">
      <c r="B297" s="178">
        <v>270</v>
      </c>
      <c r="C297" s="179" t="s">
        <v>711</v>
      </c>
      <c r="D297" s="179" t="s">
        <v>712</v>
      </c>
      <c r="E297" s="179" t="s">
        <v>264</v>
      </c>
      <c r="F297" s="180">
        <v>43678</v>
      </c>
      <c r="G297" s="180">
        <v>43710.999305555553</v>
      </c>
      <c r="H297" s="181">
        <v>1202336</v>
      </c>
      <c r="I297" s="182">
        <v>0.61</v>
      </c>
      <c r="J297" s="182">
        <f t="shared" si="4"/>
        <v>733.42</v>
      </c>
    </row>
    <row r="298" spans="2:10" x14ac:dyDescent="0.3">
      <c r="B298" s="178">
        <v>271</v>
      </c>
      <c r="C298" s="179" t="s">
        <v>713</v>
      </c>
      <c r="D298" s="179" t="s">
        <v>714</v>
      </c>
      <c r="E298" s="179" t="s">
        <v>258</v>
      </c>
      <c r="F298" s="180">
        <v>43675</v>
      </c>
      <c r="G298" s="180">
        <v>43807.999305555553</v>
      </c>
      <c r="H298" s="181">
        <v>32997</v>
      </c>
      <c r="I298" s="182">
        <v>0.61</v>
      </c>
      <c r="J298" s="182">
        <f t="shared" si="4"/>
        <v>20.13</v>
      </c>
    </row>
    <row r="299" spans="2:10" x14ac:dyDescent="0.3">
      <c r="B299" s="178">
        <v>272</v>
      </c>
      <c r="C299" s="179" t="s">
        <v>715</v>
      </c>
      <c r="D299" s="179" t="s">
        <v>716</v>
      </c>
      <c r="E299" s="179" t="s">
        <v>247</v>
      </c>
      <c r="F299" s="180">
        <v>43678</v>
      </c>
      <c r="G299" s="180">
        <v>43737.999305555553</v>
      </c>
      <c r="H299" s="181">
        <v>1314370</v>
      </c>
      <c r="I299" s="182">
        <v>0.61</v>
      </c>
      <c r="J299" s="182">
        <f t="shared" si="4"/>
        <v>801.77</v>
      </c>
    </row>
    <row r="300" spans="2:10" x14ac:dyDescent="0.3">
      <c r="B300" s="178">
        <v>273</v>
      </c>
      <c r="C300" s="179" t="s">
        <v>717</v>
      </c>
      <c r="D300" s="179" t="s">
        <v>718</v>
      </c>
      <c r="E300" s="179" t="s">
        <v>258</v>
      </c>
      <c r="F300" s="180">
        <v>43675</v>
      </c>
      <c r="G300" s="180">
        <v>43702.999305555553</v>
      </c>
      <c r="H300" s="181">
        <v>641</v>
      </c>
      <c r="I300" s="182">
        <v>0.61</v>
      </c>
      <c r="J300" s="182">
        <f t="shared" si="4"/>
        <v>0.39</v>
      </c>
    </row>
    <row r="301" spans="2:10" x14ac:dyDescent="0.3">
      <c r="B301" s="178">
        <v>274</v>
      </c>
      <c r="C301" s="179" t="s">
        <v>717</v>
      </c>
      <c r="D301" s="179" t="s">
        <v>718</v>
      </c>
      <c r="E301" s="179" t="s">
        <v>259</v>
      </c>
      <c r="F301" s="180">
        <v>43675</v>
      </c>
      <c r="G301" s="180">
        <v>43702.999305555553</v>
      </c>
      <c r="H301" s="181">
        <v>339</v>
      </c>
      <c r="I301" s="182">
        <v>0.61</v>
      </c>
      <c r="J301" s="182">
        <f t="shared" si="4"/>
        <v>0.21</v>
      </c>
    </row>
    <row r="302" spans="2:10" x14ac:dyDescent="0.3">
      <c r="B302" s="178">
        <v>275</v>
      </c>
      <c r="C302" s="179" t="s">
        <v>717</v>
      </c>
      <c r="D302" s="179" t="s">
        <v>718</v>
      </c>
      <c r="E302" s="179" t="s">
        <v>255</v>
      </c>
      <c r="F302" s="180">
        <v>43675</v>
      </c>
      <c r="G302" s="180">
        <v>43702.999305555553</v>
      </c>
      <c r="H302" s="181">
        <v>648</v>
      </c>
      <c r="I302" s="182">
        <v>0.61</v>
      </c>
      <c r="J302" s="182">
        <f t="shared" si="4"/>
        <v>0.4</v>
      </c>
    </row>
    <row r="303" spans="2:10" x14ac:dyDescent="0.3">
      <c r="B303" s="178">
        <v>276</v>
      </c>
      <c r="C303" s="179" t="s">
        <v>719</v>
      </c>
      <c r="D303" s="179" t="s">
        <v>720</v>
      </c>
      <c r="E303" s="179" t="s">
        <v>264</v>
      </c>
      <c r="F303" s="180">
        <v>43663.456250000003</v>
      </c>
      <c r="G303" s="180">
        <v>43738.999305555553</v>
      </c>
      <c r="H303" s="181">
        <v>134245</v>
      </c>
      <c r="I303" s="182">
        <v>0.61</v>
      </c>
      <c r="J303" s="182">
        <f t="shared" si="4"/>
        <v>81.89</v>
      </c>
    </row>
    <row r="304" spans="2:10" x14ac:dyDescent="0.3">
      <c r="B304" s="178">
        <v>277</v>
      </c>
      <c r="C304" s="179" t="s">
        <v>721</v>
      </c>
      <c r="D304" s="179" t="s">
        <v>722</v>
      </c>
      <c r="E304" s="179" t="s">
        <v>247</v>
      </c>
      <c r="F304" s="180">
        <v>43663.445833333331</v>
      </c>
      <c r="G304" s="180">
        <v>43738.999305555553</v>
      </c>
      <c r="H304" s="181">
        <v>41072</v>
      </c>
      <c r="I304" s="182">
        <v>0.61</v>
      </c>
      <c r="J304" s="182">
        <f t="shared" si="4"/>
        <v>25.05</v>
      </c>
    </row>
    <row r="305" spans="2:10" x14ac:dyDescent="0.3">
      <c r="B305" s="178">
        <v>278</v>
      </c>
      <c r="C305" s="179" t="s">
        <v>723</v>
      </c>
      <c r="D305" s="179" t="s">
        <v>724</v>
      </c>
      <c r="E305" s="179" t="s">
        <v>258</v>
      </c>
      <c r="F305" s="180">
        <v>43676</v>
      </c>
      <c r="G305" s="180">
        <v>43695.999305555553</v>
      </c>
      <c r="H305" s="181">
        <v>1118198</v>
      </c>
      <c r="I305" s="182">
        <v>0.61</v>
      </c>
      <c r="J305" s="182">
        <f t="shared" si="4"/>
        <v>682.1</v>
      </c>
    </row>
    <row r="306" spans="2:10" x14ac:dyDescent="0.3">
      <c r="B306" s="178">
        <v>279</v>
      </c>
      <c r="C306" s="179" t="s">
        <v>725</v>
      </c>
      <c r="D306" s="179" t="s">
        <v>726</v>
      </c>
      <c r="E306" s="179" t="s">
        <v>264</v>
      </c>
      <c r="F306" s="180">
        <v>43678.738194444442</v>
      </c>
      <c r="G306" s="180">
        <v>43737.999305555553</v>
      </c>
      <c r="H306" s="181">
        <v>1116076</v>
      </c>
      <c r="I306" s="182">
        <v>0.61</v>
      </c>
      <c r="J306" s="182">
        <f t="shared" si="4"/>
        <v>680.81</v>
      </c>
    </row>
    <row r="307" spans="2:10" x14ac:dyDescent="0.3">
      <c r="B307" s="178">
        <v>280</v>
      </c>
      <c r="C307" s="179" t="s">
        <v>727</v>
      </c>
      <c r="D307" s="179" t="s">
        <v>728</v>
      </c>
      <c r="E307" s="179" t="s">
        <v>264</v>
      </c>
      <c r="F307" s="180">
        <v>43679.635416666657</v>
      </c>
      <c r="G307" s="180">
        <v>43737.999305555553</v>
      </c>
      <c r="H307" s="181">
        <v>1791207</v>
      </c>
      <c r="I307" s="182">
        <v>0.61</v>
      </c>
      <c r="J307" s="182">
        <f t="shared" si="4"/>
        <v>1092.6400000000001</v>
      </c>
    </row>
    <row r="308" spans="2:10" x14ac:dyDescent="0.3">
      <c r="B308" s="178">
        <v>281</v>
      </c>
      <c r="C308" s="179" t="s">
        <v>729</v>
      </c>
      <c r="D308" s="179" t="s">
        <v>730</v>
      </c>
      <c r="E308" s="179" t="s">
        <v>247</v>
      </c>
      <c r="F308" s="180">
        <v>43668</v>
      </c>
      <c r="G308" s="180">
        <v>43686.999305555553</v>
      </c>
      <c r="H308" s="181">
        <v>4057</v>
      </c>
      <c r="I308" s="182">
        <v>0.61</v>
      </c>
      <c r="J308" s="182">
        <f t="shared" si="4"/>
        <v>2.4700000000000002</v>
      </c>
    </row>
    <row r="309" spans="2:10" x14ac:dyDescent="0.3">
      <c r="B309" s="178">
        <v>282</v>
      </c>
      <c r="C309" s="179" t="s">
        <v>731</v>
      </c>
      <c r="D309" s="179" t="s">
        <v>732</v>
      </c>
      <c r="E309" s="179" t="s">
        <v>247</v>
      </c>
      <c r="F309" s="180">
        <v>43649.71597222222</v>
      </c>
      <c r="G309" s="180">
        <v>43738.999988425923</v>
      </c>
      <c r="H309" s="181">
        <v>4670</v>
      </c>
      <c r="I309" s="182">
        <v>0.61</v>
      </c>
      <c r="J309" s="182">
        <f t="shared" si="4"/>
        <v>2.85</v>
      </c>
    </row>
    <row r="310" spans="2:10" x14ac:dyDescent="0.3">
      <c r="B310" s="178">
        <v>283</v>
      </c>
      <c r="C310" s="179" t="s">
        <v>731</v>
      </c>
      <c r="D310" s="179" t="s">
        <v>732</v>
      </c>
      <c r="E310" s="179" t="s">
        <v>264</v>
      </c>
      <c r="F310" s="180">
        <v>43649.71597222222</v>
      </c>
      <c r="G310" s="180">
        <v>43738.999988425923</v>
      </c>
      <c r="H310" s="181">
        <v>3278</v>
      </c>
      <c r="I310" s="182">
        <v>0.61</v>
      </c>
      <c r="J310" s="182">
        <f t="shared" si="4"/>
        <v>2</v>
      </c>
    </row>
    <row r="311" spans="2:10" x14ac:dyDescent="0.3">
      <c r="B311" s="178">
        <v>284</v>
      </c>
      <c r="C311" s="179" t="s">
        <v>733</v>
      </c>
      <c r="D311" s="179" t="s">
        <v>734</v>
      </c>
      <c r="E311" s="179" t="s">
        <v>247</v>
      </c>
      <c r="F311" s="180">
        <v>43678</v>
      </c>
      <c r="G311" s="180">
        <v>43730.999305555553</v>
      </c>
      <c r="H311" s="181">
        <v>114629</v>
      </c>
      <c r="I311" s="182">
        <v>0.61</v>
      </c>
      <c r="J311" s="182">
        <f t="shared" si="4"/>
        <v>69.92</v>
      </c>
    </row>
    <row r="312" spans="2:10" x14ac:dyDescent="0.3">
      <c r="B312" s="178">
        <v>285</v>
      </c>
      <c r="C312" s="179" t="s">
        <v>735</v>
      </c>
      <c r="D312" s="179" t="s">
        <v>736</v>
      </c>
      <c r="E312" s="179" t="s">
        <v>264</v>
      </c>
      <c r="F312" s="180">
        <v>43678</v>
      </c>
      <c r="G312" s="180">
        <v>43730.999305555553</v>
      </c>
      <c r="H312" s="181">
        <v>560672</v>
      </c>
      <c r="I312" s="182">
        <v>0.61</v>
      </c>
      <c r="J312" s="182">
        <f t="shared" si="4"/>
        <v>342.01</v>
      </c>
    </row>
    <row r="313" spans="2:10" x14ac:dyDescent="0.3">
      <c r="B313" s="178">
        <v>286</v>
      </c>
      <c r="C313" s="179" t="s">
        <v>737</v>
      </c>
      <c r="D313" s="179" t="s">
        <v>738</v>
      </c>
      <c r="E313" s="179" t="s">
        <v>259</v>
      </c>
      <c r="F313" s="180">
        <v>43677</v>
      </c>
      <c r="G313" s="180">
        <v>43702.999305555553</v>
      </c>
      <c r="H313" s="181">
        <v>158428</v>
      </c>
      <c r="I313" s="182">
        <v>0.61</v>
      </c>
      <c r="J313" s="182">
        <f t="shared" si="4"/>
        <v>96.64</v>
      </c>
    </row>
    <row r="314" spans="2:10" x14ac:dyDescent="0.3">
      <c r="B314" s="178">
        <v>287</v>
      </c>
      <c r="C314" s="179" t="s">
        <v>739</v>
      </c>
      <c r="D314" s="179" t="s">
        <v>740</v>
      </c>
      <c r="E314" s="179" t="s">
        <v>259</v>
      </c>
      <c r="F314" s="180">
        <v>43682</v>
      </c>
      <c r="G314" s="180">
        <v>43702.999305555553</v>
      </c>
      <c r="H314" s="181">
        <v>145969</v>
      </c>
      <c r="I314" s="182">
        <v>0.61</v>
      </c>
      <c r="J314" s="182">
        <f t="shared" si="4"/>
        <v>89.04</v>
      </c>
    </row>
    <row r="315" spans="2:10" x14ac:dyDescent="0.3">
      <c r="B315" s="178">
        <v>288</v>
      </c>
      <c r="C315" s="179" t="s">
        <v>741</v>
      </c>
      <c r="D315" s="179" t="s">
        <v>742</v>
      </c>
      <c r="E315" s="179" t="s">
        <v>259</v>
      </c>
      <c r="F315" s="180">
        <v>43682</v>
      </c>
      <c r="G315" s="180">
        <v>43702.999305555553</v>
      </c>
      <c r="H315" s="181">
        <v>98133</v>
      </c>
      <c r="I315" s="182">
        <v>0.61</v>
      </c>
      <c r="J315" s="182">
        <f t="shared" si="4"/>
        <v>59.86</v>
      </c>
    </row>
    <row r="316" spans="2:10" x14ac:dyDescent="0.3">
      <c r="B316" s="178">
        <v>289</v>
      </c>
      <c r="C316" s="179" t="s">
        <v>743</v>
      </c>
      <c r="D316" s="179" t="s">
        <v>744</v>
      </c>
      <c r="E316" s="179" t="s">
        <v>259</v>
      </c>
      <c r="F316" s="180">
        <v>43682</v>
      </c>
      <c r="G316" s="180">
        <v>43702.999305555553</v>
      </c>
      <c r="H316" s="181">
        <v>147260</v>
      </c>
      <c r="I316" s="182">
        <v>0.61</v>
      </c>
      <c r="J316" s="182">
        <f t="shared" si="4"/>
        <v>89.83</v>
      </c>
    </row>
    <row r="317" spans="2:10" x14ac:dyDescent="0.3">
      <c r="B317" s="178">
        <v>290</v>
      </c>
      <c r="C317" s="179" t="s">
        <v>745</v>
      </c>
      <c r="D317" s="179" t="s">
        <v>746</v>
      </c>
      <c r="E317" s="179" t="s">
        <v>259</v>
      </c>
      <c r="F317" s="180">
        <v>43682</v>
      </c>
      <c r="G317" s="180">
        <v>43702.999305555553</v>
      </c>
      <c r="H317" s="181">
        <v>173076</v>
      </c>
      <c r="I317" s="182">
        <v>0.61</v>
      </c>
      <c r="J317" s="182">
        <f t="shared" si="4"/>
        <v>105.58</v>
      </c>
    </row>
    <row r="318" spans="2:10" x14ac:dyDescent="0.3">
      <c r="B318" s="178">
        <v>291</v>
      </c>
      <c r="C318" s="179" t="s">
        <v>747</v>
      </c>
      <c r="D318" s="179" t="s">
        <v>748</v>
      </c>
      <c r="E318" s="179" t="s">
        <v>259</v>
      </c>
      <c r="F318" s="180">
        <v>43682</v>
      </c>
      <c r="G318" s="180">
        <v>43702.999305555553</v>
      </c>
      <c r="H318" s="181">
        <v>163747</v>
      </c>
      <c r="I318" s="182">
        <v>0.61</v>
      </c>
      <c r="J318" s="182">
        <f t="shared" si="4"/>
        <v>99.89</v>
      </c>
    </row>
    <row r="319" spans="2:10" x14ac:dyDescent="0.3">
      <c r="B319" s="178">
        <v>292</v>
      </c>
      <c r="C319" s="179" t="s">
        <v>749</v>
      </c>
      <c r="D319" s="179" t="s">
        <v>750</v>
      </c>
      <c r="E319" s="179" t="s">
        <v>258</v>
      </c>
      <c r="F319" s="180">
        <v>43682</v>
      </c>
      <c r="G319" s="180">
        <v>43702.999305555553</v>
      </c>
      <c r="H319" s="181">
        <v>33984</v>
      </c>
      <c r="I319" s="182">
        <v>0.61</v>
      </c>
      <c r="J319" s="182">
        <f t="shared" si="4"/>
        <v>20.73</v>
      </c>
    </row>
    <row r="320" spans="2:10" x14ac:dyDescent="0.3">
      <c r="B320" s="178">
        <v>293</v>
      </c>
      <c r="C320" s="179" t="s">
        <v>749</v>
      </c>
      <c r="D320" s="179" t="s">
        <v>750</v>
      </c>
      <c r="E320" s="179" t="s">
        <v>259</v>
      </c>
      <c r="F320" s="180">
        <v>43682</v>
      </c>
      <c r="G320" s="180">
        <v>43702.999305555553</v>
      </c>
      <c r="H320" s="181">
        <v>23249</v>
      </c>
      <c r="I320" s="182">
        <v>0.61</v>
      </c>
      <c r="J320" s="182">
        <f t="shared" si="4"/>
        <v>14.18</v>
      </c>
    </row>
    <row r="321" spans="2:10" x14ac:dyDescent="0.3">
      <c r="B321" s="178">
        <v>294</v>
      </c>
      <c r="C321" s="179" t="s">
        <v>751</v>
      </c>
      <c r="D321" s="179" t="s">
        <v>752</v>
      </c>
      <c r="E321" s="179" t="s">
        <v>258</v>
      </c>
      <c r="F321" s="180">
        <v>43682</v>
      </c>
      <c r="G321" s="180">
        <v>43702.999305555553</v>
      </c>
      <c r="H321" s="181">
        <v>905516</v>
      </c>
      <c r="I321" s="182">
        <v>0.61</v>
      </c>
      <c r="J321" s="182">
        <f t="shared" si="4"/>
        <v>552.36</v>
      </c>
    </row>
    <row r="322" spans="2:10" x14ac:dyDescent="0.3">
      <c r="B322" s="178">
        <v>295</v>
      </c>
      <c r="C322" s="179" t="s">
        <v>753</v>
      </c>
      <c r="D322" s="179" t="s">
        <v>754</v>
      </c>
      <c r="E322" s="179" t="s">
        <v>258</v>
      </c>
      <c r="F322" s="180">
        <v>43682</v>
      </c>
      <c r="G322" s="180">
        <v>43695.999305555553</v>
      </c>
      <c r="H322" s="181">
        <v>953297</v>
      </c>
      <c r="I322" s="182">
        <v>0.61</v>
      </c>
      <c r="J322" s="182">
        <f t="shared" si="4"/>
        <v>581.51</v>
      </c>
    </row>
    <row r="323" spans="2:10" x14ac:dyDescent="0.3">
      <c r="B323" s="178">
        <v>296</v>
      </c>
      <c r="C323" s="179" t="s">
        <v>755</v>
      </c>
      <c r="D323" s="179" t="s">
        <v>756</v>
      </c>
      <c r="E323" s="179" t="s">
        <v>258</v>
      </c>
      <c r="F323" s="180">
        <v>43682</v>
      </c>
      <c r="G323" s="180">
        <v>43702.999305555553</v>
      </c>
      <c r="H323" s="181">
        <v>2496852</v>
      </c>
      <c r="I323" s="182">
        <v>0.61</v>
      </c>
      <c r="J323" s="182">
        <f t="shared" si="4"/>
        <v>1523.08</v>
      </c>
    </row>
    <row r="324" spans="2:10" x14ac:dyDescent="0.3">
      <c r="B324" s="178">
        <v>297</v>
      </c>
      <c r="C324" s="179" t="s">
        <v>757</v>
      </c>
      <c r="D324" s="179" t="s">
        <v>758</v>
      </c>
      <c r="E324" s="179" t="s">
        <v>258</v>
      </c>
      <c r="F324" s="180">
        <v>43682</v>
      </c>
      <c r="G324" s="180">
        <v>43702.999305555553</v>
      </c>
      <c r="H324" s="181">
        <v>247056</v>
      </c>
      <c r="I324" s="182">
        <v>0.61</v>
      </c>
      <c r="J324" s="182">
        <f t="shared" si="4"/>
        <v>150.69999999999999</v>
      </c>
    </row>
    <row r="325" spans="2:10" x14ac:dyDescent="0.3">
      <c r="B325" s="178">
        <v>298</v>
      </c>
      <c r="C325" s="179" t="s">
        <v>759</v>
      </c>
      <c r="D325" s="179" t="s">
        <v>760</v>
      </c>
      <c r="E325" s="179" t="s">
        <v>247</v>
      </c>
      <c r="F325" s="180">
        <v>43682</v>
      </c>
      <c r="G325" s="180">
        <v>43730.999305555553</v>
      </c>
      <c r="H325" s="181">
        <v>27638</v>
      </c>
      <c r="I325" s="182">
        <v>0.61</v>
      </c>
      <c r="J325" s="182">
        <f t="shared" si="4"/>
        <v>16.86</v>
      </c>
    </row>
    <row r="326" spans="2:10" x14ac:dyDescent="0.3">
      <c r="B326" s="178">
        <v>299</v>
      </c>
      <c r="C326" s="179" t="s">
        <v>761</v>
      </c>
      <c r="D326" s="179" t="s">
        <v>762</v>
      </c>
      <c r="E326" s="179" t="s">
        <v>264</v>
      </c>
      <c r="F326" s="180">
        <v>43678</v>
      </c>
      <c r="G326" s="180">
        <v>43737.999305555553</v>
      </c>
      <c r="H326" s="181">
        <v>160450</v>
      </c>
      <c r="I326" s="182">
        <v>0.61</v>
      </c>
      <c r="J326" s="182">
        <f t="shared" si="4"/>
        <v>97.87</v>
      </c>
    </row>
    <row r="327" spans="2:10" x14ac:dyDescent="0.3">
      <c r="B327" s="178">
        <v>300</v>
      </c>
      <c r="C327" s="179" t="s">
        <v>763</v>
      </c>
      <c r="D327" s="179" t="s">
        <v>764</v>
      </c>
      <c r="E327" s="179" t="s">
        <v>259</v>
      </c>
      <c r="F327" s="180">
        <v>43682</v>
      </c>
      <c r="G327" s="180">
        <v>43702.999305555553</v>
      </c>
      <c r="H327" s="181">
        <v>135348</v>
      </c>
      <c r="I327" s="182">
        <v>0.61</v>
      </c>
      <c r="J327" s="182">
        <f t="shared" si="4"/>
        <v>82.56</v>
      </c>
    </row>
    <row r="328" spans="2:10" x14ac:dyDescent="0.3">
      <c r="B328" s="178">
        <v>301</v>
      </c>
      <c r="C328" s="179" t="s">
        <v>765</v>
      </c>
      <c r="D328" s="179" t="s">
        <v>766</v>
      </c>
      <c r="E328" s="179" t="s">
        <v>259</v>
      </c>
      <c r="F328" s="180">
        <v>43682</v>
      </c>
      <c r="G328" s="180">
        <v>43702.999305555553</v>
      </c>
      <c r="H328" s="181">
        <v>142138</v>
      </c>
      <c r="I328" s="182">
        <v>0.61</v>
      </c>
      <c r="J328" s="182">
        <f t="shared" si="4"/>
        <v>86.7</v>
      </c>
    </row>
    <row r="329" spans="2:10" x14ac:dyDescent="0.3">
      <c r="B329" s="178">
        <v>302</v>
      </c>
      <c r="C329" s="179" t="s">
        <v>767</v>
      </c>
      <c r="D329" s="179" t="s">
        <v>768</v>
      </c>
      <c r="E329" s="179" t="s">
        <v>247</v>
      </c>
      <c r="F329" s="180">
        <v>43685.809027777781</v>
      </c>
      <c r="G329" s="180">
        <v>43737.999305555553</v>
      </c>
      <c r="H329" s="181">
        <v>86455</v>
      </c>
      <c r="I329" s="182">
        <v>0.61</v>
      </c>
      <c r="J329" s="182">
        <f t="shared" si="4"/>
        <v>52.74</v>
      </c>
    </row>
    <row r="330" spans="2:10" x14ac:dyDescent="0.3">
      <c r="B330" s="178">
        <v>303</v>
      </c>
      <c r="C330" s="179" t="s">
        <v>767</v>
      </c>
      <c r="D330" s="179" t="s">
        <v>768</v>
      </c>
      <c r="E330" s="179" t="s">
        <v>264</v>
      </c>
      <c r="F330" s="180">
        <v>43685.809027777781</v>
      </c>
      <c r="G330" s="180">
        <v>43737.999305555553</v>
      </c>
      <c r="H330" s="181">
        <v>548198</v>
      </c>
      <c r="I330" s="182">
        <v>0.61</v>
      </c>
      <c r="J330" s="182">
        <f t="shared" si="4"/>
        <v>334.4</v>
      </c>
    </row>
    <row r="331" spans="2:10" x14ac:dyDescent="0.3">
      <c r="B331" s="178">
        <v>304</v>
      </c>
      <c r="C331" s="179" t="s">
        <v>769</v>
      </c>
      <c r="D331" s="179" t="s">
        <v>770</v>
      </c>
      <c r="E331" s="179" t="s">
        <v>264</v>
      </c>
      <c r="F331" s="180">
        <v>43690</v>
      </c>
      <c r="G331" s="180">
        <v>43723.999305555553</v>
      </c>
      <c r="H331" s="181">
        <v>31956</v>
      </c>
      <c r="I331" s="182">
        <v>0.61</v>
      </c>
      <c r="J331" s="182">
        <f t="shared" si="4"/>
        <v>19.489999999999998</v>
      </c>
    </row>
    <row r="332" spans="2:10" x14ac:dyDescent="0.3">
      <c r="B332" s="178">
        <v>305</v>
      </c>
      <c r="C332" s="179" t="s">
        <v>771</v>
      </c>
      <c r="D332" s="179" t="s">
        <v>772</v>
      </c>
      <c r="E332" s="179" t="s">
        <v>247</v>
      </c>
      <c r="F332" s="180">
        <v>43696</v>
      </c>
      <c r="G332" s="180">
        <v>43738.999305555553</v>
      </c>
      <c r="H332" s="181">
        <v>128395</v>
      </c>
      <c r="I332" s="182">
        <v>0.61</v>
      </c>
      <c r="J332" s="182">
        <f t="shared" si="4"/>
        <v>78.319999999999993</v>
      </c>
    </row>
    <row r="333" spans="2:10" x14ac:dyDescent="0.3">
      <c r="B333" s="178">
        <v>306</v>
      </c>
      <c r="C333" s="179" t="s">
        <v>773</v>
      </c>
      <c r="D333" s="179" t="s">
        <v>774</v>
      </c>
      <c r="E333" s="179" t="s">
        <v>258</v>
      </c>
      <c r="F333" s="180">
        <v>43689</v>
      </c>
      <c r="G333" s="180">
        <v>43709.999305555553</v>
      </c>
      <c r="H333" s="181">
        <v>137000</v>
      </c>
      <c r="I333" s="182">
        <v>0.61</v>
      </c>
      <c r="J333" s="182">
        <f t="shared" si="4"/>
        <v>83.57</v>
      </c>
    </row>
    <row r="334" spans="2:10" x14ac:dyDescent="0.3">
      <c r="B334" s="178">
        <v>307</v>
      </c>
      <c r="C334" s="179" t="s">
        <v>773</v>
      </c>
      <c r="D334" s="179" t="s">
        <v>774</v>
      </c>
      <c r="E334" s="179" t="s">
        <v>259</v>
      </c>
      <c r="F334" s="180">
        <v>43689</v>
      </c>
      <c r="G334" s="180">
        <v>43709.999305555553</v>
      </c>
      <c r="H334" s="181">
        <v>154496</v>
      </c>
      <c r="I334" s="182">
        <v>0.61</v>
      </c>
      <c r="J334" s="182">
        <f t="shared" si="4"/>
        <v>94.24</v>
      </c>
    </row>
    <row r="335" spans="2:10" x14ac:dyDescent="0.3">
      <c r="B335" s="178">
        <v>308</v>
      </c>
      <c r="C335" s="179" t="s">
        <v>775</v>
      </c>
      <c r="D335" s="179" t="s">
        <v>776</v>
      </c>
      <c r="E335" s="179" t="s">
        <v>247</v>
      </c>
      <c r="F335" s="180">
        <v>43668</v>
      </c>
      <c r="G335" s="180">
        <v>43702.999305555553</v>
      </c>
      <c r="H335" s="181">
        <v>13495</v>
      </c>
      <c r="I335" s="182">
        <v>0.61</v>
      </c>
      <c r="J335" s="182">
        <f t="shared" si="4"/>
        <v>8.23</v>
      </c>
    </row>
    <row r="336" spans="2:10" x14ac:dyDescent="0.3">
      <c r="B336" s="178">
        <v>309</v>
      </c>
      <c r="C336" s="179" t="s">
        <v>775</v>
      </c>
      <c r="D336" s="179" t="s">
        <v>776</v>
      </c>
      <c r="E336" s="179" t="s">
        <v>264</v>
      </c>
      <c r="F336" s="180">
        <v>43668</v>
      </c>
      <c r="G336" s="180">
        <v>43702.999305555553</v>
      </c>
      <c r="H336" s="181">
        <v>149630</v>
      </c>
      <c r="I336" s="182">
        <v>0.61</v>
      </c>
      <c r="J336" s="182">
        <f t="shared" si="4"/>
        <v>91.27</v>
      </c>
    </row>
    <row r="337" spans="2:10" x14ac:dyDescent="0.3">
      <c r="B337" s="178">
        <v>310</v>
      </c>
      <c r="C337" s="179" t="s">
        <v>777</v>
      </c>
      <c r="D337" s="179" t="s">
        <v>778</v>
      </c>
      <c r="E337" s="179" t="s">
        <v>247</v>
      </c>
      <c r="F337" s="180">
        <v>43690</v>
      </c>
      <c r="G337" s="180">
        <v>43723.999305555553</v>
      </c>
      <c r="H337" s="181">
        <v>527927</v>
      </c>
      <c r="I337" s="182">
        <v>0.61</v>
      </c>
      <c r="J337" s="182">
        <f t="shared" si="4"/>
        <v>322.04000000000002</v>
      </c>
    </row>
    <row r="338" spans="2:10" x14ac:dyDescent="0.3">
      <c r="B338" s="178">
        <v>311</v>
      </c>
      <c r="C338" s="179" t="s">
        <v>779</v>
      </c>
      <c r="D338" s="179" t="s">
        <v>780</v>
      </c>
      <c r="E338" s="179" t="s">
        <v>247</v>
      </c>
      <c r="F338" s="180">
        <v>43689</v>
      </c>
      <c r="G338" s="180">
        <v>43737.999305555553</v>
      </c>
      <c r="H338" s="181">
        <v>216801</v>
      </c>
      <c r="I338" s="182">
        <v>0.61</v>
      </c>
      <c r="J338" s="182">
        <f t="shared" si="4"/>
        <v>132.25</v>
      </c>
    </row>
    <row r="339" spans="2:10" x14ac:dyDescent="0.3">
      <c r="B339" s="178">
        <v>312</v>
      </c>
      <c r="C339" s="179" t="s">
        <v>781</v>
      </c>
      <c r="D339" s="179" t="s">
        <v>782</v>
      </c>
      <c r="E339" s="179" t="s">
        <v>259</v>
      </c>
      <c r="F339" s="180">
        <v>43690.65902777778</v>
      </c>
      <c r="G339" s="180">
        <v>43702.999305555553</v>
      </c>
      <c r="H339" s="181">
        <v>144880</v>
      </c>
      <c r="I339" s="182">
        <v>0.61</v>
      </c>
      <c r="J339" s="182">
        <f t="shared" si="4"/>
        <v>88.38</v>
      </c>
    </row>
    <row r="340" spans="2:10" x14ac:dyDescent="0.3">
      <c r="B340" s="178">
        <v>313</v>
      </c>
      <c r="C340" s="179" t="s">
        <v>783</v>
      </c>
      <c r="D340" s="179" t="s">
        <v>784</v>
      </c>
      <c r="E340" s="179" t="s">
        <v>247</v>
      </c>
      <c r="F340" s="180">
        <v>43689.732638888891</v>
      </c>
      <c r="G340" s="180">
        <v>43716.999305555553</v>
      </c>
      <c r="H340" s="181">
        <v>506531</v>
      </c>
      <c r="I340" s="182">
        <v>0.61</v>
      </c>
      <c r="J340" s="182">
        <f t="shared" si="4"/>
        <v>308.98</v>
      </c>
    </row>
    <row r="341" spans="2:10" x14ac:dyDescent="0.3">
      <c r="B341" s="178">
        <v>314</v>
      </c>
      <c r="C341" s="179" t="s">
        <v>785</v>
      </c>
      <c r="D341" s="179" t="s">
        <v>786</v>
      </c>
      <c r="E341" s="179" t="s">
        <v>247</v>
      </c>
      <c r="F341" s="180">
        <v>43689.729861111111</v>
      </c>
      <c r="G341" s="180">
        <v>43716.999305555553</v>
      </c>
      <c r="H341" s="181">
        <v>395104</v>
      </c>
      <c r="I341" s="182">
        <v>0.61</v>
      </c>
      <c r="J341" s="182">
        <f t="shared" si="4"/>
        <v>241.01</v>
      </c>
    </row>
    <row r="342" spans="2:10" x14ac:dyDescent="0.3">
      <c r="B342" s="178">
        <v>315</v>
      </c>
      <c r="C342" s="179" t="s">
        <v>787</v>
      </c>
      <c r="D342" s="179" t="s">
        <v>788</v>
      </c>
      <c r="E342" s="179" t="s">
        <v>259</v>
      </c>
      <c r="F342" s="180">
        <v>43691.63958333333</v>
      </c>
      <c r="G342" s="180">
        <v>43702.999305555553</v>
      </c>
      <c r="H342" s="181">
        <v>94822</v>
      </c>
      <c r="I342" s="182">
        <v>0.61</v>
      </c>
      <c r="J342" s="182">
        <f t="shared" si="4"/>
        <v>57.84</v>
      </c>
    </row>
    <row r="343" spans="2:10" x14ac:dyDescent="0.3">
      <c r="B343" s="178">
        <v>316</v>
      </c>
      <c r="C343" s="179" t="s">
        <v>789</v>
      </c>
      <c r="D343" s="179" t="s">
        <v>790</v>
      </c>
      <c r="E343" s="179" t="s">
        <v>258</v>
      </c>
      <c r="F343" s="180">
        <v>43680</v>
      </c>
      <c r="G343" s="180">
        <v>43709.999305555553</v>
      </c>
      <c r="H343" s="181">
        <v>1726155</v>
      </c>
      <c r="I343" s="182">
        <v>0.61</v>
      </c>
      <c r="J343" s="182">
        <f t="shared" si="4"/>
        <v>1052.95</v>
      </c>
    </row>
    <row r="344" spans="2:10" x14ac:dyDescent="0.3">
      <c r="B344" s="178">
        <v>317</v>
      </c>
      <c r="C344" s="179" t="s">
        <v>789</v>
      </c>
      <c r="D344" s="179" t="s">
        <v>790</v>
      </c>
      <c r="E344" s="179" t="s">
        <v>259</v>
      </c>
      <c r="F344" s="180">
        <v>43680</v>
      </c>
      <c r="G344" s="180">
        <v>43709.999305555553</v>
      </c>
      <c r="H344" s="181">
        <v>1343286</v>
      </c>
      <c r="I344" s="182">
        <v>0.61</v>
      </c>
      <c r="J344" s="182">
        <f t="shared" si="4"/>
        <v>819.4</v>
      </c>
    </row>
    <row r="345" spans="2:10" x14ac:dyDescent="0.3">
      <c r="B345" s="178">
        <v>318</v>
      </c>
      <c r="C345" s="179" t="s">
        <v>789</v>
      </c>
      <c r="D345" s="179" t="s">
        <v>790</v>
      </c>
      <c r="E345" s="179" t="s">
        <v>255</v>
      </c>
      <c r="F345" s="180">
        <v>43680</v>
      </c>
      <c r="G345" s="180">
        <v>43709.999305555553</v>
      </c>
      <c r="H345" s="181">
        <v>1379193</v>
      </c>
      <c r="I345" s="182">
        <v>0.61</v>
      </c>
      <c r="J345" s="182">
        <f t="shared" si="4"/>
        <v>841.31</v>
      </c>
    </row>
    <row r="346" spans="2:10" x14ac:dyDescent="0.3">
      <c r="B346" s="178">
        <v>319</v>
      </c>
      <c r="C346" s="179" t="s">
        <v>791</v>
      </c>
      <c r="D346" s="179" t="s">
        <v>792</v>
      </c>
      <c r="E346" s="179" t="s">
        <v>247</v>
      </c>
      <c r="F346" s="180">
        <v>43692.455555555563</v>
      </c>
      <c r="G346" s="180">
        <v>43730.999305555553</v>
      </c>
      <c r="H346" s="181">
        <v>52570</v>
      </c>
      <c r="I346" s="182">
        <v>0.61</v>
      </c>
      <c r="J346" s="182">
        <f t="shared" si="4"/>
        <v>32.07</v>
      </c>
    </row>
    <row r="347" spans="2:10" x14ac:dyDescent="0.3">
      <c r="B347" s="178">
        <v>320</v>
      </c>
      <c r="C347" s="179" t="s">
        <v>793</v>
      </c>
      <c r="D347" s="179" t="s">
        <v>794</v>
      </c>
      <c r="E347" s="179" t="s">
        <v>247</v>
      </c>
      <c r="F347" s="180">
        <v>43696</v>
      </c>
      <c r="G347" s="180">
        <v>43716.999305555553</v>
      </c>
      <c r="H347" s="181">
        <v>31176</v>
      </c>
      <c r="I347" s="182">
        <v>0.61</v>
      </c>
      <c r="J347" s="182">
        <f t="shared" si="4"/>
        <v>19.02</v>
      </c>
    </row>
    <row r="348" spans="2:10" x14ac:dyDescent="0.3">
      <c r="B348" s="178">
        <v>321</v>
      </c>
      <c r="C348" s="179" t="s">
        <v>795</v>
      </c>
      <c r="D348" s="179" t="s">
        <v>796</v>
      </c>
      <c r="E348" s="179" t="s">
        <v>247</v>
      </c>
      <c r="F348" s="180">
        <v>43689</v>
      </c>
      <c r="G348" s="180">
        <v>43702.999305555553</v>
      </c>
      <c r="H348" s="181">
        <v>131338</v>
      </c>
      <c r="I348" s="182">
        <v>0.61</v>
      </c>
      <c r="J348" s="182">
        <f t="shared" ref="J348:J411" si="5">ROUND(H348*(I348/1000),2)</f>
        <v>80.12</v>
      </c>
    </row>
    <row r="349" spans="2:10" x14ac:dyDescent="0.3">
      <c r="B349" s="178">
        <v>322</v>
      </c>
      <c r="C349" s="179" t="s">
        <v>797</v>
      </c>
      <c r="D349" s="179" t="s">
        <v>798</v>
      </c>
      <c r="E349" s="179" t="s">
        <v>247</v>
      </c>
      <c r="F349" s="180">
        <v>43691.698611111111</v>
      </c>
      <c r="G349" s="180">
        <v>43738.999305555553</v>
      </c>
      <c r="H349" s="181">
        <v>148024</v>
      </c>
      <c r="I349" s="182">
        <v>0.61</v>
      </c>
      <c r="J349" s="182">
        <f t="shared" si="5"/>
        <v>90.29</v>
      </c>
    </row>
    <row r="350" spans="2:10" x14ac:dyDescent="0.3">
      <c r="B350" s="178">
        <v>323</v>
      </c>
      <c r="C350" s="179" t="s">
        <v>797</v>
      </c>
      <c r="D350" s="179" t="s">
        <v>798</v>
      </c>
      <c r="E350" s="179" t="s">
        <v>264</v>
      </c>
      <c r="F350" s="180">
        <v>43691.698611111111</v>
      </c>
      <c r="G350" s="180">
        <v>43738.999305555553</v>
      </c>
      <c r="H350" s="181">
        <v>330811</v>
      </c>
      <c r="I350" s="182">
        <v>0.61</v>
      </c>
      <c r="J350" s="182">
        <f t="shared" si="5"/>
        <v>201.79</v>
      </c>
    </row>
    <row r="351" spans="2:10" x14ac:dyDescent="0.3">
      <c r="B351" s="178">
        <v>324</v>
      </c>
      <c r="C351" s="179" t="s">
        <v>799</v>
      </c>
      <c r="D351" s="179" t="s">
        <v>800</v>
      </c>
      <c r="E351" s="179" t="s">
        <v>264</v>
      </c>
      <c r="F351" s="180">
        <v>43696</v>
      </c>
      <c r="G351" s="180">
        <v>43737.999305555553</v>
      </c>
      <c r="H351" s="181">
        <v>171094</v>
      </c>
      <c r="I351" s="182">
        <v>0.61</v>
      </c>
      <c r="J351" s="182">
        <f t="shared" si="5"/>
        <v>104.37</v>
      </c>
    </row>
    <row r="352" spans="2:10" x14ac:dyDescent="0.3">
      <c r="B352" s="178">
        <v>325</v>
      </c>
      <c r="C352" s="179" t="s">
        <v>801</v>
      </c>
      <c r="D352" s="179" t="s">
        <v>802</v>
      </c>
      <c r="E352" s="179" t="s">
        <v>258</v>
      </c>
      <c r="F352" s="180">
        <v>43697</v>
      </c>
      <c r="G352" s="180">
        <v>43702.999305555553</v>
      </c>
      <c r="H352" s="181">
        <v>604731</v>
      </c>
      <c r="I352" s="182">
        <v>0.61</v>
      </c>
      <c r="J352" s="182">
        <f t="shared" si="5"/>
        <v>368.89</v>
      </c>
    </row>
    <row r="353" spans="2:10" x14ac:dyDescent="0.3">
      <c r="B353" s="178">
        <v>326</v>
      </c>
      <c r="C353" s="179" t="s">
        <v>801</v>
      </c>
      <c r="D353" s="179" t="s">
        <v>802</v>
      </c>
      <c r="E353" s="179" t="s">
        <v>255</v>
      </c>
      <c r="F353" s="180">
        <v>43697</v>
      </c>
      <c r="G353" s="180">
        <v>43702.999305555553</v>
      </c>
      <c r="H353" s="181">
        <v>283685</v>
      </c>
      <c r="I353" s="182">
        <v>0.61</v>
      </c>
      <c r="J353" s="182">
        <f t="shared" si="5"/>
        <v>173.05</v>
      </c>
    </row>
    <row r="354" spans="2:10" x14ac:dyDescent="0.3">
      <c r="B354" s="178">
        <v>327</v>
      </c>
      <c r="C354" s="179" t="s">
        <v>803</v>
      </c>
      <c r="D354" s="179" t="s">
        <v>804</v>
      </c>
      <c r="E354" s="179" t="s">
        <v>247</v>
      </c>
      <c r="F354" s="180">
        <v>43692.705555555563</v>
      </c>
      <c r="G354" s="180">
        <v>43737.999305555553</v>
      </c>
      <c r="H354" s="181">
        <v>16835</v>
      </c>
      <c r="I354" s="182">
        <v>0.61</v>
      </c>
      <c r="J354" s="182">
        <f t="shared" si="5"/>
        <v>10.27</v>
      </c>
    </row>
    <row r="355" spans="2:10" x14ac:dyDescent="0.3">
      <c r="B355" s="178">
        <v>328</v>
      </c>
      <c r="C355" s="179" t="s">
        <v>805</v>
      </c>
      <c r="D355" s="179" t="s">
        <v>806</v>
      </c>
      <c r="E355" s="179" t="s">
        <v>247</v>
      </c>
      <c r="F355" s="180">
        <v>43692</v>
      </c>
      <c r="G355" s="180">
        <v>43737.999305555553</v>
      </c>
      <c r="H355" s="181">
        <v>77128</v>
      </c>
      <c r="I355" s="182">
        <v>0.61</v>
      </c>
      <c r="J355" s="182">
        <f t="shared" si="5"/>
        <v>47.05</v>
      </c>
    </row>
    <row r="356" spans="2:10" x14ac:dyDescent="0.3">
      <c r="B356" s="178">
        <v>329</v>
      </c>
      <c r="C356" s="179" t="s">
        <v>807</v>
      </c>
      <c r="D356" s="179" t="s">
        <v>808</v>
      </c>
      <c r="E356" s="179" t="s">
        <v>259</v>
      </c>
      <c r="F356" s="180">
        <v>43682</v>
      </c>
      <c r="G356" s="180">
        <v>43807.999305555553</v>
      </c>
      <c r="H356" s="181">
        <v>13842</v>
      </c>
      <c r="I356" s="182">
        <v>0.61</v>
      </c>
      <c r="J356" s="182">
        <f t="shared" si="5"/>
        <v>8.44</v>
      </c>
    </row>
    <row r="357" spans="2:10" x14ac:dyDescent="0.3">
      <c r="B357" s="178">
        <v>330</v>
      </c>
      <c r="C357" s="179" t="s">
        <v>809</v>
      </c>
      <c r="D357" s="179" t="s">
        <v>810</v>
      </c>
      <c r="E357" s="179" t="s">
        <v>247</v>
      </c>
      <c r="F357" s="180">
        <v>43703</v>
      </c>
      <c r="G357" s="180">
        <v>43744.999305555553</v>
      </c>
      <c r="H357" s="181">
        <v>99419</v>
      </c>
      <c r="I357" s="182">
        <v>0.61</v>
      </c>
      <c r="J357" s="182">
        <f t="shared" si="5"/>
        <v>60.65</v>
      </c>
    </row>
    <row r="358" spans="2:10" x14ac:dyDescent="0.3">
      <c r="B358" s="178">
        <v>331</v>
      </c>
      <c r="C358" s="179" t="s">
        <v>811</v>
      </c>
      <c r="D358" s="179" t="s">
        <v>812</v>
      </c>
      <c r="E358" s="179" t="s">
        <v>247</v>
      </c>
      <c r="F358" s="180">
        <v>43677.761805555558</v>
      </c>
      <c r="G358" s="180">
        <v>43737.999305555553</v>
      </c>
      <c r="H358" s="181">
        <v>103236</v>
      </c>
      <c r="I358" s="182">
        <v>0.61</v>
      </c>
      <c r="J358" s="182">
        <f t="shared" si="5"/>
        <v>62.97</v>
      </c>
    </row>
    <row r="359" spans="2:10" x14ac:dyDescent="0.3">
      <c r="B359" s="178">
        <v>332</v>
      </c>
      <c r="C359" s="179" t="s">
        <v>813</v>
      </c>
      <c r="D359" s="179" t="s">
        <v>814</v>
      </c>
      <c r="E359" s="179" t="s">
        <v>247</v>
      </c>
      <c r="F359" s="180">
        <v>43677.772222222222</v>
      </c>
      <c r="G359" s="180">
        <v>43737.999305555553</v>
      </c>
      <c r="H359" s="181">
        <v>4360</v>
      </c>
      <c r="I359" s="182">
        <v>0.61</v>
      </c>
      <c r="J359" s="182">
        <f t="shared" si="5"/>
        <v>2.66</v>
      </c>
    </row>
    <row r="360" spans="2:10" x14ac:dyDescent="0.3">
      <c r="B360" s="178">
        <v>333</v>
      </c>
      <c r="C360" s="179" t="s">
        <v>815</v>
      </c>
      <c r="D360" s="179" t="s">
        <v>816</v>
      </c>
      <c r="E360" s="179" t="s">
        <v>259</v>
      </c>
      <c r="F360" s="180">
        <v>43698.54583333333</v>
      </c>
      <c r="G360" s="180">
        <v>43702.999305555553</v>
      </c>
      <c r="H360" s="181">
        <v>490058</v>
      </c>
      <c r="I360" s="182">
        <v>0.61</v>
      </c>
      <c r="J360" s="182">
        <f t="shared" si="5"/>
        <v>298.94</v>
      </c>
    </row>
    <row r="361" spans="2:10" x14ac:dyDescent="0.3">
      <c r="B361" s="178">
        <v>334</v>
      </c>
      <c r="C361" s="179" t="s">
        <v>817</v>
      </c>
      <c r="D361" s="179" t="s">
        <v>818</v>
      </c>
      <c r="E361" s="179" t="s">
        <v>258</v>
      </c>
      <c r="F361" s="180">
        <v>43696.541666666657</v>
      </c>
      <c r="G361" s="180">
        <v>43800.999305555553</v>
      </c>
      <c r="H361" s="181">
        <v>41502</v>
      </c>
      <c r="I361" s="182">
        <v>0.61</v>
      </c>
      <c r="J361" s="182">
        <f t="shared" si="5"/>
        <v>25.32</v>
      </c>
    </row>
    <row r="362" spans="2:10" x14ac:dyDescent="0.3">
      <c r="B362" s="178">
        <v>335</v>
      </c>
      <c r="C362" s="179" t="s">
        <v>817</v>
      </c>
      <c r="D362" s="179" t="s">
        <v>818</v>
      </c>
      <c r="E362" s="179" t="s">
        <v>259</v>
      </c>
      <c r="F362" s="180">
        <v>43696.541666666657</v>
      </c>
      <c r="G362" s="180">
        <v>43800.999305555553</v>
      </c>
      <c r="H362" s="181">
        <v>45546</v>
      </c>
      <c r="I362" s="182">
        <v>0.61</v>
      </c>
      <c r="J362" s="182">
        <f t="shared" si="5"/>
        <v>27.78</v>
      </c>
    </row>
    <row r="363" spans="2:10" x14ac:dyDescent="0.3">
      <c r="B363" s="178">
        <v>336</v>
      </c>
      <c r="C363" s="179" t="s">
        <v>819</v>
      </c>
      <c r="D363" s="179" t="s">
        <v>820</v>
      </c>
      <c r="E363" s="179" t="s">
        <v>258</v>
      </c>
      <c r="F363" s="180">
        <v>43696</v>
      </c>
      <c r="G363" s="180">
        <v>43716.999305555553</v>
      </c>
      <c r="H363" s="181">
        <v>86169</v>
      </c>
      <c r="I363" s="182">
        <v>0.61</v>
      </c>
      <c r="J363" s="182">
        <f t="shared" si="5"/>
        <v>52.56</v>
      </c>
    </row>
    <row r="364" spans="2:10" x14ac:dyDescent="0.3">
      <c r="B364" s="178">
        <v>337</v>
      </c>
      <c r="C364" s="179" t="s">
        <v>819</v>
      </c>
      <c r="D364" s="179" t="s">
        <v>820</v>
      </c>
      <c r="E364" s="179" t="s">
        <v>259</v>
      </c>
      <c r="F364" s="180">
        <v>43696</v>
      </c>
      <c r="G364" s="180">
        <v>43716.999305555553</v>
      </c>
      <c r="H364" s="181">
        <v>78242</v>
      </c>
      <c r="I364" s="182">
        <v>0.61</v>
      </c>
      <c r="J364" s="182">
        <f t="shared" si="5"/>
        <v>47.73</v>
      </c>
    </row>
    <row r="365" spans="2:10" x14ac:dyDescent="0.3">
      <c r="B365" s="178">
        <v>338</v>
      </c>
      <c r="C365" s="179" t="s">
        <v>819</v>
      </c>
      <c r="D365" s="179" t="s">
        <v>820</v>
      </c>
      <c r="E365" s="179" t="s">
        <v>255</v>
      </c>
      <c r="F365" s="180">
        <v>43696</v>
      </c>
      <c r="G365" s="180">
        <v>43716.999305555553</v>
      </c>
      <c r="H365" s="181">
        <v>83962</v>
      </c>
      <c r="I365" s="182">
        <v>0.61</v>
      </c>
      <c r="J365" s="182">
        <f t="shared" si="5"/>
        <v>51.22</v>
      </c>
    </row>
    <row r="366" spans="2:10" x14ac:dyDescent="0.3">
      <c r="B366" s="178">
        <v>339</v>
      </c>
      <c r="C366" s="179" t="s">
        <v>821</v>
      </c>
      <c r="D366" s="179" t="s">
        <v>822</v>
      </c>
      <c r="E366" s="179" t="s">
        <v>255</v>
      </c>
      <c r="F366" s="180">
        <v>43696.585416666669</v>
      </c>
      <c r="G366" s="180">
        <v>43807.999305555553</v>
      </c>
      <c r="H366" s="181">
        <v>72386</v>
      </c>
      <c r="I366" s="182">
        <v>0.61</v>
      </c>
      <c r="J366" s="182">
        <f t="shared" si="5"/>
        <v>44.16</v>
      </c>
    </row>
    <row r="367" spans="2:10" x14ac:dyDescent="0.3">
      <c r="B367" s="178">
        <v>340</v>
      </c>
      <c r="C367" s="179" t="s">
        <v>823</v>
      </c>
      <c r="D367" s="179" t="s">
        <v>824</v>
      </c>
      <c r="E367" s="179" t="s">
        <v>247</v>
      </c>
      <c r="F367" s="180">
        <v>43697</v>
      </c>
      <c r="G367" s="180">
        <v>43709.999305555553</v>
      </c>
      <c r="H367" s="181">
        <v>6500</v>
      </c>
      <c r="I367" s="182">
        <v>0.61</v>
      </c>
      <c r="J367" s="182">
        <f t="shared" si="5"/>
        <v>3.97</v>
      </c>
    </row>
    <row r="368" spans="2:10" x14ac:dyDescent="0.3">
      <c r="B368" s="178">
        <v>341</v>
      </c>
      <c r="C368" s="179" t="s">
        <v>825</v>
      </c>
      <c r="D368" s="179" t="s">
        <v>826</v>
      </c>
      <c r="E368" s="179" t="s">
        <v>258</v>
      </c>
      <c r="F368" s="180">
        <v>43703</v>
      </c>
      <c r="G368" s="180">
        <v>43744.999305555553</v>
      </c>
      <c r="H368" s="181">
        <v>26942</v>
      </c>
      <c r="I368" s="182">
        <v>0.61</v>
      </c>
      <c r="J368" s="182">
        <f t="shared" si="5"/>
        <v>16.43</v>
      </c>
    </row>
    <row r="369" spans="2:10" x14ac:dyDescent="0.3">
      <c r="B369" s="178">
        <v>342</v>
      </c>
      <c r="C369" s="179" t="s">
        <v>825</v>
      </c>
      <c r="D369" s="179" t="s">
        <v>826</v>
      </c>
      <c r="E369" s="179" t="s">
        <v>259</v>
      </c>
      <c r="F369" s="180">
        <v>43703</v>
      </c>
      <c r="G369" s="180">
        <v>43744.999305555553</v>
      </c>
      <c r="H369" s="181">
        <v>15450</v>
      </c>
      <c r="I369" s="182">
        <v>0.61</v>
      </c>
      <c r="J369" s="182">
        <f t="shared" si="5"/>
        <v>9.42</v>
      </c>
    </row>
    <row r="370" spans="2:10" x14ac:dyDescent="0.3">
      <c r="B370" s="178">
        <v>343</v>
      </c>
      <c r="C370" s="179" t="s">
        <v>825</v>
      </c>
      <c r="D370" s="179" t="s">
        <v>826</v>
      </c>
      <c r="E370" s="179" t="s">
        <v>255</v>
      </c>
      <c r="F370" s="180">
        <v>43703</v>
      </c>
      <c r="G370" s="180">
        <v>43744.999305555553</v>
      </c>
      <c r="H370" s="181">
        <v>12733</v>
      </c>
      <c r="I370" s="182">
        <v>0.61</v>
      </c>
      <c r="J370" s="182">
        <f t="shared" si="5"/>
        <v>7.77</v>
      </c>
    </row>
    <row r="371" spans="2:10" x14ac:dyDescent="0.3">
      <c r="B371" s="178">
        <v>344</v>
      </c>
      <c r="C371" s="179" t="s">
        <v>827</v>
      </c>
      <c r="D371" s="179" t="s">
        <v>828</v>
      </c>
      <c r="E371" s="179" t="s">
        <v>264</v>
      </c>
      <c r="F371" s="180">
        <v>43703.594444444447</v>
      </c>
      <c r="G371" s="180">
        <v>43751.999305555553</v>
      </c>
      <c r="H371" s="181">
        <v>100456</v>
      </c>
      <c r="I371" s="182">
        <v>0.61</v>
      </c>
      <c r="J371" s="182">
        <f t="shared" si="5"/>
        <v>61.28</v>
      </c>
    </row>
    <row r="372" spans="2:10" x14ac:dyDescent="0.3">
      <c r="B372" s="178">
        <v>345</v>
      </c>
      <c r="C372" s="179" t="s">
        <v>829</v>
      </c>
      <c r="D372" s="179" t="s">
        <v>830</v>
      </c>
      <c r="E372" s="179" t="s">
        <v>247</v>
      </c>
      <c r="F372" s="180">
        <v>43703.60833333333</v>
      </c>
      <c r="G372" s="180">
        <v>43734.999305555553</v>
      </c>
      <c r="H372" s="181">
        <v>4489</v>
      </c>
      <c r="I372" s="182">
        <v>0.61</v>
      </c>
      <c r="J372" s="182">
        <f t="shared" si="5"/>
        <v>2.74</v>
      </c>
    </row>
    <row r="373" spans="2:10" x14ac:dyDescent="0.3">
      <c r="B373" s="178">
        <v>346</v>
      </c>
      <c r="C373" s="179" t="s">
        <v>831</v>
      </c>
      <c r="D373" s="179" t="s">
        <v>832</v>
      </c>
      <c r="E373" s="179" t="s">
        <v>264</v>
      </c>
      <c r="F373" s="180">
        <v>43703.597916666673</v>
      </c>
      <c r="G373" s="180">
        <v>43738.999305555553</v>
      </c>
      <c r="H373" s="181">
        <v>152944</v>
      </c>
      <c r="I373" s="182">
        <v>0.61</v>
      </c>
      <c r="J373" s="182">
        <f t="shared" si="5"/>
        <v>93.3</v>
      </c>
    </row>
    <row r="374" spans="2:10" x14ac:dyDescent="0.3">
      <c r="B374" s="178">
        <v>347</v>
      </c>
      <c r="C374" s="179" t="s">
        <v>833</v>
      </c>
      <c r="D374" s="179" t="s">
        <v>834</v>
      </c>
      <c r="E374" s="179" t="s">
        <v>258</v>
      </c>
      <c r="F374" s="180">
        <v>43703</v>
      </c>
      <c r="G374" s="180">
        <v>43807.999305555553</v>
      </c>
      <c r="H374" s="181">
        <v>10760</v>
      </c>
      <c r="I374" s="182">
        <v>0.61</v>
      </c>
      <c r="J374" s="182">
        <f t="shared" si="5"/>
        <v>6.56</v>
      </c>
    </row>
    <row r="375" spans="2:10" x14ac:dyDescent="0.3">
      <c r="B375" s="178">
        <v>348</v>
      </c>
      <c r="C375" s="179" t="s">
        <v>835</v>
      </c>
      <c r="D375" s="179" t="s">
        <v>836</v>
      </c>
      <c r="E375" s="179" t="s">
        <v>247</v>
      </c>
      <c r="F375" s="180">
        <v>43703</v>
      </c>
      <c r="G375" s="180">
        <v>43730.875</v>
      </c>
      <c r="H375" s="181">
        <v>14211</v>
      </c>
      <c r="I375" s="182">
        <v>0.61</v>
      </c>
      <c r="J375" s="182">
        <f t="shared" si="5"/>
        <v>8.67</v>
      </c>
    </row>
    <row r="376" spans="2:10" x14ac:dyDescent="0.3">
      <c r="B376" s="178">
        <v>349</v>
      </c>
      <c r="C376" s="179" t="s">
        <v>837</v>
      </c>
      <c r="D376" s="179" t="s">
        <v>838</v>
      </c>
      <c r="E376" s="179" t="s">
        <v>264</v>
      </c>
      <c r="F376" s="180">
        <v>43703.817361111112</v>
      </c>
      <c r="G376" s="180">
        <v>43723.875</v>
      </c>
      <c r="H376" s="181">
        <v>139631</v>
      </c>
      <c r="I376" s="182">
        <v>0.61</v>
      </c>
      <c r="J376" s="182">
        <f t="shared" si="5"/>
        <v>85.17</v>
      </c>
    </row>
    <row r="377" spans="2:10" x14ac:dyDescent="0.3">
      <c r="B377" s="178">
        <v>350</v>
      </c>
      <c r="C377" s="179" t="s">
        <v>839</v>
      </c>
      <c r="D377" s="179" t="s">
        <v>840</v>
      </c>
      <c r="E377" s="179" t="s">
        <v>258</v>
      </c>
      <c r="F377" s="180">
        <v>43705.445138888892</v>
      </c>
      <c r="G377" s="180">
        <v>43730.999305555553</v>
      </c>
      <c r="H377" s="181">
        <v>45256</v>
      </c>
      <c r="I377" s="182">
        <v>0.61</v>
      </c>
      <c r="J377" s="182">
        <f t="shared" si="5"/>
        <v>27.61</v>
      </c>
    </row>
    <row r="378" spans="2:10" x14ac:dyDescent="0.3">
      <c r="B378" s="178">
        <v>351</v>
      </c>
      <c r="C378" s="179" t="s">
        <v>839</v>
      </c>
      <c r="D378" s="179" t="s">
        <v>840</v>
      </c>
      <c r="E378" s="179" t="s">
        <v>255</v>
      </c>
      <c r="F378" s="180">
        <v>43705.445138888892</v>
      </c>
      <c r="G378" s="180">
        <v>43730.999305555553</v>
      </c>
      <c r="H378" s="181">
        <v>27942</v>
      </c>
      <c r="I378" s="182">
        <v>0.61</v>
      </c>
      <c r="J378" s="182">
        <f t="shared" si="5"/>
        <v>17.04</v>
      </c>
    </row>
    <row r="379" spans="2:10" x14ac:dyDescent="0.3">
      <c r="B379" s="178">
        <v>352</v>
      </c>
      <c r="C379" s="179" t="s">
        <v>841</v>
      </c>
      <c r="D379" s="179" t="s">
        <v>842</v>
      </c>
      <c r="E379" s="179" t="s">
        <v>258</v>
      </c>
      <c r="F379" s="180">
        <v>43703</v>
      </c>
      <c r="G379" s="180">
        <v>43814.999305555553</v>
      </c>
      <c r="H379" s="181">
        <v>2676</v>
      </c>
      <c r="I379" s="182">
        <v>0.61</v>
      </c>
      <c r="J379" s="182">
        <f t="shared" si="5"/>
        <v>1.63</v>
      </c>
    </row>
    <row r="380" spans="2:10" x14ac:dyDescent="0.3">
      <c r="B380" s="178">
        <v>353</v>
      </c>
      <c r="C380" s="179" t="s">
        <v>841</v>
      </c>
      <c r="D380" s="179" t="s">
        <v>842</v>
      </c>
      <c r="E380" s="179" t="s">
        <v>259</v>
      </c>
      <c r="F380" s="180">
        <v>43703</v>
      </c>
      <c r="G380" s="180">
        <v>43814.999305555553</v>
      </c>
      <c r="H380" s="181">
        <v>1892</v>
      </c>
      <c r="I380" s="182">
        <v>0.61</v>
      </c>
      <c r="J380" s="182">
        <f t="shared" si="5"/>
        <v>1.1499999999999999</v>
      </c>
    </row>
    <row r="381" spans="2:10" x14ac:dyDescent="0.3">
      <c r="B381" s="178">
        <v>354</v>
      </c>
      <c r="C381" s="179" t="s">
        <v>841</v>
      </c>
      <c r="D381" s="179" t="s">
        <v>842</v>
      </c>
      <c r="E381" s="179" t="s">
        <v>255</v>
      </c>
      <c r="F381" s="180">
        <v>43703</v>
      </c>
      <c r="G381" s="180">
        <v>43814.999305555553</v>
      </c>
      <c r="H381" s="181">
        <v>1823</v>
      </c>
      <c r="I381" s="182">
        <v>0.61</v>
      </c>
      <c r="J381" s="182">
        <f t="shared" si="5"/>
        <v>1.1100000000000001</v>
      </c>
    </row>
    <row r="382" spans="2:10" x14ac:dyDescent="0.3">
      <c r="B382" s="178">
        <v>355</v>
      </c>
      <c r="C382" s="179" t="s">
        <v>843</v>
      </c>
      <c r="D382" s="179" t="s">
        <v>844</v>
      </c>
      <c r="E382" s="179" t="s">
        <v>258</v>
      </c>
      <c r="F382" s="180">
        <v>43703</v>
      </c>
      <c r="G382" s="180">
        <v>43751.999305555553</v>
      </c>
      <c r="H382" s="181">
        <v>13590</v>
      </c>
      <c r="I382" s="182">
        <v>0.61</v>
      </c>
      <c r="J382" s="182">
        <f t="shared" si="5"/>
        <v>8.2899999999999991</v>
      </c>
    </row>
    <row r="383" spans="2:10" x14ac:dyDescent="0.3">
      <c r="B383" s="178">
        <v>356</v>
      </c>
      <c r="C383" s="179" t="s">
        <v>843</v>
      </c>
      <c r="D383" s="179" t="s">
        <v>844</v>
      </c>
      <c r="E383" s="179" t="s">
        <v>259</v>
      </c>
      <c r="F383" s="180">
        <v>43703</v>
      </c>
      <c r="G383" s="180">
        <v>43751.999305555553</v>
      </c>
      <c r="H383" s="181">
        <v>12597</v>
      </c>
      <c r="I383" s="182">
        <v>0.61</v>
      </c>
      <c r="J383" s="182">
        <f t="shared" si="5"/>
        <v>7.68</v>
      </c>
    </row>
    <row r="384" spans="2:10" x14ac:dyDescent="0.3">
      <c r="B384" s="178">
        <v>357</v>
      </c>
      <c r="C384" s="179" t="s">
        <v>843</v>
      </c>
      <c r="D384" s="179" t="s">
        <v>844</v>
      </c>
      <c r="E384" s="179" t="s">
        <v>255</v>
      </c>
      <c r="F384" s="180">
        <v>43703</v>
      </c>
      <c r="G384" s="180">
        <v>43751.999305555553</v>
      </c>
      <c r="H384" s="181">
        <v>8760</v>
      </c>
      <c r="I384" s="182">
        <v>0.61</v>
      </c>
      <c r="J384" s="182">
        <f t="shared" si="5"/>
        <v>5.34</v>
      </c>
    </row>
    <row r="385" spans="2:10" x14ac:dyDescent="0.3">
      <c r="B385" s="178">
        <v>358</v>
      </c>
      <c r="C385" s="179" t="s">
        <v>845</v>
      </c>
      <c r="D385" s="179" t="s">
        <v>846</v>
      </c>
      <c r="E385" s="179" t="s">
        <v>258</v>
      </c>
      <c r="F385" s="180">
        <v>43703</v>
      </c>
      <c r="G385" s="180">
        <v>43716.999305555553</v>
      </c>
      <c r="H385" s="181">
        <v>17380</v>
      </c>
      <c r="I385" s="182">
        <v>0.61</v>
      </c>
      <c r="J385" s="182">
        <f t="shared" si="5"/>
        <v>10.6</v>
      </c>
    </row>
    <row r="386" spans="2:10" x14ac:dyDescent="0.3">
      <c r="B386" s="178">
        <v>359</v>
      </c>
      <c r="C386" s="179" t="s">
        <v>845</v>
      </c>
      <c r="D386" s="179" t="s">
        <v>846</v>
      </c>
      <c r="E386" s="179" t="s">
        <v>259</v>
      </c>
      <c r="F386" s="180">
        <v>43703</v>
      </c>
      <c r="G386" s="180">
        <v>43716.999305555553</v>
      </c>
      <c r="H386" s="181">
        <v>12831</v>
      </c>
      <c r="I386" s="182">
        <v>0.61</v>
      </c>
      <c r="J386" s="182">
        <f t="shared" si="5"/>
        <v>7.83</v>
      </c>
    </row>
    <row r="387" spans="2:10" x14ac:dyDescent="0.3">
      <c r="B387" s="178">
        <v>360</v>
      </c>
      <c r="C387" s="179" t="s">
        <v>845</v>
      </c>
      <c r="D387" s="179" t="s">
        <v>846</v>
      </c>
      <c r="E387" s="179" t="s">
        <v>255</v>
      </c>
      <c r="F387" s="180">
        <v>43703</v>
      </c>
      <c r="G387" s="180">
        <v>43716.999305555553</v>
      </c>
      <c r="H387" s="181">
        <v>10709</v>
      </c>
      <c r="I387" s="182">
        <v>0.61</v>
      </c>
      <c r="J387" s="182">
        <f t="shared" si="5"/>
        <v>6.53</v>
      </c>
    </row>
    <row r="388" spans="2:10" x14ac:dyDescent="0.3">
      <c r="B388" s="178">
        <v>361</v>
      </c>
      <c r="C388" s="179" t="s">
        <v>847</v>
      </c>
      <c r="D388" s="179" t="s">
        <v>848</v>
      </c>
      <c r="E388" s="179" t="s">
        <v>258</v>
      </c>
      <c r="F388" s="180">
        <v>43703</v>
      </c>
      <c r="G388" s="180">
        <v>43716.999305555553</v>
      </c>
      <c r="H388" s="181">
        <v>31541</v>
      </c>
      <c r="I388" s="182">
        <v>0.61</v>
      </c>
      <c r="J388" s="182">
        <f t="shared" si="5"/>
        <v>19.239999999999998</v>
      </c>
    </row>
    <row r="389" spans="2:10" x14ac:dyDescent="0.3">
      <c r="B389" s="178">
        <v>362</v>
      </c>
      <c r="C389" s="179" t="s">
        <v>847</v>
      </c>
      <c r="D389" s="179" t="s">
        <v>848</v>
      </c>
      <c r="E389" s="179" t="s">
        <v>259</v>
      </c>
      <c r="F389" s="180">
        <v>43703</v>
      </c>
      <c r="G389" s="180">
        <v>43716.999305555553</v>
      </c>
      <c r="H389" s="181">
        <v>22753</v>
      </c>
      <c r="I389" s="182">
        <v>0.61</v>
      </c>
      <c r="J389" s="182">
        <f t="shared" si="5"/>
        <v>13.88</v>
      </c>
    </row>
    <row r="390" spans="2:10" x14ac:dyDescent="0.3">
      <c r="B390" s="178">
        <v>363</v>
      </c>
      <c r="C390" s="179" t="s">
        <v>847</v>
      </c>
      <c r="D390" s="179" t="s">
        <v>848</v>
      </c>
      <c r="E390" s="179" t="s">
        <v>255</v>
      </c>
      <c r="F390" s="180">
        <v>43703</v>
      </c>
      <c r="G390" s="180">
        <v>43716.999305555553</v>
      </c>
      <c r="H390" s="181">
        <v>19709</v>
      </c>
      <c r="I390" s="182">
        <v>0.61</v>
      </c>
      <c r="J390" s="182">
        <f t="shared" si="5"/>
        <v>12.02</v>
      </c>
    </row>
    <row r="391" spans="2:10" x14ac:dyDescent="0.3">
      <c r="B391" s="178">
        <v>364</v>
      </c>
      <c r="C391" s="179" t="s">
        <v>849</v>
      </c>
      <c r="D391" s="179" t="s">
        <v>850</v>
      </c>
      <c r="E391" s="179" t="s">
        <v>247</v>
      </c>
      <c r="F391" s="180">
        <v>43677.497916666667</v>
      </c>
      <c r="G391" s="180">
        <v>43737.999305555553</v>
      </c>
      <c r="H391" s="181">
        <v>93870</v>
      </c>
      <c r="I391" s="182">
        <v>0.61</v>
      </c>
      <c r="J391" s="182">
        <f t="shared" si="5"/>
        <v>57.26</v>
      </c>
    </row>
    <row r="392" spans="2:10" x14ac:dyDescent="0.3">
      <c r="B392" s="178">
        <v>365</v>
      </c>
      <c r="C392" s="179" t="s">
        <v>851</v>
      </c>
      <c r="D392" s="179" t="s">
        <v>852</v>
      </c>
      <c r="E392" s="179" t="s">
        <v>258</v>
      </c>
      <c r="F392" s="180">
        <v>43703.554166666669</v>
      </c>
      <c r="G392" s="180">
        <v>43730.999305555553</v>
      </c>
      <c r="H392" s="181">
        <v>20</v>
      </c>
      <c r="I392" s="182">
        <v>0.61</v>
      </c>
      <c r="J392" s="182">
        <f t="shared" si="5"/>
        <v>0.01</v>
      </c>
    </row>
    <row r="393" spans="2:10" x14ac:dyDescent="0.3">
      <c r="B393" s="178">
        <v>366</v>
      </c>
      <c r="C393" s="179" t="s">
        <v>851</v>
      </c>
      <c r="D393" s="179" t="s">
        <v>852</v>
      </c>
      <c r="E393" s="179" t="s">
        <v>259</v>
      </c>
      <c r="F393" s="180">
        <v>43703.554166666669</v>
      </c>
      <c r="G393" s="180">
        <v>43730.999305555553</v>
      </c>
      <c r="H393" s="181">
        <v>4</v>
      </c>
      <c r="I393" s="182">
        <v>0.61</v>
      </c>
      <c r="J393" s="182">
        <f t="shared" si="5"/>
        <v>0</v>
      </c>
    </row>
    <row r="394" spans="2:10" x14ac:dyDescent="0.3">
      <c r="B394" s="178">
        <v>367</v>
      </c>
      <c r="C394" s="179" t="s">
        <v>851</v>
      </c>
      <c r="D394" s="179" t="s">
        <v>852</v>
      </c>
      <c r="E394" s="179" t="s">
        <v>255</v>
      </c>
      <c r="F394" s="180">
        <v>43703.554166666669</v>
      </c>
      <c r="G394" s="180">
        <v>43730.999305555553</v>
      </c>
      <c r="H394" s="181">
        <v>13</v>
      </c>
      <c r="I394" s="182">
        <v>0.61</v>
      </c>
      <c r="J394" s="182">
        <f t="shared" si="5"/>
        <v>0.01</v>
      </c>
    </row>
    <row r="395" spans="2:10" x14ac:dyDescent="0.3">
      <c r="B395" s="178">
        <v>368</v>
      </c>
      <c r="C395" s="179" t="s">
        <v>853</v>
      </c>
      <c r="D395" s="179" t="s">
        <v>854</v>
      </c>
      <c r="E395" s="179" t="s">
        <v>258</v>
      </c>
      <c r="F395" s="180">
        <v>43706.47152777778</v>
      </c>
      <c r="G395" s="180">
        <v>43807.999305555553</v>
      </c>
      <c r="H395" s="181">
        <v>401</v>
      </c>
      <c r="I395" s="182">
        <v>0.61</v>
      </c>
      <c r="J395" s="182">
        <f t="shared" si="5"/>
        <v>0.24</v>
      </c>
    </row>
    <row r="396" spans="2:10" x14ac:dyDescent="0.3">
      <c r="B396" s="178">
        <v>369</v>
      </c>
      <c r="C396" s="179" t="s">
        <v>853</v>
      </c>
      <c r="D396" s="179" t="s">
        <v>854</v>
      </c>
      <c r="E396" s="179" t="s">
        <v>259</v>
      </c>
      <c r="F396" s="180">
        <v>43706.47152777778</v>
      </c>
      <c r="G396" s="180">
        <v>43807.999305555553</v>
      </c>
      <c r="H396" s="181">
        <v>253</v>
      </c>
      <c r="I396" s="182">
        <v>0.61</v>
      </c>
      <c r="J396" s="182">
        <f t="shared" si="5"/>
        <v>0.15</v>
      </c>
    </row>
    <row r="397" spans="2:10" x14ac:dyDescent="0.3">
      <c r="B397" s="178">
        <v>370</v>
      </c>
      <c r="C397" s="179" t="s">
        <v>853</v>
      </c>
      <c r="D397" s="179" t="s">
        <v>854</v>
      </c>
      <c r="E397" s="179" t="s">
        <v>255</v>
      </c>
      <c r="F397" s="180">
        <v>43706.47152777778</v>
      </c>
      <c r="G397" s="180">
        <v>43807.999305555553</v>
      </c>
      <c r="H397" s="181">
        <v>305</v>
      </c>
      <c r="I397" s="182">
        <v>0.61</v>
      </c>
      <c r="J397" s="182">
        <f t="shared" si="5"/>
        <v>0.19</v>
      </c>
    </row>
    <row r="398" spans="2:10" x14ac:dyDescent="0.3">
      <c r="B398" s="178">
        <v>371</v>
      </c>
      <c r="C398" s="179" t="s">
        <v>855</v>
      </c>
      <c r="D398" s="179" t="s">
        <v>856</v>
      </c>
      <c r="E398" s="179" t="s">
        <v>258</v>
      </c>
      <c r="F398" s="180">
        <v>43707</v>
      </c>
      <c r="G398" s="180">
        <v>43735.999305555553</v>
      </c>
      <c r="H398" s="181">
        <v>17400</v>
      </c>
      <c r="I398" s="182">
        <v>0.61</v>
      </c>
      <c r="J398" s="182">
        <f t="shared" si="5"/>
        <v>10.61</v>
      </c>
    </row>
    <row r="399" spans="2:10" x14ac:dyDescent="0.3">
      <c r="B399" s="178">
        <v>372</v>
      </c>
      <c r="C399" s="179" t="s">
        <v>855</v>
      </c>
      <c r="D399" s="179" t="s">
        <v>856</v>
      </c>
      <c r="E399" s="179" t="s">
        <v>255</v>
      </c>
      <c r="F399" s="180">
        <v>43707</v>
      </c>
      <c r="G399" s="180">
        <v>43735.999305555553</v>
      </c>
      <c r="H399" s="181">
        <v>11497</v>
      </c>
      <c r="I399" s="182">
        <v>0.61</v>
      </c>
      <c r="J399" s="182">
        <f t="shared" si="5"/>
        <v>7.01</v>
      </c>
    </row>
    <row r="400" spans="2:10" x14ac:dyDescent="0.3">
      <c r="B400" s="178">
        <v>373</v>
      </c>
      <c r="C400" s="179" t="s">
        <v>857</v>
      </c>
      <c r="D400" s="179" t="s">
        <v>858</v>
      </c>
      <c r="E400" s="179" t="s">
        <v>264</v>
      </c>
      <c r="F400" s="180">
        <v>43709</v>
      </c>
      <c r="G400" s="180">
        <v>43738.999305555553</v>
      </c>
      <c r="H400" s="181">
        <v>218</v>
      </c>
      <c r="I400" s="182">
        <v>0.61</v>
      </c>
      <c r="J400" s="182">
        <f t="shared" si="5"/>
        <v>0.13</v>
      </c>
    </row>
    <row r="401" spans="2:10" x14ac:dyDescent="0.3">
      <c r="B401" s="178">
        <v>374</v>
      </c>
      <c r="C401" s="179" t="s">
        <v>859</v>
      </c>
      <c r="D401" s="179" t="s">
        <v>860</v>
      </c>
      <c r="E401" s="179" t="s">
        <v>861</v>
      </c>
      <c r="F401" s="180" t="s">
        <v>52</v>
      </c>
      <c r="G401" s="180" t="s">
        <v>99</v>
      </c>
      <c r="H401" s="181">
        <v>157608</v>
      </c>
      <c r="I401" s="182">
        <v>0.61</v>
      </c>
      <c r="J401" s="182">
        <f t="shared" si="5"/>
        <v>96.14</v>
      </c>
    </row>
    <row r="402" spans="2:10" x14ac:dyDescent="0.3">
      <c r="B402" s="178">
        <v>375</v>
      </c>
      <c r="C402" s="179" t="s">
        <v>859</v>
      </c>
      <c r="D402" s="179" t="s">
        <v>860</v>
      </c>
      <c r="E402" s="179" t="s">
        <v>862</v>
      </c>
      <c r="F402" s="180" t="s">
        <v>52</v>
      </c>
      <c r="G402" s="180" t="s">
        <v>99</v>
      </c>
      <c r="H402" s="181">
        <v>410</v>
      </c>
      <c r="I402" s="182">
        <v>0.61</v>
      </c>
      <c r="J402" s="182">
        <f t="shared" si="5"/>
        <v>0.25</v>
      </c>
    </row>
    <row r="403" spans="2:10" x14ac:dyDescent="0.3">
      <c r="B403" s="178">
        <v>376</v>
      </c>
      <c r="C403" s="179" t="s">
        <v>859</v>
      </c>
      <c r="D403" s="179" t="s">
        <v>860</v>
      </c>
      <c r="E403" s="179" t="s">
        <v>863</v>
      </c>
      <c r="F403" s="180" t="s">
        <v>52</v>
      </c>
      <c r="G403" s="180" t="s">
        <v>99</v>
      </c>
      <c r="H403" s="181">
        <v>264721</v>
      </c>
      <c r="I403" s="182">
        <v>0.61</v>
      </c>
      <c r="J403" s="182">
        <f t="shared" si="5"/>
        <v>161.47999999999999</v>
      </c>
    </row>
    <row r="404" spans="2:10" x14ac:dyDescent="0.3">
      <c r="B404" s="178">
        <v>377</v>
      </c>
      <c r="C404" s="179" t="s">
        <v>859</v>
      </c>
      <c r="D404" s="179" t="s">
        <v>860</v>
      </c>
      <c r="E404" s="179" t="s">
        <v>864</v>
      </c>
      <c r="F404" s="180" t="s">
        <v>52</v>
      </c>
      <c r="G404" s="180" t="s">
        <v>99</v>
      </c>
      <c r="H404" s="181">
        <v>64439</v>
      </c>
      <c r="I404" s="182">
        <v>0.61</v>
      </c>
      <c r="J404" s="182">
        <f t="shared" si="5"/>
        <v>39.31</v>
      </c>
    </row>
    <row r="405" spans="2:10" x14ac:dyDescent="0.3">
      <c r="B405" s="178">
        <v>378</v>
      </c>
      <c r="C405" s="179" t="s">
        <v>865</v>
      </c>
      <c r="D405" s="179" t="s">
        <v>866</v>
      </c>
      <c r="E405" s="179" t="s">
        <v>861</v>
      </c>
      <c r="F405" s="180" t="s">
        <v>867</v>
      </c>
      <c r="G405" s="180" t="s">
        <v>231</v>
      </c>
      <c r="H405" s="181">
        <v>15494</v>
      </c>
      <c r="I405" s="182">
        <v>0.61</v>
      </c>
      <c r="J405" s="182">
        <f t="shared" si="5"/>
        <v>9.4499999999999993</v>
      </c>
    </row>
    <row r="406" spans="2:10" x14ac:dyDescent="0.3">
      <c r="B406" s="178">
        <v>379</v>
      </c>
      <c r="C406" s="179" t="s">
        <v>865</v>
      </c>
      <c r="D406" s="179" t="s">
        <v>866</v>
      </c>
      <c r="E406" s="179" t="s">
        <v>863</v>
      </c>
      <c r="F406" s="180" t="s">
        <v>867</v>
      </c>
      <c r="G406" s="180" t="s">
        <v>231</v>
      </c>
      <c r="H406" s="181">
        <v>138106</v>
      </c>
      <c r="I406" s="182">
        <v>0.61</v>
      </c>
      <c r="J406" s="182">
        <f t="shared" si="5"/>
        <v>84.24</v>
      </c>
    </row>
    <row r="407" spans="2:10" x14ac:dyDescent="0.3">
      <c r="B407" s="178">
        <v>380</v>
      </c>
      <c r="C407" s="179" t="s">
        <v>865</v>
      </c>
      <c r="D407" s="179" t="s">
        <v>866</v>
      </c>
      <c r="E407" s="179" t="s">
        <v>864</v>
      </c>
      <c r="F407" s="180" t="s">
        <v>867</v>
      </c>
      <c r="G407" s="180" t="s">
        <v>231</v>
      </c>
      <c r="H407" s="181">
        <v>2841</v>
      </c>
      <c r="I407" s="182">
        <v>0.61</v>
      </c>
      <c r="J407" s="182">
        <f t="shared" si="5"/>
        <v>1.73</v>
      </c>
    </row>
    <row r="408" spans="2:10" x14ac:dyDescent="0.3">
      <c r="B408" s="178">
        <v>381</v>
      </c>
      <c r="C408" s="179" t="s">
        <v>868</v>
      </c>
      <c r="D408" s="179" t="s">
        <v>869</v>
      </c>
      <c r="E408" s="179" t="s">
        <v>861</v>
      </c>
      <c r="F408" s="180" t="s">
        <v>870</v>
      </c>
      <c r="G408" s="180" t="s">
        <v>871</v>
      </c>
      <c r="H408" s="181">
        <v>13914</v>
      </c>
      <c r="I408" s="182">
        <v>0.61</v>
      </c>
      <c r="J408" s="182">
        <f t="shared" si="5"/>
        <v>8.49</v>
      </c>
    </row>
    <row r="409" spans="2:10" x14ac:dyDescent="0.3">
      <c r="B409" s="178">
        <v>382</v>
      </c>
      <c r="C409" s="179" t="s">
        <v>868</v>
      </c>
      <c r="D409" s="179" t="s">
        <v>869</v>
      </c>
      <c r="E409" s="179" t="s">
        <v>864</v>
      </c>
      <c r="F409" s="180" t="s">
        <v>870</v>
      </c>
      <c r="G409" s="180" t="s">
        <v>871</v>
      </c>
      <c r="H409" s="181">
        <v>3281</v>
      </c>
      <c r="I409" s="182">
        <v>0.61</v>
      </c>
      <c r="J409" s="182">
        <f t="shared" si="5"/>
        <v>2</v>
      </c>
    </row>
    <row r="410" spans="2:10" x14ac:dyDescent="0.3">
      <c r="B410" s="178">
        <v>383</v>
      </c>
      <c r="C410" s="179" t="s">
        <v>872</v>
      </c>
      <c r="D410" s="179" t="s">
        <v>873</v>
      </c>
      <c r="E410" s="179" t="s">
        <v>861</v>
      </c>
      <c r="F410" s="180" t="s">
        <v>52</v>
      </c>
      <c r="G410" s="180" t="s">
        <v>99</v>
      </c>
      <c r="H410" s="181">
        <v>138388</v>
      </c>
      <c r="I410" s="182">
        <v>0.61</v>
      </c>
      <c r="J410" s="182">
        <f t="shared" si="5"/>
        <v>84.42</v>
      </c>
    </row>
    <row r="411" spans="2:10" x14ac:dyDescent="0.3">
      <c r="B411" s="178">
        <v>384</v>
      </c>
      <c r="C411" s="179" t="s">
        <v>872</v>
      </c>
      <c r="D411" s="179" t="s">
        <v>873</v>
      </c>
      <c r="E411" s="179" t="s">
        <v>862</v>
      </c>
      <c r="F411" s="180" t="s">
        <v>52</v>
      </c>
      <c r="G411" s="180" t="s">
        <v>99</v>
      </c>
      <c r="H411" s="181">
        <v>232</v>
      </c>
      <c r="I411" s="182">
        <v>0.61</v>
      </c>
      <c r="J411" s="182">
        <f t="shared" si="5"/>
        <v>0.14000000000000001</v>
      </c>
    </row>
    <row r="412" spans="2:10" x14ac:dyDescent="0.3">
      <c r="B412" s="178">
        <v>385</v>
      </c>
      <c r="C412" s="179" t="s">
        <v>872</v>
      </c>
      <c r="D412" s="179" t="s">
        <v>873</v>
      </c>
      <c r="E412" s="179" t="s">
        <v>863</v>
      </c>
      <c r="F412" s="180" t="s">
        <v>52</v>
      </c>
      <c r="G412" s="180" t="s">
        <v>99</v>
      </c>
      <c r="H412" s="181">
        <v>305376</v>
      </c>
      <c r="I412" s="182">
        <v>0.61</v>
      </c>
      <c r="J412" s="182">
        <f t="shared" ref="J412:J475" si="6">ROUND(H412*(I412/1000),2)</f>
        <v>186.28</v>
      </c>
    </row>
    <row r="413" spans="2:10" x14ac:dyDescent="0.3">
      <c r="B413" s="178">
        <v>386</v>
      </c>
      <c r="C413" s="179" t="s">
        <v>872</v>
      </c>
      <c r="D413" s="179" t="s">
        <v>873</v>
      </c>
      <c r="E413" s="179" t="s">
        <v>864</v>
      </c>
      <c r="F413" s="180" t="s">
        <v>52</v>
      </c>
      <c r="G413" s="180" t="s">
        <v>99</v>
      </c>
      <c r="H413" s="181">
        <v>71670</v>
      </c>
      <c r="I413" s="182">
        <v>0.61</v>
      </c>
      <c r="J413" s="182">
        <f t="shared" si="6"/>
        <v>43.72</v>
      </c>
    </row>
    <row r="414" spans="2:10" x14ac:dyDescent="0.3">
      <c r="B414" s="178">
        <v>387</v>
      </c>
      <c r="C414" s="179" t="s">
        <v>874</v>
      </c>
      <c r="D414" s="179" t="s">
        <v>875</v>
      </c>
      <c r="E414" s="179" t="s">
        <v>861</v>
      </c>
      <c r="F414" s="180" t="s">
        <v>150</v>
      </c>
      <c r="G414" s="180" t="s">
        <v>99</v>
      </c>
      <c r="H414" s="181">
        <v>150043</v>
      </c>
      <c r="I414" s="182">
        <v>0.61</v>
      </c>
      <c r="J414" s="182">
        <f t="shared" si="6"/>
        <v>91.53</v>
      </c>
    </row>
    <row r="415" spans="2:10" x14ac:dyDescent="0.3">
      <c r="B415" s="178">
        <v>388</v>
      </c>
      <c r="C415" s="179" t="s">
        <v>874</v>
      </c>
      <c r="D415" s="179" t="s">
        <v>875</v>
      </c>
      <c r="E415" s="179" t="s">
        <v>862</v>
      </c>
      <c r="F415" s="180" t="s">
        <v>150</v>
      </c>
      <c r="G415" s="180" t="s">
        <v>99</v>
      </c>
      <c r="H415" s="181">
        <v>764</v>
      </c>
      <c r="I415" s="182">
        <v>0.61</v>
      </c>
      <c r="J415" s="182">
        <f t="shared" si="6"/>
        <v>0.47</v>
      </c>
    </row>
    <row r="416" spans="2:10" x14ac:dyDescent="0.3">
      <c r="B416" s="178">
        <v>389</v>
      </c>
      <c r="C416" s="179" t="s">
        <v>874</v>
      </c>
      <c r="D416" s="179" t="s">
        <v>875</v>
      </c>
      <c r="E416" s="179" t="s">
        <v>863</v>
      </c>
      <c r="F416" s="180" t="s">
        <v>150</v>
      </c>
      <c r="G416" s="180" t="s">
        <v>99</v>
      </c>
      <c r="H416" s="181">
        <v>358836</v>
      </c>
      <c r="I416" s="182">
        <v>0.61</v>
      </c>
      <c r="J416" s="182">
        <f t="shared" si="6"/>
        <v>218.89</v>
      </c>
    </row>
    <row r="417" spans="2:10" x14ac:dyDescent="0.3">
      <c r="B417" s="178">
        <v>390</v>
      </c>
      <c r="C417" s="179" t="s">
        <v>874</v>
      </c>
      <c r="D417" s="179" t="s">
        <v>875</v>
      </c>
      <c r="E417" s="179" t="s">
        <v>864</v>
      </c>
      <c r="F417" s="180" t="s">
        <v>150</v>
      </c>
      <c r="G417" s="180" t="s">
        <v>99</v>
      </c>
      <c r="H417" s="181">
        <v>98916</v>
      </c>
      <c r="I417" s="182">
        <v>0.61</v>
      </c>
      <c r="J417" s="182">
        <f t="shared" si="6"/>
        <v>60.34</v>
      </c>
    </row>
    <row r="418" spans="2:10" x14ac:dyDescent="0.3">
      <c r="B418" s="178">
        <v>391</v>
      </c>
      <c r="C418" s="179" t="s">
        <v>876</v>
      </c>
      <c r="D418" s="179" t="s">
        <v>877</v>
      </c>
      <c r="E418" s="179" t="s">
        <v>861</v>
      </c>
      <c r="F418" s="180" t="s">
        <v>52</v>
      </c>
      <c r="G418" s="180" t="s">
        <v>99</v>
      </c>
      <c r="H418" s="181">
        <v>310909</v>
      </c>
      <c r="I418" s="182">
        <v>0.61</v>
      </c>
      <c r="J418" s="182">
        <f t="shared" si="6"/>
        <v>189.65</v>
      </c>
    </row>
    <row r="419" spans="2:10" x14ac:dyDescent="0.3">
      <c r="B419" s="178">
        <v>392</v>
      </c>
      <c r="C419" s="179" t="s">
        <v>876</v>
      </c>
      <c r="D419" s="179" t="s">
        <v>877</v>
      </c>
      <c r="E419" s="179" t="s">
        <v>862</v>
      </c>
      <c r="F419" s="180" t="s">
        <v>52</v>
      </c>
      <c r="G419" s="180" t="s">
        <v>99</v>
      </c>
      <c r="H419" s="181">
        <v>767</v>
      </c>
      <c r="I419" s="182">
        <v>0.61</v>
      </c>
      <c r="J419" s="182">
        <f t="shared" si="6"/>
        <v>0.47</v>
      </c>
    </row>
    <row r="420" spans="2:10" x14ac:dyDescent="0.3">
      <c r="B420" s="178">
        <v>393</v>
      </c>
      <c r="C420" s="179" t="s">
        <v>876</v>
      </c>
      <c r="D420" s="179" t="s">
        <v>877</v>
      </c>
      <c r="E420" s="179" t="s">
        <v>863</v>
      </c>
      <c r="F420" s="180" t="s">
        <v>52</v>
      </c>
      <c r="G420" s="180" t="s">
        <v>99</v>
      </c>
      <c r="H420" s="181">
        <v>628488</v>
      </c>
      <c r="I420" s="182">
        <v>0.61</v>
      </c>
      <c r="J420" s="182">
        <f t="shared" si="6"/>
        <v>383.38</v>
      </c>
    </row>
    <row r="421" spans="2:10" x14ac:dyDescent="0.3">
      <c r="B421" s="178">
        <v>394</v>
      </c>
      <c r="C421" s="179" t="s">
        <v>876</v>
      </c>
      <c r="D421" s="179" t="s">
        <v>877</v>
      </c>
      <c r="E421" s="179" t="s">
        <v>864</v>
      </c>
      <c r="F421" s="180" t="s">
        <v>52</v>
      </c>
      <c r="G421" s="180" t="s">
        <v>99</v>
      </c>
      <c r="H421" s="181">
        <v>141021</v>
      </c>
      <c r="I421" s="182">
        <v>0.61</v>
      </c>
      <c r="J421" s="182">
        <f t="shared" si="6"/>
        <v>86.02</v>
      </c>
    </row>
    <row r="422" spans="2:10" x14ac:dyDescent="0.3">
      <c r="B422" s="178">
        <v>395</v>
      </c>
      <c r="C422" s="179" t="s">
        <v>878</v>
      </c>
      <c r="D422" s="179" t="s">
        <v>879</v>
      </c>
      <c r="E422" s="179" t="s">
        <v>861</v>
      </c>
      <c r="F422" s="180" t="s">
        <v>52</v>
      </c>
      <c r="G422" s="180" t="s">
        <v>99</v>
      </c>
      <c r="H422" s="181">
        <v>60083</v>
      </c>
      <c r="I422" s="182">
        <v>0.61</v>
      </c>
      <c r="J422" s="182">
        <f t="shared" si="6"/>
        <v>36.65</v>
      </c>
    </row>
    <row r="423" spans="2:10" x14ac:dyDescent="0.3">
      <c r="B423" s="178">
        <v>396</v>
      </c>
      <c r="C423" s="179" t="s">
        <v>878</v>
      </c>
      <c r="D423" s="179" t="s">
        <v>879</v>
      </c>
      <c r="E423" s="179" t="s">
        <v>862</v>
      </c>
      <c r="F423" s="180" t="s">
        <v>52</v>
      </c>
      <c r="G423" s="180" t="s">
        <v>99</v>
      </c>
      <c r="H423" s="181">
        <v>317</v>
      </c>
      <c r="I423" s="182">
        <v>0.61</v>
      </c>
      <c r="J423" s="182">
        <f t="shared" si="6"/>
        <v>0.19</v>
      </c>
    </row>
    <row r="424" spans="2:10" x14ac:dyDescent="0.3">
      <c r="B424" s="178">
        <v>397</v>
      </c>
      <c r="C424" s="179" t="s">
        <v>878</v>
      </c>
      <c r="D424" s="179" t="s">
        <v>879</v>
      </c>
      <c r="E424" s="179" t="s">
        <v>863</v>
      </c>
      <c r="F424" s="180" t="s">
        <v>52</v>
      </c>
      <c r="G424" s="180" t="s">
        <v>99</v>
      </c>
      <c r="H424" s="181">
        <v>140894</v>
      </c>
      <c r="I424" s="182">
        <v>0.61</v>
      </c>
      <c r="J424" s="182">
        <f t="shared" si="6"/>
        <v>85.95</v>
      </c>
    </row>
    <row r="425" spans="2:10" x14ac:dyDescent="0.3">
      <c r="B425" s="178">
        <v>398</v>
      </c>
      <c r="C425" s="179" t="s">
        <v>878</v>
      </c>
      <c r="D425" s="179" t="s">
        <v>879</v>
      </c>
      <c r="E425" s="179" t="s">
        <v>864</v>
      </c>
      <c r="F425" s="180" t="s">
        <v>52</v>
      </c>
      <c r="G425" s="180" t="s">
        <v>99</v>
      </c>
      <c r="H425" s="181">
        <v>27036</v>
      </c>
      <c r="I425" s="182">
        <v>0.61</v>
      </c>
      <c r="J425" s="182">
        <f t="shared" si="6"/>
        <v>16.489999999999998</v>
      </c>
    </row>
    <row r="426" spans="2:10" x14ac:dyDescent="0.3">
      <c r="B426" s="178">
        <v>399</v>
      </c>
      <c r="C426" s="179" t="s">
        <v>880</v>
      </c>
      <c r="D426" s="179" t="s">
        <v>881</v>
      </c>
      <c r="E426" s="179" t="s">
        <v>861</v>
      </c>
      <c r="F426" s="180" t="s">
        <v>882</v>
      </c>
      <c r="G426" s="180" t="s">
        <v>883</v>
      </c>
      <c r="H426" s="181">
        <v>378136</v>
      </c>
      <c r="I426" s="182">
        <v>0.61</v>
      </c>
      <c r="J426" s="182">
        <f t="shared" si="6"/>
        <v>230.66</v>
      </c>
    </row>
    <row r="427" spans="2:10" x14ac:dyDescent="0.3">
      <c r="B427" s="178">
        <v>400</v>
      </c>
      <c r="C427" s="179" t="s">
        <v>880</v>
      </c>
      <c r="D427" s="179" t="s">
        <v>881</v>
      </c>
      <c r="E427" s="179" t="s">
        <v>862</v>
      </c>
      <c r="F427" s="180" t="s">
        <v>882</v>
      </c>
      <c r="G427" s="180" t="s">
        <v>883</v>
      </c>
      <c r="H427" s="181">
        <v>1164</v>
      </c>
      <c r="I427" s="182">
        <v>0.61</v>
      </c>
      <c r="J427" s="182">
        <f t="shared" si="6"/>
        <v>0.71</v>
      </c>
    </row>
    <row r="428" spans="2:10" x14ac:dyDescent="0.3">
      <c r="B428" s="178">
        <v>401</v>
      </c>
      <c r="C428" s="179" t="s">
        <v>880</v>
      </c>
      <c r="D428" s="179" t="s">
        <v>881</v>
      </c>
      <c r="E428" s="179" t="s">
        <v>863</v>
      </c>
      <c r="F428" s="180" t="s">
        <v>882</v>
      </c>
      <c r="G428" s="180" t="s">
        <v>883</v>
      </c>
      <c r="H428" s="181">
        <v>841840</v>
      </c>
      <c r="I428" s="182">
        <v>0.61</v>
      </c>
      <c r="J428" s="182">
        <f t="shared" si="6"/>
        <v>513.52</v>
      </c>
    </row>
    <row r="429" spans="2:10" x14ac:dyDescent="0.3">
      <c r="B429" s="178">
        <v>402</v>
      </c>
      <c r="C429" s="179" t="s">
        <v>880</v>
      </c>
      <c r="D429" s="179" t="s">
        <v>881</v>
      </c>
      <c r="E429" s="179" t="s">
        <v>864</v>
      </c>
      <c r="F429" s="180" t="s">
        <v>882</v>
      </c>
      <c r="G429" s="180" t="s">
        <v>883</v>
      </c>
      <c r="H429" s="181">
        <v>170288</v>
      </c>
      <c r="I429" s="182">
        <v>0.61</v>
      </c>
      <c r="J429" s="182">
        <f t="shared" si="6"/>
        <v>103.88</v>
      </c>
    </row>
    <row r="430" spans="2:10" x14ac:dyDescent="0.3">
      <c r="B430" s="178">
        <v>403</v>
      </c>
      <c r="C430" s="179" t="s">
        <v>884</v>
      </c>
      <c r="D430" s="179" t="s">
        <v>885</v>
      </c>
      <c r="E430" s="179" t="s">
        <v>861</v>
      </c>
      <c r="F430" s="180" t="s">
        <v>197</v>
      </c>
      <c r="G430" s="180" t="s">
        <v>886</v>
      </c>
      <c r="H430" s="181">
        <v>2353</v>
      </c>
      <c r="I430" s="182">
        <v>0.61</v>
      </c>
      <c r="J430" s="182">
        <f t="shared" si="6"/>
        <v>1.44</v>
      </c>
    </row>
    <row r="431" spans="2:10" x14ac:dyDescent="0.3">
      <c r="B431" s="178">
        <v>404</v>
      </c>
      <c r="C431" s="179" t="s">
        <v>884</v>
      </c>
      <c r="D431" s="179" t="s">
        <v>885</v>
      </c>
      <c r="E431" s="179" t="s">
        <v>863</v>
      </c>
      <c r="F431" s="180" t="s">
        <v>197</v>
      </c>
      <c r="G431" s="180" t="s">
        <v>886</v>
      </c>
      <c r="H431" s="181">
        <v>1085925</v>
      </c>
      <c r="I431" s="182">
        <v>0.61</v>
      </c>
      <c r="J431" s="182">
        <f t="shared" si="6"/>
        <v>662.41</v>
      </c>
    </row>
    <row r="432" spans="2:10" x14ac:dyDescent="0.3">
      <c r="B432" s="178">
        <v>405</v>
      </c>
      <c r="C432" s="179" t="s">
        <v>884</v>
      </c>
      <c r="D432" s="179" t="s">
        <v>885</v>
      </c>
      <c r="E432" s="179" t="s">
        <v>887</v>
      </c>
      <c r="F432" s="180" t="s">
        <v>197</v>
      </c>
      <c r="G432" s="180" t="s">
        <v>886</v>
      </c>
      <c r="H432" s="181">
        <v>85999</v>
      </c>
      <c r="I432" s="182">
        <v>0.61</v>
      </c>
      <c r="J432" s="182">
        <f t="shared" si="6"/>
        <v>52.46</v>
      </c>
    </row>
    <row r="433" spans="2:10" x14ac:dyDescent="0.3">
      <c r="B433" s="178">
        <v>406</v>
      </c>
      <c r="C433" s="179" t="s">
        <v>884</v>
      </c>
      <c r="D433" s="179" t="s">
        <v>885</v>
      </c>
      <c r="E433" s="179" t="s">
        <v>888</v>
      </c>
      <c r="F433" s="180" t="s">
        <v>197</v>
      </c>
      <c r="G433" s="180" t="s">
        <v>886</v>
      </c>
      <c r="H433" s="181">
        <v>1264</v>
      </c>
      <c r="I433" s="182">
        <v>0.61</v>
      </c>
      <c r="J433" s="182">
        <f t="shared" si="6"/>
        <v>0.77</v>
      </c>
    </row>
    <row r="434" spans="2:10" x14ac:dyDescent="0.3">
      <c r="B434" s="178">
        <v>407</v>
      </c>
      <c r="C434" s="179" t="s">
        <v>889</v>
      </c>
      <c r="D434" s="179" t="s">
        <v>890</v>
      </c>
      <c r="E434" s="179" t="s">
        <v>861</v>
      </c>
      <c r="F434" s="180" t="s">
        <v>891</v>
      </c>
      <c r="G434" s="180" t="s">
        <v>99</v>
      </c>
      <c r="H434" s="181">
        <v>804046</v>
      </c>
      <c r="I434" s="182">
        <v>0.61</v>
      </c>
      <c r="J434" s="182">
        <f t="shared" si="6"/>
        <v>490.47</v>
      </c>
    </row>
    <row r="435" spans="2:10" x14ac:dyDescent="0.3">
      <c r="B435" s="178">
        <v>408</v>
      </c>
      <c r="C435" s="179" t="s">
        <v>889</v>
      </c>
      <c r="D435" s="179" t="s">
        <v>890</v>
      </c>
      <c r="E435" s="179" t="s">
        <v>862</v>
      </c>
      <c r="F435" s="180" t="s">
        <v>891</v>
      </c>
      <c r="G435" s="180" t="s">
        <v>99</v>
      </c>
      <c r="H435" s="181">
        <v>5032</v>
      </c>
      <c r="I435" s="182">
        <v>0.61</v>
      </c>
      <c r="J435" s="182">
        <f t="shared" si="6"/>
        <v>3.07</v>
      </c>
    </row>
    <row r="436" spans="2:10" x14ac:dyDescent="0.3">
      <c r="B436" s="178">
        <v>409</v>
      </c>
      <c r="C436" s="179" t="s">
        <v>889</v>
      </c>
      <c r="D436" s="179" t="s">
        <v>890</v>
      </c>
      <c r="E436" s="179" t="s">
        <v>863</v>
      </c>
      <c r="F436" s="180" t="s">
        <v>891</v>
      </c>
      <c r="G436" s="180" t="s">
        <v>99</v>
      </c>
      <c r="H436" s="181">
        <v>2752364</v>
      </c>
      <c r="I436" s="182">
        <v>0.61</v>
      </c>
      <c r="J436" s="182">
        <f t="shared" si="6"/>
        <v>1678.94</v>
      </c>
    </row>
    <row r="437" spans="2:10" x14ac:dyDescent="0.3">
      <c r="B437" s="178">
        <v>410</v>
      </c>
      <c r="C437" s="179" t="s">
        <v>889</v>
      </c>
      <c r="D437" s="179" t="s">
        <v>890</v>
      </c>
      <c r="E437" s="179" t="s">
        <v>864</v>
      </c>
      <c r="F437" s="180" t="s">
        <v>891</v>
      </c>
      <c r="G437" s="180" t="s">
        <v>99</v>
      </c>
      <c r="H437" s="181">
        <v>779654</v>
      </c>
      <c r="I437" s="182">
        <v>0.61</v>
      </c>
      <c r="J437" s="182">
        <f t="shared" si="6"/>
        <v>475.59</v>
      </c>
    </row>
    <row r="438" spans="2:10" x14ac:dyDescent="0.3">
      <c r="B438" s="178">
        <v>411</v>
      </c>
      <c r="C438" s="179" t="s">
        <v>892</v>
      </c>
      <c r="D438" s="179" t="s">
        <v>893</v>
      </c>
      <c r="E438" s="179" t="s">
        <v>861</v>
      </c>
      <c r="F438" s="180" t="s">
        <v>894</v>
      </c>
      <c r="G438" s="180" t="s">
        <v>99</v>
      </c>
      <c r="H438" s="181">
        <v>374361</v>
      </c>
      <c r="I438" s="182">
        <v>0.61</v>
      </c>
      <c r="J438" s="182">
        <f t="shared" si="6"/>
        <v>228.36</v>
      </c>
    </row>
    <row r="439" spans="2:10" x14ac:dyDescent="0.3">
      <c r="B439" s="178">
        <v>412</v>
      </c>
      <c r="C439" s="179" t="s">
        <v>892</v>
      </c>
      <c r="D439" s="179" t="s">
        <v>893</v>
      </c>
      <c r="E439" s="179" t="s">
        <v>862</v>
      </c>
      <c r="F439" s="180" t="s">
        <v>894</v>
      </c>
      <c r="G439" s="180" t="s">
        <v>99</v>
      </c>
      <c r="H439" s="181">
        <v>1511</v>
      </c>
      <c r="I439" s="182">
        <v>0.61</v>
      </c>
      <c r="J439" s="182">
        <f t="shared" si="6"/>
        <v>0.92</v>
      </c>
    </row>
    <row r="440" spans="2:10" x14ac:dyDescent="0.3">
      <c r="B440" s="178">
        <v>413</v>
      </c>
      <c r="C440" s="179" t="s">
        <v>892</v>
      </c>
      <c r="D440" s="179" t="s">
        <v>893</v>
      </c>
      <c r="E440" s="179" t="s">
        <v>863</v>
      </c>
      <c r="F440" s="180" t="s">
        <v>894</v>
      </c>
      <c r="G440" s="180" t="s">
        <v>99</v>
      </c>
      <c r="H440" s="181">
        <v>776281</v>
      </c>
      <c r="I440" s="182">
        <v>0.61</v>
      </c>
      <c r="J440" s="182">
        <f t="shared" si="6"/>
        <v>473.53</v>
      </c>
    </row>
    <row r="441" spans="2:10" x14ac:dyDescent="0.3">
      <c r="B441" s="178">
        <v>414</v>
      </c>
      <c r="C441" s="179" t="s">
        <v>892</v>
      </c>
      <c r="D441" s="179" t="s">
        <v>893</v>
      </c>
      <c r="E441" s="179" t="s">
        <v>864</v>
      </c>
      <c r="F441" s="180" t="s">
        <v>894</v>
      </c>
      <c r="G441" s="180" t="s">
        <v>99</v>
      </c>
      <c r="H441" s="181">
        <v>164673</v>
      </c>
      <c r="I441" s="182">
        <v>0.61</v>
      </c>
      <c r="J441" s="182">
        <f t="shared" si="6"/>
        <v>100.45</v>
      </c>
    </row>
    <row r="442" spans="2:10" x14ac:dyDescent="0.3">
      <c r="B442" s="178">
        <v>415</v>
      </c>
      <c r="C442" s="179" t="s">
        <v>895</v>
      </c>
      <c r="D442" s="179" t="s">
        <v>896</v>
      </c>
      <c r="E442" s="179" t="s">
        <v>861</v>
      </c>
      <c r="F442" s="180" t="s">
        <v>145</v>
      </c>
      <c r="G442" s="180" t="s">
        <v>99</v>
      </c>
      <c r="H442" s="181">
        <v>203509</v>
      </c>
      <c r="I442" s="182">
        <v>0.61</v>
      </c>
      <c r="J442" s="182">
        <f t="shared" si="6"/>
        <v>124.14</v>
      </c>
    </row>
    <row r="443" spans="2:10" x14ac:dyDescent="0.3">
      <c r="B443" s="178">
        <v>416</v>
      </c>
      <c r="C443" s="179" t="s">
        <v>895</v>
      </c>
      <c r="D443" s="179" t="s">
        <v>896</v>
      </c>
      <c r="E443" s="179" t="s">
        <v>862</v>
      </c>
      <c r="F443" s="180" t="s">
        <v>145</v>
      </c>
      <c r="G443" s="180" t="s">
        <v>99</v>
      </c>
      <c r="H443" s="181">
        <v>256</v>
      </c>
      <c r="I443" s="182">
        <v>0.61</v>
      </c>
      <c r="J443" s="182">
        <f t="shared" si="6"/>
        <v>0.16</v>
      </c>
    </row>
    <row r="444" spans="2:10" x14ac:dyDescent="0.3">
      <c r="B444" s="178">
        <v>417</v>
      </c>
      <c r="C444" s="179" t="s">
        <v>895</v>
      </c>
      <c r="D444" s="179" t="s">
        <v>896</v>
      </c>
      <c r="E444" s="179" t="s">
        <v>863</v>
      </c>
      <c r="F444" s="180" t="s">
        <v>145</v>
      </c>
      <c r="G444" s="180" t="s">
        <v>99</v>
      </c>
      <c r="H444" s="181">
        <v>444960</v>
      </c>
      <c r="I444" s="182">
        <v>0.61</v>
      </c>
      <c r="J444" s="182">
        <f t="shared" si="6"/>
        <v>271.43</v>
      </c>
    </row>
    <row r="445" spans="2:10" x14ac:dyDescent="0.3">
      <c r="B445" s="178">
        <v>418</v>
      </c>
      <c r="C445" s="179" t="s">
        <v>895</v>
      </c>
      <c r="D445" s="179" t="s">
        <v>896</v>
      </c>
      <c r="E445" s="179" t="s">
        <v>864</v>
      </c>
      <c r="F445" s="180" t="s">
        <v>145</v>
      </c>
      <c r="G445" s="180" t="s">
        <v>99</v>
      </c>
      <c r="H445" s="181">
        <v>9408</v>
      </c>
      <c r="I445" s="182">
        <v>0.61</v>
      </c>
      <c r="J445" s="182">
        <f t="shared" si="6"/>
        <v>5.74</v>
      </c>
    </row>
    <row r="446" spans="2:10" x14ac:dyDescent="0.3">
      <c r="B446" s="178">
        <v>419</v>
      </c>
      <c r="C446" s="179" t="s">
        <v>897</v>
      </c>
      <c r="D446" s="179" t="s">
        <v>898</v>
      </c>
      <c r="E446" s="179" t="s">
        <v>861</v>
      </c>
      <c r="F446" s="180" t="s">
        <v>52</v>
      </c>
      <c r="G446" s="180" t="s">
        <v>58</v>
      </c>
      <c r="H446" s="181">
        <v>280860</v>
      </c>
      <c r="I446" s="182">
        <v>0.61</v>
      </c>
      <c r="J446" s="182">
        <f t="shared" si="6"/>
        <v>171.32</v>
      </c>
    </row>
    <row r="447" spans="2:10" x14ac:dyDescent="0.3">
      <c r="B447" s="178">
        <v>420</v>
      </c>
      <c r="C447" s="179" t="s">
        <v>897</v>
      </c>
      <c r="D447" s="179" t="s">
        <v>898</v>
      </c>
      <c r="E447" s="179" t="s">
        <v>862</v>
      </c>
      <c r="F447" s="180" t="s">
        <v>52</v>
      </c>
      <c r="G447" s="180" t="s">
        <v>58</v>
      </c>
      <c r="H447" s="181">
        <v>409</v>
      </c>
      <c r="I447" s="182">
        <v>0.61</v>
      </c>
      <c r="J447" s="182">
        <f t="shared" si="6"/>
        <v>0.25</v>
      </c>
    </row>
    <row r="448" spans="2:10" x14ac:dyDescent="0.3">
      <c r="B448" s="178">
        <v>421</v>
      </c>
      <c r="C448" s="179" t="s">
        <v>897</v>
      </c>
      <c r="D448" s="179" t="s">
        <v>898</v>
      </c>
      <c r="E448" s="179" t="s">
        <v>863</v>
      </c>
      <c r="F448" s="180" t="s">
        <v>52</v>
      </c>
      <c r="G448" s="180" t="s">
        <v>58</v>
      </c>
      <c r="H448" s="181">
        <v>341060</v>
      </c>
      <c r="I448" s="182">
        <v>0.61</v>
      </c>
      <c r="J448" s="182">
        <f t="shared" si="6"/>
        <v>208.05</v>
      </c>
    </row>
    <row r="449" spans="2:10" x14ac:dyDescent="0.3">
      <c r="B449" s="178">
        <v>422</v>
      </c>
      <c r="C449" s="179" t="s">
        <v>897</v>
      </c>
      <c r="D449" s="179" t="s">
        <v>898</v>
      </c>
      <c r="E449" s="179" t="s">
        <v>864</v>
      </c>
      <c r="F449" s="180" t="s">
        <v>52</v>
      </c>
      <c r="G449" s="180" t="s">
        <v>58</v>
      </c>
      <c r="H449" s="181">
        <v>13513</v>
      </c>
      <c r="I449" s="182">
        <v>0.61</v>
      </c>
      <c r="J449" s="182">
        <f t="shared" si="6"/>
        <v>8.24</v>
      </c>
    </row>
    <row r="450" spans="2:10" x14ac:dyDescent="0.3">
      <c r="B450" s="178">
        <v>423</v>
      </c>
      <c r="C450" s="179" t="s">
        <v>899</v>
      </c>
      <c r="D450" s="179" t="s">
        <v>900</v>
      </c>
      <c r="E450" s="179" t="s">
        <v>861</v>
      </c>
      <c r="F450" s="180" t="s">
        <v>901</v>
      </c>
      <c r="G450" s="180" t="s">
        <v>99</v>
      </c>
      <c r="H450" s="181">
        <v>81041</v>
      </c>
      <c r="I450" s="182">
        <v>0.61</v>
      </c>
      <c r="J450" s="182">
        <f t="shared" si="6"/>
        <v>49.44</v>
      </c>
    </row>
    <row r="451" spans="2:10" x14ac:dyDescent="0.3">
      <c r="B451" s="178">
        <v>424</v>
      </c>
      <c r="C451" s="179" t="s">
        <v>899</v>
      </c>
      <c r="D451" s="179" t="s">
        <v>900</v>
      </c>
      <c r="E451" s="179" t="s">
        <v>862</v>
      </c>
      <c r="F451" s="180" t="s">
        <v>901</v>
      </c>
      <c r="G451" s="180" t="s">
        <v>99</v>
      </c>
      <c r="H451" s="181">
        <v>138</v>
      </c>
      <c r="I451" s="182">
        <v>0.61</v>
      </c>
      <c r="J451" s="182">
        <f t="shared" si="6"/>
        <v>0.08</v>
      </c>
    </row>
    <row r="452" spans="2:10" x14ac:dyDescent="0.3">
      <c r="B452" s="178">
        <v>425</v>
      </c>
      <c r="C452" s="179" t="s">
        <v>899</v>
      </c>
      <c r="D452" s="179" t="s">
        <v>900</v>
      </c>
      <c r="E452" s="179" t="s">
        <v>863</v>
      </c>
      <c r="F452" s="180" t="s">
        <v>901</v>
      </c>
      <c r="G452" s="180" t="s">
        <v>99</v>
      </c>
      <c r="H452" s="181">
        <v>161424</v>
      </c>
      <c r="I452" s="182">
        <v>0.61</v>
      </c>
      <c r="J452" s="182">
        <f t="shared" si="6"/>
        <v>98.47</v>
      </c>
    </row>
    <row r="453" spans="2:10" x14ac:dyDescent="0.3">
      <c r="B453" s="178">
        <v>426</v>
      </c>
      <c r="C453" s="179" t="s">
        <v>899</v>
      </c>
      <c r="D453" s="179" t="s">
        <v>900</v>
      </c>
      <c r="E453" s="179" t="s">
        <v>864</v>
      </c>
      <c r="F453" s="180" t="s">
        <v>901</v>
      </c>
      <c r="G453" s="180" t="s">
        <v>99</v>
      </c>
      <c r="H453" s="181">
        <v>26053</v>
      </c>
      <c r="I453" s="182">
        <v>0.61</v>
      </c>
      <c r="J453" s="182">
        <f t="shared" si="6"/>
        <v>15.89</v>
      </c>
    </row>
    <row r="454" spans="2:10" x14ac:dyDescent="0.3">
      <c r="B454" s="178">
        <v>427</v>
      </c>
      <c r="C454" s="179" t="s">
        <v>902</v>
      </c>
      <c r="D454" s="179" t="s">
        <v>903</v>
      </c>
      <c r="E454" s="179" t="s">
        <v>861</v>
      </c>
      <c r="F454" s="180" t="s">
        <v>65</v>
      </c>
      <c r="G454" s="180" t="s">
        <v>99</v>
      </c>
      <c r="H454" s="181">
        <v>100514</v>
      </c>
      <c r="I454" s="182">
        <v>0.61</v>
      </c>
      <c r="J454" s="182">
        <f t="shared" si="6"/>
        <v>61.31</v>
      </c>
    </row>
    <row r="455" spans="2:10" x14ac:dyDescent="0.3">
      <c r="B455" s="178">
        <v>428</v>
      </c>
      <c r="C455" s="179" t="s">
        <v>902</v>
      </c>
      <c r="D455" s="179" t="s">
        <v>903</v>
      </c>
      <c r="E455" s="179" t="s">
        <v>862</v>
      </c>
      <c r="F455" s="180" t="s">
        <v>65</v>
      </c>
      <c r="G455" s="180" t="s">
        <v>99</v>
      </c>
      <c r="H455" s="181">
        <v>337</v>
      </c>
      <c r="I455" s="182">
        <v>0.61</v>
      </c>
      <c r="J455" s="182">
        <f t="shared" si="6"/>
        <v>0.21</v>
      </c>
    </row>
    <row r="456" spans="2:10" x14ac:dyDescent="0.3">
      <c r="B456" s="178">
        <v>429</v>
      </c>
      <c r="C456" s="179" t="s">
        <v>902</v>
      </c>
      <c r="D456" s="179" t="s">
        <v>903</v>
      </c>
      <c r="E456" s="179" t="s">
        <v>863</v>
      </c>
      <c r="F456" s="180" t="s">
        <v>65</v>
      </c>
      <c r="G456" s="180" t="s">
        <v>99</v>
      </c>
      <c r="H456" s="181">
        <v>241221</v>
      </c>
      <c r="I456" s="182">
        <v>0.61</v>
      </c>
      <c r="J456" s="182">
        <f t="shared" si="6"/>
        <v>147.13999999999999</v>
      </c>
    </row>
    <row r="457" spans="2:10" x14ac:dyDescent="0.3">
      <c r="B457" s="178">
        <v>430</v>
      </c>
      <c r="C457" s="179" t="s">
        <v>902</v>
      </c>
      <c r="D457" s="179" t="s">
        <v>903</v>
      </c>
      <c r="E457" s="179" t="s">
        <v>864</v>
      </c>
      <c r="F457" s="180" t="s">
        <v>65</v>
      </c>
      <c r="G457" s="180" t="s">
        <v>99</v>
      </c>
      <c r="H457" s="181">
        <v>45777</v>
      </c>
      <c r="I457" s="182">
        <v>0.61</v>
      </c>
      <c r="J457" s="182">
        <f t="shared" si="6"/>
        <v>27.92</v>
      </c>
    </row>
    <row r="458" spans="2:10" x14ac:dyDescent="0.3">
      <c r="B458" s="178">
        <v>431</v>
      </c>
      <c r="C458" s="179" t="s">
        <v>904</v>
      </c>
      <c r="D458" s="179" t="s">
        <v>905</v>
      </c>
      <c r="E458" s="179" t="s">
        <v>861</v>
      </c>
      <c r="F458" s="180" t="s">
        <v>882</v>
      </c>
      <c r="G458" s="180" t="s">
        <v>58</v>
      </c>
      <c r="H458" s="181">
        <v>477636</v>
      </c>
      <c r="I458" s="182">
        <v>0.61</v>
      </c>
      <c r="J458" s="182">
        <f t="shared" si="6"/>
        <v>291.36</v>
      </c>
    </row>
    <row r="459" spans="2:10" x14ac:dyDescent="0.3">
      <c r="B459" s="178">
        <v>432</v>
      </c>
      <c r="C459" s="179" t="s">
        <v>904</v>
      </c>
      <c r="D459" s="179" t="s">
        <v>905</v>
      </c>
      <c r="E459" s="179" t="s">
        <v>862</v>
      </c>
      <c r="F459" s="180" t="s">
        <v>882</v>
      </c>
      <c r="G459" s="180" t="s">
        <v>58</v>
      </c>
      <c r="H459" s="181">
        <v>1669</v>
      </c>
      <c r="I459" s="182">
        <v>0.61</v>
      </c>
      <c r="J459" s="182">
        <f t="shared" si="6"/>
        <v>1.02</v>
      </c>
    </row>
    <row r="460" spans="2:10" x14ac:dyDescent="0.3">
      <c r="B460" s="178">
        <v>433</v>
      </c>
      <c r="C460" s="179" t="s">
        <v>904</v>
      </c>
      <c r="D460" s="179" t="s">
        <v>905</v>
      </c>
      <c r="E460" s="179" t="s">
        <v>863</v>
      </c>
      <c r="F460" s="180" t="s">
        <v>882</v>
      </c>
      <c r="G460" s="180" t="s">
        <v>58</v>
      </c>
      <c r="H460" s="181">
        <v>1031027</v>
      </c>
      <c r="I460" s="182">
        <v>0.61</v>
      </c>
      <c r="J460" s="182">
        <f t="shared" si="6"/>
        <v>628.92999999999995</v>
      </c>
    </row>
    <row r="461" spans="2:10" x14ac:dyDescent="0.3">
      <c r="B461" s="178">
        <v>434</v>
      </c>
      <c r="C461" s="179" t="s">
        <v>904</v>
      </c>
      <c r="D461" s="179" t="s">
        <v>905</v>
      </c>
      <c r="E461" s="179" t="s">
        <v>864</v>
      </c>
      <c r="F461" s="180" t="s">
        <v>882</v>
      </c>
      <c r="G461" s="180" t="s">
        <v>58</v>
      </c>
      <c r="H461" s="181">
        <v>223390</v>
      </c>
      <c r="I461" s="182">
        <v>0.61</v>
      </c>
      <c r="J461" s="182">
        <f t="shared" si="6"/>
        <v>136.27000000000001</v>
      </c>
    </row>
    <row r="462" spans="2:10" x14ac:dyDescent="0.3">
      <c r="B462" s="178">
        <v>435</v>
      </c>
      <c r="C462" s="179" t="s">
        <v>906</v>
      </c>
      <c r="D462" s="179" t="s">
        <v>907</v>
      </c>
      <c r="E462" s="179" t="s">
        <v>861</v>
      </c>
      <c r="F462" s="180" t="s">
        <v>908</v>
      </c>
      <c r="G462" s="180" t="s">
        <v>909</v>
      </c>
      <c r="H462" s="181">
        <v>3262665</v>
      </c>
      <c r="I462" s="182">
        <v>0.61</v>
      </c>
      <c r="J462" s="182">
        <f t="shared" si="6"/>
        <v>1990.23</v>
      </c>
    </row>
    <row r="463" spans="2:10" x14ac:dyDescent="0.3">
      <c r="B463" s="178">
        <v>436</v>
      </c>
      <c r="C463" s="179" t="s">
        <v>906</v>
      </c>
      <c r="D463" s="179" t="s">
        <v>907</v>
      </c>
      <c r="E463" s="179" t="s">
        <v>862</v>
      </c>
      <c r="F463" s="180" t="s">
        <v>908</v>
      </c>
      <c r="G463" s="180" t="s">
        <v>909</v>
      </c>
      <c r="H463" s="181">
        <v>7194</v>
      </c>
      <c r="I463" s="182">
        <v>0.61</v>
      </c>
      <c r="J463" s="182">
        <f t="shared" si="6"/>
        <v>4.3899999999999997</v>
      </c>
    </row>
    <row r="464" spans="2:10" x14ac:dyDescent="0.3">
      <c r="B464" s="178">
        <v>437</v>
      </c>
      <c r="C464" s="179" t="s">
        <v>906</v>
      </c>
      <c r="D464" s="179" t="s">
        <v>907</v>
      </c>
      <c r="E464" s="179" t="s">
        <v>864</v>
      </c>
      <c r="F464" s="180" t="s">
        <v>908</v>
      </c>
      <c r="G464" s="180" t="s">
        <v>909</v>
      </c>
      <c r="H464" s="181">
        <v>892769</v>
      </c>
      <c r="I464" s="182">
        <v>0.61</v>
      </c>
      <c r="J464" s="182">
        <f t="shared" si="6"/>
        <v>544.59</v>
      </c>
    </row>
    <row r="465" spans="2:10" x14ac:dyDescent="0.3">
      <c r="B465" s="178">
        <v>438</v>
      </c>
      <c r="C465" s="179" t="s">
        <v>910</v>
      </c>
      <c r="D465" s="179" t="s">
        <v>911</v>
      </c>
      <c r="E465" s="179" t="s">
        <v>861</v>
      </c>
      <c r="F465" s="180" t="s">
        <v>912</v>
      </c>
      <c r="G465" s="180" t="s">
        <v>99</v>
      </c>
      <c r="H465" s="181">
        <v>54543</v>
      </c>
      <c r="I465" s="182">
        <v>0.61</v>
      </c>
      <c r="J465" s="182">
        <f t="shared" si="6"/>
        <v>33.270000000000003</v>
      </c>
    </row>
    <row r="466" spans="2:10" x14ac:dyDescent="0.3">
      <c r="B466" s="178">
        <v>439</v>
      </c>
      <c r="C466" s="179" t="s">
        <v>910</v>
      </c>
      <c r="D466" s="179" t="s">
        <v>911</v>
      </c>
      <c r="E466" s="179" t="s">
        <v>862</v>
      </c>
      <c r="F466" s="180" t="s">
        <v>912</v>
      </c>
      <c r="G466" s="180" t="s">
        <v>99</v>
      </c>
      <c r="H466" s="181">
        <v>184</v>
      </c>
      <c r="I466" s="182">
        <v>0.61</v>
      </c>
      <c r="J466" s="182">
        <f t="shared" si="6"/>
        <v>0.11</v>
      </c>
    </row>
    <row r="467" spans="2:10" x14ac:dyDescent="0.3">
      <c r="B467" s="178">
        <v>440</v>
      </c>
      <c r="C467" s="179" t="s">
        <v>910</v>
      </c>
      <c r="D467" s="179" t="s">
        <v>911</v>
      </c>
      <c r="E467" s="179" t="s">
        <v>863</v>
      </c>
      <c r="F467" s="180" t="s">
        <v>912</v>
      </c>
      <c r="G467" s="180" t="s">
        <v>99</v>
      </c>
      <c r="H467" s="181">
        <v>117844</v>
      </c>
      <c r="I467" s="182">
        <v>0.61</v>
      </c>
      <c r="J467" s="182">
        <f t="shared" si="6"/>
        <v>71.88</v>
      </c>
    </row>
    <row r="468" spans="2:10" x14ac:dyDescent="0.3">
      <c r="B468" s="178">
        <v>441</v>
      </c>
      <c r="C468" s="179" t="s">
        <v>910</v>
      </c>
      <c r="D468" s="179" t="s">
        <v>911</v>
      </c>
      <c r="E468" s="179" t="s">
        <v>864</v>
      </c>
      <c r="F468" s="180" t="s">
        <v>912</v>
      </c>
      <c r="G468" s="180" t="s">
        <v>99</v>
      </c>
      <c r="H468" s="181">
        <v>25275</v>
      </c>
      <c r="I468" s="182">
        <v>0.61</v>
      </c>
      <c r="J468" s="182">
        <f t="shared" si="6"/>
        <v>15.42</v>
      </c>
    </row>
    <row r="469" spans="2:10" x14ac:dyDescent="0.3">
      <c r="B469" s="178">
        <v>442</v>
      </c>
      <c r="C469" s="179" t="s">
        <v>913</v>
      </c>
      <c r="D469" s="179" t="s">
        <v>914</v>
      </c>
      <c r="E469" s="179" t="s">
        <v>861</v>
      </c>
      <c r="F469" s="180" t="s">
        <v>52</v>
      </c>
      <c r="G469" s="180" t="s">
        <v>58</v>
      </c>
      <c r="H469" s="181">
        <v>13602</v>
      </c>
      <c r="I469" s="182">
        <v>0.61</v>
      </c>
      <c r="J469" s="182">
        <f t="shared" si="6"/>
        <v>8.3000000000000007</v>
      </c>
    </row>
    <row r="470" spans="2:10" x14ac:dyDescent="0.3">
      <c r="B470" s="178">
        <v>443</v>
      </c>
      <c r="C470" s="179" t="s">
        <v>913</v>
      </c>
      <c r="D470" s="179" t="s">
        <v>914</v>
      </c>
      <c r="E470" s="179" t="s">
        <v>862</v>
      </c>
      <c r="F470" s="180" t="s">
        <v>52</v>
      </c>
      <c r="G470" s="180" t="s">
        <v>58</v>
      </c>
      <c r="H470" s="181">
        <v>77</v>
      </c>
      <c r="I470" s="182">
        <v>0.61</v>
      </c>
      <c r="J470" s="182">
        <f t="shared" si="6"/>
        <v>0.05</v>
      </c>
    </row>
    <row r="471" spans="2:10" x14ac:dyDescent="0.3">
      <c r="B471" s="178">
        <v>444</v>
      </c>
      <c r="C471" s="179" t="s">
        <v>913</v>
      </c>
      <c r="D471" s="179" t="s">
        <v>914</v>
      </c>
      <c r="E471" s="179" t="s">
        <v>863</v>
      </c>
      <c r="F471" s="180" t="s">
        <v>52</v>
      </c>
      <c r="G471" s="180" t="s">
        <v>58</v>
      </c>
      <c r="H471" s="181">
        <v>31890</v>
      </c>
      <c r="I471" s="182">
        <v>0.61</v>
      </c>
      <c r="J471" s="182">
        <f t="shared" si="6"/>
        <v>19.45</v>
      </c>
    </row>
    <row r="472" spans="2:10" x14ac:dyDescent="0.3">
      <c r="B472" s="178">
        <v>445</v>
      </c>
      <c r="C472" s="179" t="s">
        <v>913</v>
      </c>
      <c r="D472" s="179" t="s">
        <v>914</v>
      </c>
      <c r="E472" s="179" t="s">
        <v>864</v>
      </c>
      <c r="F472" s="180" t="s">
        <v>52</v>
      </c>
      <c r="G472" s="180" t="s">
        <v>58</v>
      </c>
      <c r="H472" s="181">
        <v>8289</v>
      </c>
      <c r="I472" s="182">
        <v>0.61</v>
      </c>
      <c r="J472" s="182">
        <f t="shared" si="6"/>
        <v>5.0599999999999996</v>
      </c>
    </row>
    <row r="473" spans="2:10" x14ac:dyDescent="0.3">
      <c r="B473" s="178">
        <v>446</v>
      </c>
      <c r="C473" s="179" t="s">
        <v>913</v>
      </c>
      <c r="D473" s="179" t="s">
        <v>914</v>
      </c>
      <c r="E473" s="179" t="s">
        <v>887</v>
      </c>
      <c r="F473" s="180" t="s">
        <v>52</v>
      </c>
      <c r="G473" s="180" t="s">
        <v>58</v>
      </c>
      <c r="H473" s="181">
        <v>13779</v>
      </c>
      <c r="I473" s="182">
        <v>0.61</v>
      </c>
      <c r="J473" s="182">
        <f t="shared" si="6"/>
        <v>8.41</v>
      </c>
    </row>
    <row r="474" spans="2:10" x14ac:dyDescent="0.3">
      <c r="B474" s="178">
        <v>447</v>
      </c>
      <c r="C474" s="179" t="s">
        <v>913</v>
      </c>
      <c r="D474" s="179" t="s">
        <v>914</v>
      </c>
      <c r="E474" s="179" t="s">
        <v>888</v>
      </c>
      <c r="F474" s="180" t="s">
        <v>52</v>
      </c>
      <c r="G474" s="180" t="s">
        <v>58</v>
      </c>
      <c r="H474" s="181">
        <v>23925</v>
      </c>
      <c r="I474" s="182">
        <v>0.61</v>
      </c>
      <c r="J474" s="182">
        <f t="shared" si="6"/>
        <v>14.59</v>
      </c>
    </row>
    <row r="475" spans="2:10" x14ac:dyDescent="0.3">
      <c r="B475" s="178">
        <v>448</v>
      </c>
      <c r="C475" s="179" t="s">
        <v>915</v>
      </c>
      <c r="D475" s="179" t="s">
        <v>916</v>
      </c>
      <c r="E475" s="179" t="s">
        <v>861</v>
      </c>
      <c r="F475" s="180" t="s">
        <v>917</v>
      </c>
      <c r="G475" s="180" t="s">
        <v>99</v>
      </c>
      <c r="H475" s="181">
        <v>76648</v>
      </c>
      <c r="I475" s="182">
        <v>0.61</v>
      </c>
      <c r="J475" s="182">
        <f t="shared" si="6"/>
        <v>46.76</v>
      </c>
    </row>
    <row r="476" spans="2:10" x14ac:dyDescent="0.3">
      <c r="B476" s="178">
        <v>449</v>
      </c>
      <c r="C476" s="179" t="s">
        <v>915</v>
      </c>
      <c r="D476" s="179" t="s">
        <v>916</v>
      </c>
      <c r="E476" s="179" t="s">
        <v>862</v>
      </c>
      <c r="F476" s="180" t="s">
        <v>917</v>
      </c>
      <c r="G476" s="180" t="s">
        <v>99</v>
      </c>
      <c r="H476" s="181">
        <v>387</v>
      </c>
      <c r="I476" s="182">
        <v>0.61</v>
      </c>
      <c r="J476" s="182">
        <f t="shared" ref="J476:J539" si="7">ROUND(H476*(I476/1000),2)</f>
        <v>0.24</v>
      </c>
    </row>
    <row r="477" spans="2:10" x14ac:dyDescent="0.3">
      <c r="B477" s="178">
        <v>450</v>
      </c>
      <c r="C477" s="179" t="s">
        <v>915</v>
      </c>
      <c r="D477" s="179" t="s">
        <v>916</v>
      </c>
      <c r="E477" s="179" t="s">
        <v>863</v>
      </c>
      <c r="F477" s="180" t="s">
        <v>917</v>
      </c>
      <c r="G477" s="180" t="s">
        <v>99</v>
      </c>
      <c r="H477" s="181">
        <v>186493</v>
      </c>
      <c r="I477" s="182">
        <v>0.61</v>
      </c>
      <c r="J477" s="182">
        <f t="shared" si="7"/>
        <v>113.76</v>
      </c>
    </row>
    <row r="478" spans="2:10" x14ac:dyDescent="0.3">
      <c r="B478" s="178">
        <v>451</v>
      </c>
      <c r="C478" s="179" t="s">
        <v>915</v>
      </c>
      <c r="D478" s="179" t="s">
        <v>916</v>
      </c>
      <c r="E478" s="179" t="s">
        <v>864</v>
      </c>
      <c r="F478" s="180" t="s">
        <v>917</v>
      </c>
      <c r="G478" s="180" t="s">
        <v>99</v>
      </c>
      <c r="H478" s="181">
        <v>49066</v>
      </c>
      <c r="I478" s="182">
        <v>0.61</v>
      </c>
      <c r="J478" s="182">
        <f t="shared" si="7"/>
        <v>29.93</v>
      </c>
    </row>
    <row r="479" spans="2:10" x14ac:dyDescent="0.3">
      <c r="B479" s="178">
        <v>452</v>
      </c>
      <c r="C479" s="179" t="s">
        <v>915</v>
      </c>
      <c r="D479" s="179" t="s">
        <v>916</v>
      </c>
      <c r="E479" s="179" t="s">
        <v>887</v>
      </c>
      <c r="F479" s="180" t="s">
        <v>917</v>
      </c>
      <c r="G479" s="180" t="s">
        <v>99</v>
      </c>
      <c r="H479" s="181">
        <v>87421</v>
      </c>
      <c r="I479" s="182">
        <v>0.61</v>
      </c>
      <c r="J479" s="182">
        <f t="shared" si="7"/>
        <v>53.33</v>
      </c>
    </row>
    <row r="480" spans="2:10" x14ac:dyDescent="0.3">
      <c r="B480" s="178">
        <v>453</v>
      </c>
      <c r="C480" s="179" t="s">
        <v>915</v>
      </c>
      <c r="D480" s="179" t="s">
        <v>916</v>
      </c>
      <c r="E480" s="179" t="s">
        <v>888</v>
      </c>
      <c r="F480" s="180" t="s">
        <v>917</v>
      </c>
      <c r="G480" s="180" t="s">
        <v>99</v>
      </c>
      <c r="H480" s="181">
        <v>150321</v>
      </c>
      <c r="I480" s="182">
        <v>0.61</v>
      </c>
      <c r="J480" s="182">
        <f t="shared" si="7"/>
        <v>91.7</v>
      </c>
    </row>
    <row r="481" spans="2:10" x14ac:dyDescent="0.3">
      <c r="B481" s="178">
        <v>454</v>
      </c>
      <c r="C481" s="179" t="s">
        <v>918</v>
      </c>
      <c r="D481" s="179" t="s">
        <v>919</v>
      </c>
      <c r="E481" s="179" t="s">
        <v>861</v>
      </c>
      <c r="F481" s="180" t="s">
        <v>52</v>
      </c>
      <c r="G481" s="180" t="s">
        <v>106</v>
      </c>
      <c r="H481" s="181">
        <v>116605</v>
      </c>
      <c r="I481" s="182">
        <v>0.61</v>
      </c>
      <c r="J481" s="182">
        <f t="shared" si="7"/>
        <v>71.13</v>
      </c>
    </row>
    <row r="482" spans="2:10" x14ac:dyDescent="0.3">
      <c r="B482" s="178">
        <v>455</v>
      </c>
      <c r="C482" s="179" t="s">
        <v>918</v>
      </c>
      <c r="D482" s="179" t="s">
        <v>919</v>
      </c>
      <c r="E482" s="179" t="s">
        <v>862</v>
      </c>
      <c r="F482" s="180" t="s">
        <v>52</v>
      </c>
      <c r="G482" s="180" t="s">
        <v>106</v>
      </c>
      <c r="H482" s="181">
        <v>325</v>
      </c>
      <c r="I482" s="182">
        <v>0.61</v>
      </c>
      <c r="J482" s="182">
        <f t="shared" si="7"/>
        <v>0.2</v>
      </c>
    </row>
    <row r="483" spans="2:10" x14ac:dyDescent="0.3">
      <c r="B483" s="178">
        <v>456</v>
      </c>
      <c r="C483" s="179" t="s">
        <v>918</v>
      </c>
      <c r="D483" s="179" t="s">
        <v>919</v>
      </c>
      <c r="E483" s="179" t="s">
        <v>863</v>
      </c>
      <c r="F483" s="180" t="s">
        <v>52</v>
      </c>
      <c r="G483" s="180" t="s">
        <v>106</v>
      </c>
      <c r="H483" s="181">
        <v>228172</v>
      </c>
      <c r="I483" s="182">
        <v>0.61</v>
      </c>
      <c r="J483" s="182">
        <f t="shared" si="7"/>
        <v>139.18</v>
      </c>
    </row>
    <row r="484" spans="2:10" x14ac:dyDescent="0.3">
      <c r="B484" s="178">
        <v>457</v>
      </c>
      <c r="C484" s="179" t="s">
        <v>918</v>
      </c>
      <c r="D484" s="179" t="s">
        <v>919</v>
      </c>
      <c r="E484" s="179" t="s">
        <v>864</v>
      </c>
      <c r="F484" s="180" t="s">
        <v>52</v>
      </c>
      <c r="G484" s="180" t="s">
        <v>106</v>
      </c>
      <c r="H484" s="181">
        <v>50653</v>
      </c>
      <c r="I484" s="182">
        <v>0.61</v>
      </c>
      <c r="J484" s="182">
        <f t="shared" si="7"/>
        <v>30.9</v>
      </c>
    </row>
    <row r="485" spans="2:10" x14ac:dyDescent="0.3">
      <c r="B485" s="178">
        <v>458</v>
      </c>
      <c r="C485" s="179" t="s">
        <v>920</v>
      </c>
      <c r="D485" s="179" t="s">
        <v>921</v>
      </c>
      <c r="E485" s="179" t="s">
        <v>861</v>
      </c>
      <c r="F485" s="180" t="s">
        <v>922</v>
      </c>
      <c r="G485" s="180" t="s">
        <v>99</v>
      </c>
      <c r="H485" s="181">
        <v>20531</v>
      </c>
      <c r="I485" s="182">
        <v>0.61</v>
      </c>
      <c r="J485" s="182">
        <f t="shared" si="7"/>
        <v>12.52</v>
      </c>
    </row>
    <row r="486" spans="2:10" x14ac:dyDescent="0.3">
      <c r="B486" s="178">
        <v>459</v>
      </c>
      <c r="C486" s="179" t="s">
        <v>920</v>
      </c>
      <c r="D486" s="179" t="s">
        <v>921</v>
      </c>
      <c r="E486" s="179" t="s">
        <v>862</v>
      </c>
      <c r="F486" s="180" t="s">
        <v>922</v>
      </c>
      <c r="G486" s="180" t="s">
        <v>99</v>
      </c>
      <c r="H486" s="181">
        <v>135</v>
      </c>
      <c r="I486" s="182">
        <v>0.61</v>
      </c>
      <c r="J486" s="182">
        <f t="shared" si="7"/>
        <v>0.08</v>
      </c>
    </row>
    <row r="487" spans="2:10" x14ac:dyDescent="0.3">
      <c r="B487" s="178">
        <v>460</v>
      </c>
      <c r="C487" s="179" t="s">
        <v>920</v>
      </c>
      <c r="D487" s="179" t="s">
        <v>921</v>
      </c>
      <c r="E487" s="179" t="s">
        <v>863</v>
      </c>
      <c r="F487" s="180" t="s">
        <v>922</v>
      </c>
      <c r="G487" s="180" t="s">
        <v>99</v>
      </c>
      <c r="H487" s="181">
        <v>44454</v>
      </c>
      <c r="I487" s="182">
        <v>0.61</v>
      </c>
      <c r="J487" s="182">
        <f t="shared" si="7"/>
        <v>27.12</v>
      </c>
    </row>
    <row r="488" spans="2:10" x14ac:dyDescent="0.3">
      <c r="B488" s="178">
        <v>461</v>
      </c>
      <c r="C488" s="179" t="s">
        <v>920</v>
      </c>
      <c r="D488" s="179" t="s">
        <v>921</v>
      </c>
      <c r="E488" s="179" t="s">
        <v>864</v>
      </c>
      <c r="F488" s="180" t="s">
        <v>922</v>
      </c>
      <c r="G488" s="180" t="s">
        <v>99</v>
      </c>
      <c r="H488" s="181">
        <v>12210</v>
      </c>
      <c r="I488" s="182">
        <v>0.61</v>
      </c>
      <c r="J488" s="182">
        <f t="shared" si="7"/>
        <v>7.45</v>
      </c>
    </row>
    <row r="489" spans="2:10" x14ac:dyDescent="0.3">
      <c r="B489" s="178">
        <v>462</v>
      </c>
      <c r="C489" s="179" t="s">
        <v>923</v>
      </c>
      <c r="D489" s="179" t="s">
        <v>924</v>
      </c>
      <c r="E489" s="179" t="s">
        <v>861</v>
      </c>
      <c r="F489" s="180" t="s">
        <v>52</v>
      </c>
      <c r="G489" s="180" t="s">
        <v>99</v>
      </c>
      <c r="H489" s="181">
        <v>17721</v>
      </c>
      <c r="I489" s="182">
        <v>0.61</v>
      </c>
      <c r="J489" s="182">
        <f t="shared" si="7"/>
        <v>10.81</v>
      </c>
    </row>
    <row r="490" spans="2:10" x14ac:dyDescent="0.3">
      <c r="B490" s="178">
        <v>463</v>
      </c>
      <c r="C490" s="179" t="s">
        <v>923</v>
      </c>
      <c r="D490" s="179" t="s">
        <v>924</v>
      </c>
      <c r="E490" s="179" t="s">
        <v>862</v>
      </c>
      <c r="F490" s="180" t="s">
        <v>52</v>
      </c>
      <c r="G490" s="180" t="s">
        <v>99</v>
      </c>
      <c r="H490" s="181">
        <v>29</v>
      </c>
      <c r="I490" s="182">
        <v>0.61</v>
      </c>
      <c r="J490" s="182">
        <f t="shared" si="7"/>
        <v>0.02</v>
      </c>
    </row>
    <row r="491" spans="2:10" x14ac:dyDescent="0.3">
      <c r="B491" s="178">
        <v>464</v>
      </c>
      <c r="C491" s="179" t="s">
        <v>923</v>
      </c>
      <c r="D491" s="179" t="s">
        <v>924</v>
      </c>
      <c r="E491" s="179" t="s">
        <v>863</v>
      </c>
      <c r="F491" s="180" t="s">
        <v>52</v>
      </c>
      <c r="G491" s="180" t="s">
        <v>99</v>
      </c>
      <c r="H491" s="181">
        <v>28505</v>
      </c>
      <c r="I491" s="182">
        <v>0.61</v>
      </c>
      <c r="J491" s="182">
        <f t="shared" si="7"/>
        <v>17.39</v>
      </c>
    </row>
    <row r="492" spans="2:10" x14ac:dyDescent="0.3">
      <c r="B492" s="178">
        <v>465</v>
      </c>
      <c r="C492" s="179" t="s">
        <v>923</v>
      </c>
      <c r="D492" s="179" t="s">
        <v>924</v>
      </c>
      <c r="E492" s="179" t="s">
        <v>864</v>
      </c>
      <c r="F492" s="180" t="s">
        <v>52</v>
      </c>
      <c r="G492" s="180" t="s">
        <v>99</v>
      </c>
      <c r="H492" s="181">
        <v>4874</v>
      </c>
      <c r="I492" s="182">
        <v>0.61</v>
      </c>
      <c r="J492" s="182">
        <f t="shared" si="7"/>
        <v>2.97</v>
      </c>
    </row>
    <row r="493" spans="2:10" x14ac:dyDescent="0.3">
      <c r="B493" s="178">
        <v>466</v>
      </c>
      <c r="C493" s="179" t="s">
        <v>925</v>
      </c>
      <c r="D493" s="179" t="s">
        <v>926</v>
      </c>
      <c r="E493" s="179" t="s">
        <v>861</v>
      </c>
      <c r="F493" s="180" t="s">
        <v>122</v>
      </c>
      <c r="G493" s="180" t="s">
        <v>106</v>
      </c>
      <c r="H493" s="181">
        <v>16956</v>
      </c>
      <c r="I493" s="182">
        <v>0.61</v>
      </c>
      <c r="J493" s="182">
        <f t="shared" si="7"/>
        <v>10.34</v>
      </c>
    </row>
    <row r="494" spans="2:10" x14ac:dyDescent="0.3">
      <c r="B494" s="178">
        <v>467</v>
      </c>
      <c r="C494" s="179" t="s">
        <v>925</v>
      </c>
      <c r="D494" s="179" t="s">
        <v>926</v>
      </c>
      <c r="E494" s="179" t="s">
        <v>862</v>
      </c>
      <c r="F494" s="180" t="s">
        <v>122</v>
      </c>
      <c r="G494" s="180" t="s">
        <v>106</v>
      </c>
      <c r="H494" s="181">
        <v>94</v>
      </c>
      <c r="I494" s="182">
        <v>0.61</v>
      </c>
      <c r="J494" s="182">
        <f t="shared" si="7"/>
        <v>0.06</v>
      </c>
    </row>
    <row r="495" spans="2:10" x14ac:dyDescent="0.3">
      <c r="B495" s="178">
        <v>468</v>
      </c>
      <c r="C495" s="179" t="s">
        <v>925</v>
      </c>
      <c r="D495" s="179" t="s">
        <v>926</v>
      </c>
      <c r="E495" s="179" t="s">
        <v>863</v>
      </c>
      <c r="F495" s="180" t="s">
        <v>122</v>
      </c>
      <c r="G495" s="180" t="s">
        <v>106</v>
      </c>
      <c r="H495" s="181">
        <v>30649</v>
      </c>
      <c r="I495" s="182">
        <v>0.61</v>
      </c>
      <c r="J495" s="182">
        <f t="shared" si="7"/>
        <v>18.7</v>
      </c>
    </row>
    <row r="496" spans="2:10" x14ac:dyDescent="0.3">
      <c r="B496" s="178">
        <v>469</v>
      </c>
      <c r="C496" s="179" t="s">
        <v>925</v>
      </c>
      <c r="D496" s="179" t="s">
        <v>926</v>
      </c>
      <c r="E496" s="179" t="s">
        <v>864</v>
      </c>
      <c r="F496" s="180" t="s">
        <v>122</v>
      </c>
      <c r="G496" s="180" t="s">
        <v>106</v>
      </c>
      <c r="H496" s="181">
        <v>3514</v>
      </c>
      <c r="I496" s="182">
        <v>0.61</v>
      </c>
      <c r="J496" s="182">
        <f t="shared" si="7"/>
        <v>2.14</v>
      </c>
    </row>
    <row r="497" spans="2:10" x14ac:dyDescent="0.3">
      <c r="B497" s="178">
        <v>470</v>
      </c>
      <c r="C497" s="179" t="s">
        <v>927</v>
      </c>
      <c r="D497" s="179" t="s">
        <v>928</v>
      </c>
      <c r="E497" s="179" t="s">
        <v>861</v>
      </c>
      <c r="F497" s="180" t="s">
        <v>901</v>
      </c>
      <c r="G497" s="180" t="s">
        <v>58</v>
      </c>
      <c r="H497" s="181">
        <v>44277</v>
      </c>
      <c r="I497" s="182">
        <v>0.61</v>
      </c>
      <c r="J497" s="182">
        <f t="shared" si="7"/>
        <v>27.01</v>
      </c>
    </row>
    <row r="498" spans="2:10" x14ac:dyDescent="0.3">
      <c r="B498" s="178">
        <v>471</v>
      </c>
      <c r="C498" s="179" t="s">
        <v>927</v>
      </c>
      <c r="D498" s="179" t="s">
        <v>928</v>
      </c>
      <c r="E498" s="179" t="s">
        <v>862</v>
      </c>
      <c r="F498" s="180" t="s">
        <v>901</v>
      </c>
      <c r="G498" s="180" t="s">
        <v>58</v>
      </c>
      <c r="H498" s="181">
        <v>243</v>
      </c>
      <c r="I498" s="182">
        <v>0.61</v>
      </c>
      <c r="J498" s="182">
        <f t="shared" si="7"/>
        <v>0.15</v>
      </c>
    </row>
    <row r="499" spans="2:10" x14ac:dyDescent="0.3">
      <c r="B499" s="178">
        <v>472</v>
      </c>
      <c r="C499" s="179" t="s">
        <v>927</v>
      </c>
      <c r="D499" s="179" t="s">
        <v>928</v>
      </c>
      <c r="E499" s="179" t="s">
        <v>863</v>
      </c>
      <c r="F499" s="180" t="s">
        <v>901</v>
      </c>
      <c r="G499" s="180" t="s">
        <v>58</v>
      </c>
      <c r="H499" s="181">
        <v>74578</v>
      </c>
      <c r="I499" s="182">
        <v>0.61</v>
      </c>
      <c r="J499" s="182">
        <f t="shared" si="7"/>
        <v>45.49</v>
      </c>
    </row>
    <row r="500" spans="2:10" x14ac:dyDescent="0.3">
      <c r="B500" s="178">
        <v>473</v>
      </c>
      <c r="C500" s="179" t="s">
        <v>927</v>
      </c>
      <c r="D500" s="179" t="s">
        <v>928</v>
      </c>
      <c r="E500" s="179" t="s">
        <v>864</v>
      </c>
      <c r="F500" s="180" t="s">
        <v>901</v>
      </c>
      <c r="G500" s="180" t="s">
        <v>58</v>
      </c>
      <c r="H500" s="181">
        <v>28366</v>
      </c>
      <c r="I500" s="182">
        <v>0.61</v>
      </c>
      <c r="J500" s="182">
        <f t="shared" si="7"/>
        <v>17.3</v>
      </c>
    </row>
    <row r="501" spans="2:10" x14ac:dyDescent="0.3">
      <c r="B501" s="178">
        <v>474</v>
      </c>
      <c r="C501" s="179" t="s">
        <v>927</v>
      </c>
      <c r="D501" s="179" t="s">
        <v>928</v>
      </c>
      <c r="E501" s="179" t="s">
        <v>887</v>
      </c>
      <c r="F501" s="180" t="s">
        <v>901</v>
      </c>
      <c r="G501" s="180" t="s">
        <v>58</v>
      </c>
      <c r="H501" s="181">
        <v>570</v>
      </c>
      <c r="I501" s="182">
        <v>0.61</v>
      </c>
      <c r="J501" s="182">
        <f t="shared" si="7"/>
        <v>0.35</v>
      </c>
    </row>
    <row r="502" spans="2:10" x14ac:dyDescent="0.3">
      <c r="B502" s="178">
        <v>475</v>
      </c>
      <c r="C502" s="179" t="s">
        <v>927</v>
      </c>
      <c r="D502" s="179" t="s">
        <v>928</v>
      </c>
      <c r="E502" s="179" t="s">
        <v>888</v>
      </c>
      <c r="F502" s="180" t="s">
        <v>901</v>
      </c>
      <c r="G502" s="180" t="s">
        <v>58</v>
      </c>
      <c r="H502" s="181">
        <v>69704</v>
      </c>
      <c r="I502" s="182">
        <v>0.61</v>
      </c>
      <c r="J502" s="182">
        <f t="shared" si="7"/>
        <v>42.52</v>
      </c>
    </row>
    <row r="503" spans="2:10" x14ac:dyDescent="0.3">
      <c r="B503" s="178">
        <v>476</v>
      </c>
      <c r="C503" s="179" t="s">
        <v>929</v>
      </c>
      <c r="D503" s="179" t="s">
        <v>930</v>
      </c>
      <c r="E503" s="179" t="s">
        <v>861</v>
      </c>
      <c r="F503" s="180" t="s">
        <v>52</v>
      </c>
      <c r="G503" s="180" t="s">
        <v>58</v>
      </c>
      <c r="H503" s="181">
        <v>176279</v>
      </c>
      <c r="I503" s="182">
        <v>0.61</v>
      </c>
      <c r="J503" s="182">
        <f t="shared" si="7"/>
        <v>107.53</v>
      </c>
    </row>
    <row r="504" spans="2:10" x14ac:dyDescent="0.3">
      <c r="B504" s="178">
        <v>477</v>
      </c>
      <c r="C504" s="179" t="s">
        <v>929</v>
      </c>
      <c r="D504" s="179" t="s">
        <v>930</v>
      </c>
      <c r="E504" s="179" t="s">
        <v>862</v>
      </c>
      <c r="F504" s="180" t="s">
        <v>52</v>
      </c>
      <c r="G504" s="180" t="s">
        <v>58</v>
      </c>
      <c r="H504" s="181">
        <v>908</v>
      </c>
      <c r="I504" s="182">
        <v>0.61</v>
      </c>
      <c r="J504" s="182">
        <f t="shared" si="7"/>
        <v>0.55000000000000004</v>
      </c>
    </row>
    <row r="505" spans="2:10" x14ac:dyDescent="0.3">
      <c r="B505" s="178">
        <v>478</v>
      </c>
      <c r="C505" s="179" t="s">
        <v>929</v>
      </c>
      <c r="D505" s="179" t="s">
        <v>930</v>
      </c>
      <c r="E505" s="179" t="s">
        <v>863</v>
      </c>
      <c r="F505" s="180" t="s">
        <v>52</v>
      </c>
      <c r="G505" s="180" t="s">
        <v>58</v>
      </c>
      <c r="H505" s="181">
        <v>291302</v>
      </c>
      <c r="I505" s="182">
        <v>0.61</v>
      </c>
      <c r="J505" s="182">
        <f t="shared" si="7"/>
        <v>177.69</v>
      </c>
    </row>
    <row r="506" spans="2:10" x14ac:dyDescent="0.3">
      <c r="B506" s="178">
        <v>479</v>
      </c>
      <c r="C506" s="179" t="s">
        <v>929</v>
      </c>
      <c r="D506" s="179" t="s">
        <v>930</v>
      </c>
      <c r="E506" s="179" t="s">
        <v>864</v>
      </c>
      <c r="F506" s="180" t="s">
        <v>52</v>
      </c>
      <c r="G506" s="180" t="s">
        <v>58</v>
      </c>
      <c r="H506" s="181">
        <v>111798</v>
      </c>
      <c r="I506" s="182">
        <v>0.61</v>
      </c>
      <c r="J506" s="182">
        <f t="shared" si="7"/>
        <v>68.2</v>
      </c>
    </row>
    <row r="507" spans="2:10" x14ac:dyDescent="0.3">
      <c r="B507" s="178">
        <v>480</v>
      </c>
      <c r="C507" s="179" t="s">
        <v>929</v>
      </c>
      <c r="D507" s="179" t="s">
        <v>930</v>
      </c>
      <c r="E507" s="179" t="s">
        <v>887</v>
      </c>
      <c r="F507" s="180" t="s">
        <v>52</v>
      </c>
      <c r="G507" s="180" t="s">
        <v>58</v>
      </c>
      <c r="H507" s="181">
        <v>180734</v>
      </c>
      <c r="I507" s="182">
        <v>0.61</v>
      </c>
      <c r="J507" s="182">
        <f t="shared" si="7"/>
        <v>110.25</v>
      </c>
    </row>
    <row r="508" spans="2:10" x14ac:dyDescent="0.3">
      <c r="B508" s="178">
        <v>481</v>
      </c>
      <c r="C508" s="179" t="s">
        <v>929</v>
      </c>
      <c r="D508" s="179" t="s">
        <v>930</v>
      </c>
      <c r="E508" s="179" t="s">
        <v>888</v>
      </c>
      <c r="F508" s="180" t="s">
        <v>52</v>
      </c>
      <c r="G508" s="180" t="s">
        <v>58</v>
      </c>
      <c r="H508" s="181">
        <v>313576</v>
      </c>
      <c r="I508" s="182">
        <v>0.61</v>
      </c>
      <c r="J508" s="182">
        <f t="shared" si="7"/>
        <v>191.28</v>
      </c>
    </row>
    <row r="509" spans="2:10" x14ac:dyDescent="0.3">
      <c r="B509" s="178">
        <v>482</v>
      </c>
      <c r="C509" s="179" t="s">
        <v>931</v>
      </c>
      <c r="D509" s="179" t="s">
        <v>932</v>
      </c>
      <c r="E509" s="179" t="s">
        <v>861</v>
      </c>
      <c r="F509" s="180" t="s">
        <v>933</v>
      </c>
      <c r="G509" s="180" t="s">
        <v>58</v>
      </c>
      <c r="H509" s="181">
        <v>84286</v>
      </c>
      <c r="I509" s="182">
        <v>0.61</v>
      </c>
      <c r="J509" s="182">
        <f t="shared" si="7"/>
        <v>51.41</v>
      </c>
    </row>
    <row r="510" spans="2:10" x14ac:dyDescent="0.3">
      <c r="B510" s="178">
        <v>483</v>
      </c>
      <c r="C510" s="179" t="s">
        <v>931</v>
      </c>
      <c r="D510" s="179" t="s">
        <v>932</v>
      </c>
      <c r="E510" s="179" t="s">
        <v>862</v>
      </c>
      <c r="F510" s="180" t="s">
        <v>933</v>
      </c>
      <c r="G510" s="180" t="s">
        <v>58</v>
      </c>
      <c r="H510" s="181">
        <v>529</v>
      </c>
      <c r="I510" s="182">
        <v>0.61</v>
      </c>
      <c r="J510" s="182">
        <f t="shared" si="7"/>
        <v>0.32</v>
      </c>
    </row>
    <row r="511" spans="2:10" x14ac:dyDescent="0.3">
      <c r="B511" s="178">
        <v>484</v>
      </c>
      <c r="C511" s="179" t="s">
        <v>931</v>
      </c>
      <c r="D511" s="179" t="s">
        <v>932</v>
      </c>
      <c r="E511" s="179" t="s">
        <v>863</v>
      </c>
      <c r="F511" s="180" t="s">
        <v>933</v>
      </c>
      <c r="G511" s="180" t="s">
        <v>58</v>
      </c>
      <c r="H511" s="181">
        <v>286844</v>
      </c>
      <c r="I511" s="182">
        <v>0.61</v>
      </c>
      <c r="J511" s="182">
        <f t="shared" si="7"/>
        <v>174.97</v>
      </c>
    </row>
    <row r="512" spans="2:10" x14ac:dyDescent="0.3">
      <c r="B512" s="178">
        <v>485</v>
      </c>
      <c r="C512" s="179" t="s">
        <v>931</v>
      </c>
      <c r="D512" s="179" t="s">
        <v>932</v>
      </c>
      <c r="E512" s="179" t="s">
        <v>864</v>
      </c>
      <c r="F512" s="180" t="s">
        <v>933</v>
      </c>
      <c r="G512" s="180" t="s">
        <v>58</v>
      </c>
      <c r="H512" s="181">
        <v>62499</v>
      </c>
      <c r="I512" s="182">
        <v>0.61</v>
      </c>
      <c r="J512" s="182">
        <f t="shared" si="7"/>
        <v>38.119999999999997</v>
      </c>
    </row>
    <row r="513" spans="2:10" x14ac:dyDescent="0.3">
      <c r="B513" s="178">
        <v>486</v>
      </c>
      <c r="C513" s="179" t="s">
        <v>934</v>
      </c>
      <c r="D513" s="179" t="s">
        <v>935</v>
      </c>
      <c r="E513" s="179" t="s">
        <v>861</v>
      </c>
      <c r="F513" s="180" t="s">
        <v>52</v>
      </c>
      <c r="G513" s="180" t="s">
        <v>99</v>
      </c>
      <c r="H513" s="181">
        <v>88996</v>
      </c>
      <c r="I513" s="182">
        <v>0.61</v>
      </c>
      <c r="J513" s="182">
        <f t="shared" si="7"/>
        <v>54.29</v>
      </c>
    </row>
    <row r="514" spans="2:10" x14ac:dyDescent="0.3">
      <c r="B514" s="178">
        <v>487</v>
      </c>
      <c r="C514" s="179" t="s">
        <v>934</v>
      </c>
      <c r="D514" s="179" t="s">
        <v>935</v>
      </c>
      <c r="E514" s="179" t="s">
        <v>862</v>
      </c>
      <c r="F514" s="180" t="s">
        <v>52</v>
      </c>
      <c r="G514" s="180" t="s">
        <v>99</v>
      </c>
      <c r="H514" s="181">
        <v>467</v>
      </c>
      <c r="I514" s="182">
        <v>0.61</v>
      </c>
      <c r="J514" s="182">
        <f t="shared" si="7"/>
        <v>0.28000000000000003</v>
      </c>
    </row>
    <row r="515" spans="2:10" x14ac:dyDescent="0.3">
      <c r="B515" s="178">
        <v>488</v>
      </c>
      <c r="C515" s="179" t="s">
        <v>934</v>
      </c>
      <c r="D515" s="179" t="s">
        <v>935</v>
      </c>
      <c r="E515" s="179" t="s">
        <v>863</v>
      </c>
      <c r="F515" s="180" t="s">
        <v>52</v>
      </c>
      <c r="G515" s="180" t="s">
        <v>99</v>
      </c>
      <c r="H515" s="181">
        <v>281797</v>
      </c>
      <c r="I515" s="182">
        <v>0.61</v>
      </c>
      <c r="J515" s="182">
        <f t="shared" si="7"/>
        <v>171.9</v>
      </c>
    </row>
    <row r="516" spans="2:10" x14ac:dyDescent="0.3">
      <c r="B516" s="178">
        <v>489</v>
      </c>
      <c r="C516" s="179" t="s">
        <v>934</v>
      </c>
      <c r="D516" s="179" t="s">
        <v>935</v>
      </c>
      <c r="E516" s="179" t="s">
        <v>864</v>
      </c>
      <c r="F516" s="180" t="s">
        <v>52</v>
      </c>
      <c r="G516" s="180" t="s">
        <v>99</v>
      </c>
      <c r="H516" s="181">
        <v>50921</v>
      </c>
      <c r="I516" s="182">
        <v>0.61</v>
      </c>
      <c r="J516" s="182">
        <f t="shared" si="7"/>
        <v>31.06</v>
      </c>
    </row>
    <row r="517" spans="2:10" x14ac:dyDescent="0.3">
      <c r="B517" s="178">
        <v>490</v>
      </c>
      <c r="C517" s="179" t="s">
        <v>936</v>
      </c>
      <c r="D517" s="179" t="s">
        <v>937</v>
      </c>
      <c r="E517" s="179" t="s">
        <v>861</v>
      </c>
      <c r="F517" s="180" t="s">
        <v>938</v>
      </c>
      <c r="G517" s="180" t="s">
        <v>99</v>
      </c>
      <c r="H517" s="181">
        <v>1466434</v>
      </c>
      <c r="I517" s="182">
        <v>0.61</v>
      </c>
      <c r="J517" s="182">
        <f t="shared" si="7"/>
        <v>894.52</v>
      </c>
    </row>
    <row r="518" spans="2:10" x14ac:dyDescent="0.3">
      <c r="B518" s="178">
        <v>491</v>
      </c>
      <c r="C518" s="179" t="s">
        <v>936</v>
      </c>
      <c r="D518" s="179" t="s">
        <v>937</v>
      </c>
      <c r="E518" s="179" t="s">
        <v>862</v>
      </c>
      <c r="F518" s="180" t="s">
        <v>938</v>
      </c>
      <c r="G518" s="180" t="s">
        <v>99</v>
      </c>
      <c r="H518" s="181">
        <v>6959</v>
      </c>
      <c r="I518" s="182">
        <v>0.61</v>
      </c>
      <c r="J518" s="182">
        <f t="shared" si="7"/>
        <v>4.24</v>
      </c>
    </row>
    <row r="519" spans="2:10" x14ac:dyDescent="0.3">
      <c r="B519" s="178">
        <v>492</v>
      </c>
      <c r="C519" s="179" t="s">
        <v>936</v>
      </c>
      <c r="D519" s="179" t="s">
        <v>937</v>
      </c>
      <c r="E519" s="179" t="s">
        <v>863</v>
      </c>
      <c r="F519" s="180" t="s">
        <v>938</v>
      </c>
      <c r="G519" s="180" t="s">
        <v>99</v>
      </c>
      <c r="H519" s="181">
        <v>5321326</v>
      </c>
      <c r="I519" s="182">
        <v>0.61</v>
      </c>
      <c r="J519" s="182">
        <f t="shared" si="7"/>
        <v>3246.01</v>
      </c>
    </row>
    <row r="520" spans="2:10" x14ac:dyDescent="0.3">
      <c r="B520" s="178">
        <v>493</v>
      </c>
      <c r="C520" s="179" t="s">
        <v>936</v>
      </c>
      <c r="D520" s="179" t="s">
        <v>937</v>
      </c>
      <c r="E520" s="179" t="s">
        <v>864</v>
      </c>
      <c r="F520" s="180" t="s">
        <v>938</v>
      </c>
      <c r="G520" s="180" t="s">
        <v>99</v>
      </c>
      <c r="H520" s="181">
        <v>900477</v>
      </c>
      <c r="I520" s="182">
        <v>0.61</v>
      </c>
      <c r="J520" s="182">
        <f t="shared" si="7"/>
        <v>549.29</v>
      </c>
    </row>
    <row r="521" spans="2:10" x14ac:dyDescent="0.3">
      <c r="B521" s="178">
        <v>494</v>
      </c>
      <c r="C521" s="179" t="s">
        <v>939</v>
      </c>
      <c r="D521" s="179" t="s">
        <v>940</v>
      </c>
      <c r="E521" s="179" t="s">
        <v>861</v>
      </c>
      <c r="F521" s="180" t="s">
        <v>52</v>
      </c>
      <c r="G521" s="180" t="s">
        <v>58</v>
      </c>
      <c r="H521" s="181">
        <v>626541</v>
      </c>
      <c r="I521" s="182">
        <v>0.61</v>
      </c>
      <c r="J521" s="182">
        <f t="shared" si="7"/>
        <v>382.19</v>
      </c>
    </row>
    <row r="522" spans="2:10" x14ac:dyDescent="0.3">
      <c r="B522" s="178">
        <v>495</v>
      </c>
      <c r="C522" s="179" t="s">
        <v>939</v>
      </c>
      <c r="D522" s="179" t="s">
        <v>940</v>
      </c>
      <c r="E522" s="179" t="s">
        <v>862</v>
      </c>
      <c r="F522" s="180" t="s">
        <v>52</v>
      </c>
      <c r="G522" s="180" t="s">
        <v>58</v>
      </c>
      <c r="H522" s="181">
        <v>3535</v>
      </c>
      <c r="I522" s="182">
        <v>0.61</v>
      </c>
      <c r="J522" s="182">
        <f t="shared" si="7"/>
        <v>2.16</v>
      </c>
    </row>
    <row r="523" spans="2:10" x14ac:dyDescent="0.3">
      <c r="B523" s="178">
        <v>496</v>
      </c>
      <c r="C523" s="179" t="s">
        <v>939</v>
      </c>
      <c r="D523" s="179" t="s">
        <v>940</v>
      </c>
      <c r="E523" s="179" t="s">
        <v>863</v>
      </c>
      <c r="F523" s="180" t="s">
        <v>52</v>
      </c>
      <c r="G523" s="180" t="s">
        <v>58</v>
      </c>
      <c r="H523" s="181">
        <v>1351789</v>
      </c>
      <c r="I523" s="182">
        <v>0.61</v>
      </c>
      <c r="J523" s="182">
        <f t="shared" si="7"/>
        <v>824.59</v>
      </c>
    </row>
    <row r="524" spans="2:10" x14ac:dyDescent="0.3">
      <c r="B524" s="178">
        <v>497</v>
      </c>
      <c r="C524" s="179" t="s">
        <v>939</v>
      </c>
      <c r="D524" s="179" t="s">
        <v>940</v>
      </c>
      <c r="E524" s="179" t="s">
        <v>864</v>
      </c>
      <c r="F524" s="180" t="s">
        <v>52</v>
      </c>
      <c r="G524" s="180" t="s">
        <v>58</v>
      </c>
      <c r="H524" s="181">
        <v>315735</v>
      </c>
      <c r="I524" s="182">
        <v>0.61</v>
      </c>
      <c r="J524" s="182">
        <f t="shared" si="7"/>
        <v>192.6</v>
      </c>
    </row>
    <row r="525" spans="2:10" x14ac:dyDescent="0.3">
      <c r="B525" s="178">
        <v>498</v>
      </c>
      <c r="C525" s="179" t="s">
        <v>941</v>
      </c>
      <c r="D525" s="179" t="s">
        <v>942</v>
      </c>
      <c r="E525" s="179" t="s">
        <v>861</v>
      </c>
      <c r="F525" s="180" t="s">
        <v>211</v>
      </c>
      <c r="G525" s="180" t="s">
        <v>99</v>
      </c>
      <c r="H525" s="181">
        <v>254953</v>
      </c>
      <c r="I525" s="182">
        <v>0.61</v>
      </c>
      <c r="J525" s="182">
        <f t="shared" si="7"/>
        <v>155.52000000000001</v>
      </c>
    </row>
    <row r="526" spans="2:10" x14ac:dyDescent="0.3">
      <c r="B526" s="178">
        <v>499</v>
      </c>
      <c r="C526" s="179" t="s">
        <v>941</v>
      </c>
      <c r="D526" s="179" t="s">
        <v>942</v>
      </c>
      <c r="E526" s="179" t="s">
        <v>862</v>
      </c>
      <c r="F526" s="180" t="s">
        <v>211</v>
      </c>
      <c r="G526" s="180" t="s">
        <v>99</v>
      </c>
      <c r="H526" s="181">
        <v>1250</v>
      </c>
      <c r="I526" s="182">
        <v>0.61</v>
      </c>
      <c r="J526" s="182">
        <f t="shared" si="7"/>
        <v>0.76</v>
      </c>
    </row>
    <row r="527" spans="2:10" x14ac:dyDescent="0.3">
      <c r="B527" s="178">
        <v>500</v>
      </c>
      <c r="C527" s="179" t="s">
        <v>941</v>
      </c>
      <c r="D527" s="179" t="s">
        <v>942</v>
      </c>
      <c r="E527" s="179" t="s">
        <v>863</v>
      </c>
      <c r="F527" s="180" t="s">
        <v>211</v>
      </c>
      <c r="G527" s="180" t="s">
        <v>99</v>
      </c>
      <c r="H527" s="181">
        <v>562759</v>
      </c>
      <c r="I527" s="182">
        <v>0.61</v>
      </c>
      <c r="J527" s="182">
        <f t="shared" si="7"/>
        <v>343.28</v>
      </c>
    </row>
    <row r="528" spans="2:10" x14ac:dyDescent="0.3">
      <c r="B528" s="178">
        <v>501</v>
      </c>
      <c r="C528" s="179" t="s">
        <v>941</v>
      </c>
      <c r="D528" s="179" t="s">
        <v>942</v>
      </c>
      <c r="E528" s="179" t="s">
        <v>864</v>
      </c>
      <c r="F528" s="180" t="s">
        <v>211</v>
      </c>
      <c r="G528" s="180" t="s">
        <v>99</v>
      </c>
      <c r="H528" s="181">
        <v>94233</v>
      </c>
      <c r="I528" s="182">
        <v>0.61</v>
      </c>
      <c r="J528" s="182">
        <f t="shared" si="7"/>
        <v>57.48</v>
      </c>
    </row>
    <row r="529" spans="2:10" x14ac:dyDescent="0.3">
      <c r="B529" s="178">
        <v>502</v>
      </c>
      <c r="C529" s="179" t="s">
        <v>943</v>
      </c>
      <c r="D529" s="179" t="s">
        <v>944</v>
      </c>
      <c r="E529" s="179" t="s">
        <v>861</v>
      </c>
      <c r="F529" s="180" t="s">
        <v>894</v>
      </c>
      <c r="G529" s="180" t="s">
        <v>99</v>
      </c>
      <c r="H529" s="181">
        <v>259462</v>
      </c>
      <c r="I529" s="182">
        <v>0.61</v>
      </c>
      <c r="J529" s="182">
        <f t="shared" si="7"/>
        <v>158.27000000000001</v>
      </c>
    </row>
    <row r="530" spans="2:10" x14ac:dyDescent="0.3">
      <c r="B530" s="178">
        <v>503</v>
      </c>
      <c r="C530" s="179" t="s">
        <v>943</v>
      </c>
      <c r="D530" s="179" t="s">
        <v>944</v>
      </c>
      <c r="E530" s="179" t="s">
        <v>862</v>
      </c>
      <c r="F530" s="180" t="s">
        <v>894</v>
      </c>
      <c r="G530" s="180" t="s">
        <v>99</v>
      </c>
      <c r="H530" s="181">
        <v>844</v>
      </c>
      <c r="I530" s="182">
        <v>0.61</v>
      </c>
      <c r="J530" s="182">
        <f t="shared" si="7"/>
        <v>0.51</v>
      </c>
    </row>
    <row r="531" spans="2:10" x14ac:dyDescent="0.3">
      <c r="B531" s="178">
        <v>504</v>
      </c>
      <c r="C531" s="179" t="s">
        <v>943</v>
      </c>
      <c r="D531" s="179" t="s">
        <v>944</v>
      </c>
      <c r="E531" s="179" t="s">
        <v>863</v>
      </c>
      <c r="F531" s="180" t="s">
        <v>894</v>
      </c>
      <c r="G531" s="180" t="s">
        <v>99</v>
      </c>
      <c r="H531" s="181">
        <v>551873</v>
      </c>
      <c r="I531" s="182">
        <v>0.61</v>
      </c>
      <c r="J531" s="182">
        <f t="shared" si="7"/>
        <v>336.64</v>
      </c>
    </row>
    <row r="532" spans="2:10" x14ac:dyDescent="0.3">
      <c r="B532" s="178">
        <v>505</v>
      </c>
      <c r="C532" s="179" t="s">
        <v>943</v>
      </c>
      <c r="D532" s="179" t="s">
        <v>944</v>
      </c>
      <c r="E532" s="179" t="s">
        <v>864</v>
      </c>
      <c r="F532" s="180" t="s">
        <v>894</v>
      </c>
      <c r="G532" s="180" t="s">
        <v>99</v>
      </c>
      <c r="H532" s="181">
        <v>108835</v>
      </c>
      <c r="I532" s="182">
        <v>0.61</v>
      </c>
      <c r="J532" s="182">
        <f t="shared" si="7"/>
        <v>66.39</v>
      </c>
    </row>
    <row r="533" spans="2:10" x14ac:dyDescent="0.3">
      <c r="B533" s="178">
        <v>506</v>
      </c>
      <c r="C533" s="179" t="s">
        <v>945</v>
      </c>
      <c r="D533" s="179" t="s">
        <v>946</v>
      </c>
      <c r="E533" s="179" t="s">
        <v>861</v>
      </c>
      <c r="F533" s="180" t="s">
        <v>947</v>
      </c>
      <c r="G533" s="180" t="s">
        <v>909</v>
      </c>
      <c r="H533" s="181">
        <v>3121836</v>
      </c>
      <c r="I533" s="182">
        <v>0.61</v>
      </c>
      <c r="J533" s="182">
        <f t="shared" si="7"/>
        <v>1904.32</v>
      </c>
    </row>
    <row r="534" spans="2:10" x14ac:dyDescent="0.3">
      <c r="B534" s="178">
        <v>507</v>
      </c>
      <c r="C534" s="179" t="s">
        <v>945</v>
      </c>
      <c r="D534" s="179" t="s">
        <v>946</v>
      </c>
      <c r="E534" s="179" t="s">
        <v>862</v>
      </c>
      <c r="F534" s="180" t="s">
        <v>947</v>
      </c>
      <c r="G534" s="180" t="s">
        <v>909</v>
      </c>
      <c r="H534" s="181">
        <v>7932</v>
      </c>
      <c r="I534" s="182">
        <v>0.61</v>
      </c>
      <c r="J534" s="182">
        <f t="shared" si="7"/>
        <v>4.84</v>
      </c>
    </row>
    <row r="535" spans="2:10" x14ac:dyDescent="0.3">
      <c r="B535" s="178">
        <v>508</v>
      </c>
      <c r="C535" s="179" t="s">
        <v>945</v>
      </c>
      <c r="D535" s="179" t="s">
        <v>946</v>
      </c>
      <c r="E535" s="179" t="s">
        <v>864</v>
      </c>
      <c r="F535" s="180" t="s">
        <v>947</v>
      </c>
      <c r="G535" s="180" t="s">
        <v>909</v>
      </c>
      <c r="H535" s="181">
        <v>935269</v>
      </c>
      <c r="I535" s="182">
        <v>0.61</v>
      </c>
      <c r="J535" s="182">
        <f t="shared" si="7"/>
        <v>570.51</v>
      </c>
    </row>
    <row r="536" spans="2:10" x14ac:dyDescent="0.3">
      <c r="B536" s="178">
        <v>509</v>
      </c>
      <c r="C536" s="179" t="s">
        <v>948</v>
      </c>
      <c r="D536" s="179" t="s">
        <v>949</v>
      </c>
      <c r="E536" s="179" t="s">
        <v>861</v>
      </c>
      <c r="F536" s="180" t="s">
        <v>950</v>
      </c>
      <c r="G536" s="180" t="s">
        <v>53</v>
      </c>
      <c r="H536" s="181">
        <v>23258</v>
      </c>
      <c r="I536" s="182">
        <v>0.61</v>
      </c>
      <c r="J536" s="182">
        <f t="shared" si="7"/>
        <v>14.19</v>
      </c>
    </row>
    <row r="537" spans="2:10" x14ac:dyDescent="0.3">
      <c r="B537" s="178">
        <v>510</v>
      </c>
      <c r="C537" s="179" t="s">
        <v>948</v>
      </c>
      <c r="D537" s="179" t="s">
        <v>949</v>
      </c>
      <c r="E537" s="179" t="s">
        <v>862</v>
      </c>
      <c r="F537" s="180" t="s">
        <v>950</v>
      </c>
      <c r="G537" s="180" t="s">
        <v>53</v>
      </c>
      <c r="H537" s="181">
        <v>144</v>
      </c>
      <c r="I537" s="182">
        <v>0.61</v>
      </c>
      <c r="J537" s="182">
        <f t="shared" si="7"/>
        <v>0.09</v>
      </c>
    </row>
    <row r="538" spans="2:10" x14ac:dyDescent="0.3">
      <c r="B538" s="178">
        <v>511</v>
      </c>
      <c r="C538" s="179" t="s">
        <v>948</v>
      </c>
      <c r="D538" s="179" t="s">
        <v>949</v>
      </c>
      <c r="E538" s="179" t="s">
        <v>863</v>
      </c>
      <c r="F538" s="180" t="s">
        <v>950</v>
      </c>
      <c r="G538" s="180" t="s">
        <v>53</v>
      </c>
      <c r="H538" s="181">
        <v>55078</v>
      </c>
      <c r="I538" s="182">
        <v>0.61</v>
      </c>
      <c r="J538" s="182">
        <f t="shared" si="7"/>
        <v>33.6</v>
      </c>
    </row>
    <row r="539" spans="2:10" x14ac:dyDescent="0.3">
      <c r="B539" s="178">
        <v>512</v>
      </c>
      <c r="C539" s="179" t="s">
        <v>948</v>
      </c>
      <c r="D539" s="179" t="s">
        <v>949</v>
      </c>
      <c r="E539" s="179" t="s">
        <v>864</v>
      </c>
      <c r="F539" s="180" t="s">
        <v>950</v>
      </c>
      <c r="G539" s="180" t="s">
        <v>53</v>
      </c>
      <c r="H539" s="181">
        <v>14589</v>
      </c>
      <c r="I539" s="182">
        <v>0.61</v>
      </c>
      <c r="J539" s="182">
        <f t="shared" si="7"/>
        <v>8.9</v>
      </c>
    </row>
    <row r="540" spans="2:10" x14ac:dyDescent="0.3">
      <c r="B540" s="178">
        <v>513</v>
      </c>
      <c r="C540" s="179" t="s">
        <v>951</v>
      </c>
      <c r="D540" s="179" t="s">
        <v>952</v>
      </c>
      <c r="E540" s="179" t="s">
        <v>861</v>
      </c>
      <c r="F540" s="180" t="s">
        <v>953</v>
      </c>
      <c r="G540" s="180" t="s">
        <v>53</v>
      </c>
      <c r="H540" s="181">
        <v>122489</v>
      </c>
      <c r="I540" s="182">
        <v>0.61</v>
      </c>
      <c r="J540" s="182">
        <f t="shared" ref="J540:J603" si="8">ROUND(H540*(I540/1000),2)</f>
        <v>74.72</v>
      </c>
    </row>
    <row r="541" spans="2:10" x14ac:dyDescent="0.3">
      <c r="B541" s="178">
        <v>514</v>
      </c>
      <c r="C541" s="179" t="s">
        <v>951</v>
      </c>
      <c r="D541" s="179" t="s">
        <v>952</v>
      </c>
      <c r="E541" s="179" t="s">
        <v>862</v>
      </c>
      <c r="F541" s="180" t="s">
        <v>953</v>
      </c>
      <c r="G541" s="180" t="s">
        <v>53</v>
      </c>
      <c r="H541" s="181">
        <v>670</v>
      </c>
      <c r="I541" s="182">
        <v>0.61</v>
      </c>
      <c r="J541" s="182">
        <f t="shared" si="8"/>
        <v>0.41</v>
      </c>
    </row>
    <row r="542" spans="2:10" x14ac:dyDescent="0.3">
      <c r="B542" s="178">
        <v>515</v>
      </c>
      <c r="C542" s="179" t="s">
        <v>951</v>
      </c>
      <c r="D542" s="179" t="s">
        <v>952</v>
      </c>
      <c r="E542" s="179" t="s">
        <v>863</v>
      </c>
      <c r="F542" s="180" t="s">
        <v>953</v>
      </c>
      <c r="G542" s="180" t="s">
        <v>53</v>
      </c>
      <c r="H542" s="181">
        <v>273011</v>
      </c>
      <c r="I542" s="182">
        <v>0.61</v>
      </c>
      <c r="J542" s="182">
        <f t="shared" si="8"/>
        <v>166.54</v>
      </c>
    </row>
    <row r="543" spans="2:10" x14ac:dyDescent="0.3">
      <c r="B543" s="178">
        <v>516</v>
      </c>
      <c r="C543" s="179" t="s">
        <v>951</v>
      </c>
      <c r="D543" s="179" t="s">
        <v>952</v>
      </c>
      <c r="E543" s="179" t="s">
        <v>864</v>
      </c>
      <c r="F543" s="180" t="s">
        <v>953</v>
      </c>
      <c r="G543" s="180" t="s">
        <v>53</v>
      </c>
      <c r="H543" s="181">
        <v>72018</v>
      </c>
      <c r="I543" s="182">
        <v>0.61</v>
      </c>
      <c r="J543" s="182">
        <f t="shared" si="8"/>
        <v>43.93</v>
      </c>
    </row>
    <row r="544" spans="2:10" x14ac:dyDescent="0.3">
      <c r="B544" s="178">
        <v>517</v>
      </c>
      <c r="C544" s="179" t="s">
        <v>954</v>
      </c>
      <c r="D544" s="179" t="s">
        <v>955</v>
      </c>
      <c r="E544" s="179" t="s">
        <v>861</v>
      </c>
      <c r="F544" s="180" t="s">
        <v>65</v>
      </c>
      <c r="G544" s="180" t="s">
        <v>53</v>
      </c>
      <c r="H544" s="181">
        <v>30975</v>
      </c>
      <c r="I544" s="182">
        <v>0.61</v>
      </c>
      <c r="J544" s="182">
        <f t="shared" si="8"/>
        <v>18.89</v>
      </c>
    </row>
    <row r="545" spans="2:10" x14ac:dyDescent="0.3">
      <c r="B545" s="178">
        <v>518</v>
      </c>
      <c r="C545" s="179" t="s">
        <v>954</v>
      </c>
      <c r="D545" s="179" t="s">
        <v>955</v>
      </c>
      <c r="E545" s="179" t="s">
        <v>862</v>
      </c>
      <c r="F545" s="180" t="s">
        <v>65</v>
      </c>
      <c r="G545" s="180" t="s">
        <v>53</v>
      </c>
      <c r="H545" s="181">
        <v>136</v>
      </c>
      <c r="I545" s="182">
        <v>0.61</v>
      </c>
      <c r="J545" s="182">
        <f t="shared" si="8"/>
        <v>0.08</v>
      </c>
    </row>
    <row r="546" spans="2:10" x14ac:dyDescent="0.3">
      <c r="B546" s="178">
        <v>519</v>
      </c>
      <c r="C546" s="179" t="s">
        <v>954</v>
      </c>
      <c r="D546" s="179" t="s">
        <v>955</v>
      </c>
      <c r="E546" s="179" t="s">
        <v>863</v>
      </c>
      <c r="F546" s="180" t="s">
        <v>65</v>
      </c>
      <c r="G546" s="180" t="s">
        <v>53</v>
      </c>
      <c r="H546" s="181">
        <v>69682</v>
      </c>
      <c r="I546" s="182">
        <v>0.61</v>
      </c>
      <c r="J546" s="182">
        <f t="shared" si="8"/>
        <v>42.51</v>
      </c>
    </row>
    <row r="547" spans="2:10" x14ac:dyDescent="0.3">
      <c r="B547" s="178">
        <v>520</v>
      </c>
      <c r="C547" s="179" t="s">
        <v>954</v>
      </c>
      <c r="D547" s="179" t="s">
        <v>955</v>
      </c>
      <c r="E547" s="179" t="s">
        <v>864</v>
      </c>
      <c r="F547" s="180" t="s">
        <v>65</v>
      </c>
      <c r="G547" s="180" t="s">
        <v>53</v>
      </c>
      <c r="H547" s="181">
        <v>19077</v>
      </c>
      <c r="I547" s="182">
        <v>0.61</v>
      </c>
      <c r="J547" s="182">
        <f t="shared" si="8"/>
        <v>11.64</v>
      </c>
    </row>
    <row r="548" spans="2:10" x14ac:dyDescent="0.3">
      <c r="B548" s="178">
        <v>521</v>
      </c>
      <c r="C548" s="179" t="s">
        <v>956</v>
      </c>
      <c r="D548" s="179" t="s">
        <v>957</v>
      </c>
      <c r="E548" s="179" t="s">
        <v>861</v>
      </c>
      <c r="F548" s="180" t="s">
        <v>145</v>
      </c>
      <c r="G548" s="180" t="s">
        <v>231</v>
      </c>
      <c r="H548" s="181">
        <v>128101</v>
      </c>
      <c r="I548" s="182">
        <v>0.61</v>
      </c>
      <c r="J548" s="182">
        <f t="shared" si="8"/>
        <v>78.14</v>
      </c>
    </row>
    <row r="549" spans="2:10" x14ac:dyDescent="0.3">
      <c r="B549" s="178">
        <v>522</v>
      </c>
      <c r="C549" s="179" t="s">
        <v>956</v>
      </c>
      <c r="D549" s="179" t="s">
        <v>957</v>
      </c>
      <c r="E549" s="179" t="s">
        <v>862</v>
      </c>
      <c r="F549" s="180" t="s">
        <v>145</v>
      </c>
      <c r="G549" s="180" t="s">
        <v>231</v>
      </c>
      <c r="H549" s="181">
        <v>786</v>
      </c>
      <c r="I549" s="182">
        <v>0.61</v>
      </c>
      <c r="J549" s="182">
        <f t="shared" si="8"/>
        <v>0.48</v>
      </c>
    </row>
    <row r="550" spans="2:10" x14ac:dyDescent="0.3">
      <c r="B550" s="178">
        <v>523</v>
      </c>
      <c r="C550" s="179" t="s">
        <v>956</v>
      </c>
      <c r="D550" s="179" t="s">
        <v>957</v>
      </c>
      <c r="E550" s="179" t="s">
        <v>863</v>
      </c>
      <c r="F550" s="180" t="s">
        <v>145</v>
      </c>
      <c r="G550" s="180" t="s">
        <v>231</v>
      </c>
      <c r="H550" s="181">
        <v>251227</v>
      </c>
      <c r="I550" s="182">
        <v>0.61</v>
      </c>
      <c r="J550" s="182">
        <f t="shared" si="8"/>
        <v>153.25</v>
      </c>
    </row>
    <row r="551" spans="2:10" x14ac:dyDescent="0.3">
      <c r="B551" s="178">
        <v>524</v>
      </c>
      <c r="C551" s="179" t="s">
        <v>956</v>
      </c>
      <c r="D551" s="179" t="s">
        <v>957</v>
      </c>
      <c r="E551" s="179" t="s">
        <v>864</v>
      </c>
      <c r="F551" s="180" t="s">
        <v>145</v>
      </c>
      <c r="G551" s="180" t="s">
        <v>231</v>
      </c>
      <c r="H551" s="181">
        <v>58767</v>
      </c>
      <c r="I551" s="182">
        <v>0.61</v>
      </c>
      <c r="J551" s="182">
        <f t="shared" si="8"/>
        <v>35.85</v>
      </c>
    </row>
    <row r="552" spans="2:10" x14ac:dyDescent="0.3">
      <c r="B552" s="178">
        <v>525</v>
      </c>
      <c r="C552" s="179" t="s">
        <v>958</v>
      </c>
      <c r="D552" s="179" t="s">
        <v>959</v>
      </c>
      <c r="E552" s="179" t="s">
        <v>861</v>
      </c>
      <c r="F552" s="180" t="s">
        <v>52</v>
      </c>
      <c r="G552" s="180" t="s">
        <v>58</v>
      </c>
      <c r="H552" s="181">
        <v>69920</v>
      </c>
      <c r="I552" s="182">
        <v>0.61</v>
      </c>
      <c r="J552" s="182">
        <f t="shared" si="8"/>
        <v>42.65</v>
      </c>
    </row>
    <row r="553" spans="2:10" x14ac:dyDescent="0.3">
      <c r="B553" s="178">
        <v>526</v>
      </c>
      <c r="C553" s="179" t="s">
        <v>958</v>
      </c>
      <c r="D553" s="179" t="s">
        <v>959</v>
      </c>
      <c r="E553" s="179" t="s">
        <v>862</v>
      </c>
      <c r="F553" s="180" t="s">
        <v>52</v>
      </c>
      <c r="G553" s="180" t="s">
        <v>58</v>
      </c>
      <c r="H553" s="181">
        <v>199</v>
      </c>
      <c r="I553" s="182">
        <v>0.61</v>
      </c>
      <c r="J553" s="182">
        <f t="shared" si="8"/>
        <v>0.12</v>
      </c>
    </row>
    <row r="554" spans="2:10" x14ac:dyDescent="0.3">
      <c r="B554" s="178">
        <v>527</v>
      </c>
      <c r="C554" s="179" t="s">
        <v>958</v>
      </c>
      <c r="D554" s="179" t="s">
        <v>959</v>
      </c>
      <c r="E554" s="179" t="s">
        <v>863</v>
      </c>
      <c r="F554" s="180" t="s">
        <v>52</v>
      </c>
      <c r="G554" s="180" t="s">
        <v>58</v>
      </c>
      <c r="H554" s="181">
        <v>102526</v>
      </c>
      <c r="I554" s="182">
        <v>0.61</v>
      </c>
      <c r="J554" s="182">
        <f t="shared" si="8"/>
        <v>62.54</v>
      </c>
    </row>
    <row r="555" spans="2:10" x14ac:dyDescent="0.3">
      <c r="B555" s="178">
        <v>528</v>
      </c>
      <c r="C555" s="179" t="s">
        <v>958</v>
      </c>
      <c r="D555" s="179" t="s">
        <v>959</v>
      </c>
      <c r="E555" s="179" t="s">
        <v>864</v>
      </c>
      <c r="F555" s="180" t="s">
        <v>52</v>
      </c>
      <c r="G555" s="180" t="s">
        <v>58</v>
      </c>
      <c r="H555" s="181">
        <v>10202</v>
      </c>
      <c r="I555" s="182">
        <v>0.61</v>
      </c>
      <c r="J555" s="182">
        <f t="shared" si="8"/>
        <v>6.22</v>
      </c>
    </row>
    <row r="556" spans="2:10" x14ac:dyDescent="0.3">
      <c r="B556" s="178">
        <v>529</v>
      </c>
      <c r="C556" s="179" t="s">
        <v>960</v>
      </c>
      <c r="D556" s="179" t="s">
        <v>961</v>
      </c>
      <c r="E556" s="179" t="s">
        <v>887</v>
      </c>
      <c r="F556" s="180" t="s">
        <v>52</v>
      </c>
      <c r="G556" s="180" t="s">
        <v>99</v>
      </c>
      <c r="H556" s="181">
        <v>138306</v>
      </c>
      <c r="I556" s="182">
        <v>0.61</v>
      </c>
      <c r="J556" s="182">
        <f t="shared" si="8"/>
        <v>84.37</v>
      </c>
    </row>
    <row r="557" spans="2:10" x14ac:dyDescent="0.3">
      <c r="B557" s="178">
        <v>530</v>
      </c>
      <c r="C557" s="179" t="s">
        <v>960</v>
      </c>
      <c r="D557" s="179" t="s">
        <v>961</v>
      </c>
      <c r="E557" s="179" t="s">
        <v>888</v>
      </c>
      <c r="F557" s="180" t="s">
        <v>52</v>
      </c>
      <c r="G557" s="180" t="s">
        <v>99</v>
      </c>
      <c r="H557" s="181">
        <v>232367</v>
      </c>
      <c r="I557" s="182">
        <v>0.61</v>
      </c>
      <c r="J557" s="182">
        <f t="shared" si="8"/>
        <v>141.74</v>
      </c>
    </row>
    <row r="558" spans="2:10" x14ac:dyDescent="0.3">
      <c r="B558" s="178">
        <v>531</v>
      </c>
      <c r="C558" s="179" t="s">
        <v>962</v>
      </c>
      <c r="D558" s="179" t="s">
        <v>963</v>
      </c>
      <c r="E558" s="179" t="s">
        <v>861</v>
      </c>
      <c r="F558" s="180" t="s">
        <v>52</v>
      </c>
      <c r="G558" s="180" t="s">
        <v>964</v>
      </c>
      <c r="H558" s="181">
        <v>60984</v>
      </c>
      <c r="I558" s="182">
        <v>0.61</v>
      </c>
      <c r="J558" s="182">
        <f t="shared" si="8"/>
        <v>37.200000000000003</v>
      </c>
    </row>
    <row r="559" spans="2:10" x14ac:dyDescent="0.3">
      <c r="B559" s="178">
        <v>532</v>
      </c>
      <c r="C559" s="179" t="s">
        <v>962</v>
      </c>
      <c r="D559" s="179" t="s">
        <v>963</v>
      </c>
      <c r="E559" s="179" t="s">
        <v>862</v>
      </c>
      <c r="F559" s="180" t="s">
        <v>52</v>
      </c>
      <c r="G559" s="180" t="s">
        <v>964</v>
      </c>
      <c r="H559" s="181">
        <v>110</v>
      </c>
      <c r="I559" s="182">
        <v>0.61</v>
      </c>
      <c r="J559" s="182">
        <f t="shared" si="8"/>
        <v>7.0000000000000007E-2</v>
      </c>
    </row>
    <row r="560" spans="2:10" x14ac:dyDescent="0.3">
      <c r="B560" s="178">
        <v>533</v>
      </c>
      <c r="C560" s="179" t="s">
        <v>962</v>
      </c>
      <c r="D560" s="179" t="s">
        <v>963</v>
      </c>
      <c r="E560" s="179" t="s">
        <v>863</v>
      </c>
      <c r="F560" s="180" t="s">
        <v>52</v>
      </c>
      <c r="G560" s="180" t="s">
        <v>964</v>
      </c>
      <c r="H560" s="181">
        <v>139794</v>
      </c>
      <c r="I560" s="182">
        <v>0.61</v>
      </c>
      <c r="J560" s="182">
        <f t="shared" si="8"/>
        <v>85.27</v>
      </c>
    </row>
    <row r="561" spans="2:10" x14ac:dyDescent="0.3">
      <c r="B561" s="178">
        <v>534</v>
      </c>
      <c r="C561" s="179" t="s">
        <v>962</v>
      </c>
      <c r="D561" s="179" t="s">
        <v>963</v>
      </c>
      <c r="E561" s="179" t="s">
        <v>864</v>
      </c>
      <c r="F561" s="180" t="s">
        <v>52</v>
      </c>
      <c r="G561" s="180" t="s">
        <v>964</v>
      </c>
      <c r="H561" s="181">
        <v>27028</v>
      </c>
      <c r="I561" s="182">
        <v>0.61</v>
      </c>
      <c r="J561" s="182">
        <f t="shared" si="8"/>
        <v>16.489999999999998</v>
      </c>
    </row>
    <row r="562" spans="2:10" x14ac:dyDescent="0.3">
      <c r="B562" s="178">
        <v>535</v>
      </c>
      <c r="C562" s="179" t="s">
        <v>965</v>
      </c>
      <c r="D562" s="179" t="s">
        <v>966</v>
      </c>
      <c r="E562" s="179" t="s">
        <v>861</v>
      </c>
      <c r="F562" s="180" t="s">
        <v>109</v>
      </c>
      <c r="G562" s="180" t="s">
        <v>95</v>
      </c>
      <c r="H562" s="181">
        <v>275373</v>
      </c>
      <c r="I562" s="182">
        <v>0.61</v>
      </c>
      <c r="J562" s="182">
        <f t="shared" si="8"/>
        <v>167.98</v>
      </c>
    </row>
    <row r="563" spans="2:10" x14ac:dyDescent="0.3">
      <c r="B563" s="178">
        <v>536</v>
      </c>
      <c r="C563" s="179" t="s">
        <v>965</v>
      </c>
      <c r="D563" s="179" t="s">
        <v>966</v>
      </c>
      <c r="E563" s="179" t="s">
        <v>862</v>
      </c>
      <c r="F563" s="180" t="s">
        <v>109</v>
      </c>
      <c r="G563" s="180" t="s">
        <v>95</v>
      </c>
      <c r="H563" s="181">
        <v>611</v>
      </c>
      <c r="I563" s="182">
        <v>0.61</v>
      </c>
      <c r="J563" s="182">
        <f t="shared" si="8"/>
        <v>0.37</v>
      </c>
    </row>
    <row r="564" spans="2:10" x14ac:dyDescent="0.3">
      <c r="B564" s="178">
        <v>537</v>
      </c>
      <c r="C564" s="179" t="s">
        <v>965</v>
      </c>
      <c r="D564" s="179" t="s">
        <v>966</v>
      </c>
      <c r="E564" s="179" t="s">
        <v>863</v>
      </c>
      <c r="F564" s="180" t="s">
        <v>109</v>
      </c>
      <c r="G564" s="180" t="s">
        <v>95</v>
      </c>
      <c r="H564" s="181">
        <v>533158</v>
      </c>
      <c r="I564" s="182">
        <v>0.61</v>
      </c>
      <c r="J564" s="182">
        <f t="shared" si="8"/>
        <v>325.23</v>
      </c>
    </row>
    <row r="565" spans="2:10" x14ac:dyDescent="0.3">
      <c r="B565" s="178">
        <v>538</v>
      </c>
      <c r="C565" s="179" t="s">
        <v>965</v>
      </c>
      <c r="D565" s="179" t="s">
        <v>966</v>
      </c>
      <c r="E565" s="179" t="s">
        <v>864</v>
      </c>
      <c r="F565" s="180" t="s">
        <v>109</v>
      </c>
      <c r="G565" s="180" t="s">
        <v>95</v>
      </c>
      <c r="H565" s="181">
        <v>104577</v>
      </c>
      <c r="I565" s="182">
        <v>0.61</v>
      </c>
      <c r="J565" s="182">
        <f t="shared" si="8"/>
        <v>63.79</v>
      </c>
    </row>
    <row r="566" spans="2:10" x14ac:dyDescent="0.3">
      <c r="B566" s="178">
        <v>539</v>
      </c>
      <c r="C566" s="179" t="s">
        <v>967</v>
      </c>
      <c r="D566" s="179" t="s">
        <v>968</v>
      </c>
      <c r="E566" s="179" t="s">
        <v>861</v>
      </c>
      <c r="F566" s="180" t="s">
        <v>109</v>
      </c>
      <c r="G566" s="180" t="s">
        <v>871</v>
      </c>
      <c r="H566" s="181">
        <v>182885</v>
      </c>
      <c r="I566" s="182">
        <v>0.61</v>
      </c>
      <c r="J566" s="182">
        <f t="shared" si="8"/>
        <v>111.56</v>
      </c>
    </row>
    <row r="567" spans="2:10" x14ac:dyDescent="0.3">
      <c r="B567" s="178">
        <v>540</v>
      </c>
      <c r="C567" s="179" t="s">
        <v>967</v>
      </c>
      <c r="D567" s="179" t="s">
        <v>968</v>
      </c>
      <c r="E567" s="179" t="s">
        <v>862</v>
      </c>
      <c r="F567" s="180" t="s">
        <v>109</v>
      </c>
      <c r="G567" s="180" t="s">
        <v>871</v>
      </c>
      <c r="H567" s="181">
        <v>303</v>
      </c>
      <c r="I567" s="182">
        <v>0.61</v>
      </c>
      <c r="J567" s="182">
        <f t="shared" si="8"/>
        <v>0.18</v>
      </c>
    </row>
    <row r="568" spans="2:10" x14ac:dyDescent="0.3">
      <c r="B568" s="178">
        <v>541</v>
      </c>
      <c r="C568" s="179" t="s">
        <v>967</v>
      </c>
      <c r="D568" s="179" t="s">
        <v>968</v>
      </c>
      <c r="E568" s="179" t="s">
        <v>863</v>
      </c>
      <c r="F568" s="180" t="s">
        <v>109</v>
      </c>
      <c r="G568" s="180" t="s">
        <v>871</v>
      </c>
      <c r="H568" s="181">
        <v>355675</v>
      </c>
      <c r="I568" s="182">
        <v>0.61</v>
      </c>
      <c r="J568" s="182">
        <f t="shared" si="8"/>
        <v>216.96</v>
      </c>
    </row>
    <row r="569" spans="2:10" x14ac:dyDescent="0.3">
      <c r="B569" s="178">
        <v>542</v>
      </c>
      <c r="C569" s="179" t="s">
        <v>967</v>
      </c>
      <c r="D569" s="179" t="s">
        <v>968</v>
      </c>
      <c r="E569" s="179" t="s">
        <v>864</v>
      </c>
      <c r="F569" s="180" t="s">
        <v>109</v>
      </c>
      <c r="G569" s="180" t="s">
        <v>871</v>
      </c>
      <c r="H569" s="181">
        <v>65090</v>
      </c>
      <c r="I569" s="182">
        <v>0.61</v>
      </c>
      <c r="J569" s="182">
        <f t="shared" si="8"/>
        <v>39.700000000000003</v>
      </c>
    </row>
    <row r="570" spans="2:10" x14ac:dyDescent="0.3">
      <c r="B570" s="178">
        <v>543</v>
      </c>
      <c r="C570" s="179" t="s">
        <v>969</v>
      </c>
      <c r="D570" s="179" t="s">
        <v>970</v>
      </c>
      <c r="E570" s="179" t="s">
        <v>887</v>
      </c>
      <c r="F570" s="180" t="s">
        <v>867</v>
      </c>
      <c r="G570" s="180" t="s">
        <v>971</v>
      </c>
      <c r="H570" s="181">
        <v>7202</v>
      </c>
      <c r="I570" s="182">
        <v>0.61</v>
      </c>
      <c r="J570" s="182">
        <f t="shared" si="8"/>
        <v>4.3899999999999997</v>
      </c>
    </row>
    <row r="571" spans="2:10" x14ac:dyDescent="0.3">
      <c r="B571" s="178">
        <v>544</v>
      </c>
      <c r="C571" s="179" t="s">
        <v>969</v>
      </c>
      <c r="D571" s="179" t="s">
        <v>970</v>
      </c>
      <c r="E571" s="179" t="s">
        <v>888</v>
      </c>
      <c r="F571" s="180" t="s">
        <v>867</v>
      </c>
      <c r="G571" s="180" t="s">
        <v>971</v>
      </c>
      <c r="H571" s="181">
        <v>12600</v>
      </c>
      <c r="I571" s="182">
        <v>0.61</v>
      </c>
      <c r="J571" s="182">
        <f t="shared" si="8"/>
        <v>7.69</v>
      </c>
    </row>
    <row r="572" spans="2:10" x14ac:dyDescent="0.3">
      <c r="B572" s="178">
        <v>545</v>
      </c>
      <c r="C572" s="179" t="s">
        <v>972</v>
      </c>
      <c r="D572" s="179" t="s">
        <v>973</v>
      </c>
      <c r="E572" s="179" t="s">
        <v>887</v>
      </c>
      <c r="F572" s="180" t="s">
        <v>950</v>
      </c>
      <c r="G572" s="180" t="s">
        <v>53</v>
      </c>
      <c r="H572" s="181">
        <v>42954</v>
      </c>
      <c r="I572" s="182">
        <v>0.61</v>
      </c>
      <c r="J572" s="182">
        <f t="shared" si="8"/>
        <v>26.2</v>
      </c>
    </row>
    <row r="573" spans="2:10" x14ac:dyDescent="0.3">
      <c r="B573" s="178">
        <v>546</v>
      </c>
      <c r="C573" s="179" t="s">
        <v>972</v>
      </c>
      <c r="D573" s="179" t="s">
        <v>973</v>
      </c>
      <c r="E573" s="179" t="s">
        <v>888</v>
      </c>
      <c r="F573" s="180" t="s">
        <v>950</v>
      </c>
      <c r="G573" s="180" t="s">
        <v>53</v>
      </c>
      <c r="H573" s="181">
        <v>68019</v>
      </c>
      <c r="I573" s="182">
        <v>0.61</v>
      </c>
      <c r="J573" s="182">
        <f t="shared" si="8"/>
        <v>41.49</v>
      </c>
    </row>
    <row r="574" spans="2:10" x14ac:dyDescent="0.3">
      <c r="B574" s="178">
        <v>547</v>
      </c>
      <c r="C574" s="179" t="s">
        <v>974</v>
      </c>
      <c r="D574" s="179" t="s">
        <v>975</v>
      </c>
      <c r="E574" s="179" t="s">
        <v>861</v>
      </c>
      <c r="F574" s="180" t="s">
        <v>122</v>
      </c>
      <c r="G574" s="180" t="s">
        <v>95</v>
      </c>
      <c r="H574" s="181">
        <v>107320</v>
      </c>
      <c r="I574" s="182">
        <v>0.61</v>
      </c>
      <c r="J574" s="182">
        <f t="shared" si="8"/>
        <v>65.47</v>
      </c>
    </row>
    <row r="575" spans="2:10" x14ac:dyDescent="0.3">
      <c r="B575" s="178">
        <v>548</v>
      </c>
      <c r="C575" s="179" t="s">
        <v>974</v>
      </c>
      <c r="D575" s="179" t="s">
        <v>975</v>
      </c>
      <c r="E575" s="179" t="s">
        <v>862</v>
      </c>
      <c r="F575" s="180" t="s">
        <v>122</v>
      </c>
      <c r="G575" s="180" t="s">
        <v>95</v>
      </c>
      <c r="H575" s="181">
        <v>236</v>
      </c>
      <c r="I575" s="182">
        <v>0.61</v>
      </c>
      <c r="J575" s="182">
        <f t="shared" si="8"/>
        <v>0.14000000000000001</v>
      </c>
    </row>
    <row r="576" spans="2:10" x14ac:dyDescent="0.3">
      <c r="B576" s="178">
        <v>549</v>
      </c>
      <c r="C576" s="179" t="s">
        <v>974</v>
      </c>
      <c r="D576" s="179" t="s">
        <v>975</v>
      </c>
      <c r="E576" s="179" t="s">
        <v>863</v>
      </c>
      <c r="F576" s="180" t="s">
        <v>122</v>
      </c>
      <c r="G576" s="180" t="s">
        <v>95</v>
      </c>
      <c r="H576" s="181">
        <v>200141</v>
      </c>
      <c r="I576" s="182">
        <v>0.61</v>
      </c>
      <c r="J576" s="182">
        <f t="shared" si="8"/>
        <v>122.09</v>
      </c>
    </row>
    <row r="577" spans="2:10" x14ac:dyDescent="0.3">
      <c r="B577" s="178">
        <v>550</v>
      </c>
      <c r="C577" s="179" t="s">
        <v>974</v>
      </c>
      <c r="D577" s="179" t="s">
        <v>975</v>
      </c>
      <c r="E577" s="179" t="s">
        <v>864</v>
      </c>
      <c r="F577" s="180" t="s">
        <v>122</v>
      </c>
      <c r="G577" s="180" t="s">
        <v>95</v>
      </c>
      <c r="H577" s="181">
        <v>45025</v>
      </c>
      <c r="I577" s="182">
        <v>0.61</v>
      </c>
      <c r="J577" s="182">
        <f t="shared" si="8"/>
        <v>27.47</v>
      </c>
    </row>
    <row r="578" spans="2:10" x14ac:dyDescent="0.3">
      <c r="B578" s="178">
        <v>551</v>
      </c>
      <c r="C578" s="179" t="s">
        <v>974</v>
      </c>
      <c r="D578" s="179" t="s">
        <v>975</v>
      </c>
      <c r="E578" s="179" t="s">
        <v>887</v>
      </c>
      <c r="F578" s="180" t="s">
        <v>122</v>
      </c>
      <c r="G578" s="180" t="s">
        <v>95</v>
      </c>
      <c r="H578" s="181">
        <v>27397</v>
      </c>
      <c r="I578" s="182">
        <v>0.61</v>
      </c>
      <c r="J578" s="182">
        <f t="shared" si="8"/>
        <v>16.71</v>
      </c>
    </row>
    <row r="579" spans="2:10" x14ac:dyDescent="0.3">
      <c r="B579" s="178">
        <v>552</v>
      </c>
      <c r="C579" s="179" t="s">
        <v>974</v>
      </c>
      <c r="D579" s="179" t="s">
        <v>975</v>
      </c>
      <c r="E579" s="179" t="s">
        <v>888</v>
      </c>
      <c r="F579" s="180" t="s">
        <v>122</v>
      </c>
      <c r="G579" s="180" t="s">
        <v>95</v>
      </c>
      <c r="H579" s="181">
        <v>48585</v>
      </c>
      <c r="I579" s="182">
        <v>0.61</v>
      </c>
      <c r="J579" s="182">
        <f t="shared" si="8"/>
        <v>29.64</v>
      </c>
    </row>
    <row r="580" spans="2:10" x14ac:dyDescent="0.3">
      <c r="B580" s="178">
        <v>553</v>
      </c>
      <c r="C580" s="179" t="s">
        <v>976</v>
      </c>
      <c r="D580" s="179" t="s">
        <v>977</v>
      </c>
      <c r="E580" s="179" t="s">
        <v>887</v>
      </c>
      <c r="F580" s="180" t="s">
        <v>211</v>
      </c>
      <c r="G580" s="180" t="s">
        <v>53</v>
      </c>
      <c r="H580" s="181">
        <v>93479</v>
      </c>
      <c r="I580" s="182">
        <v>0.61</v>
      </c>
      <c r="J580" s="182">
        <f t="shared" si="8"/>
        <v>57.02</v>
      </c>
    </row>
    <row r="581" spans="2:10" x14ac:dyDescent="0.3">
      <c r="B581" s="178">
        <v>554</v>
      </c>
      <c r="C581" s="179" t="s">
        <v>976</v>
      </c>
      <c r="D581" s="179" t="s">
        <v>977</v>
      </c>
      <c r="E581" s="179" t="s">
        <v>888</v>
      </c>
      <c r="F581" s="180" t="s">
        <v>211</v>
      </c>
      <c r="G581" s="180" t="s">
        <v>53</v>
      </c>
      <c r="H581" s="181">
        <v>151777</v>
      </c>
      <c r="I581" s="182">
        <v>0.61</v>
      </c>
      <c r="J581" s="182">
        <f t="shared" si="8"/>
        <v>92.58</v>
      </c>
    </row>
    <row r="582" spans="2:10" x14ac:dyDescent="0.3">
      <c r="B582" s="178">
        <v>555</v>
      </c>
      <c r="C582" s="179" t="s">
        <v>978</v>
      </c>
      <c r="D582" s="179" t="s">
        <v>979</v>
      </c>
      <c r="E582" s="179" t="s">
        <v>861</v>
      </c>
      <c r="F582" s="180" t="s">
        <v>150</v>
      </c>
      <c r="G582" s="180" t="s">
        <v>980</v>
      </c>
      <c r="H582" s="181">
        <v>21377</v>
      </c>
      <c r="I582" s="182">
        <v>0.61</v>
      </c>
      <c r="J582" s="182">
        <f t="shared" si="8"/>
        <v>13.04</v>
      </c>
    </row>
    <row r="583" spans="2:10" x14ac:dyDescent="0.3">
      <c r="B583" s="178">
        <v>556</v>
      </c>
      <c r="C583" s="179" t="s">
        <v>978</v>
      </c>
      <c r="D583" s="179" t="s">
        <v>979</v>
      </c>
      <c r="E583" s="179" t="s">
        <v>862</v>
      </c>
      <c r="F583" s="180" t="s">
        <v>150</v>
      </c>
      <c r="G583" s="180" t="s">
        <v>980</v>
      </c>
      <c r="H583" s="181">
        <v>114</v>
      </c>
      <c r="I583" s="182">
        <v>0.61</v>
      </c>
      <c r="J583" s="182">
        <f t="shared" si="8"/>
        <v>7.0000000000000007E-2</v>
      </c>
    </row>
    <row r="584" spans="2:10" x14ac:dyDescent="0.3">
      <c r="B584" s="178">
        <v>557</v>
      </c>
      <c r="C584" s="179" t="s">
        <v>978</v>
      </c>
      <c r="D584" s="179" t="s">
        <v>979</v>
      </c>
      <c r="E584" s="179" t="s">
        <v>863</v>
      </c>
      <c r="F584" s="180" t="s">
        <v>150</v>
      </c>
      <c r="G584" s="180" t="s">
        <v>980</v>
      </c>
      <c r="H584" s="181">
        <v>50221</v>
      </c>
      <c r="I584" s="182">
        <v>0.61</v>
      </c>
      <c r="J584" s="182">
        <f t="shared" si="8"/>
        <v>30.63</v>
      </c>
    </row>
    <row r="585" spans="2:10" x14ac:dyDescent="0.3">
      <c r="B585" s="178">
        <v>558</v>
      </c>
      <c r="C585" s="179" t="s">
        <v>978</v>
      </c>
      <c r="D585" s="179" t="s">
        <v>979</v>
      </c>
      <c r="E585" s="179" t="s">
        <v>864</v>
      </c>
      <c r="F585" s="180" t="s">
        <v>150</v>
      </c>
      <c r="G585" s="180" t="s">
        <v>980</v>
      </c>
      <c r="H585" s="181">
        <v>13205</v>
      </c>
      <c r="I585" s="182">
        <v>0.61</v>
      </c>
      <c r="J585" s="182">
        <f t="shared" si="8"/>
        <v>8.06</v>
      </c>
    </row>
    <row r="586" spans="2:10" x14ac:dyDescent="0.3">
      <c r="B586" s="178">
        <v>559</v>
      </c>
      <c r="C586" s="179" t="s">
        <v>981</v>
      </c>
      <c r="D586" s="179" t="s">
        <v>982</v>
      </c>
      <c r="E586" s="179" t="s">
        <v>887</v>
      </c>
      <c r="F586" s="180" t="s">
        <v>983</v>
      </c>
      <c r="G586" s="180" t="s">
        <v>145</v>
      </c>
      <c r="H586" s="181">
        <v>689</v>
      </c>
      <c r="I586" s="182">
        <v>0.61</v>
      </c>
      <c r="J586" s="182">
        <f t="shared" si="8"/>
        <v>0.42</v>
      </c>
    </row>
    <row r="587" spans="2:10" x14ac:dyDescent="0.3">
      <c r="B587" s="178">
        <v>560</v>
      </c>
      <c r="C587" s="179" t="s">
        <v>981</v>
      </c>
      <c r="D587" s="179" t="s">
        <v>982</v>
      </c>
      <c r="E587" s="179" t="s">
        <v>888</v>
      </c>
      <c r="F587" s="180" t="s">
        <v>52</v>
      </c>
      <c r="G587" s="180" t="s">
        <v>145</v>
      </c>
      <c r="H587" s="181">
        <v>104891</v>
      </c>
      <c r="I587" s="182">
        <v>0.61</v>
      </c>
      <c r="J587" s="182">
        <f t="shared" si="8"/>
        <v>63.98</v>
      </c>
    </row>
    <row r="588" spans="2:10" x14ac:dyDescent="0.3">
      <c r="B588" s="178">
        <v>561</v>
      </c>
      <c r="C588" s="179" t="s">
        <v>984</v>
      </c>
      <c r="D588" s="179" t="s">
        <v>985</v>
      </c>
      <c r="E588" s="179" t="s">
        <v>861</v>
      </c>
      <c r="F588" s="180" t="s">
        <v>986</v>
      </c>
      <c r="G588" s="180" t="s">
        <v>58</v>
      </c>
      <c r="H588" s="181">
        <v>46831</v>
      </c>
      <c r="I588" s="182">
        <v>0.61</v>
      </c>
      <c r="J588" s="182">
        <f t="shared" si="8"/>
        <v>28.57</v>
      </c>
    </row>
    <row r="589" spans="2:10" x14ac:dyDescent="0.3">
      <c r="B589" s="178">
        <v>562</v>
      </c>
      <c r="C589" s="179" t="s">
        <v>984</v>
      </c>
      <c r="D589" s="179" t="s">
        <v>985</v>
      </c>
      <c r="E589" s="179" t="s">
        <v>862</v>
      </c>
      <c r="F589" s="180" t="s">
        <v>986</v>
      </c>
      <c r="G589" s="180" t="s">
        <v>58</v>
      </c>
      <c r="H589" s="181">
        <v>41</v>
      </c>
      <c r="I589" s="182">
        <v>0.61</v>
      </c>
      <c r="J589" s="182">
        <f t="shared" si="8"/>
        <v>0.03</v>
      </c>
    </row>
    <row r="590" spans="2:10" x14ac:dyDescent="0.3">
      <c r="B590" s="178">
        <v>563</v>
      </c>
      <c r="C590" s="179" t="s">
        <v>984</v>
      </c>
      <c r="D590" s="179" t="s">
        <v>985</v>
      </c>
      <c r="E590" s="179" t="s">
        <v>863</v>
      </c>
      <c r="F590" s="180" t="s">
        <v>986</v>
      </c>
      <c r="G590" s="180" t="s">
        <v>58</v>
      </c>
      <c r="H590" s="181">
        <v>39147</v>
      </c>
      <c r="I590" s="182">
        <v>0.61</v>
      </c>
      <c r="J590" s="182">
        <f t="shared" si="8"/>
        <v>23.88</v>
      </c>
    </row>
    <row r="591" spans="2:10" x14ac:dyDescent="0.3">
      <c r="B591" s="178">
        <v>564</v>
      </c>
      <c r="C591" s="179" t="s">
        <v>984</v>
      </c>
      <c r="D591" s="179" t="s">
        <v>985</v>
      </c>
      <c r="E591" s="179" t="s">
        <v>864</v>
      </c>
      <c r="F591" s="180" t="s">
        <v>986</v>
      </c>
      <c r="G591" s="180" t="s">
        <v>58</v>
      </c>
      <c r="H591" s="181">
        <v>2787</v>
      </c>
      <c r="I591" s="182">
        <v>0.61</v>
      </c>
      <c r="J591" s="182">
        <f t="shared" si="8"/>
        <v>1.7</v>
      </c>
    </row>
    <row r="592" spans="2:10" x14ac:dyDescent="0.3">
      <c r="B592" s="178">
        <v>565</v>
      </c>
      <c r="C592" s="179" t="s">
        <v>987</v>
      </c>
      <c r="D592" s="179" t="s">
        <v>988</v>
      </c>
      <c r="E592" s="179" t="s">
        <v>861</v>
      </c>
      <c r="F592" s="180" t="s">
        <v>52</v>
      </c>
      <c r="G592" s="180" t="s">
        <v>99</v>
      </c>
      <c r="H592" s="181">
        <v>26055</v>
      </c>
      <c r="I592" s="182">
        <v>0.61</v>
      </c>
      <c r="J592" s="182">
        <f t="shared" si="8"/>
        <v>15.89</v>
      </c>
    </row>
    <row r="593" spans="2:10" x14ac:dyDescent="0.3">
      <c r="B593" s="178">
        <v>566</v>
      </c>
      <c r="C593" s="179" t="s">
        <v>987</v>
      </c>
      <c r="D593" s="179" t="s">
        <v>988</v>
      </c>
      <c r="E593" s="179" t="s">
        <v>862</v>
      </c>
      <c r="F593" s="180" t="s">
        <v>52</v>
      </c>
      <c r="G593" s="180" t="s">
        <v>99</v>
      </c>
      <c r="H593" s="181">
        <v>80</v>
      </c>
      <c r="I593" s="182">
        <v>0.61</v>
      </c>
      <c r="J593" s="182">
        <f t="shared" si="8"/>
        <v>0.05</v>
      </c>
    </row>
    <row r="594" spans="2:10" x14ac:dyDescent="0.3">
      <c r="B594" s="178">
        <v>567</v>
      </c>
      <c r="C594" s="179" t="s">
        <v>987</v>
      </c>
      <c r="D594" s="179" t="s">
        <v>988</v>
      </c>
      <c r="E594" s="179" t="s">
        <v>864</v>
      </c>
      <c r="F594" s="180" t="s">
        <v>52</v>
      </c>
      <c r="G594" s="180" t="s">
        <v>99</v>
      </c>
      <c r="H594" s="181">
        <v>11577</v>
      </c>
      <c r="I594" s="182">
        <v>0.61</v>
      </c>
      <c r="J594" s="182">
        <f t="shared" si="8"/>
        <v>7.06</v>
      </c>
    </row>
    <row r="595" spans="2:10" x14ac:dyDescent="0.3">
      <c r="B595" s="178">
        <v>568</v>
      </c>
      <c r="C595" s="179" t="s">
        <v>989</v>
      </c>
      <c r="D595" s="179" t="s">
        <v>990</v>
      </c>
      <c r="E595" s="179" t="s">
        <v>861</v>
      </c>
      <c r="F595" s="180" t="s">
        <v>991</v>
      </c>
      <c r="G595" s="180" t="s">
        <v>106</v>
      </c>
      <c r="H595" s="181">
        <v>127290</v>
      </c>
      <c r="I595" s="182">
        <v>0.61</v>
      </c>
      <c r="J595" s="182">
        <f t="shared" si="8"/>
        <v>77.650000000000006</v>
      </c>
    </row>
    <row r="596" spans="2:10" x14ac:dyDescent="0.3">
      <c r="B596" s="178">
        <v>569</v>
      </c>
      <c r="C596" s="179" t="s">
        <v>989</v>
      </c>
      <c r="D596" s="179" t="s">
        <v>990</v>
      </c>
      <c r="E596" s="179" t="s">
        <v>862</v>
      </c>
      <c r="F596" s="180" t="s">
        <v>991</v>
      </c>
      <c r="G596" s="180" t="s">
        <v>106</v>
      </c>
      <c r="H596" s="181">
        <v>218</v>
      </c>
      <c r="I596" s="182">
        <v>0.61</v>
      </c>
      <c r="J596" s="182">
        <f t="shared" si="8"/>
        <v>0.13</v>
      </c>
    </row>
    <row r="597" spans="2:10" x14ac:dyDescent="0.3">
      <c r="B597" s="178">
        <v>570</v>
      </c>
      <c r="C597" s="179" t="s">
        <v>989</v>
      </c>
      <c r="D597" s="179" t="s">
        <v>990</v>
      </c>
      <c r="E597" s="179" t="s">
        <v>863</v>
      </c>
      <c r="F597" s="180" t="s">
        <v>991</v>
      </c>
      <c r="G597" s="180" t="s">
        <v>106</v>
      </c>
      <c r="H597" s="181">
        <v>283272</v>
      </c>
      <c r="I597" s="182">
        <v>0.61</v>
      </c>
      <c r="J597" s="182">
        <f t="shared" si="8"/>
        <v>172.8</v>
      </c>
    </row>
    <row r="598" spans="2:10" x14ac:dyDescent="0.3">
      <c r="B598" s="178">
        <v>571</v>
      </c>
      <c r="C598" s="179" t="s">
        <v>989</v>
      </c>
      <c r="D598" s="179" t="s">
        <v>990</v>
      </c>
      <c r="E598" s="179" t="s">
        <v>864</v>
      </c>
      <c r="F598" s="180" t="s">
        <v>991</v>
      </c>
      <c r="G598" s="180" t="s">
        <v>106</v>
      </c>
      <c r="H598" s="181">
        <v>13957</v>
      </c>
      <c r="I598" s="182">
        <v>0.61</v>
      </c>
      <c r="J598" s="182">
        <f t="shared" si="8"/>
        <v>8.51</v>
      </c>
    </row>
    <row r="599" spans="2:10" x14ac:dyDescent="0.3">
      <c r="B599" s="178">
        <v>572</v>
      </c>
      <c r="C599" s="179" t="s">
        <v>992</v>
      </c>
      <c r="D599" s="179" t="s">
        <v>993</v>
      </c>
      <c r="E599" s="179" t="s">
        <v>861</v>
      </c>
      <c r="F599" s="180" t="s">
        <v>206</v>
      </c>
      <c r="G599" s="180" t="s">
        <v>99</v>
      </c>
      <c r="H599" s="181">
        <v>300639</v>
      </c>
      <c r="I599" s="182">
        <v>0.61</v>
      </c>
      <c r="J599" s="182">
        <f t="shared" si="8"/>
        <v>183.39</v>
      </c>
    </row>
    <row r="600" spans="2:10" x14ac:dyDescent="0.3">
      <c r="B600" s="178">
        <v>573</v>
      </c>
      <c r="C600" s="179" t="s">
        <v>992</v>
      </c>
      <c r="D600" s="179" t="s">
        <v>993</v>
      </c>
      <c r="E600" s="179" t="s">
        <v>862</v>
      </c>
      <c r="F600" s="180" t="s">
        <v>206</v>
      </c>
      <c r="G600" s="180" t="s">
        <v>99</v>
      </c>
      <c r="H600" s="181">
        <v>1182</v>
      </c>
      <c r="I600" s="182">
        <v>0.61</v>
      </c>
      <c r="J600" s="182">
        <f t="shared" si="8"/>
        <v>0.72</v>
      </c>
    </row>
    <row r="601" spans="2:10" x14ac:dyDescent="0.3">
      <c r="B601" s="178">
        <v>574</v>
      </c>
      <c r="C601" s="179" t="s">
        <v>992</v>
      </c>
      <c r="D601" s="179" t="s">
        <v>993</v>
      </c>
      <c r="E601" s="179" t="s">
        <v>863</v>
      </c>
      <c r="F601" s="180" t="s">
        <v>206</v>
      </c>
      <c r="G601" s="180" t="s">
        <v>99</v>
      </c>
      <c r="H601" s="181">
        <v>732978</v>
      </c>
      <c r="I601" s="182">
        <v>0.61</v>
      </c>
      <c r="J601" s="182">
        <f t="shared" si="8"/>
        <v>447.12</v>
      </c>
    </row>
    <row r="602" spans="2:10" x14ac:dyDescent="0.3">
      <c r="B602" s="178">
        <v>575</v>
      </c>
      <c r="C602" s="179" t="s">
        <v>992</v>
      </c>
      <c r="D602" s="179" t="s">
        <v>993</v>
      </c>
      <c r="E602" s="179" t="s">
        <v>864</v>
      </c>
      <c r="F602" s="180" t="s">
        <v>206</v>
      </c>
      <c r="G602" s="180" t="s">
        <v>99</v>
      </c>
      <c r="H602" s="181">
        <v>152524</v>
      </c>
      <c r="I602" s="182">
        <v>0.61</v>
      </c>
      <c r="J602" s="182">
        <f t="shared" si="8"/>
        <v>93.04</v>
      </c>
    </row>
    <row r="603" spans="2:10" x14ac:dyDescent="0.3">
      <c r="B603" s="178">
        <v>576</v>
      </c>
      <c r="C603" s="179" t="s">
        <v>994</v>
      </c>
      <c r="D603" s="179" t="s">
        <v>995</v>
      </c>
      <c r="E603" s="179" t="s">
        <v>861</v>
      </c>
      <c r="F603" s="180" t="s">
        <v>996</v>
      </c>
      <c r="G603" s="180" t="s">
        <v>971</v>
      </c>
      <c r="H603" s="181">
        <v>1908</v>
      </c>
      <c r="I603" s="182">
        <v>0.61</v>
      </c>
      <c r="J603" s="182">
        <f t="shared" si="8"/>
        <v>1.1599999999999999</v>
      </c>
    </row>
    <row r="604" spans="2:10" x14ac:dyDescent="0.3">
      <c r="B604" s="178">
        <v>577</v>
      </c>
      <c r="C604" s="179" t="s">
        <v>994</v>
      </c>
      <c r="D604" s="179" t="s">
        <v>995</v>
      </c>
      <c r="E604" s="179" t="s">
        <v>862</v>
      </c>
      <c r="F604" s="180" t="s">
        <v>996</v>
      </c>
      <c r="G604" s="180" t="s">
        <v>971</v>
      </c>
      <c r="H604" s="181">
        <v>3</v>
      </c>
      <c r="I604" s="182">
        <v>0.61</v>
      </c>
      <c r="J604" s="182">
        <f t="shared" ref="J604:J667" si="9">ROUND(H604*(I604/1000),2)</f>
        <v>0</v>
      </c>
    </row>
    <row r="605" spans="2:10" x14ac:dyDescent="0.3">
      <c r="B605" s="178">
        <v>578</v>
      </c>
      <c r="C605" s="179" t="s">
        <v>994</v>
      </c>
      <c r="D605" s="179" t="s">
        <v>995</v>
      </c>
      <c r="E605" s="179" t="s">
        <v>863</v>
      </c>
      <c r="F605" s="180" t="s">
        <v>996</v>
      </c>
      <c r="G605" s="180" t="s">
        <v>971</v>
      </c>
      <c r="H605" s="181">
        <v>5537</v>
      </c>
      <c r="I605" s="182">
        <v>0.61</v>
      </c>
      <c r="J605" s="182">
        <f t="shared" si="9"/>
        <v>3.38</v>
      </c>
    </row>
    <row r="606" spans="2:10" x14ac:dyDescent="0.3">
      <c r="B606" s="178">
        <v>579</v>
      </c>
      <c r="C606" s="179" t="s">
        <v>994</v>
      </c>
      <c r="D606" s="179" t="s">
        <v>995</v>
      </c>
      <c r="E606" s="179" t="s">
        <v>864</v>
      </c>
      <c r="F606" s="180" t="s">
        <v>996</v>
      </c>
      <c r="G606" s="180" t="s">
        <v>971</v>
      </c>
      <c r="H606" s="181">
        <v>1397</v>
      </c>
      <c r="I606" s="182">
        <v>0.61</v>
      </c>
      <c r="J606" s="182">
        <f t="shared" si="9"/>
        <v>0.85</v>
      </c>
    </row>
    <row r="607" spans="2:10" x14ac:dyDescent="0.3">
      <c r="B607" s="178">
        <v>580</v>
      </c>
      <c r="C607" s="179" t="s">
        <v>997</v>
      </c>
      <c r="D607" s="179" t="s">
        <v>998</v>
      </c>
      <c r="E607" s="179" t="s">
        <v>861</v>
      </c>
      <c r="F607" s="180" t="s">
        <v>999</v>
      </c>
      <c r="G607" s="180" t="s">
        <v>227</v>
      </c>
      <c r="H607" s="181">
        <v>72141</v>
      </c>
      <c r="I607" s="182">
        <v>0.61</v>
      </c>
      <c r="J607" s="182">
        <f t="shared" si="9"/>
        <v>44.01</v>
      </c>
    </row>
    <row r="608" spans="2:10" x14ac:dyDescent="0.3">
      <c r="B608" s="178">
        <v>581</v>
      </c>
      <c r="C608" s="179" t="s">
        <v>997</v>
      </c>
      <c r="D608" s="179" t="s">
        <v>998</v>
      </c>
      <c r="E608" s="179" t="s">
        <v>864</v>
      </c>
      <c r="F608" s="180" t="s">
        <v>999</v>
      </c>
      <c r="G608" s="180" t="s">
        <v>227</v>
      </c>
      <c r="H608" s="181">
        <v>8877</v>
      </c>
      <c r="I608" s="182">
        <v>0.61</v>
      </c>
      <c r="J608" s="182">
        <f t="shared" si="9"/>
        <v>5.41</v>
      </c>
    </row>
    <row r="609" spans="2:10" x14ac:dyDescent="0.3">
      <c r="B609" s="178">
        <v>582</v>
      </c>
      <c r="C609" s="179" t="s">
        <v>1000</v>
      </c>
      <c r="D609" s="179" t="s">
        <v>1001</v>
      </c>
      <c r="E609" s="179" t="s">
        <v>887</v>
      </c>
      <c r="F609" s="180" t="s">
        <v>999</v>
      </c>
      <c r="G609" s="180" t="s">
        <v>227</v>
      </c>
      <c r="H609" s="181">
        <v>128572</v>
      </c>
      <c r="I609" s="182">
        <v>0.61</v>
      </c>
      <c r="J609" s="182">
        <f t="shared" si="9"/>
        <v>78.430000000000007</v>
      </c>
    </row>
    <row r="610" spans="2:10" x14ac:dyDescent="0.3">
      <c r="B610" s="178">
        <v>583</v>
      </c>
      <c r="C610" s="179" t="s">
        <v>1000</v>
      </c>
      <c r="D610" s="179" t="s">
        <v>1001</v>
      </c>
      <c r="E610" s="179" t="s">
        <v>888</v>
      </c>
      <c r="F610" s="180" t="s">
        <v>999</v>
      </c>
      <c r="G610" s="180" t="s">
        <v>227</v>
      </c>
      <c r="H610" s="181">
        <v>193552</v>
      </c>
      <c r="I610" s="182">
        <v>0.61</v>
      </c>
      <c r="J610" s="182">
        <f t="shared" si="9"/>
        <v>118.07</v>
      </c>
    </row>
    <row r="611" spans="2:10" x14ac:dyDescent="0.3">
      <c r="B611" s="178">
        <v>584</v>
      </c>
      <c r="C611" s="179" t="s">
        <v>1002</v>
      </c>
      <c r="D611" s="179" t="s">
        <v>1003</v>
      </c>
      <c r="E611" s="179" t="s">
        <v>861</v>
      </c>
      <c r="F611" s="180" t="s">
        <v>1004</v>
      </c>
      <c r="G611" s="180" t="s">
        <v>217</v>
      </c>
      <c r="H611" s="181">
        <v>101750</v>
      </c>
      <c r="I611" s="182">
        <v>0.61</v>
      </c>
      <c r="J611" s="182">
        <f t="shared" si="9"/>
        <v>62.07</v>
      </c>
    </row>
    <row r="612" spans="2:10" x14ac:dyDescent="0.3">
      <c r="B612" s="178">
        <v>585</v>
      </c>
      <c r="C612" s="179" t="s">
        <v>1002</v>
      </c>
      <c r="D612" s="179" t="s">
        <v>1003</v>
      </c>
      <c r="E612" s="179" t="s">
        <v>862</v>
      </c>
      <c r="F612" s="180" t="s">
        <v>1004</v>
      </c>
      <c r="G612" s="180" t="s">
        <v>217</v>
      </c>
      <c r="H612" s="181">
        <v>194</v>
      </c>
      <c r="I612" s="182">
        <v>0.61</v>
      </c>
      <c r="J612" s="182">
        <f t="shared" si="9"/>
        <v>0.12</v>
      </c>
    </row>
    <row r="613" spans="2:10" x14ac:dyDescent="0.3">
      <c r="B613" s="178">
        <v>586</v>
      </c>
      <c r="C613" s="179" t="s">
        <v>1002</v>
      </c>
      <c r="D613" s="179" t="s">
        <v>1003</v>
      </c>
      <c r="E613" s="179" t="s">
        <v>863</v>
      </c>
      <c r="F613" s="180" t="s">
        <v>1004</v>
      </c>
      <c r="G613" s="180" t="s">
        <v>217</v>
      </c>
      <c r="H613" s="181">
        <v>471906</v>
      </c>
      <c r="I613" s="182">
        <v>0.61</v>
      </c>
      <c r="J613" s="182">
        <f t="shared" si="9"/>
        <v>287.86</v>
      </c>
    </row>
    <row r="614" spans="2:10" x14ac:dyDescent="0.3">
      <c r="B614" s="178">
        <v>587</v>
      </c>
      <c r="C614" s="179" t="s">
        <v>1002</v>
      </c>
      <c r="D614" s="179" t="s">
        <v>1003</v>
      </c>
      <c r="E614" s="179" t="s">
        <v>864</v>
      </c>
      <c r="F614" s="180" t="s">
        <v>1004</v>
      </c>
      <c r="G614" s="180" t="s">
        <v>217</v>
      </c>
      <c r="H614" s="181">
        <v>107294</v>
      </c>
      <c r="I614" s="182">
        <v>0.61</v>
      </c>
      <c r="J614" s="182">
        <f t="shared" si="9"/>
        <v>65.45</v>
      </c>
    </row>
    <row r="615" spans="2:10" x14ac:dyDescent="0.3">
      <c r="B615" s="178">
        <v>588</v>
      </c>
      <c r="C615" s="179" t="s">
        <v>1005</v>
      </c>
      <c r="D615" s="179" t="s">
        <v>1006</v>
      </c>
      <c r="E615" s="179" t="s">
        <v>861</v>
      </c>
      <c r="F615" s="180" t="s">
        <v>192</v>
      </c>
      <c r="G615" s="180" t="s">
        <v>169</v>
      </c>
      <c r="H615" s="181">
        <v>916523</v>
      </c>
      <c r="I615" s="182">
        <v>0.61</v>
      </c>
      <c r="J615" s="182">
        <f t="shared" si="9"/>
        <v>559.08000000000004</v>
      </c>
    </row>
    <row r="616" spans="2:10" x14ac:dyDescent="0.3">
      <c r="B616" s="178">
        <v>589</v>
      </c>
      <c r="C616" s="179" t="s">
        <v>1005</v>
      </c>
      <c r="D616" s="179" t="s">
        <v>1006</v>
      </c>
      <c r="E616" s="179" t="s">
        <v>862</v>
      </c>
      <c r="F616" s="180" t="s">
        <v>192</v>
      </c>
      <c r="G616" s="180" t="s">
        <v>169</v>
      </c>
      <c r="H616" s="181">
        <v>3280</v>
      </c>
      <c r="I616" s="182">
        <v>0.61</v>
      </c>
      <c r="J616" s="182">
        <f t="shared" si="9"/>
        <v>2</v>
      </c>
    </row>
    <row r="617" spans="2:10" x14ac:dyDescent="0.3">
      <c r="B617" s="178">
        <v>590</v>
      </c>
      <c r="C617" s="179" t="s">
        <v>1005</v>
      </c>
      <c r="D617" s="179" t="s">
        <v>1006</v>
      </c>
      <c r="E617" s="179" t="s">
        <v>863</v>
      </c>
      <c r="F617" s="180" t="s">
        <v>192</v>
      </c>
      <c r="G617" s="180" t="s">
        <v>169</v>
      </c>
      <c r="H617" s="181">
        <v>2166314</v>
      </c>
      <c r="I617" s="182">
        <v>0.61</v>
      </c>
      <c r="J617" s="182">
        <f t="shared" si="9"/>
        <v>1321.45</v>
      </c>
    </row>
    <row r="618" spans="2:10" x14ac:dyDescent="0.3">
      <c r="B618" s="178">
        <v>591</v>
      </c>
      <c r="C618" s="179" t="s">
        <v>1005</v>
      </c>
      <c r="D618" s="179" t="s">
        <v>1006</v>
      </c>
      <c r="E618" s="179" t="s">
        <v>864</v>
      </c>
      <c r="F618" s="180" t="s">
        <v>192</v>
      </c>
      <c r="G618" s="180" t="s">
        <v>169</v>
      </c>
      <c r="H618" s="181">
        <v>465015</v>
      </c>
      <c r="I618" s="182">
        <v>0.61</v>
      </c>
      <c r="J618" s="182">
        <f t="shared" si="9"/>
        <v>283.66000000000003</v>
      </c>
    </row>
    <row r="619" spans="2:10" x14ac:dyDescent="0.3">
      <c r="B619" s="178">
        <v>592</v>
      </c>
      <c r="C619" s="179" t="s">
        <v>1007</v>
      </c>
      <c r="D619" s="179" t="s">
        <v>1008</v>
      </c>
      <c r="E619" s="179" t="s">
        <v>861</v>
      </c>
      <c r="F619" s="180" t="s">
        <v>52</v>
      </c>
      <c r="G619" s="180" t="s">
        <v>99</v>
      </c>
      <c r="H619" s="181">
        <v>190177</v>
      </c>
      <c r="I619" s="182">
        <v>0.61</v>
      </c>
      <c r="J619" s="182">
        <f t="shared" si="9"/>
        <v>116.01</v>
      </c>
    </row>
    <row r="620" spans="2:10" x14ac:dyDescent="0.3">
      <c r="B620" s="178">
        <v>593</v>
      </c>
      <c r="C620" s="179" t="s">
        <v>1007</v>
      </c>
      <c r="D620" s="179" t="s">
        <v>1008</v>
      </c>
      <c r="E620" s="179" t="s">
        <v>862</v>
      </c>
      <c r="F620" s="180" t="s">
        <v>52</v>
      </c>
      <c r="G620" s="180" t="s">
        <v>99</v>
      </c>
      <c r="H620" s="181">
        <v>723</v>
      </c>
      <c r="I620" s="182">
        <v>0.61</v>
      </c>
      <c r="J620" s="182">
        <f t="shared" si="9"/>
        <v>0.44</v>
      </c>
    </row>
    <row r="621" spans="2:10" x14ac:dyDescent="0.3">
      <c r="B621" s="178">
        <v>594</v>
      </c>
      <c r="C621" s="179" t="s">
        <v>1007</v>
      </c>
      <c r="D621" s="179" t="s">
        <v>1008</v>
      </c>
      <c r="E621" s="179" t="s">
        <v>863</v>
      </c>
      <c r="F621" s="180" t="s">
        <v>52</v>
      </c>
      <c r="G621" s="180" t="s">
        <v>99</v>
      </c>
      <c r="H621" s="181">
        <v>422078</v>
      </c>
      <c r="I621" s="182">
        <v>0.61</v>
      </c>
      <c r="J621" s="182">
        <f t="shared" si="9"/>
        <v>257.47000000000003</v>
      </c>
    </row>
    <row r="622" spans="2:10" x14ac:dyDescent="0.3">
      <c r="B622" s="178">
        <v>595</v>
      </c>
      <c r="C622" s="179" t="s">
        <v>1007</v>
      </c>
      <c r="D622" s="179" t="s">
        <v>1008</v>
      </c>
      <c r="E622" s="179" t="s">
        <v>864</v>
      </c>
      <c r="F622" s="180" t="s">
        <v>52</v>
      </c>
      <c r="G622" s="180" t="s">
        <v>99</v>
      </c>
      <c r="H622" s="181">
        <v>99608</v>
      </c>
      <c r="I622" s="182">
        <v>0.61</v>
      </c>
      <c r="J622" s="182">
        <f t="shared" si="9"/>
        <v>60.76</v>
      </c>
    </row>
    <row r="623" spans="2:10" x14ac:dyDescent="0.3">
      <c r="B623" s="178">
        <v>596</v>
      </c>
      <c r="C623" s="179" t="s">
        <v>1009</v>
      </c>
      <c r="D623" s="179" t="s">
        <v>1010</v>
      </c>
      <c r="E623" s="179" t="s">
        <v>887</v>
      </c>
      <c r="F623" s="180" t="s">
        <v>52</v>
      </c>
      <c r="G623" s="180" t="s">
        <v>58</v>
      </c>
      <c r="H623" s="181">
        <v>1958330</v>
      </c>
      <c r="I623" s="182">
        <v>0.61</v>
      </c>
      <c r="J623" s="182">
        <f t="shared" si="9"/>
        <v>1194.58</v>
      </c>
    </row>
    <row r="624" spans="2:10" x14ac:dyDescent="0.3">
      <c r="B624" s="178">
        <v>597</v>
      </c>
      <c r="C624" s="179" t="s">
        <v>1009</v>
      </c>
      <c r="D624" s="179" t="s">
        <v>1010</v>
      </c>
      <c r="E624" s="179" t="s">
        <v>888</v>
      </c>
      <c r="F624" s="180" t="s">
        <v>52</v>
      </c>
      <c r="G624" s="180" t="s">
        <v>58</v>
      </c>
      <c r="H624" s="181">
        <v>5217</v>
      </c>
      <c r="I624" s="182">
        <v>0.61</v>
      </c>
      <c r="J624" s="182">
        <f t="shared" si="9"/>
        <v>3.18</v>
      </c>
    </row>
    <row r="625" spans="2:10" x14ac:dyDescent="0.3">
      <c r="B625" s="178">
        <v>598</v>
      </c>
      <c r="C625" s="179" t="s">
        <v>1011</v>
      </c>
      <c r="D625" s="179" t="s">
        <v>1012</v>
      </c>
      <c r="E625" s="179" t="s">
        <v>887</v>
      </c>
      <c r="F625" s="180" t="s">
        <v>52</v>
      </c>
      <c r="G625" s="180" t="s">
        <v>58</v>
      </c>
      <c r="H625" s="181">
        <v>20467</v>
      </c>
      <c r="I625" s="182">
        <v>0.61</v>
      </c>
      <c r="J625" s="182">
        <f t="shared" si="9"/>
        <v>12.48</v>
      </c>
    </row>
    <row r="626" spans="2:10" x14ac:dyDescent="0.3">
      <c r="B626" s="178">
        <v>599</v>
      </c>
      <c r="C626" s="179" t="s">
        <v>1011</v>
      </c>
      <c r="D626" s="179" t="s">
        <v>1012</v>
      </c>
      <c r="E626" s="179" t="s">
        <v>888</v>
      </c>
      <c r="F626" s="180" t="s">
        <v>52</v>
      </c>
      <c r="G626" s="180" t="s">
        <v>58</v>
      </c>
      <c r="H626" s="181">
        <v>3657828</v>
      </c>
      <c r="I626" s="182">
        <v>0.61</v>
      </c>
      <c r="J626" s="182">
        <f t="shared" si="9"/>
        <v>2231.2800000000002</v>
      </c>
    </row>
    <row r="627" spans="2:10" x14ac:dyDescent="0.3">
      <c r="B627" s="178">
        <v>600</v>
      </c>
      <c r="C627" s="179" t="s">
        <v>1013</v>
      </c>
      <c r="D627" s="179" t="s">
        <v>1014</v>
      </c>
      <c r="E627" s="179" t="s">
        <v>861</v>
      </c>
      <c r="F627" s="180" t="s">
        <v>122</v>
      </c>
      <c r="G627" s="180" t="s">
        <v>964</v>
      </c>
      <c r="H627" s="181">
        <v>55456</v>
      </c>
      <c r="I627" s="182">
        <v>0.61</v>
      </c>
      <c r="J627" s="182">
        <f t="shared" si="9"/>
        <v>33.83</v>
      </c>
    </row>
    <row r="628" spans="2:10" x14ac:dyDescent="0.3">
      <c r="B628" s="178">
        <v>601</v>
      </c>
      <c r="C628" s="179" t="s">
        <v>1013</v>
      </c>
      <c r="D628" s="179" t="s">
        <v>1014</v>
      </c>
      <c r="E628" s="179" t="s">
        <v>862</v>
      </c>
      <c r="F628" s="180" t="s">
        <v>122</v>
      </c>
      <c r="G628" s="180" t="s">
        <v>964</v>
      </c>
      <c r="H628" s="181">
        <v>168</v>
      </c>
      <c r="I628" s="182">
        <v>0.61</v>
      </c>
      <c r="J628" s="182">
        <f t="shared" si="9"/>
        <v>0.1</v>
      </c>
    </row>
    <row r="629" spans="2:10" x14ac:dyDescent="0.3">
      <c r="B629" s="178">
        <v>602</v>
      </c>
      <c r="C629" s="179" t="s">
        <v>1013</v>
      </c>
      <c r="D629" s="179" t="s">
        <v>1014</v>
      </c>
      <c r="E629" s="179" t="s">
        <v>863</v>
      </c>
      <c r="F629" s="180" t="s">
        <v>122</v>
      </c>
      <c r="G629" s="180" t="s">
        <v>964</v>
      </c>
      <c r="H629" s="181">
        <v>81864</v>
      </c>
      <c r="I629" s="182">
        <v>0.61</v>
      </c>
      <c r="J629" s="182">
        <f t="shared" si="9"/>
        <v>49.94</v>
      </c>
    </row>
    <row r="630" spans="2:10" x14ac:dyDescent="0.3">
      <c r="B630" s="178">
        <v>603</v>
      </c>
      <c r="C630" s="179" t="s">
        <v>1013</v>
      </c>
      <c r="D630" s="179" t="s">
        <v>1014</v>
      </c>
      <c r="E630" s="179" t="s">
        <v>864</v>
      </c>
      <c r="F630" s="180" t="s">
        <v>122</v>
      </c>
      <c r="G630" s="180" t="s">
        <v>964</v>
      </c>
      <c r="H630" s="181">
        <v>33548</v>
      </c>
      <c r="I630" s="182">
        <v>0.61</v>
      </c>
      <c r="J630" s="182">
        <f t="shared" si="9"/>
        <v>20.46</v>
      </c>
    </row>
    <row r="631" spans="2:10" x14ac:dyDescent="0.3">
      <c r="B631" s="178">
        <v>604</v>
      </c>
      <c r="C631" s="179" t="s">
        <v>1015</v>
      </c>
      <c r="D631" s="179" t="s">
        <v>1016</v>
      </c>
      <c r="E631" s="179" t="s">
        <v>861</v>
      </c>
      <c r="F631" s="180" t="s">
        <v>109</v>
      </c>
      <c r="G631" s="180" t="s">
        <v>99</v>
      </c>
      <c r="H631" s="181">
        <v>252871</v>
      </c>
      <c r="I631" s="182">
        <v>0.61</v>
      </c>
      <c r="J631" s="182">
        <f t="shared" si="9"/>
        <v>154.25</v>
      </c>
    </row>
    <row r="632" spans="2:10" x14ac:dyDescent="0.3">
      <c r="B632" s="178">
        <v>605</v>
      </c>
      <c r="C632" s="179" t="s">
        <v>1015</v>
      </c>
      <c r="D632" s="179" t="s">
        <v>1016</v>
      </c>
      <c r="E632" s="179" t="s">
        <v>862</v>
      </c>
      <c r="F632" s="180" t="s">
        <v>109</v>
      </c>
      <c r="G632" s="180" t="s">
        <v>99</v>
      </c>
      <c r="H632" s="181">
        <v>883</v>
      </c>
      <c r="I632" s="182">
        <v>0.61</v>
      </c>
      <c r="J632" s="182">
        <f t="shared" si="9"/>
        <v>0.54</v>
      </c>
    </row>
    <row r="633" spans="2:10" x14ac:dyDescent="0.3">
      <c r="B633" s="178">
        <v>606</v>
      </c>
      <c r="C633" s="179" t="s">
        <v>1015</v>
      </c>
      <c r="D633" s="179" t="s">
        <v>1016</v>
      </c>
      <c r="E633" s="179" t="s">
        <v>863</v>
      </c>
      <c r="F633" s="180" t="s">
        <v>109</v>
      </c>
      <c r="G633" s="180" t="s">
        <v>99</v>
      </c>
      <c r="H633" s="181">
        <v>568915</v>
      </c>
      <c r="I633" s="182">
        <v>0.61</v>
      </c>
      <c r="J633" s="182">
        <f t="shared" si="9"/>
        <v>347.04</v>
      </c>
    </row>
    <row r="634" spans="2:10" x14ac:dyDescent="0.3">
      <c r="B634" s="178">
        <v>607</v>
      </c>
      <c r="C634" s="179" t="s">
        <v>1015</v>
      </c>
      <c r="D634" s="179" t="s">
        <v>1016</v>
      </c>
      <c r="E634" s="179" t="s">
        <v>864</v>
      </c>
      <c r="F634" s="180" t="s">
        <v>109</v>
      </c>
      <c r="G634" s="180" t="s">
        <v>99</v>
      </c>
      <c r="H634" s="181">
        <v>120572</v>
      </c>
      <c r="I634" s="182">
        <v>0.61</v>
      </c>
      <c r="J634" s="182">
        <f t="shared" si="9"/>
        <v>73.55</v>
      </c>
    </row>
    <row r="635" spans="2:10" x14ac:dyDescent="0.3">
      <c r="B635" s="178">
        <v>608</v>
      </c>
      <c r="C635" s="179" t="s">
        <v>1017</v>
      </c>
      <c r="D635" s="179" t="s">
        <v>1018</v>
      </c>
      <c r="E635" s="179" t="s">
        <v>861</v>
      </c>
      <c r="F635" s="180" t="s">
        <v>52</v>
      </c>
      <c r="G635" s="180" t="s">
        <v>58</v>
      </c>
      <c r="H635" s="181">
        <v>402571</v>
      </c>
      <c r="I635" s="182">
        <v>0.61</v>
      </c>
      <c r="J635" s="182">
        <f t="shared" si="9"/>
        <v>245.57</v>
      </c>
    </row>
    <row r="636" spans="2:10" x14ac:dyDescent="0.3">
      <c r="B636" s="178">
        <v>609</v>
      </c>
      <c r="C636" s="179" t="s">
        <v>1017</v>
      </c>
      <c r="D636" s="179" t="s">
        <v>1018</v>
      </c>
      <c r="E636" s="179" t="s">
        <v>862</v>
      </c>
      <c r="F636" s="180" t="s">
        <v>52</v>
      </c>
      <c r="G636" s="180" t="s">
        <v>58</v>
      </c>
      <c r="H636" s="181">
        <v>1684</v>
      </c>
      <c r="I636" s="182">
        <v>0.61</v>
      </c>
      <c r="J636" s="182">
        <f t="shared" si="9"/>
        <v>1.03</v>
      </c>
    </row>
    <row r="637" spans="2:10" x14ac:dyDescent="0.3">
      <c r="B637" s="178">
        <v>610</v>
      </c>
      <c r="C637" s="179" t="s">
        <v>1017</v>
      </c>
      <c r="D637" s="179" t="s">
        <v>1018</v>
      </c>
      <c r="E637" s="179" t="s">
        <v>863</v>
      </c>
      <c r="F637" s="180" t="s">
        <v>52</v>
      </c>
      <c r="G637" s="180" t="s">
        <v>58</v>
      </c>
      <c r="H637" s="181">
        <v>7996101</v>
      </c>
      <c r="I637" s="182">
        <v>0.61</v>
      </c>
      <c r="J637" s="182">
        <f t="shared" si="9"/>
        <v>4877.62</v>
      </c>
    </row>
    <row r="638" spans="2:10" x14ac:dyDescent="0.3">
      <c r="B638" s="178">
        <v>611</v>
      </c>
      <c r="C638" s="179" t="s">
        <v>1017</v>
      </c>
      <c r="D638" s="179" t="s">
        <v>1018</v>
      </c>
      <c r="E638" s="179" t="s">
        <v>864</v>
      </c>
      <c r="F638" s="180" t="s">
        <v>52</v>
      </c>
      <c r="G638" s="180" t="s">
        <v>58</v>
      </c>
      <c r="H638" s="181">
        <v>522649</v>
      </c>
      <c r="I638" s="182">
        <v>0.61</v>
      </c>
      <c r="J638" s="182">
        <f t="shared" si="9"/>
        <v>318.82</v>
      </c>
    </row>
    <row r="639" spans="2:10" x14ac:dyDescent="0.3">
      <c r="B639" s="178">
        <v>612</v>
      </c>
      <c r="C639" s="179" t="s">
        <v>1019</v>
      </c>
      <c r="D639" s="179" t="s">
        <v>1020</v>
      </c>
      <c r="E639" s="179" t="s">
        <v>861</v>
      </c>
      <c r="F639" s="180" t="s">
        <v>122</v>
      </c>
      <c r="G639" s="180" t="s">
        <v>95</v>
      </c>
      <c r="H639" s="181">
        <v>6124</v>
      </c>
      <c r="I639" s="182">
        <v>0.61</v>
      </c>
      <c r="J639" s="182">
        <f t="shared" si="9"/>
        <v>3.74</v>
      </c>
    </row>
    <row r="640" spans="2:10" x14ac:dyDescent="0.3">
      <c r="B640" s="178">
        <v>613</v>
      </c>
      <c r="C640" s="179" t="s">
        <v>1019</v>
      </c>
      <c r="D640" s="179" t="s">
        <v>1020</v>
      </c>
      <c r="E640" s="179" t="s">
        <v>862</v>
      </c>
      <c r="F640" s="180" t="s">
        <v>122</v>
      </c>
      <c r="G640" s="180" t="s">
        <v>95</v>
      </c>
      <c r="H640" s="181">
        <v>27</v>
      </c>
      <c r="I640" s="182">
        <v>0.61</v>
      </c>
      <c r="J640" s="182">
        <f t="shared" si="9"/>
        <v>0.02</v>
      </c>
    </row>
    <row r="641" spans="2:10" x14ac:dyDescent="0.3">
      <c r="B641" s="178">
        <v>614</v>
      </c>
      <c r="C641" s="179" t="s">
        <v>1019</v>
      </c>
      <c r="D641" s="179" t="s">
        <v>1020</v>
      </c>
      <c r="E641" s="179" t="s">
        <v>863</v>
      </c>
      <c r="F641" s="180" t="s">
        <v>122</v>
      </c>
      <c r="G641" s="180" t="s">
        <v>95</v>
      </c>
      <c r="H641" s="181">
        <v>14897</v>
      </c>
      <c r="I641" s="182">
        <v>0.61</v>
      </c>
      <c r="J641" s="182">
        <f t="shared" si="9"/>
        <v>9.09</v>
      </c>
    </row>
    <row r="642" spans="2:10" x14ac:dyDescent="0.3">
      <c r="B642" s="178">
        <v>615</v>
      </c>
      <c r="C642" s="179" t="s">
        <v>1019</v>
      </c>
      <c r="D642" s="179" t="s">
        <v>1020</v>
      </c>
      <c r="E642" s="179" t="s">
        <v>864</v>
      </c>
      <c r="F642" s="180" t="s">
        <v>122</v>
      </c>
      <c r="G642" s="180" t="s">
        <v>95</v>
      </c>
      <c r="H642" s="181">
        <v>3640</v>
      </c>
      <c r="I642" s="182">
        <v>0.61</v>
      </c>
      <c r="J642" s="182">
        <f t="shared" si="9"/>
        <v>2.2200000000000002</v>
      </c>
    </row>
    <row r="643" spans="2:10" x14ac:dyDescent="0.3">
      <c r="B643" s="178">
        <v>616</v>
      </c>
      <c r="C643" s="179" t="s">
        <v>1021</v>
      </c>
      <c r="D643" s="179" t="s">
        <v>1022</v>
      </c>
      <c r="E643" s="179" t="s">
        <v>861</v>
      </c>
      <c r="F643" s="180" t="s">
        <v>145</v>
      </c>
      <c r="G643" s="180" t="s">
        <v>114</v>
      </c>
      <c r="H643" s="181">
        <v>27984</v>
      </c>
      <c r="I643" s="182">
        <v>0.61</v>
      </c>
      <c r="J643" s="182">
        <f t="shared" si="9"/>
        <v>17.07</v>
      </c>
    </row>
    <row r="644" spans="2:10" x14ac:dyDescent="0.3">
      <c r="B644" s="178">
        <v>617</v>
      </c>
      <c r="C644" s="179" t="s">
        <v>1021</v>
      </c>
      <c r="D644" s="179" t="s">
        <v>1022</v>
      </c>
      <c r="E644" s="179" t="s">
        <v>862</v>
      </c>
      <c r="F644" s="180" t="s">
        <v>145</v>
      </c>
      <c r="G644" s="180" t="s">
        <v>114</v>
      </c>
      <c r="H644" s="181">
        <v>143</v>
      </c>
      <c r="I644" s="182">
        <v>0.61</v>
      </c>
      <c r="J644" s="182">
        <f t="shared" si="9"/>
        <v>0.09</v>
      </c>
    </row>
    <row r="645" spans="2:10" x14ac:dyDescent="0.3">
      <c r="B645" s="178">
        <v>618</v>
      </c>
      <c r="C645" s="179" t="s">
        <v>1021</v>
      </c>
      <c r="D645" s="179" t="s">
        <v>1022</v>
      </c>
      <c r="E645" s="179" t="s">
        <v>863</v>
      </c>
      <c r="F645" s="180" t="s">
        <v>145</v>
      </c>
      <c r="G645" s="180" t="s">
        <v>114</v>
      </c>
      <c r="H645" s="181">
        <v>57536</v>
      </c>
      <c r="I645" s="182">
        <v>0.61</v>
      </c>
      <c r="J645" s="182">
        <f t="shared" si="9"/>
        <v>35.1</v>
      </c>
    </row>
    <row r="646" spans="2:10" x14ac:dyDescent="0.3">
      <c r="B646" s="178">
        <v>619</v>
      </c>
      <c r="C646" s="179" t="s">
        <v>1021</v>
      </c>
      <c r="D646" s="179" t="s">
        <v>1022</v>
      </c>
      <c r="E646" s="179" t="s">
        <v>864</v>
      </c>
      <c r="F646" s="180" t="s">
        <v>145</v>
      </c>
      <c r="G646" s="180" t="s">
        <v>114</v>
      </c>
      <c r="H646" s="181">
        <v>15253</v>
      </c>
      <c r="I646" s="182">
        <v>0.61</v>
      </c>
      <c r="J646" s="182">
        <f t="shared" si="9"/>
        <v>9.3000000000000007</v>
      </c>
    </row>
    <row r="647" spans="2:10" x14ac:dyDescent="0.3">
      <c r="B647" s="178">
        <v>620</v>
      </c>
      <c r="C647" s="179" t="s">
        <v>1023</v>
      </c>
      <c r="D647" s="179" t="s">
        <v>1024</v>
      </c>
      <c r="E647" s="179" t="s">
        <v>861</v>
      </c>
      <c r="F647" s="180" t="s">
        <v>211</v>
      </c>
      <c r="G647" s="180" t="s">
        <v>1025</v>
      </c>
      <c r="H647" s="181">
        <v>17444</v>
      </c>
      <c r="I647" s="182">
        <v>0.61</v>
      </c>
      <c r="J647" s="182">
        <f t="shared" si="9"/>
        <v>10.64</v>
      </c>
    </row>
    <row r="648" spans="2:10" x14ac:dyDescent="0.3">
      <c r="B648" s="178">
        <v>621</v>
      </c>
      <c r="C648" s="179" t="s">
        <v>1023</v>
      </c>
      <c r="D648" s="179" t="s">
        <v>1024</v>
      </c>
      <c r="E648" s="179" t="s">
        <v>862</v>
      </c>
      <c r="F648" s="180" t="s">
        <v>211</v>
      </c>
      <c r="G648" s="180" t="s">
        <v>1025</v>
      </c>
      <c r="H648" s="181">
        <v>100</v>
      </c>
      <c r="I648" s="182">
        <v>0.61</v>
      </c>
      <c r="J648" s="182">
        <f t="shared" si="9"/>
        <v>0.06</v>
      </c>
    </row>
    <row r="649" spans="2:10" x14ac:dyDescent="0.3">
      <c r="B649" s="178">
        <v>622</v>
      </c>
      <c r="C649" s="179" t="s">
        <v>1023</v>
      </c>
      <c r="D649" s="179" t="s">
        <v>1024</v>
      </c>
      <c r="E649" s="179" t="s">
        <v>863</v>
      </c>
      <c r="F649" s="180" t="s">
        <v>211</v>
      </c>
      <c r="G649" s="180" t="s">
        <v>1025</v>
      </c>
      <c r="H649" s="181">
        <v>35224</v>
      </c>
      <c r="I649" s="182">
        <v>0.61</v>
      </c>
      <c r="J649" s="182">
        <f t="shared" si="9"/>
        <v>21.49</v>
      </c>
    </row>
    <row r="650" spans="2:10" x14ac:dyDescent="0.3">
      <c r="B650" s="178">
        <v>623</v>
      </c>
      <c r="C650" s="179" t="s">
        <v>1023</v>
      </c>
      <c r="D650" s="179" t="s">
        <v>1024</v>
      </c>
      <c r="E650" s="179" t="s">
        <v>864</v>
      </c>
      <c r="F650" s="180" t="s">
        <v>211</v>
      </c>
      <c r="G650" s="180" t="s">
        <v>1025</v>
      </c>
      <c r="H650" s="181">
        <v>8437</v>
      </c>
      <c r="I650" s="182">
        <v>0.61</v>
      </c>
      <c r="J650" s="182">
        <f t="shared" si="9"/>
        <v>5.15</v>
      </c>
    </row>
    <row r="651" spans="2:10" x14ac:dyDescent="0.3">
      <c r="B651" s="178">
        <v>624</v>
      </c>
      <c r="C651" s="179" t="s">
        <v>1026</v>
      </c>
      <c r="D651" s="179" t="s">
        <v>1027</v>
      </c>
      <c r="E651" s="179" t="s">
        <v>861</v>
      </c>
      <c r="F651" s="180" t="s">
        <v>1028</v>
      </c>
      <c r="G651" s="180" t="s">
        <v>1029</v>
      </c>
      <c r="H651" s="181">
        <v>235710</v>
      </c>
      <c r="I651" s="182">
        <v>0.61</v>
      </c>
      <c r="J651" s="182">
        <f t="shared" si="9"/>
        <v>143.78</v>
      </c>
    </row>
    <row r="652" spans="2:10" x14ac:dyDescent="0.3">
      <c r="B652" s="178">
        <v>625</v>
      </c>
      <c r="C652" s="179" t="s">
        <v>1026</v>
      </c>
      <c r="D652" s="179" t="s">
        <v>1027</v>
      </c>
      <c r="E652" s="179" t="s">
        <v>862</v>
      </c>
      <c r="F652" s="180" t="s">
        <v>1028</v>
      </c>
      <c r="G652" s="180" t="s">
        <v>1029</v>
      </c>
      <c r="H652" s="181">
        <v>1075</v>
      </c>
      <c r="I652" s="182">
        <v>0.61</v>
      </c>
      <c r="J652" s="182">
        <f t="shared" si="9"/>
        <v>0.66</v>
      </c>
    </row>
    <row r="653" spans="2:10" x14ac:dyDescent="0.3">
      <c r="B653" s="178">
        <v>626</v>
      </c>
      <c r="C653" s="179" t="s">
        <v>1026</v>
      </c>
      <c r="D653" s="179" t="s">
        <v>1027</v>
      </c>
      <c r="E653" s="179" t="s">
        <v>863</v>
      </c>
      <c r="F653" s="180" t="s">
        <v>1028</v>
      </c>
      <c r="G653" s="180" t="s">
        <v>1029</v>
      </c>
      <c r="H653" s="181">
        <v>519521</v>
      </c>
      <c r="I653" s="182">
        <v>0.61</v>
      </c>
      <c r="J653" s="182">
        <f t="shared" si="9"/>
        <v>316.91000000000003</v>
      </c>
    </row>
    <row r="654" spans="2:10" x14ac:dyDescent="0.3">
      <c r="B654" s="178">
        <v>627</v>
      </c>
      <c r="C654" s="179" t="s">
        <v>1026</v>
      </c>
      <c r="D654" s="179" t="s">
        <v>1027</v>
      </c>
      <c r="E654" s="179" t="s">
        <v>864</v>
      </c>
      <c r="F654" s="180" t="s">
        <v>1028</v>
      </c>
      <c r="G654" s="180" t="s">
        <v>1029</v>
      </c>
      <c r="H654" s="181">
        <v>114133</v>
      </c>
      <c r="I654" s="182">
        <v>0.61</v>
      </c>
      <c r="J654" s="182">
        <f t="shared" si="9"/>
        <v>69.62</v>
      </c>
    </row>
    <row r="655" spans="2:10" x14ac:dyDescent="0.3">
      <c r="B655" s="178">
        <v>628</v>
      </c>
      <c r="C655" s="179" t="s">
        <v>1030</v>
      </c>
      <c r="D655" s="179" t="s">
        <v>1031</v>
      </c>
      <c r="E655" s="179" t="s">
        <v>861</v>
      </c>
      <c r="F655" s="180" t="s">
        <v>882</v>
      </c>
      <c r="G655" s="180" t="s">
        <v>871</v>
      </c>
      <c r="H655" s="181">
        <v>30388</v>
      </c>
      <c r="I655" s="182">
        <v>0.61</v>
      </c>
      <c r="J655" s="182">
        <f t="shared" si="9"/>
        <v>18.54</v>
      </c>
    </row>
    <row r="656" spans="2:10" x14ac:dyDescent="0.3">
      <c r="B656" s="178">
        <v>629</v>
      </c>
      <c r="C656" s="179" t="s">
        <v>1030</v>
      </c>
      <c r="D656" s="179" t="s">
        <v>1031</v>
      </c>
      <c r="E656" s="179" t="s">
        <v>862</v>
      </c>
      <c r="F656" s="180" t="s">
        <v>882</v>
      </c>
      <c r="G656" s="180" t="s">
        <v>871</v>
      </c>
      <c r="H656" s="181">
        <v>1002</v>
      </c>
      <c r="I656" s="182">
        <v>0.61</v>
      </c>
      <c r="J656" s="182">
        <f t="shared" si="9"/>
        <v>0.61</v>
      </c>
    </row>
    <row r="657" spans="2:10" x14ac:dyDescent="0.3">
      <c r="B657" s="178">
        <v>630</v>
      </c>
      <c r="C657" s="179" t="s">
        <v>1030</v>
      </c>
      <c r="D657" s="179" t="s">
        <v>1031</v>
      </c>
      <c r="E657" s="179" t="s">
        <v>864</v>
      </c>
      <c r="F657" s="180" t="s">
        <v>882</v>
      </c>
      <c r="G657" s="180" t="s">
        <v>871</v>
      </c>
      <c r="H657" s="181">
        <v>483551</v>
      </c>
      <c r="I657" s="182">
        <v>0.61</v>
      </c>
      <c r="J657" s="182">
        <f t="shared" si="9"/>
        <v>294.97000000000003</v>
      </c>
    </row>
    <row r="658" spans="2:10" x14ac:dyDescent="0.3">
      <c r="B658" s="178">
        <v>631</v>
      </c>
      <c r="C658" s="179" t="s">
        <v>1032</v>
      </c>
      <c r="D658" s="179" t="s">
        <v>1033</v>
      </c>
      <c r="E658" s="179" t="s">
        <v>861</v>
      </c>
      <c r="F658" s="180" t="s">
        <v>211</v>
      </c>
      <c r="G658" s="180" t="s">
        <v>1025</v>
      </c>
      <c r="H658" s="181">
        <v>121771</v>
      </c>
      <c r="I658" s="182">
        <v>0.61</v>
      </c>
      <c r="J658" s="182">
        <f t="shared" si="9"/>
        <v>74.28</v>
      </c>
    </row>
    <row r="659" spans="2:10" x14ac:dyDescent="0.3">
      <c r="B659" s="178">
        <v>632</v>
      </c>
      <c r="C659" s="179" t="s">
        <v>1032</v>
      </c>
      <c r="D659" s="179" t="s">
        <v>1033</v>
      </c>
      <c r="E659" s="179" t="s">
        <v>862</v>
      </c>
      <c r="F659" s="180" t="s">
        <v>211</v>
      </c>
      <c r="G659" s="180" t="s">
        <v>1025</v>
      </c>
      <c r="H659" s="181">
        <v>496</v>
      </c>
      <c r="I659" s="182">
        <v>0.61</v>
      </c>
      <c r="J659" s="182">
        <f t="shared" si="9"/>
        <v>0.3</v>
      </c>
    </row>
    <row r="660" spans="2:10" x14ac:dyDescent="0.3">
      <c r="B660" s="178">
        <v>633</v>
      </c>
      <c r="C660" s="179" t="s">
        <v>1032</v>
      </c>
      <c r="D660" s="179" t="s">
        <v>1033</v>
      </c>
      <c r="E660" s="179" t="s">
        <v>863</v>
      </c>
      <c r="F660" s="180" t="s">
        <v>211</v>
      </c>
      <c r="G660" s="180" t="s">
        <v>1025</v>
      </c>
      <c r="H660" s="181">
        <v>257103</v>
      </c>
      <c r="I660" s="182">
        <v>0.61</v>
      </c>
      <c r="J660" s="182">
        <f t="shared" si="9"/>
        <v>156.83000000000001</v>
      </c>
    </row>
    <row r="661" spans="2:10" x14ac:dyDescent="0.3">
      <c r="B661" s="178">
        <v>634</v>
      </c>
      <c r="C661" s="179" t="s">
        <v>1032</v>
      </c>
      <c r="D661" s="179" t="s">
        <v>1033</v>
      </c>
      <c r="E661" s="179" t="s">
        <v>864</v>
      </c>
      <c r="F661" s="180" t="s">
        <v>211</v>
      </c>
      <c r="G661" s="180" t="s">
        <v>1025</v>
      </c>
      <c r="H661" s="181">
        <v>61837</v>
      </c>
      <c r="I661" s="182">
        <v>0.61</v>
      </c>
      <c r="J661" s="182">
        <f t="shared" si="9"/>
        <v>37.72</v>
      </c>
    </row>
    <row r="662" spans="2:10" x14ac:dyDescent="0.3">
      <c r="B662" s="178">
        <v>635</v>
      </c>
      <c r="C662" s="179" t="s">
        <v>1034</v>
      </c>
      <c r="D662" s="179" t="s">
        <v>1035</v>
      </c>
      <c r="E662" s="179" t="s">
        <v>861</v>
      </c>
      <c r="F662" s="180" t="s">
        <v>77</v>
      </c>
      <c r="G662" s="180" t="s">
        <v>1025</v>
      </c>
      <c r="H662" s="181">
        <v>200786</v>
      </c>
      <c r="I662" s="182">
        <v>0.61</v>
      </c>
      <c r="J662" s="182">
        <f t="shared" si="9"/>
        <v>122.48</v>
      </c>
    </row>
    <row r="663" spans="2:10" x14ac:dyDescent="0.3">
      <c r="B663" s="178">
        <v>636</v>
      </c>
      <c r="C663" s="179" t="s">
        <v>1034</v>
      </c>
      <c r="D663" s="179" t="s">
        <v>1035</v>
      </c>
      <c r="E663" s="179" t="s">
        <v>862</v>
      </c>
      <c r="F663" s="180" t="s">
        <v>77</v>
      </c>
      <c r="G663" s="180" t="s">
        <v>1025</v>
      </c>
      <c r="H663" s="181">
        <v>938</v>
      </c>
      <c r="I663" s="182">
        <v>0.61</v>
      </c>
      <c r="J663" s="182">
        <f t="shared" si="9"/>
        <v>0.56999999999999995</v>
      </c>
    </row>
    <row r="664" spans="2:10" x14ac:dyDescent="0.3">
      <c r="B664" s="178">
        <v>637</v>
      </c>
      <c r="C664" s="179" t="s">
        <v>1034</v>
      </c>
      <c r="D664" s="179" t="s">
        <v>1035</v>
      </c>
      <c r="E664" s="179" t="s">
        <v>863</v>
      </c>
      <c r="F664" s="180" t="s">
        <v>77</v>
      </c>
      <c r="G664" s="180" t="s">
        <v>1025</v>
      </c>
      <c r="H664" s="181">
        <v>454614</v>
      </c>
      <c r="I664" s="182">
        <v>0.61</v>
      </c>
      <c r="J664" s="182">
        <f t="shared" si="9"/>
        <v>277.31</v>
      </c>
    </row>
    <row r="665" spans="2:10" x14ac:dyDescent="0.3">
      <c r="B665" s="178">
        <v>638</v>
      </c>
      <c r="C665" s="179" t="s">
        <v>1034</v>
      </c>
      <c r="D665" s="179" t="s">
        <v>1035</v>
      </c>
      <c r="E665" s="179" t="s">
        <v>864</v>
      </c>
      <c r="F665" s="180" t="s">
        <v>77</v>
      </c>
      <c r="G665" s="180" t="s">
        <v>1025</v>
      </c>
      <c r="H665" s="181">
        <v>113371</v>
      </c>
      <c r="I665" s="182">
        <v>0.61</v>
      </c>
      <c r="J665" s="182">
        <f t="shared" si="9"/>
        <v>69.16</v>
      </c>
    </row>
    <row r="666" spans="2:10" x14ac:dyDescent="0.3">
      <c r="B666" s="178">
        <v>639</v>
      </c>
      <c r="C666" s="179" t="s">
        <v>1036</v>
      </c>
      <c r="D666" s="179" t="s">
        <v>1037</v>
      </c>
      <c r="E666" s="179" t="s">
        <v>861</v>
      </c>
      <c r="F666" s="180" t="s">
        <v>150</v>
      </c>
      <c r="G666" s="180" t="s">
        <v>99</v>
      </c>
      <c r="H666" s="181">
        <v>73067</v>
      </c>
      <c r="I666" s="182">
        <v>0.61</v>
      </c>
      <c r="J666" s="182">
        <f t="shared" si="9"/>
        <v>44.57</v>
      </c>
    </row>
    <row r="667" spans="2:10" x14ac:dyDescent="0.3">
      <c r="B667" s="178">
        <v>640</v>
      </c>
      <c r="C667" s="179" t="s">
        <v>1036</v>
      </c>
      <c r="D667" s="179" t="s">
        <v>1037</v>
      </c>
      <c r="E667" s="179" t="s">
        <v>862</v>
      </c>
      <c r="F667" s="180" t="s">
        <v>150</v>
      </c>
      <c r="G667" s="180" t="s">
        <v>99</v>
      </c>
      <c r="H667" s="181">
        <v>283</v>
      </c>
      <c r="I667" s="182">
        <v>0.61</v>
      </c>
      <c r="J667" s="182">
        <f t="shared" si="9"/>
        <v>0.17</v>
      </c>
    </row>
    <row r="668" spans="2:10" x14ac:dyDescent="0.3">
      <c r="B668" s="178">
        <v>641</v>
      </c>
      <c r="C668" s="179" t="s">
        <v>1036</v>
      </c>
      <c r="D668" s="179" t="s">
        <v>1037</v>
      </c>
      <c r="E668" s="179" t="s">
        <v>863</v>
      </c>
      <c r="F668" s="180" t="s">
        <v>150</v>
      </c>
      <c r="G668" s="180" t="s">
        <v>99</v>
      </c>
      <c r="H668" s="181">
        <v>159545</v>
      </c>
      <c r="I668" s="182">
        <v>0.61</v>
      </c>
      <c r="J668" s="182">
        <f t="shared" ref="J668:J731" si="10">ROUND(H668*(I668/1000),2)</f>
        <v>97.32</v>
      </c>
    </row>
    <row r="669" spans="2:10" x14ac:dyDescent="0.3">
      <c r="B669" s="178">
        <v>642</v>
      </c>
      <c r="C669" s="179" t="s">
        <v>1036</v>
      </c>
      <c r="D669" s="179" t="s">
        <v>1037</v>
      </c>
      <c r="E669" s="179" t="s">
        <v>864</v>
      </c>
      <c r="F669" s="180" t="s">
        <v>150</v>
      </c>
      <c r="G669" s="180" t="s">
        <v>99</v>
      </c>
      <c r="H669" s="181">
        <v>43370</v>
      </c>
      <c r="I669" s="182">
        <v>0.61</v>
      </c>
      <c r="J669" s="182">
        <f t="shared" si="10"/>
        <v>26.46</v>
      </c>
    </row>
    <row r="670" spans="2:10" x14ac:dyDescent="0.3">
      <c r="B670" s="178">
        <v>643</v>
      </c>
      <c r="C670" s="179" t="s">
        <v>1038</v>
      </c>
      <c r="D670" s="179" t="s">
        <v>1039</v>
      </c>
      <c r="E670" s="179" t="s">
        <v>861</v>
      </c>
      <c r="F670" s="180" t="s">
        <v>145</v>
      </c>
      <c r="G670" s="180" t="s">
        <v>231</v>
      </c>
      <c r="H670" s="181">
        <v>388387</v>
      </c>
      <c r="I670" s="182">
        <v>0.61</v>
      </c>
      <c r="J670" s="182">
        <f t="shared" si="10"/>
        <v>236.92</v>
      </c>
    </row>
    <row r="671" spans="2:10" x14ac:dyDescent="0.3">
      <c r="B671" s="178">
        <v>644</v>
      </c>
      <c r="C671" s="179" t="s">
        <v>1038</v>
      </c>
      <c r="D671" s="179" t="s">
        <v>1039</v>
      </c>
      <c r="E671" s="179" t="s">
        <v>862</v>
      </c>
      <c r="F671" s="180" t="s">
        <v>145</v>
      </c>
      <c r="G671" s="180" t="s">
        <v>231</v>
      </c>
      <c r="H671" s="181">
        <v>1331</v>
      </c>
      <c r="I671" s="182">
        <v>0.61</v>
      </c>
      <c r="J671" s="182">
        <f t="shared" si="10"/>
        <v>0.81</v>
      </c>
    </row>
    <row r="672" spans="2:10" x14ac:dyDescent="0.3">
      <c r="B672" s="178">
        <v>645</v>
      </c>
      <c r="C672" s="179" t="s">
        <v>1038</v>
      </c>
      <c r="D672" s="179" t="s">
        <v>1039</v>
      </c>
      <c r="E672" s="179" t="s">
        <v>864</v>
      </c>
      <c r="F672" s="180" t="s">
        <v>145</v>
      </c>
      <c r="G672" s="180" t="s">
        <v>231</v>
      </c>
      <c r="H672" s="181">
        <v>31506</v>
      </c>
      <c r="I672" s="182">
        <v>0.61</v>
      </c>
      <c r="J672" s="182">
        <f t="shared" si="10"/>
        <v>19.22</v>
      </c>
    </row>
    <row r="673" spans="2:10" x14ac:dyDescent="0.3">
      <c r="B673" s="178">
        <v>646</v>
      </c>
      <c r="C673" s="179" t="s">
        <v>1040</v>
      </c>
      <c r="D673" s="179" t="s">
        <v>1041</v>
      </c>
      <c r="E673" s="179" t="s">
        <v>861</v>
      </c>
      <c r="F673" s="180" t="s">
        <v>211</v>
      </c>
      <c r="G673" s="180" t="s">
        <v>114</v>
      </c>
      <c r="H673" s="181">
        <v>136862</v>
      </c>
      <c r="I673" s="182">
        <v>0.61</v>
      </c>
      <c r="J673" s="182">
        <f t="shared" si="10"/>
        <v>83.49</v>
      </c>
    </row>
    <row r="674" spans="2:10" x14ac:dyDescent="0.3">
      <c r="B674" s="178">
        <v>647</v>
      </c>
      <c r="C674" s="179" t="s">
        <v>1040</v>
      </c>
      <c r="D674" s="179" t="s">
        <v>1041</v>
      </c>
      <c r="E674" s="179" t="s">
        <v>862</v>
      </c>
      <c r="F674" s="180" t="s">
        <v>211</v>
      </c>
      <c r="G674" s="180" t="s">
        <v>114</v>
      </c>
      <c r="H674" s="181">
        <v>726</v>
      </c>
      <c r="I674" s="182">
        <v>0.61</v>
      </c>
      <c r="J674" s="182">
        <f t="shared" si="10"/>
        <v>0.44</v>
      </c>
    </row>
    <row r="675" spans="2:10" x14ac:dyDescent="0.3">
      <c r="B675" s="178">
        <v>648</v>
      </c>
      <c r="C675" s="179" t="s">
        <v>1040</v>
      </c>
      <c r="D675" s="179" t="s">
        <v>1041</v>
      </c>
      <c r="E675" s="179" t="s">
        <v>863</v>
      </c>
      <c r="F675" s="180" t="s">
        <v>211</v>
      </c>
      <c r="G675" s="180" t="s">
        <v>114</v>
      </c>
      <c r="H675" s="181">
        <v>289549</v>
      </c>
      <c r="I675" s="182">
        <v>0.61</v>
      </c>
      <c r="J675" s="182">
        <f t="shared" si="10"/>
        <v>176.62</v>
      </c>
    </row>
    <row r="676" spans="2:10" x14ac:dyDescent="0.3">
      <c r="B676" s="178">
        <v>649</v>
      </c>
      <c r="C676" s="179" t="s">
        <v>1040</v>
      </c>
      <c r="D676" s="179" t="s">
        <v>1041</v>
      </c>
      <c r="E676" s="179" t="s">
        <v>864</v>
      </c>
      <c r="F676" s="180" t="s">
        <v>211</v>
      </c>
      <c r="G676" s="180" t="s">
        <v>114</v>
      </c>
      <c r="H676" s="181">
        <v>81401</v>
      </c>
      <c r="I676" s="182">
        <v>0.61</v>
      </c>
      <c r="J676" s="182">
        <f t="shared" si="10"/>
        <v>49.65</v>
      </c>
    </row>
    <row r="677" spans="2:10" x14ac:dyDescent="0.3">
      <c r="B677" s="178">
        <v>650</v>
      </c>
      <c r="C677" s="179" t="s">
        <v>1040</v>
      </c>
      <c r="D677" s="179" t="s">
        <v>1041</v>
      </c>
      <c r="E677" s="179" t="s">
        <v>887</v>
      </c>
      <c r="F677" s="180" t="s">
        <v>211</v>
      </c>
      <c r="G677" s="180" t="s">
        <v>114</v>
      </c>
      <c r="H677" s="181">
        <v>153108</v>
      </c>
      <c r="I677" s="182">
        <v>0.61</v>
      </c>
      <c r="J677" s="182">
        <f t="shared" si="10"/>
        <v>93.4</v>
      </c>
    </row>
    <row r="678" spans="2:10" x14ac:dyDescent="0.3">
      <c r="B678" s="178">
        <v>651</v>
      </c>
      <c r="C678" s="179" t="s">
        <v>1040</v>
      </c>
      <c r="D678" s="179" t="s">
        <v>1041</v>
      </c>
      <c r="E678" s="179" t="s">
        <v>888</v>
      </c>
      <c r="F678" s="180" t="s">
        <v>211</v>
      </c>
      <c r="G678" s="180" t="s">
        <v>114</v>
      </c>
      <c r="H678" s="181">
        <v>240830</v>
      </c>
      <c r="I678" s="182">
        <v>0.61</v>
      </c>
      <c r="J678" s="182">
        <f t="shared" si="10"/>
        <v>146.91</v>
      </c>
    </row>
    <row r="679" spans="2:10" x14ac:dyDescent="0.3">
      <c r="B679" s="178">
        <v>652</v>
      </c>
      <c r="C679" s="179" t="s">
        <v>1042</v>
      </c>
      <c r="D679" s="179" t="s">
        <v>1043</v>
      </c>
      <c r="E679" s="179" t="s">
        <v>887</v>
      </c>
      <c r="F679" s="180" t="s">
        <v>211</v>
      </c>
      <c r="G679" s="180" t="s">
        <v>99</v>
      </c>
      <c r="H679" s="181">
        <v>381921</v>
      </c>
      <c r="I679" s="182">
        <v>0.61</v>
      </c>
      <c r="J679" s="182">
        <f t="shared" si="10"/>
        <v>232.97</v>
      </c>
    </row>
    <row r="680" spans="2:10" x14ac:dyDescent="0.3">
      <c r="B680" s="178">
        <v>653</v>
      </c>
      <c r="C680" s="179" t="s">
        <v>1042</v>
      </c>
      <c r="D680" s="179" t="s">
        <v>1043</v>
      </c>
      <c r="E680" s="179" t="s">
        <v>888</v>
      </c>
      <c r="F680" s="180" t="s">
        <v>211</v>
      </c>
      <c r="G680" s="180" t="s">
        <v>99</v>
      </c>
      <c r="H680" s="181">
        <v>606180</v>
      </c>
      <c r="I680" s="182">
        <v>0.61</v>
      </c>
      <c r="J680" s="182">
        <f t="shared" si="10"/>
        <v>369.77</v>
      </c>
    </row>
    <row r="681" spans="2:10" x14ac:dyDescent="0.3">
      <c r="B681" s="178">
        <v>654</v>
      </c>
      <c r="C681" s="179" t="s">
        <v>1044</v>
      </c>
      <c r="D681" s="179" t="s">
        <v>1045</v>
      </c>
      <c r="E681" s="179" t="s">
        <v>861</v>
      </c>
      <c r="F681" s="180" t="s">
        <v>1046</v>
      </c>
      <c r="G681" s="180" t="s">
        <v>58</v>
      </c>
      <c r="H681" s="181">
        <v>144436</v>
      </c>
      <c r="I681" s="182">
        <v>0.61</v>
      </c>
      <c r="J681" s="182">
        <f t="shared" si="10"/>
        <v>88.11</v>
      </c>
    </row>
    <row r="682" spans="2:10" x14ac:dyDescent="0.3">
      <c r="B682" s="178">
        <v>655</v>
      </c>
      <c r="C682" s="179" t="s">
        <v>1044</v>
      </c>
      <c r="D682" s="179" t="s">
        <v>1045</v>
      </c>
      <c r="E682" s="179" t="s">
        <v>862</v>
      </c>
      <c r="F682" s="180" t="s">
        <v>1046</v>
      </c>
      <c r="G682" s="180" t="s">
        <v>58</v>
      </c>
      <c r="H682" s="181">
        <v>880</v>
      </c>
      <c r="I682" s="182">
        <v>0.61</v>
      </c>
      <c r="J682" s="182">
        <f t="shared" si="10"/>
        <v>0.54</v>
      </c>
    </row>
    <row r="683" spans="2:10" x14ac:dyDescent="0.3">
      <c r="B683" s="178">
        <v>656</v>
      </c>
      <c r="C683" s="179" t="s">
        <v>1044</v>
      </c>
      <c r="D683" s="179" t="s">
        <v>1045</v>
      </c>
      <c r="E683" s="179" t="s">
        <v>863</v>
      </c>
      <c r="F683" s="180" t="s">
        <v>1046</v>
      </c>
      <c r="G683" s="180" t="s">
        <v>58</v>
      </c>
      <c r="H683" s="181">
        <v>348673</v>
      </c>
      <c r="I683" s="182">
        <v>0.61</v>
      </c>
      <c r="J683" s="182">
        <f t="shared" si="10"/>
        <v>212.69</v>
      </c>
    </row>
    <row r="684" spans="2:10" x14ac:dyDescent="0.3">
      <c r="B684" s="178">
        <v>657</v>
      </c>
      <c r="C684" s="179" t="s">
        <v>1044</v>
      </c>
      <c r="D684" s="179" t="s">
        <v>1045</v>
      </c>
      <c r="E684" s="179" t="s">
        <v>864</v>
      </c>
      <c r="F684" s="180" t="s">
        <v>1046</v>
      </c>
      <c r="G684" s="180" t="s">
        <v>58</v>
      </c>
      <c r="H684" s="181">
        <v>74524</v>
      </c>
      <c r="I684" s="182">
        <v>0.61</v>
      </c>
      <c r="J684" s="182">
        <f t="shared" si="10"/>
        <v>45.46</v>
      </c>
    </row>
    <row r="685" spans="2:10" x14ac:dyDescent="0.3">
      <c r="B685" s="178">
        <v>658</v>
      </c>
      <c r="C685" s="179" t="s">
        <v>234</v>
      </c>
      <c r="D685" s="179" t="s">
        <v>1047</v>
      </c>
      <c r="E685" s="179" t="s">
        <v>861</v>
      </c>
      <c r="F685" s="180" t="s">
        <v>109</v>
      </c>
      <c r="G685" s="180" t="s">
        <v>142</v>
      </c>
      <c r="H685" s="181">
        <v>66845</v>
      </c>
      <c r="I685" s="182">
        <v>0.61</v>
      </c>
      <c r="J685" s="182">
        <f t="shared" si="10"/>
        <v>40.78</v>
      </c>
    </row>
    <row r="686" spans="2:10" x14ac:dyDescent="0.3">
      <c r="B686" s="178">
        <v>659</v>
      </c>
      <c r="C686" s="179" t="s">
        <v>234</v>
      </c>
      <c r="D686" s="179" t="s">
        <v>1048</v>
      </c>
      <c r="E686" s="179" t="s">
        <v>863</v>
      </c>
      <c r="F686" s="180" t="s">
        <v>109</v>
      </c>
      <c r="G686" s="180" t="s">
        <v>142</v>
      </c>
      <c r="H686" s="181">
        <v>39512</v>
      </c>
      <c r="I686" s="182">
        <v>0.61</v>
      </c>
      <c r="J686" s="182">
        <f t="shared" si="10"/>
        <v>24.1</v>
      </c>
    </row>
    <row r="687" spans="2:10" x14ac:dyDescent="0.3">
      <c r="B687" s="178">
        <v>660</v>
      </c>
      <c r="C687" s="179" t="s">
        <v>234</v>
      </c>
      <c r="D687" s="179" t="s">
        <v>1049</v>
      </c>
      <c r="E687" s="179" t="s">
        <v>864</v>
      </c>
      <c r="F687" s="180" t="s">
        <v>109</v>
      </c>
      <c r="G687" s="180" t="s">
        <v>142</v>
      </c>
      <c r="H687" s="181">
        <v>13884</v>
      </c>
      <c r="I687" s="182">
        <v>0.61</v>
      </c>
      <c r="J687" s="182">
        <f t="shared" si="10"/>
        <v>8.4700000000000006</v>
      </c>
    </row>
    <row r="688" spans="2:10" x14ac:dyDescent="0.3">
      <c r="B688" s="178">
        <v>661</v>
      </c>
      <c r="C688" s="179" t="s">
        <v>234</v>
      </c>
      <c r="D688" s="179" t="s">
        <v>1050</v>
      </c>
      <c r="E688" s="179" t="s">
        <v>887</v>
      </c>
      <c r="F688" s="180" t="s">
        <v>109</v>
      </c>
      <c r="G688" s="180" t="s">
        <v>142</v>
      </c>
      <c r="H688" s="181">
        <v>12335</v>
      </c>
      <c r="I688" s="182">
        <v>0.61</v>
      </c>
      <c r="J688" s="182">
        <f t="shared" si="10"/>
        <v>7.52</v>
      </c>
    </row>
    <row r="689" spans="2:13" x14ac:dyDescent="0.3">
      <c r="B689" s="178">
        <v>662</v>
      </c>
      <c r="C689" s="179" t="s">
        <v>234</v>
      </c>
      <c r="D689" s="179" t="s">
        <v>1051</v>
      </c>
      <c r="E689" s="179" t="s">
        <v>888</v>
      </c>
      <c r="F689" s="180" t="s">
        <v>109</v>
      </c>
      <c r="G689" s="180" t="s">
        <v>142</v>
      </c>
      <c r="H689" s="181">
        <v>33045</v>
      </c>
      <c r="I689" s="182">
        <v>0.61</v>
      </c>
      <c r="J689" s="182">
        <f t="shared" si="10"/>
        <v>20.16</v>
      </c>
    </row>
    <row r="690" spans="2:13" x14ac:dyDescent="0.3">
      <c r="B690" s="178">
        <v>663</v>
      </c>
      <c r="C690" s="179" t="s">
        <v>1052</v>
      </c>
      <c r="D690" s="179" t="s">
        <v>1053</v>
      </c>
      <c r="E690" s="179" t="s">
        <v>247</v>
      </c>
      <c r="F690" s="253">
        <v>43678</v>
      </c>
      <c r="G690" s="253">
        <v>43708</v>
      </c>
      <c r="H690" s="181">
        <v>2767914</v>
      </c>
      <c r="I690" s="182">
        <v>0.61</v>
      </c>
      <c r="J690" s="182">
        <f t="shared" si="10"/>
        <v>1688.43</v>
      </c>
    </row>
    <row r="691" spans="2:13" x14ac:dyDescent="0.3">
      <c r="B691" s="178">
        <v>664</v>
      </c>
      <c r="C691" s="179" t="s">
        <v>1052</v>
      </c>
      <c r="D691" s="179" t="s">
        <v>1054</v>
      </c>
      <c r="E691" s="179" t="s">
        <v>259</v>
      </c>
      <c r="F691" s="253">
        <v>43678</v>
      </c>
      <c r="G691" s="253">
        <v>43708</v>
      </c>
      <c r="H691" s="181">
        <v>7771337</v>
      </c>
      <c r="I691" s="182">
        <v>0.61</v>
      </c>
      <c r="J691" s="182">
        <f t="shared" si="10"/>
        <v>4740.5200000000004</v>
      </c>
    </row>
    <row r="692" spans="2:13" x14ac:dyDescent="0.3">
      <c r="B692" s="178">
        <v>665</v>
      </c>
      <c r="C692" s="179" t="s">
        <v>1052</v>
      </c>
      <c r="D692" s="179" t="s">
        <v>1055</v>
      </c>
      <c r="E692" s="179" t="s">
        <v>264</v>
      </c>
      <c r="F692" s="253">
        <v>43678</v>
      </c>
      <c r="G692" s="253">
        <v>43708</v>
      </c>
      <c r="H692" s="181">
        <v>462177</v>
      </c>
      <c r="I692" s="182">
        <v>0.61</v>
      </c>
      <c r="J692" s="182">
        <f t="shared" si="10"/>
        <v>281.93</v>
      </c>
    </row>
    <row r="694" spans="2:13" x14ac:dyDescent="0.3">
      <c r="E694" s="149"/>
      <c r="F694" s="17"/>
      <c r="G694" s="18"/>
      <c r="H694" s="17"/>
      <c r="I694" s="196"/>
      <c r="J694" s="197"/>
    </row>
    <row r="696" spans="2:13" x14ac:dyDescent="0.3">
      <c r="B696" s="42"/>
      <c r="C696" s="41"/>
      <c r="D696" s="41"/>
      <c r="F696" s="43" t="s">
        <v>240</v>
      </c>
      <c r="G696" s="125" t="s">
        <v>247</v>
      </c>
      <c r="H696" s="124">
        <f>SUMIF(E28:E694,G696,H28:H694)</f>
        <v>77908408</v>
      </c>
      <c r="I696" s="198"/>
      <c r="J696" s="219">
        <f>SUMIF(E28:E694,G696,J28:J694)</f>
        <v>47524.159999999974</v>
      </c>
      <c r="K696" s="41"/>
    </row>
    <row r="697" spans="2:13" x14ac:dyDescent="0.3">
      <c r="B697" s="42"/>
      <c r="C697" s="41"/>
      <c r="D697" s="41"/>
      <c r="E697" s="41"/>
      <c r="F697" s="149"/>
      <c r="G697" s="125" t="s">
        <v>259</v>
      </c>
      <c r="H697" s="124">
        <f>SUMIF(E28:E694,G697,H28:H694)</f>
        <v>40294752</v>
      </c>
      <c r="I697" s="198"/>
      <c r="J697" s="220">
        <f>SUMIF(E28:E694,G697,J28:J694)</f>
        <v>24579.770000000011</v>
      </c>
      <c r="K697" s="41"/>
    </row>
    <row r="698" spans="2:13" x14ac:dyDescent="0.3">
      <c r="B698" s="42"/>
      <c r="C698" s="41"/>
      <c r="D698" s="41"/>
      <c r="E698" s="41"/>
      <c r="F698" s="149"/>
      <c r="G698" s="125" t="s">
        <v>264</v>
      </c>
      <c r="H698" s="124">
        <f>SUMIF(E28:E694,G698,H28:H694)</f>
        <v>72593225</v>
      </c>
      <c r="I698" s="198"/>
      <c r="J698" s="220">
        <f>SUMIF(E28:E694,G698,J28:J694)</f>
        <v>44281.879999999976</v>
      </c>
      <c r="K698" s="41"/>
    </row>
    <row r="699" spans="2:13" x14ac:dyDescent="0.3">
      <c r="B699" s="42"/>
      <c r="C699" s="41"/>
      <c r="D699" s="41"/>
      <c r="E699" s="41"/>
      <c r="F699" s="149"/>
      <c r="G699" s="125" t="s">
        <v>258</v>
      </c>
      <c r="H699" s="124">
        <f>SUMIF(E28:E694,G699,H28:H694)</f>
        <v>59327275</v>
      </c>
      <c r="I699" s="198"/>
      <c r="J699" s="220">
        <f>SUMIF(E28:E694,G699,J28:J694)</f>
        <v>36189.629999999983</v>
      </c>
      <c r="K699" s="41"/>
      <c r="M699" s="149"/>
    </row>
    <row r="700" spans="2:13" x14ac:dyDescent="0.3">
      <c r="B700" s="42"/>
      <c r="C700" s="41"/>
      <c r="D700" s="41"/>
      <c r="E700" s="41"/>
      <c r="F700" s="149"/>
      <c r="G700" s="125" t="s">
        <v>255</v>
      </c>
      <c r="H700" s="124">
        <f>SUMIF(E28:E694,G700,H28:H694)</f>
        <v>31649885</v>
      </c>
      <c r="I700" s="198"/>
      <c r="J700" s="220">
        <f>SUMIF(E28:E694,G700,J28:J694)</f>
        <v>19306.46</v>
      </c>
      <c r="K700" s="41"/>
    </row>
    <row r="701" spans="2:13" x14ac:dyDescent="0.3">
      <c r="B701" s="42"/>
      <c r="C701" s="41"/>
      <c r="D701" s="41"/>
      <c r="E701" s="41"/>
      <c r="F701" s="149"/>
      <c r="G701" s="125" t="s">
        <v>861</v>
      </c>
      <c r="H701" s="124">
        <f>SUMIF(E28:E694,G701,H28:H694)</f>
        <v>18217928</v>
      </c>
      <c r="I701" s="198"/>
      <c r="J701" s="220">
        <f>SUMIF(E28:E694,G701,J28:J694)</f>
        <v>11112.970000000001</v>
      </c>
      <c r="K701" s="41"/>
    </row>
    <row r="702" spans="2:13" x14ac:dyDescent="0.3">
      <c r="B702" s="42"/>
      <c r="C702" s="41"/>
      <c r="D702" s="41"/>
      <c r="E702" s="41"/>
      <c r="F702" s="149"/>
      <c r="G702" s="125" t="s">
        <v>863</v>
      </c>
      <c r="H702" s="124">
        <f>SUMIF(E28:E694,G702,H28:H694)</f>
        <v>35877597</v>
      </c>
      <c r="I702" s="198"/>
      <c r="J702" s="220">
        <f>SUMIF(E28:E694,G702,J28:J694)</f>
        <v>21885.33</v>
      </c>
      <c r="K702" s="41"/>
    </row>
    <row r="703" spans="2:13" x14ac:dyDescent="0.3">
      <c r="B703" s="42"/>
      <c r="C703" s="41"/>
      <c r="D703" s="41"/>
      <c r="E703" s="41"/>
      <c r="F703" s="149"/>
      <c r="G703" s="125" t="s">
        <v>864</v>
      </c>
      <c r="H703" s="124">
        <f>SUMIF(E28:E694,G703,H28:H694)</f>
        <v>8511033</v>
      </c>
      <c r="I703" s="198"/>
      <c r="J703" s="220">
        <f>SUMIF(E28:E694,G703,J28:J694)</f>
        <v>5191.7199999999984</v>
      </c>
      <c r="K703" s="41"/>
    </row>
    <row r="704" spans="2:13" x14ac:dyDescent="0.3">
      <c r="B704" s="42"/>
      <c r="C704" s="41"/>
      <c r="D704" s="41"/>
      <c r="E704" s="41"/>
      <c r="F704" s="149"/>
      <c r="G704" s="125" t="s">
        <v>862</v>
      </c>
      <c r="H704" s="124">
        <f>SUMIF(E28:E694,G704,H28:H694)</f>
        <v>62864</v>
      </c>
      <c r="I704" s="198"/>
      <c r="J704" s="220">
        <f>SUMIF(E28:E694,G704,J28:J694)</f>
        <v>38.340000000000011</v>
      </c>
      <c r="K704" s="41"/>
    </row>
    <row r="705" spans="2:12" x14ac:dyDescent="0.3">
      <c r="B705" s="42"/>
      <c r="C705" s="41"/>
      <c r="D705" s="41"/>
      <c r="E705" s="41"/>
      <c r="F705" s="149"/>
      <c r="G705" s="125" t="s">
        <v>888</v>
      </c>
      <c r="H705" s="124">
        <f>SUMIF(E28:E694,G705,H28:H694)</f>
        <v>5913681</v>
      </c>
      <c r="I705" s="198"/>
      <c r="J705" s="220">
        <f>SUMIF(E28:E694,G705,J28:J694)</f>
        <v>3607.35</v>
      </c>
      <c r="K705" s="41"/>
    </row>
    <row r="706" spans="2:12" x14ac:dyDescent="0.3">
      <c r="B706" s="42"/>
      <c r="C706" s="41"/>
      <c r="D706" s="41"/>
      <c r="E706" s="41"/>
      <c r="F706" s="149"/>
      <c r="G706" s="125" t="s">
        <v>887</v>
      </c>
      <c r="H706" s="124">
        <f>SUMIF(E28:E694,G706,H28:H694)</f>
        <v>3333263</v>
      </c>
      <c r="I706" s="198"/>
      <c r="J706" s="220">
        <f>SUMIF(E28:E694,G706,J28:J694)</f>
        <v>2033.29</v>
      </c>
      <c r="K706" s="41"/>
    </row>
    <row r="707" spans="2:12" x14ac:dyDescent="0.3">
      <c r="B707" s="42"/>
      <c r="C707" s="41"/>
      <c r="D707" s="41"/>
      <c r="E707" s="41"/>
      <c r="F707" s="17"/>
      <c r="G707" s="18"/>
      <c r="H707" s="17"/>
      <c r="I707" s="196"/>
      <c r="J707" s="197"/>
      <c r="K707" s="41"/>
    </row>
    <row r="708" spans="2:12" x14ac:dyDescent="0.3">
      <c r="B708" s="42"/>
      <c r="C708" s="41"/>
      <c r="D708" s="41"/>
      <c r="E708" s="41"/>
      <c r="F708" s="149"/>
      <c r="H708" s="149"/>
      <c r="I708" s="199"/>
      <c r="J708" s="200"/>
      <c r="K708" s="41"/>
    </row>
    <row r="709" spans="2:12" x14ac:dyDescent="0.3">
      <c r="F709" s="21" t="s">
        <v>241</v>
      </c>
      <c r="G709" s="149"/>
      <c r="H709" s="149">
        <v>353689911</v>
      </c>
      <c r="J709" s="189">
        <f>SUM(J28:J694)</f>
        <v>215750.90000000017</v>
      </c>
    </row>
    <row r="710" spans="2:12" x14ac:dyDescent="0.3">
      <c r="L710" s="40"/>
    </row>
    <row r="711" spans="2:12" x14ac:dyDescent="0.3">
      <c r="B711" s="30" t="s">
        <v>242</v>
      </c>
      <c r="C711" s="39"/>
      <c r="D711" s="38"/>
      <c r="E711" s="22"/>
      <c r="F711" s="22"/>
      <c r="G711" s="22"/>
      <c r="H711" s="22"/>
      <c r="I711" s="22"/>
      <c r="J711" s="23"/>
      <c r="K711" s="37"/>
    </row>
    <row r="712" spans="2:12" x14ac:dyDescent="0.3">
      <c r="B712" s="24"/>
      <c r="C712" s="25"/>
      <c r="D712" s="25"/>
      <c r="E712" s="25"/>
      <c r="F712" s="25"/>
      <c r="G712" s="25"/>
      <c r="H712" s="25"/>
      <c r="I712" s="25"/>
      <c r="J712" s="26"/>
      <c r="K712" s="36"/>
    </row>
    <row r="713" spans="2:12" x14ac:dyDescent="0.3">
      <c r="B713" s="15"/>
      <c r="C713" s="15"/>
      <c r="D713" s="15"/>
      <c r="E713" s="15"/>
      <c r="F713" s="15"/>
      <c r="G713" s="15"/>
      <c r="H713" s="15"/>
      <c r="I713" s="15"/>
      <c r="J713" s="15"/>
    </row>
    <row r="715" spans="2:12" x14ac:dyDescent="0.3">
      <c r="B715" s="7" t="s">
        <v>243</v>
      </c>
      <c r="I715" s="125" t="s">
        <v>247</v>
      </c>
      <c r="J715" s="189">
        <f>SUMIF(E28:E694,I715,J28:J694)</f>
        <v>47524.159999999974</v>
      </c>
    </row>
    <row r="716" spans="2:12" x14ac:dyDescent="0.3">
      <c r="B716" s="7"/>
      <c r="I716" s="125" t="s">
        <v>259</v>
      </c>
      <c r="J716" s="189">
        <f>SUMIF(E28:E694,I716,J28:J694)</f>
        <v>24579.770000000011</v>
      </c>
    </row>
    <row r="717" spans="2:12" x14ac:dyDescent="0.3">
      <c r="I717" s="125" t="s">
        <v>1056</v>
      </c>
      <c r="J717" s="190">
        <f>J33</f>
        <v>9761.86</v>
      </c>
    </row>
    <row r="718" spans="2:12" x14ac:dyDescent="0.3">
      <c r="I718" s="125" t="s">
        <v>258</v>
      </c>
      <c r="J718" s="189">
        <f>SUMIF(E28:E694,I718,J28:J694)</f>
        <v>36189.629999999983</v>
      </c>
    </row>
    <row r="719" spans="2:12" x14ac:dyDescent="0.3">
      <c r="I719" s="125" t="s">
        <v>255</v>
      </c>
      <c r="J719" s="189">
        <f>SUMIF(E28:E694,I719,J28:J694)</f>
        <v>19306.46</v>
      </c>
    </row>
    <row r="720" spans="2:12" x14ac:dyDescent="0.3">
      <c r="I720" s="125" t="s">
        <v>861</v>
      </c>
      <c r="J720" s="189">
        <f>SUMIF(E28:E694,I720,J28:J694)</f>
        <v>11112.970000000001</v>
      </c>
    </row>
    <row r="721" spans="2:10" x14ac:dyDescent="0.3">
      <c r="I721" s="125" t="s">
        <v>863</v>
      </c>
      <c r="J721" s="189">
        <f>SUMIF(E28:E694,I721,J28:J694)</f>
        <v>21885.33</v>
      </c>
    </row>
    <row r="722" spans="2:10" x14ac:dyDescent="0.3">
      <c r="I722" s="125" t="s">
        <v>864</v>
      </c>
      <c r="J722" s="189">
        <f>SUMIF(E28:E694,I722,J28:J694)</f>
        <v>5191.7199999999984</v>
      </c>
    </row>
    <row r="723" spans="2:10" x14ac:dyDescent="0.3">
      <c r="I723" s="125" t="s">
        <v>862</v>
      </c>
      <c r="J723" s="189">
        <f>SUMIF(E28:E694,I723,J28:J694)</f>
        <v>38.340000000000011</v>
      </c>
    </row>
    <row r="724" spans="2:10" x14ac:dyDescent="0.3">
      <c r="I724" s="125" t="s">
        <v>888</v>
      </c>
      <c r="J724" s="189">
        <f>SUMIF(E28:E694,I724,J28:J694)</f>
        <v>3607.35</v>
      </c>
    </row>
    <row r="725" spans="2:10" x14ac:dyDescent="0.3">
      <c r="I725" s="125" t="s">
        <v>887</v>
      </c>
      <c r="J725" s="189">
        <f>SUMIF(E28:E694,I725,J28:J694)</f>
        <v>2033.29</v>
      </c>
    </row>
    <row r="726" spans="2:10" x14ac:dyDescent="0.3">
      <c r="B726" s="12" t="s">
        <v>4</v>
      </c>
      <c r="C726" s="152"/>
      <c r="D726" s="27"/>
      <c r="E726" s="35" t="s">
        <v>0</v>
      </c>
      <c r="F726" s="9" t="str">
        <f>J1</f>
        <v>09/06/2019</v>
      </c>
      <c r="J726" s="18"/>
    </row>
    <row r="727" spans="2:10" x14ac:dyDescent="0.3">
      <c r="B727" s="6" t="s">
        <v>8</v>
      </c>
      <c r="D727" s="28"/>
      <c r="E727" s="125" t="s">
        <v>2</v>
      </c>
      <c r="F727" s="10">
        <f>J2</f>
        <v>8562</v>
      </c>
    </row>
    <row r="728" spans="2:10" x14ac:dyDescent="0.3">
      <c r="B728" s="13" t="s">
        <v>6</v>
      </c>
      <c r="D728" s="28"/>
      <c r="E728" s="125" t="s">
        <v>244</v>
      </c>
      <c r="F728" s="10" t="s">
        <v>247</v>
      </c>
      <c r="G728" s="137"/>
      <c r="H728" s="137"/>
      <c r="I728" s="34" t="s">
        <v>245</v>
      </c>
      <c r="J728" s="201">
        <f>SUM(J28:J694)</f>
        <v>215750.90000000017</v>
      </c>
    </row>
    <row r="729" spans="2:10" x14ac:dyDescent="0.3">
      <c r="B729" s="14" t="s">
        <v>7</v>
      </c>
      <c r="C729" s="153"/>
      <c r="D729" s="29"/>
      <c r="E729" s="3"/>
      <c r="F729" s="2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00000000-0004-0000-0100-000000000000}"/>
    <hyperlink ref="D16" r:id="rId2" xr:uid="{00000000-0004-0000-0100-000001000000}"/>
    <hyperlink ref="B10" r:id="rId3" xr:uid="{00000000-0004-0000-0100-000002000000}"/>
    <hyperlink ref="D16" r:id="rId4" xr:uid="{00000000-0004-0000-0100-000003000000}"/>
    <hyperlink ref="B10" r:id="rId5" xr:uid="{00000000-0004-0000-0100-000004000000}"/>
    <hyperlink ref="D16" r:id="rId6" xr:uid="{00000000-0004-0000-0100-000005000000}"/>
    <hyperlink ref="B10" r:id="rId7" xr:uid="{00000000-0004-0000-0100-000006000000}"/>
    <hyperlink ref="D16" r:id="rId8" xr:uid="{00000000-0004-0000-0100-000007000000}"/>
    <hyperlink ref="B10" r:id="rId9" xr:uid="{00000000-0004-0000-0100-000008000000}"/>
    <hyperlink ref="D16" r:id="rId10" xr:uid="{00000000-0004-0000-0100-000009000000}"/>
    <hyperlink ref="B10" r:id="rId11" xr:uid="{00000000-0004-0000-0100-00000A000000}"/>
    <hyperlink ref="D16" r:id="rId12" xr:uid="{00000000-0004-0000-0100-00000B000000}"/>
    <hyperlink ref="B10" r:id="rId13" xr:uid="{00000000-0004-0000-0100-00000C000000}"/>
    <hyperlink ref="D16" r:id="rId14" xr:uid="{00000000-0004-0000-0100-00000D000000}"/>
    <hyperlink ref="B10" r:id="rId15" xr:uid="{00000000-0004-0000-0100-00000E000000}"/>
    <hyperlink ref="D16" r:id="rId16" xr:uid="{00000000-0004-0000-0100-00000F000000}"/>
    <hyperlink ref="B10" r:id="rId17" xr:uid="{00000000-0004-0000-0100-000010000000}"/>
    <hyperlink ref="D16" r:id="rId18" xr:uid="{00000000-0004-0000-0100-000011000000}"/>
    <hyperlink ref="B10" r:id="rId19" xr:uid="{00000000-0004-0000-0100-000012000000}"/>
    <hyperlink ref="D16" r:id="rId20" xr:uid="{00000000-0004-0000-0100-000013000000}"/>
    <hyperlink ref="B10" r:id="rId21" xr:uid="{00000000-0004-0000-0100-000014000000}"/>
    <hyperlink ref="D16" r:id="rId22" xr:uid="{00000000-0004-0000-0100-000015000000}"/>
    <hyperlink ref="B10" r:id="rId23" xr:uid="{00000000-0004-0000-0100-000016000000}"/>
    <hyperlink ref="D16" r:id="rId24" xr:uid="{00000000-0004-0000-0100-000017000000}"/>
    <hyperlink ref="B10" r:id="rId25" xr:uid="{00000000-0004-0000-0100-000018000000}"/>
    <hyperlink ref="D16" r:id="rId26" xr:uid="{00000000-0004-0000-0100-000019000000}"/>
    <hyperlink ref="B10" r:id="rId27" xr:uid="{00000000-0004-0000-0100-00001A000000}"/>
    <hyperlink ref="D16" r:id="rId28" xr:uid="{00000000-0004-0000-0100-00001B000000}"/>
    <hyperlink ref="B10" r:id="rId29" xr:uid="{00000000-0004-0000-0100-00001C000000}"/>
    <hyperlink ref="D16" r:id="rId30" xr:uid="{00000000-0004-0000-0100-00001D000000}"/>
    <hyperlink ref="B10" r:id="rId31" xr:uid="{00000000-0004-0000-0100-00001E000000}"/>
    <hyperlink ref="D16" r:id="rId32" xr:uid="{00000000-0004-0000-0100-00001F000000}"/>
    <hyperlink ref="B10" r:id="rId33" xr:uid="{00000000-0004-0000-0100-000020000000}"/>
    <hyperlink ref="D16" r:id="rId34" xr:uid="{00000000-0004-0000-0100-000021000000}"/>
    <hyperlink ref="B10" r:id="rId35" xr:uid="{00000000-0004-0000-0100-000022000000}"/>
    <hyperlink ref="D16" r:id="rId36" xr:uid="{00000000-0004-0000-0100-000023000000}"/>
    <hyperlink ref="B10" r:id="rId37" xr:uid="{00000000-0004-0000-0100-000024000000}"/>
    <hyperlink ref="D16" r:id="rId38" xr:uid="{00000000-0004-0000-0100-000025000000}"/>
    <hyperlink ref="B10" r:id="rId39" xr:uid="{00000000-0004-0000-0100-000026000000}"/>
    <hyperlink ref="D16" r:id="rId40" xr:uid="{00000000-0004-0000-0100-000027000000}"/>
  </hyperlinks>
  <printOptions horizontalCentered="1"/>
  <pageMargins left="0.5" right="0.5" top="0.5" bottom="0.6" header="0.2" footer="0.2"/>
  <pageSetup scale="57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T832"/>
  <sheetViews>
    <sheetView showGridLines="0" topLeftCell="A4" zoomScale="70" zoomScaleNormal="70" zoomScalePageLayoutView="80" workbookViewId="0">
      <selection activeCell="E22" sqref="E22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9.6640625" style="155" customWidth="1"/>
    <col min="5" max="5" width="20.6640625" style="155" customWidth="1"/>
    <col min="6" max="6" width="24.44140625" style="155" customWidth="1"/>
    <col min="7" max="7" width="24" style="155" customWidth="1"/>
    <col min="8" max="8" width="24.44140625" style="155" bestFit="1" customWidth="1"/>
    <col min="9" max="9" width="18.44140625" style="155" bestFit="1" customWidth="1"/>
    <col min="10" max="10" width="23" style="155" customWidth="1"/>
    <col min="11" max="11" width="1.44140625" style="155" customWidth="1"/>
    <col min="12" max="12" width="16.44140625" style="155" customWidth="1"/>
    <col min="13" max="13" width="15.109375" style="155" bestFit="1" customWidth="1"/>
    <col min="14" max="14" width="17.33203125" style="155" bestFit="1" customWidth="1"/>
    <col min="15" max="15" width="17" style="155" bestFit="1" customWidth="1"/>
    <col min="16" max="16" width="20.109375" style="155" bestFit="1" customWidth="1"/>
    <col min="17" max="17" width="15.6640625" style="155" bestFit="1" customWidth="1"/>
    <col min="18" max="18" width="13.6640625" style="155" bestFit="1" customWidth="1"/>
    <col min="19" max="21" width="8.6640625" style="155" customWidth="1"/>
    <col min="22" max="22" width="15.33203125" style="155" customWidth="1"/>
    <col min="23" max="23" width="8.6640625" style="155" customWidth="1"/>
    <col min="24" max="16384" width="8.6640625" style="155"/>
  </cols>
  <sheetData>
    <row r="1" spans="1:15" x14ac:dyDescent="0.3">
      <c r="B1" s="154"/>
      <c r="C1" s="154"/>
      <c r="D1" s="154"/>
      <c r="E1" s="154"/>
      <c r="F1" s="161"/>
      <c r="H1" s="161"/>
      <c r="I1" s="21" t="s">
        <v>0</v>
      </c>
      <c r="J1" s="169" t="s">
        <v>1</v>
      </c>
    </row>
    <row r="2" spans="1:15" x14ac:dyDescent="0.3">
      <c r="B2" s="154"/>
      <c r="C2" s="154"/>
      <c r="D2" s="154"/>
      <c r="E2" s="154"/>
      <c r="F2" s="154"/>
      <c r="H2" s="154"/>
      <c r="I2" s="21" t="s">
        <v>2</v>
      </c>
      <c r="J2" s="169">
        <v>8580</v>
      </c>
    </row>
    <row r="3" spans="1:15" x14ac:dyDescent="0.3">
      <c r="B3" s="154"/>
      <c r="C3" s="154"/>
      <c r="D3" s="154"/>
      <c r="E3" s="154"/>
      <c r="F3" s="163"/>
      <c r="H3" s="163"/>
      <c r="I3" s="163"/>
      <c r="J3" s="163"/>
    </row>
    <row r="4" spans="1:15" x14ac:dyDescent="0.3">
      <c r="B4" s="154"/>
      <c r="C4" s="154"/>
      <c r="D4" s="154"/>
      <c r="E4" s="154"/>
      <c r="H4" s="234" t="s">
        <v>3</v>
      </c>
      <c r="I4" s="230"/>
      <c r="J4" s="235"/>
    </row>
    <row r="5" spans="1:15" x14ac:dyDescent="0.3">
      <c r="C5" s="60"/>
      <c r="D5" s="60"/>
      <c r="E5" s="60"/>
      <c r="H5" s="231" t="s">
        <v>5</v>
      </c>
      <c r="I5" s="232"/>
      <c r="J5" s="233"/>
    </row>
    <row r="6" spans="1:15" x14ac:dyDescent="0.3">
      <c r="B6" s="59" t="s">
        <v>4</v>
      </c>
      <c r="C6" s="154"/>
      <c r="D6" s="154"/>
      <c r="E6" s="154"/>
      <c r="H6" s="229" t="s">
        <v>4</v>
      </c>
      <c r="I6" s="230"/>
      <c r="J6" s="230"/>
    </row>
    <row r="7" spans="1:15" x14ac:dyDescent="0.3">
      <c r="B7" s="58" t="s">
        <v>6</v>
      </c>
      <c r="C7" s="154"/>
      <c r="D7" s="154"/>
      <c r="E7" s="154"/>
      <c r="H7" s="244" t="s">
        <v>8</v>
      </c>
      <c r="I7" s="240"/>
      <c r="J7" s="240"/>
    </row>
    <row r="8" spans="1:15" x14ac:dyDescent="0.3">
      <c r="B8" s="58" t="s">
        <v>7</v>
      </c>
      <c r="C8" s="154"/>
      <c r="D8" s="163"/>
      <c r="E8" s="163"/>
      <c r="H8" s="243" t="s">
        <v>6</v>
      </c>
      <c r="I8" s="240"/>
      <c r="J8" s="240"/>
    </row>
    <row r="9" spans="1:15" x14ac:dyDescent="0.3">
      <c r="B9" s="1" t="s">
        <v>9</v>
      </c>
      <c r="C9" s="163"/>
      <c r="D9" s="154"/>
      <c r="E9" s="154"/>
      <c r="H9" s="243" t="s">
        <v>7</v>
      </c>
      <c r="I9" s="240"/>
      <c r="J9" s="240"/>
    </row>
    <row r="10" spans="1:15" x14ac:dyDescent="0.3">
      <c r="B10" s="57" t="s">
        <v>10</v>
      </c>
      <c r="C10" s="163"/>
      <c r="D10" s="154"/>
      <c r="E10" s="154"/>
    </row>
    <row r="11" spans="1:15" x14ac:dyDescent="0.3">
      <c r="C11" s="56"/>
      <c r="D11" s="54"/>
      <c r="E11" s="54"/>
      <c r="H11" s="242" t="s">
        <v>246</v>
      </c>
      <c r="I11" s="240"/>
      <c r="J11" s="240"/>
      <c r="N11" s="47"/>
    </row>
    <row r="12" spans="1:15" x14ac:dyDescent="0.3">
      <c r="B12" s="49" t="s">
        <v>12</v>
      </c>
      <c r="C12" s="54"/>
      <c r="D12" s="53" t="s">
        <v>4136</v>
      </c>
      <c r="E12" s="54"/>
      <c r="H12" s="241" t="s">
        <v>14</v>
      </c>
      <c r="I12" s="240"/>
      <c r="J12" s="240"/>
      <c r="N12" s="149"/>
    </row>
    <row r="13" spans="1:15" x14ac:dyDescent="0.3">
      <c r="C13" s="54"/>
      <c r="D13" s="53" t="s">
        <v>4137</v>
      </c>
      <c r="E13" s="54"/>
      <c r="H13" s="239" t="s">
        <v>16</v>
      </c>
      <c r="I13" s="240"/>
      <c r="J13" s="240"/>
    </row>
    <row r="14" spans="1:15" x14ac:dyDescent="0.3">
      <c r="C14" s="54"/>
      <c r="D14" s="53"/>
      <c r="E14" s="161"/>
      <c r="H14" s="154"/>
      <c r="I14" s="154"/>
      <c r="J14" s="154"/>
      <c r="M14" s="171"/>
      <c r="N14" s="199"/>
      <c r="O14" s="200"/>
    </row>
    <row r="15" spans="1:15" x14ac:dyDescent="0.3">
      <c r="A15" s="155" t="s">
        <v>18</v>
      </c>
      <c r="C15" s="161"/>
      <c r="D15" s="53" t="s">
        <v>4138</v>
      </c>
      <c r="E15" s="161"/>
      <c r="H15" s="252" t="s">
        <v>20</v>
      </c>
      <c r="I15" s="232"/>
      <c r="J15" s="232"/>
    </row>
    <row r="16" spans="1:15" x14ac:dyDescent="0.3">
      <c r="D16" s="31" t="s">
        <v>4139</v>
      </c>
      <c r="F16" s="161"/>
      <c r="H16" s="156" t="s">
        <v>22</v>
      </c>
      <c r="I16" s="5" t="s">
        <v>23</v>
      </c>
      <c r="J16" s="157" t="s">
        <v>24</v>
      </c>
      <c r="M16" s="172"/>
    </row>
    <row r="17" spans="2:17" x14ac:dyDescent="0.3">
      <c r="C17" s="161"/>
      <c r="E17" s="161"/>
      <c r="F17" s="7"/>
      <c r="H17" s="164" t="s">
        <v>25</v>
      </c>
      <c r="I17" s="194">
        <v>1.28</v>
      </c>
      <c r="J17" s="75"/>
      <c r="M17" s="172"/>
      <c r="N17" s="171"/>
    </row>
    <row r="18" spans="2:17" x14ac:dyDescent="0.3">
      <c r="B18" s="51" t="s">
        <v>26</v>
      </c>
      <c r="D18" s="50">
        <v>43678</v>
      </c>
      <c r="E18" s="161"/>
      <c r="F18" s="7"/>
      <c r="H18" s="164" t="s">
        <v>27</v>
      </c>
      <c r="I18" s="194">
        <v>1.1299999999999999</v>
      </c>
      <c r="J18" s="75"/>
      <c r="O18" s="171"/>
    </row>
    <row r="19" spans="2:17" x14ac:dyDescent="0.3">
      <c r="B19" s="51" t="s">
        <v>28</v>
      </c>
      <c r="D19" s="50">
        <v>43708</v>
      </c>
      <c r="E19" s="161"/>
      <c r="F19" s="7"/>
      <c r="H19" s="164" t="s">
        <v>29</v>
      </c>
      <c r="I19" s="194">
        <v>0.9900000000000001</v>
      </c>
      <c r="J19" s="75"/>
      <c r="M19" s="172"/>
      <c r="N19" s="171"/>
      <c r="O19" s="149"/>
      <c r="P19" s="172"/>
    </row>
    <row r="20" spans="2:17" x14ac:dyDescent="0.3">
      <c r="B20" s="49" t="s">
        <v>30</v>
      </c>
      <c r="D20" s="165" t="s">
        <v>4136</v>
      </c>
      <c r="E20" s="161"/>
      <c r="F20" s="141"/>
      <c r="H20" s="45" t="s">
        <v>32</v>
      </c>
      <c r="I20" s="173">
        <v>0.85000000000000009</v>
      </c>
      <c r="J20" s="46"/>
      <c r="M20" s="149"/>
      <c r="N20" s="171"/>
      <c r="P20" s="149"/>
    </row>
    <row r="21" spans="2:17" x14ac:dyDescent="0.3">
      <c r="B21" s="49" t="s">
        <v>33</v>
      </c>
      <c r="D21" s="245" t="s">
        <v>4140</v>
      </c>
      <c r="E21" s="240"/>
      <c r="F21" s="141"/>
      <c r="H21" s="45" t="s">
        <v>252</v>
      </c>
      <c r="I21" s="173">
        <v>0.71000000000000008</v>
      </c>
      <c r="J21" s="46"/>
      <c r="M21" s="172"/>
      <c r="N21" s="149"/>
      <c r="P21" s="149"/>
    </row>
    <row r="22" spans="2:17" x14ac:dyDescent="0.3">
      <c r="B22" s="7" t="s">
        <v>36</v>
      </c>
      <c r="D22" s="16">
        <v>1949222409</v>
      </c>
      <c r="E22" s="161"/>
      <c r="F22" s="7"/>
      <c r="H22" s="174" t="s">
        <v>37</v>
      </c>
      <c r="I22" s="175">
        <v>0.6100000000000001</v>
      </c>
      <c r="J22" s="218">
        <v>2423846807</v>
      </c>
      <c r="M22" s="172"/>
      <c r="N22" s="171"/>
    </row>
    <row r="23" spans="2:17" x14ac:dyDescent="0.3">
      <c r="B23" s="7"/>
      <c r="D23" s="16"/>
      <c r="E23" s="161"/>
      <c r="F23" s="142"/>
      <c r="H23" s="45" t="s">
        <v>38</v>
      </c>
      <c r="I23" s="173">
        <v>0.58000000000000007</v>
      </c>
      <c r="J23" s="177"/>
      <c r="M23" s="172"/>
      <c r="N23" s="216"/>
      <c r="O23" s="216"/>
    </row>
    <row r="24" spans="2:17" x14ac:dyDescent="0.3">
      <c r="B24" s="7"/>
      <c r="D24" s="16"/>
      <c r="E24" s="161"/>
      <c r="F24" s="142"/>
      <c r="H24" s="45" t="s">
        <v>39</v>
      </c>
      <c r="I24" s="173">
        <v>0.55000000000000004</v>
      </c>
      <c r="J24" s="177"/>
      <c r="N24" s="170"/>
      <c r="P24" s="149"/>
      <c r="Q24" s="149"/>
    </row>
    <row r="25" spans="2:17" x14ac:dyDescent="0.3">
      <c r="B25" s="161"/>
      <c r="C25" s="161"/>
      <c r="D25" s="161"/>
      <c r="E25" s="161"/>
      <c r="F25" s="161"/>
      <c r="H25" s="45" t="s">
        <v>40</v>
      </c>
      <c r="I25" s="173">
        <v>0.5</v>
      </c>
      <c r="J25" s="163"/>
      <c r="L25" s="163"/>
      <c r="M25" s="163"/>
      <c r="N25" s="136"/>
      <c r="Q25" s="16"/>
    </row>
    <row r="26" spans="2:17" x14ac:dyDescent="0.3">
      <c r="B26" s="161"/>
      <c r="C26" s="161"/>
      <c r="D26" s="161"/>
      <c r="E26" s="161"/>
      <c r="F26" s="161"/>
      <c r="G26" s="161"/>
      <c r="H26" s="161"/>
      <c r="J26" s="163"/>
      <c r="K26" s="163"/>
      <c r="L26" s="163"/>
      <c r="M26" s="163"/>
      <c r="N26" s="136"/>
      <c r="Q26" s="16"/>
    </row>
    <row r="27" spans="2:17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K27" s="151"/>
      <c r="O27" s="149"/>
      <c r="P27" s="199"/>
      <c r="Q27" s="200"/>
    </row>
    <row r="28" spans="2:17" x14ac:dyDescent="0.3">
      <c r="B28" s="178">
        <v>1</v>
      </c>
      <c r="C28" s="179" t="s">
        <v>4141</v>
      </c>
      <c r="D28" s="179" t="s">
        <v>4142</v>
      </c>
      <c r="E28" s="179" t="s">
        <v>4143</v>
      </c>
      <c r="F28" s="180" t="s">
        <v>4144</v>
      </c>
      <c r="G28" s="180" t="s">
        <v>3559</v>
      </c>
      <c r="H28" s="181">
        <v>10637604</v>
      </c>
      <c r="I28" s="182">
        <v>0.71</v>
      </c>
      <c r="J28" s="182">
        <f t="shared" ref="J28:J91" si="0">ROUND(H28*(I28/1000),2)</f>
        <v>7552.7</v>
      </c>
    </row>
    <row r="29" spans="2:17" ht="16.2" customHeight="1" thickBot="1" x14ac:dyDescent="0.35">
      <c r="B29" s="178">
        <v>2</v>
      </c>
      <c r="C29" s="179" t="s">
        <v>4145</v>
      </c>
      <c r="D29" s="179" t="s">
        <v>4146</v>
      </c>
      <c r="E29" s="179" t="s">
        <v>4147</v>
      </c>
      <c r="F29" s="180" t="s">
        <v>4148</v>
      </c>
      <c r="G29" s="180" t="s">
        <v>4149</v>
      </c>
      <c r="H29" s="181">
        <v>2711971</v>
      </c>
      <c r="I29" s="182">
        <v>0.71</v>
      </c>
      <c r="J29" s="182">
        <f t="shared" si="0"/>
        <v>1925.5</v>
      </c>
    </row>
    <row r="30" spans="2:17" ht="16.2" customHeight="1" thickTop="1" x14ac:dyDescent="0.3">
      <c r="B30" s="178">
        <v>3</v>
      </c>
      <c r="C30" s="179" t="s">
        <v>4150</v>
      </c>
      <c r="D30" s="179" t="s">
        <v>4151</v>
      </c>
      <c r="E30" s="179" t="s">
        <v>4143</v>
      </c>
      <c r="F30" s="180" t="s">
        <v>4148</v>
      </c>
      <c r="G30" s="180" t="s">
        <v>4149</v>
      </c>
      <c r="H30" s="181">
        <v>5947615</v>
      </c>
      <c r="I30" s="182">
        <v>0.71</v>
      </c>
      <c r="J30" s="182">
        <f t="shared" si="0"/>
        <v>4222.8100000000004</v>
      </c>
    </row>
    <row r="31" spans="2:17" x14ac:dyDescent="0.3">
      <c r="B31" s="178">
        <v>4</v>
      </c>
      <c r="C31" s="179" t="s">
        <v>4152</v>
      </c>
      <c r="D31" s="179" t="s">
        <v>4153</v>
      </c>
      <c r="E31" s="179" t="s">
        <v>4147</v>
      </c>
      <c r="F31" s="180" t="s">
        <v>894</v>
      </c>
      <c r="G31" s="180" t="s">
        <v>95</v>
      </c>
      <c r="H31" s="181">
        <v>811590</v>
      </c>
      <c r="I31" s="182">
        <v>0.71</v>
      </c>
      <c r="J31" s="182">
        <f t="shared" si="0"/>
        <v>576.23</v>
      </c>
    </row>
    <row r="32" spans="2:17" x14ac:dyDescent="0.3">
      <c r="B32" s="178">
        <v>5</v>
      </c>
      <c r="C32" s="179" t="s">
        <v>4154</v>
      </c>
      <c r="D32" s="179" t="s">
        <v>4155</v>
      </c>
      <c r="E32" s="179" t="s">
        <v>4156</v>
      </c>
      <c r="F32" s="180" t="s">
        <v>138</v>
      </c>
      <c r="G32" s="180" t="s">
        <v>58</v>
      </c>
      <c r="H32" s="181">
        <v>166051</v>
      </c>
      <c r="I32" s="182">
        <v>0.71</v>
      </c>
      <c r="J32" s="182">
        <f t="shared" si="0"/>
        <v>117.9</v>
      </c>
    </row>
    <row r="33" spans="2:10" x14ac:dyDescent="0.3">
      <c r="B33" s="178">
        <v>6</v>
      </c>
      <c r="C33" s="179" t="s">
        <v>4154</v>
      </c>
      <c r="D33" s="179" t="s">
        <v>4155</v>
      </c>
      <c r="E33" s="179" t="s">
        <v>4157</v>
      </c>
      <c r="F33" s="180" t="s">
        <v>138</v>
      </c>
      <c r="G33" s="180" t="s">
        <v>58</v>
      </c>
      <c r="H33" s="181">
        <v>1020775</v>
      </c>
      <c r="I33" s="182">
        <v>0.71</v>
      </c>
      <c r="J33" s="182">
        <f t="shared" si="0"/>
        <v>724.75</v>
      </c>
    </row>
    <row r="34" spans="2:10" x14ac:dyDescent="0.3">
      <c r="B34" s="178">
        <v>7</v>
      </c>
      <c r="C34" s="179" t="s">
        <v>4154</v>
      </c>
      <c r="D34" s="179" t="s">
        <v>4155</v>
      </c>
      <c r="E34" s="179" t="s">
        <v>4158</v>
      </c>
      <c r="F34" s="180" t="s">
        <v>138</v>
      </c>
      <c r="G34" s="180" t="s">
        <v>58</v>
      </c>
      <c r="H34" s="181">
        <v>634</v>
      </c>
      <c r="I34" s="182">
        <v>0.71</v>
      </c>
      <c r="J34" s="182">
        <f t="shared" si="0"/>
        <v>0.45</v>
      </c>
    </row>
    <row r="35" spans="2:10" x14ac:dyDescent="0.3">
      <c r="B35" s="178">
        <v>8</v>
      </c>
      <c r="C35" s="179" t="s">
        <v>4154</v>
      </c>
      <c r="D35" s="179" t="s">
        <v>4155</v>
      </c>
      <c r="E35" s="179" t="s">
        <v>4159</v>
      </c>
      <c r="F35" s="180" t="s">
        <v>138</v>
      </c>
      <c r="G35" s="180" t="s">
        <v>58</v>
      </c>
      <c r="H35" s="181">
        <v>845340</v>
      </c>
      <c r="I35" s="182">
        <v>0.71</v>
      </c>
      <c r="J35" s="182">
        <f t="shared" si="0"/>
        <v>600.19000000000005</v>
      </c>
    </row>
    <row r="36" spans="2:10" x14ac:dyDescent="0.3">
      <c r="B36" s="178">
        <v>9</v>
      </c>
      <c r="C36" s="179" t="s">
        <v>4160</v>
      </c>
      <c r="D36" s="179" t="s">
        <v>4161</v>
      </c>
      <c r="E36" s="179" t="s">
        <v>4162</v>
      </c>
      <c r="F36" s="180" t="s">
        <v>901</v>
      </c>
      <c r="G36" s="180" t="s">
        <v>99</v>
      </c>
      <c r="H36" s="181">
        <v>12053</v>
      </c>
      <c r="I36" s="182">
        <v>0.71</v>
      </c>
      <c r="J36" s="182">
        <f t="shared" si="0"/>
        <v>8.56</v>
      </c>
    </row>
    <row r="37" spans="2:10" x14ac:dyDescent="0.3">
      <c r="B37" s="178">
        <v>10</v>
      </c>
      <c r="C37" s="179" t="s">
        <v>4160</v>
      </c>
      <c r="D37" s="179" t="s">
        <v>4161</v>
      </c>
      <c r="E37" s="179" t="s">
        <v>4156</v>
      </c>
      <c r="F37" s="180" t="s">
        <v>901</v>
      </c>
      <c r="G37" s="180" t="s">
        <v>99</v>
      </c>
      <c r="H37" s="181">
        <v>48016</v>
      </c>
      <c r="I37" s="182">
        <v>0.71</v>
      </c>
      <c r="J37" s="182">
        <f t="shared" si="0"/>
        <v>34.090000000000003</v>
      </c>
    </row>
    <row r="38" spans="2:10" x14ac:dyDescent="0.3">
      <c r="B38" s="178">
        <v>11</v>
      </c>
      <c r="C38" s="179" t="s">
        <v>4160</v>
      </c>
      <c r="D38" s="179" t="s">
        <v>4161</v>
      </c>
      <c r="E38" s="179" t="s">
        <v>4157</v>
      </c>
      <c r="F38" s="180" t="s">
        <v>901</v>
      </c>
      <c r="G38" s="180" t="s">
        <v>99</v>
      </c>
      <c r="H38" s="181">
        <v>297741</v>
      </c>
      <c r="I38" s="182">
        <v>0.71</v>
      </c>
      <c r="J38" s="182">
        <f t="shared" si="0"/>
        <v>211.4</v>
      </c>
    </row>
    <row r="39" spans="2:10" x14ac:dyDescent="0.3">
      <c r="B39" s="178">
        <v>12</v>
      </c>
      <c r="C39" s="179" t="s">
        <v>4160</v>
      </c>
      <c r="D39" s="179" t="s">
        <v>4161</v>
      </c>
      <c r="E39" s="179" t="s">
        <v>4163</v>
      </c>
      <c r="F39" s="180" t="s">
        <v>901</v>
      </c>
      <c r="G39" s="180" t="s">
        <v>99</v>
      </c>
      <c r="H39" s="181">
        <v>216393</v>
      </c>
      <c r="I39" s="182">
        <v>0.71</v>
      </c>
      <c r="J39" s="182">
        <f t="shared" si="0"/>
        <v>153.63999999999999</v>
      </c>
    </row>
    <row r="40" spans="2:10" x14ac:dyDescent="0.3">
      <c r="B40" s="178">
        <v>13</v>
      </c>
      <c r="C40" s="179" t="s">
        <v>4160</v>
      </c>
      <c r="D40" s="179" t="s">
        <v>4161</v>
      </c>
      <c r="E40" s="179" t="s">
        <v>4164</v>
      </c>
      <c r="F40" s="180" t="s">
        <v>901</v>
      </c>
      <c r="G40" s="180" t="s">
        <v>99</v>
      </c>
      <c r="H40" s="181">
        <v>32318</v>
      </c>
      <c r="I40" s="182">
        <v>0.71</v>
      </c>
      <c r="J40" s="182">
        <f t="shared" si="0"/>
        <v>22.95</v>
      </c>
    </row>
    <row r="41" spans="2:10" x14ac:dyDescent="0.3">
      <c r="B41" s="178">
        <v>14</v>
      </c>
      <c r="C41" s="179" t="s">
        <v>4160</v>
      </c>
      <c r="D41" s="179" t="s">
        <v>4161</v>
      </c>
      <c r="E41" s="179" t="s">
        <v>4159</v>
      </c>
      <c r="F41" s="180" t="s">
        <v>901</v>
      </c>
      <c r="G41" s="180" t="s">
        <v>99</v>
      </c>
      <c r="H41" s="181">
        <v>232311</v>
      </c>
      <c r="I41" s="182">
        <v>0.71</v>
      </c>
      <c r="J41" s="182">
        <f t="shared" si="0"/>
        <v>164.94</v>
      </c>
    </row>
    <row r="42" spans="2:10" x14ac:dyDescent="0.3">
      <c r="B42" s="178">
        <v>15</v>
      </c>
      <c r="C42" s="179" t="s">
        <v>4165</v>
      </c>
      <c r="D42" s="179" t="s">
        <v>4166</v>
      </c>
      <c r="E42" s="179" t="s">
        <v>4162</v>
      </c>
      <c r="F42" s="180" t="s">
        <v>4167</v>
      </c>
      <c r="G42" s="180" t="s">
        <v>99</v>
      </c>
      <c r="H42" s="181">
        <v>10817</v>
      </c>
      <c r="I42" s="182">
        <v>0.71</v>
      </c>
      <c r="J42" s="182">
        <f t="shared" si="0"/>
        <v>7.68</v>
      </c>
    </row>
    <row r="43" spans="2:10" x14ac:dyDescent="0.3">
      <c r="B43" s="178">
        <v>16</v>
      </c>
      <c r="C43" s="179" t="s">
        <v>4165</v>
      </c>
      <c r="D43" s="179" t="s">
        <v>4166</v>
      </c>
      <c r="E43" s="179" t="s">
        <v>4156</v>
      </c>
      <c r="F43" s="180" t="s">
        <v>4167</v>
      </c>
      <c r="G43" s="180" t="s">
        <v>99</v>
      </c>
      <c r="H43" s="181">
        <v>22951</v>
      </c>
      <c r="I43" s="182">
        <v>0.71</v>
      </c>
      <c r="J43" s="182">
        <f t="shared" si="0"/>
        <v>16.3</v>
      </c>
    </row>
    <row r="44" spans="2:10" x14ac:dyDescent="0.3">
      <c r="B44" s="178">
        <v>17</v>
      </c>
      <c r="C44" s="179" t="s">
        <v>4165</v>
      </c>
      <c r="D44" s="179" t="s">
        <v>4166</v>
      </c>
      <c r="E44" s="179" t="s">
        <v>4157</v>
      </c>
      <c r="F44" s="180" t="s">
        <v>4167</v>
      </c>
      <c r="G44" s="180" t="s">
        <v>99</v>
      </c>
      <c r="H44" s="181">
        <v>167162</v>
      </c>
      <c r="I44" s="182">
        <v>0.71</v>
      </c>
      <c r="J44" s="182">
        <f t="shared" si="0"/>
        <v>118.69</v>
      </c>
    </row>
    <row r="45" spans="2:10" x14ac:dyDescent="0.3">
      <c r="B45" s="178">
        <v>18</v>
      </c>
      <c r="C45" s="179" t="s">
        <v>4165</v>
      </c>
      <c r="D45" s="179" t="s">
        <v>4166</v>
      </c>
      <c r="E45" s="179" t="s">
        <v>4158</v>
      </c>
      <c r="F45" s="180" t="s">
        <v>4167</v>
      </c>
      <c r="G45" s="180" t="s">
        <v>99</v>
      </c>
      <c r="H45" s="181">
        <v>23</v>
      </c>
      <c r="I45" s="182">
        <v>0.71</v>
      </c>
      <c r="J45" s="182">
        <f t="shared" si="0"/>
        <v>0.02</v>
      </c>
    </row>
    <row r="46" spans="2:10" ht="16.2" customHeight="1" thickBot="1" x14ac:dyDescent="0.35">
      <c r="B46" s="178">
        <v>19</v>
      </c>
      <c r="C46" s="179" t="s">
        <v>4165</v>
      </c>
      <c r="D46" s="179" t="s">
        <v>4166</v>
      </c>
      <c r="E46" s="179" t="s">
        <v>4163</v>
      </c>
      <c r="F46" s="180" t="s">
        <v>4167</v>
      </c>
      <c r="G46" s="180" t="s">
        <v>99</v>
      </c>
      <c r="H46" s="181">
        <v>138356</v>
      </c>
      <c r="I46" s="182">
        <v>0.71</v>
      </c>
      <c r="J46" s="182">
        <f t="shared" si="0"/>
        <v>98.23</v>
      </c>
    </row>
    <row r="47" spans="2:10" ht="16.2" customHeight="1" thickTop="1" x14ac:dyDescent="0.3">
      <c r="B47" s="178">
        <v>20</v>
      </c>
      <c r="C47" s="179" t="s">
        <v>4165</v>
      </c>
      <c r="D47" s="179" t="s">
        <v>4166</v>
      </c>
      <c r="E47" s="179" t="s">
        <v>4164</v>
      </c>
      <c r="F47" s="180" t="s">
        <v>4167</v>
      </c>
      <c r="G47" s="180" t="s">
        <v>99</v>
      </c>
      <c r="H47" s="181">
        <v>21810</v>
      </c>
      <c r="I47" s="182">
        <v>0.71</v>
      </c>
      <c r="J47" s="182">
        <f t="shared" si="0"/>
        <v>15.49</v>
      </c>
    </row>
    <row r="48" spans="2:10" x14ac:dyDescent="0.3">
      <c r="B48" s="178">
        <v>21</v>
      </c>
      <c r="C48" s="179" t="s">
        <v>4165</v>
      </c>
      <c r="D48" s="179" t="s">
        <v>4166</v>
      </c>
      <c r="E48" s="179" t="s">
        <v>4159</v>
      </c>
      <c r="F48" s="180" t="s">
        <v>4167</v>
      </c>
      <c r="G48" s="180" t="s">
        <v>99</v>
      </c>
      <c r="H48" s="181">
        <v>142241</v>
      </c>
      <c r="I48" s="182">
        <v>0.71</v>
      </c>
      <c r="J48" s="182">
        <f t="shared" si="0"/>
        <v>100.99</v>
      </c>
    </row>
    <row r="49" spans="2:10" x14ac:dyDescent="0.3">
      <c r="B49" s="178">
        <v>22</v>
      </c>
      <c r="C49" s="179" t="s">
        <v>4168</v>
      </c>
      <c r="D49" s="179" t="s">
        <v>4169</v>
      </c>
      <c r="E49" s="179" t="s">
        <v>4147</v>
      </c>
      <c r="F49" s="180" t="s">
        <v>145</v>
      </c>
      <c r="G49" s="180" t="s">
        <v>58</v>
      </c>
      <c r="H49" s="181">
        <v>433565</v>
      </c>
      <c r="I49" s="182">
        <v>0.71</v>
      </c>
      <c r="J49" s="182">
        <f t="shared" si="0"/>
        <v>307.83</v>
      </c>
    </row>
    <row r="50" spans="2:10" x14ac:dyDescent="0.3">
      <c r="B50" s="178">
        <v>23</v>
      </c>
      <c r="C50" s="179" t="s">
        <v>4170</v>
      </c>
      <c r="D50" s="179" t="s">
        <v>4171</v>
      </c>
      <c r="E50" s="179" t="s">
        <v>4172</v>
      </c>
      <c r="F50" s="180" t="s">
        <v>2437</v>
      </c>
      <c r="G50" s="180" t="s">
        <v>2112</v>
      </c>
      <c r="H50" s="181">
        <v>128160</v>
      </c>
      <c r="I50" s="182">
        <v>0.71</v>
      </c>
      <c r="J50" s="182">
        <f t="shared" si="0"/>
        <v>90.99</v>
      </c>
    </row>
    <row r="51" spans="2:10" x14ac:dyDescent="0.3">
      <c r="B51" s="178">
        <v>24</v>
      </c>
      <c r="C51" s="179" t="s">
        <v>4173</v>
      </c>
      <c r="D51" s="179" t="s">
        <v>4174</v>
      </c>
      <c r="E51" s="179" t="s">
        <v>4143</v>
      </c>
      <c r="F51" s="180" t="s">
        <v>52</v>
      </c>
      <c r="G51" s="180" t="s">
        <v>58</v>
      </c>
      <c r="H51" s="181">
        <v>314320</v>
      </c>
      <c r="I51" s="182">
        <v>0.71</v>
      </c>
      <c r="J51" s="182">
        <f t="shared" si="0"/>
        <v>223.17</v>
      </c>
    </row>
    <row r="52" spans="2:10" x14ac:dyDescent="0.3">
      <c r="B52" s="178">
        <v>25</v>
      </c>
      <c r="C52" s="179" t="s">
        <v>4175</v>
      </c>
      <c r="D52" s="179" t="s">
        <v>4176</v>
      </c>
      <c r="E52" s="179" t="s">
        <v>4172</v>
      </c>
      <c r="F52" s="180" t="s">
        <v>68</v>
      </c>
      <c r="G52" s="180" t="s">
        <v>980</v>
      </c>
      <c r="H52" s="181">
        <v>6274</v>
      </c>
      <c r="I52" s="182">
        <v>0.71</v>
      </c>
      <c r="J52" s="182">
        <f t="shared" si="0"/>
        <v>4.45</v>
      </c>
    </row>
    <row r="53" spans="2:10" x14ac:dyDescent="0.3">
      <c r="B53" s="178">
        <v>26</v>
      </c>
      <c r="C53" s="179" t="s">
        <v>4177</v>
      </c>
      <c r="D53" s="179" t="s">
        <v>4178</v>
      </c>
      <c r="E53" s="179" t="s">
        <v>4147</v>
      </c>
      <c r="F53" s="180" t="s">
        <v>882</v>
      </c>
      <c r="G53" s="180" t="s">
        <v>871</v>
      </c>
      <c r="H53" s="181">
        <v>2112970</v>
      </c>
      <c r="I53" s="182">
        <v>0.71</v>
      </c>
      <c r="J53" s="182">
        <f t="shared" si="0"/>
        <v>1500.21</v>
      </c>
    </row>
    <row r="54" spans="2:10" ht="16.2" customHeight="1" thickBot="1" x14ac:dyDescent="0.35">
      <c r="B54" s="178">
        <v>27</v>
      </c>
      <c r="C54" s="179" t="s">
        <v>4179</v>
      </c>
      <c r="D54" s="179" t="s">
        <v>4180</v>
      </c>
      <c r="E54" s="179" t="s">
        <v>4172</v>
      </c>
      <c r="F54" s="180" t="s">
        <v>52</v>
      </c>
      <c r="G54" s="180" t="s">
        <v>53</v>
      </c>
      <c r="H54" s="181">
        <v>1698817</v>
      </c>
      <c r="I54" s="182">
        <v>0.71</v>
      </c>
      <c r="J54" s="182">
        <f t="shared" si="0"/>
        <v>1206.1600000000001</v>
      </c>
    </row>
    <row r="55" spans="2:10" x14ac:dyDescent="0.3">
      <c r="B55" s="178">
        <v>28</v>
      </c>
      <c r="C55" s="179" t="s">
        <v>4179</v>
      </c>
      <c r="D55" s="179" t="s">
        <v>4180</v>
      </c>
      <c r="E55" s="179" t="s">
        <v>4181</v>
      </c>
      <c r="F55" s="180" t="s">
        <v>52</v>
      </c>
      <c r="G55" s="180" t="s">
        <v>53</v>
      </c>
      <c r="H55" s="181">
        <v>55054</v>
      </c>
      <c r="I55" s="182">
        <v>0.71</v>
      </c>
      <c r="J55" s="182">
        <f t="shared" si="0"/>
        <v>39.090000000000003</v>
      </c>
    </row>
    <row r="56" spans="2:10" x14ac:dyDescent="0.3">
      <c r="B56" s="178">
        <v>29</v>
      </c>
      <c r="C56" s="179" t="s">
        <v>4182</v>
      </c>
      <c r="D56" s="179" t="s">
        <v>4183</v>
      </c>
      <c r="E56" s="179" t="s">
        <v>4162</v>
      </c>
      <c r="F56" s="180" t="s">
        <v>4184</v>
      </c>
      <c r="G56" s="180" t="s">
        <v>53</v>
      </c>
      <c r="H56" s="181">
        <v>30077</v>
      </c>
      <c r="I56" s="182">
        <v>0.71</v>
      </c>
      <c r="J56" s="182">
        <f t="shared" si="0"/>
        <v>21.35</v>
      </c>
    </row>
    <row r="57" spans="2:10" x14ac:dyDescent="0.3">
      <c r="B57" s="178">
        <v>30</v>
      </c>
      <c r="C57" s="179" t="s">
        <v>4182</v>
      </c>
      <c r="D57" s="179" t="s">
        <v>4183</v>
      </c>
      <c r="E57" s="179" t="s">
        <v>4156</v>
      </c>
      <c r="F57" s="180" t="s">
        <v>4184</v>
      </c>
      <c r="G57" s="180" t="s">
        <v>53</v>
      </c>
      <c r="H57" s="181">
        <v>25921</v>
      </c>
      <c r="I57" s="182">
        <v>0.71</v>
      </c>
      <c r="J57" s="182">
        <f t="shared" si="0"/>
        <v>18.399999999999999</v>
      </c>
    </row>
    <row r="58" spans="2:10" x14ac:dyDescent="0.3">
      <c r="B58" s="178">
        <v>31</v>
      </c>
      <c r="C58" s="179" t="s">
        <v>4182</v>
      </c>
      <c r="D58" s="179" t="s">
        <v>4183</v>
      </c>
      <c r="E58" s="179" t="s">
        <v>4157</v>
      </c>
      <c r="F58" s="180" t="s">
        <v>4184</v>
      </c>
      <c r="G58" s="180" t="s">
        <v>53</v>
      </c>
      <c r="H58" s="181">
        <v>76474</v>
      </c>
      <c r="I58" s="182">
        <v>0.71</v>
      </c>
      <c r="J58" s="182">
        <f t="shared" si="0"/>
        <v>54.3</v>
      </c>
    </row>
    <row r="59" spans="2:10" x14ac:dyDescent="0.3">
      <c r="B59" s="178">
        <v>32</v>
      </c>
      <c r="C59" s="179" t="s">
        <v>4182</v>
      </c>
      <c r="D59" s="179" t="s">
        <v>4183</v>
      </c>
      <c r="E59" s="179" t="s">
        <v>4163</v>
      </c>
      <c r="F59" s="180" t="s">
        <v>4184</v>
      </c>
      <c r="G59" s="180" t="s">
        <v>53</v>
      </c>
      <c r="H59" s="181">
        <v>186510</v>
      </c>
      <c r="I59" s="182">
        <v>0.71</v>
      </c>
      <c r="J59" s="182">
        <f t="shared" si="0"/>
        <v>132.41999999999999</v>
      </c>
    </row>
    <row r="60" spans="2:10" x14ac:dyDescent="0.3">
      <c r="B60" s="178">
        <v>33</v>
      </c>
      <c r="C60" s="179" t="s">
        <v>4182</v>
      </c>
      <c r="D60" s="179" t="s">
        <v>4183</v>
      </c>
      <c r="E60" s="179" t="s">
        <v>4164</v>
      </c>
      <c r="F60" s="180" t="s">
        <v>4184</v>
      </c>
      <c r="G60" s="180" t="s">
        <v>53</v>
      </c>
      <c r="H60" s="181">
        <v>20258</v>
      </c>
      <c r="I60" s="182">
        <v>0.71</v>
      </c>
      <c r="J60" s="182">
        <f t="shared" si="0"/>
        <v>14.38</v>
      </c>
    </row>
    <row r="61" spans="2:10" ht="15.75" customHeight="1" x14ac:dyDescent="0.3">
      <c r="B61" s="178">
        <v>34</v>
      </c>
      <c r="C61" s="179" t="s">
        <v>4182</v>
      </c>
      <c r="D61" s="179" t="s">
        <v>4183</v>
      </c>
      <c r="E61" s="179" t="s">
        <v>4159</v>
      </c>
      <c r="F61" s="180" t="s">
        <v>4184</v>
      </c>
      <c r="G61" s="180" t="s">
        <v>53</v>
      </c>
      <c r="H61" s="181">
        <v>80907</v>
      </c>
      <c r="I61" s="182">
        <v>0.71</v>
      </c>
      <c r="J61" s="182">
        <f t="shared" si="0"/>
        <v>57.44</v>
      </c>
    </row>
    <row r="62" spans="2:10" x14ac:dyDescent="0.3">
      <c r="B62" s="178">
        <v>35</v>
      </c>
      <c r="C62" s="179" t="s">
        <v>4185</v>
      </c>
      <c r="D62" s="179" t="s">
        <v>4186</v>
      </c>
      <c r="E62" s="179" t="s">
        <v>4162</v>
      </c>
      <c r="F62" s="180" t="s">
        <v>109</v>
      </c>
      <c r="G62" s="180" t="s">
        <v>53</v>
      </c>
      <c r="H62" s="181">
        <v>29496</v>
      </c>
      <c r="I62" s="182">
        <v>0.71</v>
      </c>
      <c r="J62" s="182">
        <f t="shared" si="0"/>
        <v>20.94</v>
      </c>
    </row>
    <row r="63" spans="2:10" x14ac:dyDescent="0.3">
      <c r="B63" s="178">
        <v>36</v>
      </c>
      <c r="C63" s="179" t="s">
        <v>4185</v>
      </c>
      <c r="D63" s="179" t="s">
        <v>4186</v>
      </c>
      <c r="E63" s="179" t="s">
        <v>4156</v>
      </c>
      <c r="F63" s="180" t="s">
        <v>109</v>
      </c>
      <c r="G63" s="180" t="s">
        <v>53</v>
      </c>
      <c r="H63" s="181">
        <v>62205</v>
      </c>
      <c r="I63" s="182">
        <v>0.71</v>
      </c>
      <c r="J63" s="182">
        <f t="shared" si="0"/>
        <v>44.17</v>
      </c>
    </row>
    <row r="64" spans="2:10" x14ac:dyDescent="0.3">
      <c r="B64" s="178">
        <v>37</v>
      </c>
      <c r="C64" s="179" t="s">
        <v>4185</v>
      </c>
      <c r="D64" s="179" t="s">
        <v>4186</v>
      </c>
      <c r="E64" s="179" t="s">
        <v>4157</v>
      </c>
      <c r="F64" s="180" t="s">
        <v>109</v>
      </c>
      <c r="G64" s="180" t="s">
        <v>53</v>
      </c>
      <c r="H64" s="181">
        <v>379014</v>
      </c>
      <c r="I64" s="182">
        <v>0.71</v>
      </c>
      <c r="J64" s="182">
        <f t="shared" si="0"/>
        <v>269.10000000000002</v>
      </c>
    </row>
    <row r="65" spans="2:10" x14ac:dyDescent="0.3">
      <c r="B65" s="178">
        <v>38</v>
      </c>
      <c r="C65" s="179" t="s">
        <v>4185</v>
      </c>
      <c r="D65" s="179" t="s">
        <v>4186</v>
      </c>
      <c r="E65" s="179" t="s">
        <v>4163</v>
      </c>
      <c r="F65" s="180" t="s">
        <v>109</v>
      </c>
      <c r="G65" s="180" t="s">
        <v>53</v>
      </c>
      <c r="H65" s="181">
        <v>505238</v>
      </c>
      <c r="I65" s="182">
        <v>0.71</v>
      </c>
      <c r="J65" s="182">
        <f t="shared" si="0"/>
        <v>358.72</v>
      </c>
    </row>
    <row r="66" spans="2:10" x14ac:dyDescent="0.3">
      <c r="B66" s="178">
        <v>39</v>
      </c>
      <c r="C66" s="179" t="s">
        <v>4185</v>
      </c>
      <c r="D66" s="179" t="s">
        <v>4186</v>
      </c>
      <c r="E66" s="179" t="s">
        <v>4164</v>
      </c>
      <c r="F66" s="180" t="s">
        <v>109</v>
      </c>
      <c r="G66" s="180" t="s">
        <v>53</v>
      </c>
      <c r="H66" s="181">
        <v>19591</v>
      </c>
      <c r="I66" s="182">
        <v>0.71</v>
      </c>
      <c r="J66" s="182">
        <f t="shared" si="0"/>
        <v>13.91</v>
      </c>
    </row>
    <row r="67" spans="2:10" x14ac:dyDescent="0.3">
      <c r="B67" s="178">
        <v>40</v>
      </c>
      <c r="C67" s="179" t="s">
        <v>4185</v>
      </c>
      <c r="D67" s="179" t="s">
        <v>4186</v>
      </c>
      <c r="E67" s="179" t="s">
        <v>4159</v>
      </c>
      <c r="F67" s="180" t="s">
        <v>109</v>
      </c>
      <c r="G67" s="180" t="s">
        <v>53</v>
      </c>
      <c r="H67" s="181">
        <v>504269</v>
      </c>
      <c r="I67" s="182">
        <v>0.71</v>
      </c>
      <c r="J67" s="182">
        <f t="shared" si="0"/>
        <v>358.03</v>
      </c>
    </row>
    <row r="68" spans="2:10" x14ac:dyDescent="0.3">
      <c r="B68" s="178">
        <v>41</v>
      </c>
      <c r="C68" s="179" t="s">
        <v>4187</v>
      </c>
      <c r="D68" s="179" t="s">
        <v>4188</v>
      </c>
      <c r="E68" s="179" t="s">
        <v>4162</v>
      </c>
      <c r="F68" s="180" t="s">
        <v>901</v>
      </c>
      <c r="G68" s="180" t="s">
        <v>2129</v>
      </c>
      <c r="H68" s="181">
        <v>4181</v>
      </c>
      <c r="I68" s="182">
        <v>0.71</v>
      </c>
      <c r="J68" s="182">
        <f t="shared" si="0"/>
        <v>2.97</v>
      </c>
    </row>
    <row r="69" spans="2:10" x14ac:dyDescent="0.3">
      <c r="B69" s="178">
        <v>42</v>
      </c>
      <c r="C69" s="179" t="s">
        <v>4187</v>
      </c>
      <c r="D69" s="179" t="s">
        <v>4188</v>
      </c>
      <c r="E69" s="179" t="s">
        <v>4156</v>
      </c>
      <c r="F69" s="180" t="s">
        <v>901</v>
      </c>
      <c r="G69" s="180" t="s">
        <v>2129</v>
      </c>
      <c r="H69" s="181">
        <v>9254</v>
      </c>
      <c r="I69" s="182">
        <v>0.71</v>
      </c>
      <c r="J69" s="182">
        <f t="shared" si="0"/>
        <v>6.57</v>
      </c>
    </row>
    <row r="70" spans="2:10" x14ac:dyDescent="0.3">
      <c r="B70" s="178">
        <v>43</v>
      </c>
      <c r="C70" s="179" t="s">
        <v>4187</v>
      </c>
      <c r="D70" s="179" t="s">
        <v>4188</v>
      </c>
      <c r="E70" s="179" t="s">
        <v>4157</v>
      </c>
      <c r="F70" s="180" t="s">
        <v>901</v>
      </c>
      <c r="G70" s="180" t="s">
        <v>2129</v>
      </c>
      <c r="H70" s="181">
        <v>73283</v>
      </c>
      <c r="I70" s="182">
        <v>0.71</v>
      </c>
      <c r="J70" s="182">
        <f t="shared" si="0"/>
        <v>52.03</v>
      </c>
    </row>
    <row r="71" spans="2:10" x14ac:dyDescent="0.3">
      <c r="B71" s="178">
        <v>44</v>
      </c>
      <c r="C71" s="179" t="s">
        <v>4187</v>
      </c>
      <c r="D71" s="179" t="s">
        <v>4188</v>
      </c>
      <c r="E71" s="179" t="s">
        <v>4158</v>
      </c>
      <c r="F71" s="180" t="s">
        <v>901</v>
      </c>
      <c r="G71" s="180" t="s">
        <v>2129</v>
      </c>
      <c r="H71" s="181">
        <v>6</v>
      </c>
      <c r="I71" s="182">
        <v>0.71</v>
      </c>
      <c r="J71" s="182">
        <f t="shared" si="0"/>
        <v>0</v>
      </c>
    </row>
    <row r="72" spans="2:10" x14ac:dyDescent="0.3">
      <c r="B72" s="178">
        <v>45</v>
      </c>
      <c r="C72" s="179" t="s">
        <v>4187</v>
      </c>
      <c r="D72" s="179" t="s">
        <v>4188</v>
      </c>
      <c r="E72" s="179" t="s">
        <v>4163</v>
      </c>
      <c r="F72" s="180" t="s">
        <v>901</v>
      </c>
      <c r="G72" s="180" t="s">
        <v>2129</v>
      </c>
      <c r="H72" s="181">
        <v>72627</v>
      </c>
      <c r="I72" s="182">
        <v>0.71</v>
      </c>
      <c r="J72" s="182">
        <f t="shared" si="0"/>
        <v>51.57</v>
      </c>
    </row>
    <row r="73" spans="2:10" x14ac:dyDescent="0.3">
      <c r="B73" s="178">
        <v>46</v>
      </c>
      <c r="C73" s="179" t="s">
        <v>4187</v>
      </c>
      <c r="D73" s="179" t="s">
        <v>4188</v>
      </c>
      <c r="E73" s="179" t="s">
        <v>4164</v>
      </c>
      <c r="F73" s="180" t="s">
        <v>901</v>
      </c>
      <c r="G73" s="180" t="s">
        <v>2129</v>
      </c>
      <c r="H73" s="181">
        <v>10207</v>
      </c>
      <c r="I73" s="182">
        <v>0.71</v>
      </c>
      <c r="J73" s="182">
        <f t="shared" si="0"/>
        <v>7.25</v>
      </c>
    </row>
    <row r="74" spans="2:10" x14ac:dyDescent="0.3">
      <c r="B74" s="178">
        <v>47</v>
      </c>
      <c r="C74" s="179" t="s">
        <v>4187</v>
      </c>
      <c r="D74" s="179" t="s">
        <v>4188</v>
      </c>
      <c r="E74" s="179" t="s">
        <v>4159</v>
      </c>
      <c r="F74" s="180" t="s">
        <v>901</v>
      </c>
      <c r="G74" s="180" t="s">
        <v>2129</v>
      </c>
      <c r="H74" s="181">
        <v>61116</v>
      </c>
      <c r="I74" s="182">
        <v>0.71</v>
      </c>
      <c r="J74" s="182">
        <f t="shared" si="0"/>
        <v>43.39</v>
      </c>
    </row>
    <row r="75" spans="2:10" x14ac:dyDescent="0.3">
      <c r="B75" s="178">
        <v>48</v>
      </c>
      <c r="C75" s="179" t="s">
        <v>4189</v>
      </c>
      <c r="D75" s="179" t="s">
        <v>4190</v>
      </c>
      <c r="E75" s="179" t="s">
        <v>4162</v>
      </c>
      <c r="F75" s="180" t="s">
        <v>1733</v>
      </c>
      <c r="G75" s="180" t="s">
        <v>53</v>
      </c>
      <c r="H75" s="181">
        <v>42013</v>
      </c>
      <c r="I75" s="182">
        <v>0.71</v>
      </c>
      <c r="J75" s="182">
        <f t="shared" si="0"/>
        <v>29.83</v>
      </c>
    </row>
    <row r="76" spans="2:10" x14ac:dyDescent="0.3">
      <c r="B76" s="178">
        <v>49</v>
      </c>
      <c r="C76" s="179" t="s">
        <v>4189</v>
      </c>
      <c r="D76" s="179" t="s">
        <v>4190</v>
      </c>
      <c r="E76" s="179" t="s">
        <v>4156</v>
      </c>
      <c r="F76" s="180" t="s">
        <v>1733</v>
      </c>
      <c r="G76" s="180" t="s">
        <v>53</v>
      </c>
      <c r="H76" s="181">
        <v>107600</v>
      </c>
      <c r="I76" s="182">
        <v>0.71</v>
      </c>
      <c r="J76" s="182">
        <f t="shared" si="0"/>
        <v>76.400000000000006</v>
      </c>
    </row>
    <row r="77" spans="2:10" x14ac:dyDescent="0.3">
      <c r="B77" s="178">
        <v>50</v>
      </c>
      <c r="C77" s="179" t="s">
        <v>4189</v>
      </c>
      <c r="D77" s="179" t="s">
        <v>4190</v>
      </c>
      <c r="E77" s="179" t="s">
        <v>4157</v>
      </c>
      <c r="F77" s="180" t="s">
        <v>1733</v>
      </c>
      <c r="G77" s="180" t="s">
        <v>53</v>
      </c>
      <c r="H77" s="181">
        <v>668625</v>
      </c>
      <c r="I77" s="182">
        <v>0.71</v>
      </c>
      <c r="J77" s="182">
        <f t="shared" si="0"/>
        <v>474.72</v>
      </c>
    </row>
    <row r="78" spans="2:10" x14ac:dyDescent="0.3">
      <c r="B78" s="178">
        <v>51</v>
      </c>
      <c r="C78" s="179" t="s">
        <v>4189</v>
      </c>
      <c r="D78" s="179" t="s">
        <v>4190</v>
      </c>
      <c r="E78" s="179" t="s">
        <v>4163</v>
      </c>
      <c r="F78" s="180" t="s">
        <v>1733</v>
      </c>
      <c r="G78" s="180" t="s">
        <v>53</v>
      </c>
      <c r="H78" s="181">
        <v>531124</v>
      </c>
      <c r="I78" s="182">
        <v>0.71</v>
      </c>
      <c r="J78" s="182">
        <f t="shared" si="0"/>
        <v>377.1</v>
      </c>
    </row>
    <row r="79" spans="2:10" x14ac:dyDescent="0.3">
      <c r="B79" s="178">
        <v>52</v>
      </c>
      <c r="C79" s="179" t="s">
        <v>4189</v>
      </c>
      <c r="D79" s="179" t="s">
        <v>4190</v>
      </c>
      <c r="E79" s="179" t="s">
        <v>4164</v>
      </c>
      <c r="F79" s="180" t="s">
        <v>1733</v>
      </c>
      <c r="G79" s="180" t="s">
        <v>53</v>
      </c>
      <c r="H79" s="181">
        <v>74999</v>
      </c>
      <c r="I79" s="182">
        <v>0.71</v>
      </c>
      <c r="J79" s="182">
        <f t="shared" si="0"/>
        <v>53.25</v>
      </c>
    </row>
    <row r="80" spans="2:10" x14ac:dyDescent="0.3">
      <c r="B80" s="178">
        <v>53</v>
      </c>
      <c r="C80" s="179" t="s">
        <v>4189</v>
      </c>
      <c r="D80" s="179" t="s">
        <v>4190</v>
      </c>
      <c r="E80" s="179" t="s">
        <v>4159</v>
      </c>
      <c r="F80" s="180" t="s">
        <v>1733</v>
      </c>
      <c r="G80" s="180" t="s">
        <v>53</v>
      </c>
      <c r="H80" s="181">
        <v>536994</v>
      </c>
      <c r="I80" s="182">
        <v>0.71</v>
      </c>
      <c r="J80" s="182">
        <f t="shared" si="0"/>
        <v>381.27</v>
      </c>
    </row>
    <row r="81" spans="2:10" x14ac:dyDescent="0.3">
      <c r="B81" s="178">
        <v>54</v>
      </c>
      <c r="C81" s="179" t="s">
        <v>4191</v>
      </c>
      <c r="D81" s="179" t="s">
        <v>4192</v>
      </c>
      <c r="E81" s="179" t="s">
        <v>4162</v>
      </c>
      <c r="F81" s="180" t="s">
        <v>84</v>
      </c>
      <c r="G81" s="180" t="s">
        <v>99</v>
      </c>
      <c r="H81" s="181">
        <v>36114</v>
      </c>
      <c r="I81" s="182">
        <v>0.71</v>
      </c>
      <c r="J81" s="182">
        <f t="shared" si="0"/>
        <v>25.64</v>
      </c>
    </row>
    <row r="82" spans="2:10" x14ac:dyDescent="0.3">
      <c r="B82" s="178">
        <v>55</v>
      </c>
      <c r="C82" s="179" t="s">
        <v>4191</v>
      </c>
      <c r="D82" s="179" t="s">
        <v>4192</v>
      </c>
      <c r="E82" s="179" t="s">
        <v>4156</v>
      </c>
      <c r="F82" s="180" t="s">
        <v>84</v>
      </c>
      <c r="G82" s="180" t="s">
        <v>99</v>
      </c>
      <c r="H82" s="181">
        <v>46128</v>
      </c>
      <c r="I82" s="182">
        <v>0.71</v>
      </c>
      <c r="J82" s="182">
        <f t="shared" si="0"/>
        <v>32.75</v>
      </c>
    </row>
    <row r="83" spans="2:10" x14ac:dyDescent="0.3">
      <c r="B83" s="178">
        <v>56</v>
      </c>
      <c r="C83" s="179" t="s">
        <v>4191</v>
      </c>
      <c r="D83" s="179" t="s">
        <v>4192</v>
      </c>
      <c r="E83" s="179" t="s">
        <v>4157</v>
      </c>
      <c r="F83" s="180" t="s">
        <v>84</v>
      </c>
      <c r="G83" s="180" t="s">
        <v>99</v>
      </c>
      <c r="H83" s="181">
        <v>635721</v>
      </c>
      <c r="I83" s="182">
        <v>0.71</v>
      </c>
      <c r="J83" s="182">
        <f t="shared" si="0"/>
        <v>451.36</v>
      </c>
    </row>
    <row r="84" spans="2:10" x14ac:dyDescent="0.3">
      <c r="B84" s="178">
        <v>57</v>
      </c>
      <c r="C84" s="179" t="s">
        <v>4191</v>
      </c>
      <c r="D84" s="179" t="s">
        <v>4192</v>
      </c>
      <c r="E84" s="179" t="s">
        <v>4163</v>
      </c>
      <c r="F84" s="180" t="s">
        <v>84</v>
      </c>
      <c r="G84" s="180" t="s">
        <v>99</v>
      </c>
      <c r="H84" s="181">
        <v>453707</v>
      </c>
      <c r="I84" s="182">
        <v>0.71</v>
      </c>
      <c r="J84" s="182">
        <f t="shared" si="0"/>
        <v>322.13</v>
      </c>
    </row>
    <row r="85" spans="2:10" x14ac:dyDescent="0.3">
      <c r="B85" s="178">
        <v>58</v>
      </c>
      <c r="C85" s="179" t="s">
        <v>4191</v>
      </c>
      <c r="D85" s="179" t="s">
        <v>4192</v>
      </c>
      <c r="E85" s="179" t="s">
        <v>4164</v>
      </c>
      <c r="F85" s="180" t="s">
        <v>84</v>
      </c>
      <c r="G85" s="180" t="s">
        <v>99</v>
      </c>
      <c r="H85" s="181">
        <v>46581</v>
      </c>
      <c r="I85" s="182">
        <v>0.71</v>
      </c>
      <c r="J85" s="182">
        <f t="shared" si="0"/>
        <v>33.07</v>
      </c>
    </row>
    <row r="86" spans="2:10" x14ac:dyDescent="0.3">
      <c r="B86" s="178">
        <v>59</v>
      </c>
      <c r="C86" s="179" t="s">
        <v>4191</v>
      </c>
      <c r="D86" s="179" t="s">
        <v>4192</v>
      </c>
      <c r="E86" s="179" t="s">
        <v>4159</v>
      </c>
      <c r="F86" s="180" t="s">
        <v>84</v>
      </c>
      <c r="G86" s="180" t="s">
        <v>99</v>
      </c>
      <c r="H86" s="181">
        <v>501719</v>
      </c>
      <c r="I86" s="182">
        <v>0.71</v>
      </c>
      <c r="J86" s="182">
        <f t="shared" si="0"/>
        <v>356.22</v>
      </c>
    </row>
    <row r="87" spans="2:10" x14ac:dyDescent="0.3">
      <c r="B87" s="178">
        <v>60</v>
      </c>
      <c r="C87" s="179" t="s">
        <v>4193</v>
      </c>
      <c r="D87" s="179" t="s">
        <v>4194</v>
      </c>
      <c r="E87" s="179" t="s">
        <v>4162</v>
      </c>
      <c r="F87" s="180" t="s">
        <v>922</v>
      </c>
      <c r="G87" s="180" t="s">
        <v>231</v>
      </c>
      <c r="H87" s="181">
        <v>229563</v>
      </c>
      <c r="I87" s="182">
        <v>0.71</v>
      </c>
      <c r="J87" s="182">
        <f t="shared" si="0"/>
        <v>162.99</v>
      </c>
    </row>
    <row r="88" spans="2:10" x14ac:dyDescent="0.3">
      <c r="B88" s="178">
        <v>61</v>
      </c>
      <c r="C88" s="179" t="s">
        <v>4193</v>
      </c>
      <c r="D88" s="179" t="s">
        <v>4194</v>
      </c>
      <c r="E88" s="179" t="s">
        <v>4156</v>
      </c>
      <c r="F88" s="180" t="s">
        <v>922</v>
      </c>
      <c r="G88" s="180" t="s">
        <v>231</v>
      </c>
      <c r="H88" s="181">
        <v>728217</v>
      </c>
      <c r="I88" s="182">
        <v>0.71</v>
      </c>
      <c r="J88" s="182">
        <f t="shared" si="0"/>
        <v>517.03</v>
      </c>
    </row>
    <row r="89" spans="2:10" x14ac:dyDescent="0.3">
      <c r="B89" s="178">
        <v>62</v>
      </c>
      <c r="C89" s="179" t="s">
        <v>4193</v>
      </c>
      <c r="D89" s="179" t="s">
        <v>4194</v>
      </c>
      <c r="E89" s="179" t="s">
        <v>4157</v>
      </c>
      <c r="F89" s="180" t="s">
        <v>922</v>
      </c>
      <c r="G89" s="180" t="s">
        <v>231</v>
      </c>
      <c r="H89" s="181">
        <v>3611751</v>
      </c>
      <c r="I89" s="182">
        <v>0.71</v>
      </c>
      <c r="J89" s="182">
        <f t="shared" si="0"/>
        <v>2564.34</v>
      </c>
    </row>
    <row r="90" spans="2:10" x14ac:dyDescent="0.3">
      <c r="B90" s="178">
        <v>63</v>
      </c>
      <c r="C90" s="179" t="s">
        <v>4193</v>
      </c>
      <c r="D90" s="179" t="s">
        <v>4194</v>
      </c>
      <c r="E90" s="179" t="s">
        <v>4163</v>
      </c>
      <c r="F90" s="180" t="s">
        <v>922</v>
      </c>
      <c r="G90" s="180" t="s">
        <v>231</v>
      </c>
      <c r="H90" s="181">
        <v>3375764</v>
      </c>
      <c r="I90" s="182">
        <v>0.71</v>
      </c>
      <c r="J90" s="182">
        <f t="shared" si="0"/>
        <v>2396.79</v>
      </c>
    </row>
    <row r="91" spans="2:10" x14ac:dyDescent="0.3">
      <c r="B91" s="178">
        <v>64</v>
      </c>
      <c r="C91" s="179" t="s">
        <v>4193</v>
      </c>
      <c r="D91" s="179" t="s">
        <v>4194</v>
      </c>
      <c r="E91" s="179" t="s">
        <v>4164</v>
      </c>
      <c r="F91" s="180" t="s">
        <v>922</v>
      </c>
      <c r="G91" s="180" t="s">
        <v>231</v>
      </c>
      <c r="H91" s="181">
        <v>429329</v>
      </c>
      <c r="I91" s="182">
        <v>0.71</v>
      </c>
      <c r="J91" s="182">
        <f t="shared" si="0"/>
        <v>304.82</v>
      </c>
    </row>
    <row r="92" spans="2:10" x14ac:dyDescent="0.3">
      <c r="B92" s="178">
        <v>65</v>
      </c>
      <c r="C92" s="179" t="s">
        <v>4193</v>
      </c>
      <c r="D92" s="179" t="s">
        <v>4194</v>
      </c>
      <c r="E92" s="179" t="s">
        <v>4159</v>
      </c>
      <c r="F92" s="180" t="s">
        <v>922</v>
      </c>
      <c r="G92" s="180" t="s">
        <v>231</v>
      </c>
      <c r="H92" s="181">
        <v>3078881</v>
      </c>
      <c r="I92" s="182">
        <v>0.71</v>
      </c>
      <c r="J92" s="182">
        <f t="shared" ref="J92:J155" si="1">ROUND(H92*(I92/1000),2)</f>
        <v>2186.0100000000002</v>
      </c>
    </row>
    <row r="93" spans="2:10" x14ac:dyDescent="0.3">
      <c r="B93" s="178">
        <v>66</v>
      </c>
      <c r="C93" s="179" t="s">
        <v>4195</v>
      </c>
      <c r="D93" s="179" t="s">
        <v>4196</v>
      </c>
      <c r="E93" s="179" t="s">
        <v>4162</v>
      </c>
      <c r="F93" s="180" t="s">
        <v>52</v>
      </c>
      <c r="G93" s="180" t="s">
        <v>2129</v>
      </c>
      <c r="H93" s="181">
        <v>110693</v>
      </c>
      <c r="I93" s="182">
        <v>0.71</v>
      </c>
      <c r="J93" s="182">
        <f t="shared" si="1"/>
        <v>78.59</v>
      </c>
    </row>
    <row r="94" spans="2:10" x14ac:dyDescent="0.3">
      <c r="B94" s="178">
        <v>67</v>
      </c>
      <c r="C94" s="179" t="s">
        <v>4195</v>
      </c>
      <c r="D94" s="179" t="s">
        <v>4196</v>
      </c>
      <c r="E94" s="179" t="s">
        <v>4156</v>
      </c>
      <c r="F94" s="180" t="s">
        <v>52</v>
      </c>
      <c r="G94" s="180" t="s">
        <v>2129</v>
      </c>
      <c r="H94" s="181">
        <v>106881</v>
      </c>
      <c r="I94" s="182">
        <v>0.71</v>
      </c>
      <c r="J94" s="182">
        <f t="shared" si="1"/>
        <v>75.89</v>
      </c>
    </row>
    <row r="95" spans="2:10" x14ac:dyDescent="0.3">
      <c r="B95" s="178">
        <v>68</v>
      </c>
      <c r="C95" s="179" t="s">
        <v>4195</v>
      </c>
      <c r="D95" s="179" t="s">
        <v>4196</v>
      </c>
      <c r="E95" s="179" t="s">
        <v>4157</v>
      </c>
      <c r="F95" s="180" t="s">
        <v>52</v>
      </c>
      <c r="G95" s="180" t="s">
        <v>2129</v>
      </c>
      <c r="H95" s="181">
        <v>941812</v>
      </c>
      <c r="I95" s="182">
        <v>0.71</v>
      </c>
      <c r="J95" s="182">
        <f t="shared" si="1"/>
        <v>668.69</v>
      </c>
    </row>
    <row r="96" spans="2:10" x14ac:dyDescent="0.3">
      <c r="B96" s="178">
        <v>69</v>
      </c>
      <c r="C96" s="179" t="s">
        <v>4195</v>
      </c>
      <c r="D96" s="179" t="s">
        <v>4196</v>
      </c>
      <c r="E96" s="179" t="s">
        <v>4158</v>
      </c>
      <c r="F96" s="180" t="s">
        <v>52</v>
      </c>
      <c r="G96" s="180" t="s">
        <v>2129</v>
      </c>
      <c r="H96" s="181">
        <v>324</v>
      </c>
      <c r="I96" s="182">
        <v>0.71</v>
      </c>
      <c r="J96" s="182">
        <f t="shared" si="1"/>
        <v>0.23</v>
      </c>
    </row>
    <row r="97" spans="2:10" x14ac:dyDescent="0.3">
      <c r="B97" s="178">
        <v>70</v>
      </c>
      <c r="C97" s="179" t="s">
        <v>4195</v>
      </c>
      <c r="D97" s="179" t="s">
        <v>4196</v>
      </c>
      <c r="E97" s="179" t="s">
        <v>4163</v>
      </c>
      <c r="F97" s="180" t="s">
        <v>52</v>
      </c>
      <c r="G97" s="180" t="s">
        <v>2129</v>
      </c>
      <c r="H97" s="181">
        <v>1394876</v>
      </c>
      <c r="I97" s="182">
        <v>0.71</v>
      </c>
      <c r="J97" s="182">
        <f t="shared" si="1"/>
        <v>990.36</v>
      </c>
    </row>
    <row r="98" spans="2:10" x14ac:dyDescent="0.3">
      <c r="B98" s="178">
        <v>71</v>
      </c>
      <c r="C98" s="179" t="s">
        <v>4195</v>
      </c>
      <c r="D98" s="179" t="s">
        <v>4196</v>
      </c>
      <c r="E98" s="179" t="s">
        <v>4164</v>
      </c>
      <c r="F98" s="180" t="s">
        <v>52</v>
      </c>
      <c r="G98" s="180" t="s">
        <v>2129</v>
      </c>
      <c r="H98" s="181">
        <v>152558</v>
      </c>
      <c r="I98" s="182">
        <v>0.71</v>
      </c>
      <c r="J98" s="182">
        <f t="shared" si="1"/>
        <v>108.32</v>
      </c>
    </row>
    <row r="99" spans="2:10" x14ac:dyDescent="0.3">
      <c r="B99" s="178">
        <v>72</v>
      </c>
      <c r="C99" s="179" t="s">
        <v>4195</v>
      </c>
      <c r="D99" s="179" t="s">
        <v>4196</v>
      </c>
      <c r="E99" s="179" t="s">
        <v>4159</v>
      </c>
      <c r="F99" s="180" t="s">
        <v>52</v>
      </c>
      <c r="G99" s="180" t="s">
        <v>2129</v>
      </c>
      <c r="H99" s="181">
        <v>1379304</v>
      </c>
      <c r="I99" s="182">
        <v>0.71</v>
      </c>
      <c r="J99" s="182">
        <f t="shared" si="1"/>
        <v>979.31</v>
      </c>
    </row>
    <row r="100" spans="2:10" x14ac:dyDescent="0.3">
      <c r="B100" s="178">
        <v>73</v>
      </c>
      <c r="C100" s="179" t="s">
        <v>4197</v>
      </c>
      <c r="D100" s="179" t="s">
        <v>4198</v>
      </c>
      <c r="E100" s="179" t="s">
        <v>4172</v>
      </c>
      <c r="F100" s="180" t="s">
        <v>52</v>
      </c>
      <c r="G100" s="180" t="s">
        <v>980</v>
      </c>
      <c r="H100" s="181">
        <v>1172746</v>
      </c>
      <c r="I100" s="182">
        <v>0.71</v>
      </c>
      <c r="J100" s="182">
        <f t="shared" si="1"/>
        <v>832.65</v>
      </c>
    </row>
    <row r="101" spans="2:10" x14ac:dyDescent="0.3">
      <c r="B101" s="179"/>
      <c r="C101" s="179"/>
      <c r="D101" s="179"/>
      <c r="E101" s="179" t="s">
        <v>4172</v>
      </c>
      <c r="F101" s="179"/>
      <c r="G101" s="179"/>
      <c r="H101" s="181">
        <v>525749</v>
      </c>
      <c r="I101" s="182">
        <v>0.61</v>
      </c>
      <c r="J101" s="182">
        <f t="shared" si="1"/>
        <v>320.70999999999998</v>
      </c>
    </row>
    <row r="102" spans="2:10" x14ac:dyDescent="0.3">
      <c r="B102" s="178">
        <v>74</v>
      </c>
      <c r="C102" s="179" t="s">
        <v>4197</v>
      </c>
      <c r="D102" s="179" t="s">
        <v>4198</v>
      </c>
      <c r="E102" s="179" t="s">
        <v>4181</v>
      </c>
      <c r="F102" s="180" t="s">
        <v>52</v>
      </c>
      <c r="G102" s="180" t="s">
        <v>980</v>
      </c>
      <c r="H102" s="181">
        <v>55973</v>
      </c>
      <c r="I102" s="182">
        <v>0.61</v>
      </c>
      <c r="J102" s="182">
        <f t="shared" si="1"/>
        <v>34.14</v>
      </c>
    </row>
    <row r="103" spans="2:10" x14ac:dyDescent="0.3">
      <c r="B103" s="178">
        <v>75</v>
      </c>
      <c r="C103" s="179" t="s">
        <v>4199</v>
      </c>
      <c r="D103" s="179" t="s">
        <v>4200</v>
      </c>
      <c r="E103" s="179" t="s">
        <v>4162</v>
      </c>
      <c r="F103" s="180" t="s">
        <v>109</v>
      </c>
      <c r="G103" s="180" t="s">
        <v>231</v>
      </c>
      <c r="H103" s="181">
        <v>9133</v>
      </c>
      <c r="I103" s="182">
        <v>0.61</v>
      </c>
      <c r="J103" s="182">
        <f t="shared" si="1"/>
        <v>5.57</v>
      </c>
    </row>
    <row r="104" spans="2:10" x14ac:dyDescent="0.3">
      <c r="B104" s="178">
        <v>76</v>
      </c>
      <c r="C104" s="179" t="s">
        <v>4199</v>
      </c>
      <c r="D104" s="179" t="s">
        <v>4200</v>
      </c>
      <c r="E104" s="179" t="s">
        <v>4156</v>
      </c>
      <c r="F104" s="180" t="s">
        <v>109</v>
      </c>
      <c r="G104" s="180" t="s">
        <v>231</v>
      </c>
      <c r="H104" s="181">
        <v>16339</v>
      </c>
      <c r="I104" s="182">
        <v>0.61</v>
      </c>
      <c r="J104" s="182">
        <f t="shared" si="1"/>
        <v>9.9700000000000006</v>
      </c>
    </row>
    <row r="105" spans="2:10" x14ac:dyDescent="0.3">
      <c r="B105" s="178">
        <v>77</v>
      </c>
      <c r="C105" s="179" t="s">
        <v>4199</v>
      </c>
      <c r="D105" s="179" t="s">
        <v>4200</v>
      </c>
      <c r="E105" s="179" t="s">
        <v>4157</v>
      </c>
      <c r="F105" s="180" t="s">
        <v>109</v>
      </c>
      <c r="G105" s="180" t="s">
        <v>231</v>
      </c>
      <c r="H105" s="181">
        <v>138412</v>
      </c>
      <c r="I105" s="182">
        <v>0.61</v>
      </c>
      <c r="J105" s="182">
        <f t="shared" si="1"/>
        <v>84.43</v>
      </c>
    </row>
    <row r="106" spans="2:10" x14ac:dyDescent="0.3">
      <c r="B106" s="178">
        <v>78</v>
      </c>
      <c r="C106" s="179" t="s">
        <v>4199</v>
      </c>
      <c r="D106" s="179" t="s">
        <v>4200</v>
      </c>
      <c r="E106" s="179" t="s">
        <v>4163</v>
      </c>
      <c r="F106" s="180" t="s">
        <v>109</v>
      </c>
      <c r="G106" s="180" t="s">
        <v>231</v>
      </c>
      <c r="H106" s="181">
        <v>83639</v>
      </c>
      <c r="I106" s="182">
        <v>0.61</v>
      </c>
      <c r="J106" s="182">
        <f t="shared" si="1"/>
        <v>51.02</v>
      </c>
    </row>
    <row r="107" spans="2:10" x14ac:dyDescent="0.3">
      <c r="B107" s="178">
        <v>79</v>
      </c>
      <c r="C107" s="179" t="s">
        <v>4199</v>
      </c>
      <c r="D107" s="179" t="s">
        <v>4200</v>
      </c>
      <c r="E107" s="179" t="s">
        <v>4164</v>
      </c>
      <c r="F107" s="180" t="s">
        <v>109</v>
      </c>
      <c r="G107" s="180" t="s">
        <v>231</v>
      </c>
      <c r="H107" s="181">
        <v>13147</v>
      </c>
      <c r="I107" s="182">
        <v>0.61</v>
      </c>
      <c r="J107" s="182">
        <f t="shared" si="1"/>
        <v>8.02</v>
      </c>
    </row>
    <row r="108" spans="2:10" x14ac:dyDescent="0.3">
      <c r="B108" s="178">
        <v>80</v>
      </c>
      <c r="C108" s="179" t="s">
        <v>4199</v>
      </c>
      <c r="D108" s="179" t="s">
        <v>4200</v>
      </c>
      <c r="E108" s="179" t="s">
        <v>4159</v>
      </c>
      <c r="F108" s="180" t="s">
        <v>109</v>
      </c>
      <c r="G108" s="180" t="s">
        <v>231</v>
      </c>
      <c r="H108" s="181">
        <v>110593</v>
      </c>
      <c r="I108" s="182">
        <v>0.61</v>
      </c>
      <c r="J108" s="182">
        <f t="shared" si="1"/>
        <v>67.459999999999994</v>
      </c>
    </row>
    <row r="109" spans="2:10" x14ac:dyDescent="0.3">
      <c r="B109" s="178">
        <v>81</v>
      </c>
      <c r="C109" s="179" t="s">
        <v>4201</v>
      </c>
      <c r="D109" s="179" t="s">
        <v>4202</v>
      </c>
      <c r="E109" s="179" t="s">
        <v>4162</v>
      </c>
      <c r="F109" s="180" t="s">
        <v>109</v>
      </c>
      <c r="G109" s="180" t="s">
        <v>99</v>
      </c>
      <c r="H109" s="181">
        <v>15737</v>
      </c>
      <c r="I109" s="182">
        <v>0.61</v>
      </c>
      <c r="J109" s="182">
        <f t="shared" si="1"/>
        <v>9.6</v>
      </c>
    </row>
    <row r="110" spans="2:10" x14ac:dyDescent="0.3">
      <c r="B110" s="178">
        <v>82</v>
      </c>
      <c r="C110" s="179" t="s">
        <v>4201</v>
      </c>
      <c r="D110" s="179" t="s">
        <v>4202</v>
      </c>
      <c r="E110" s="179" t="s">
        <v>4156</v>
      </c>
      <c r="F110" s="180" t="s">
        <v>109</v>
      </c>
      <c r="G110" s="180" t="s">
        <v>99</v>
      </c>
      <c r="H110" s="181">
        <v>12887</v>
      </c>
      <c r="I110" s="182">
        <v>0.61</v>
      </c>
      <c r="J110" s="182">
        <f t="shared" si="1"/>
        <v>7.86</v>
      </c>
    </row>
    <row r="111" spans="2:10" x14ac:dyDescent="0.3">
      <c r="B111" s="178">
        <v>83</v>
      </c>
      <c r="C111" s="179" t="s">
        <v>4201</v>
      </c>
      <c r="D111" s="179" t="s">
        <v>4202</v>
      </c>
      <c r="E111" s="179" t="s">
        <v>4157</v>
      </c>
      <c r="F111" s="180" t="s">
        <v>109</v>
      </c>
      <c r="G111" s="180" t="s">
        <v>99</v>
      </c>
      <c r="H111" s="181">
        <v>96760</v>
      </c>
      <c r="I111" s="182">
        <v>0.61</v>
      </c>
      <c r="J111" s="182">
        <f t="shared" si="1"/>
        <v>59.02</v>
      </c>
    </row>
    <row r="112" spans="2:10" x14ac:dyDescent="0.3">
      <c r="B112" s="178">
        <v>84</v>
      </c>
      <c r="C112" s="179" t="s">
        <v>4201</v>
      </c>
      <c r="D112" s="179" t="s">
        <v>4202</v>
      </c>
      <c r="E112" s="179" t="s">
        <v>4163</v>
      </c>
      <c r="F112" s="180" t="s">
        <v>109</v>
      </c>
      <c r="G112" s="180" t="s">
        <v>99</v>
      </c>
      <c r="H112" s="181">
        <v>156565</v>
      </c>
      <c r="I112" s="182">
        <v>0.61</v>
      </c>
      <c r="J112" s="182">
        <f t="shared" si="1"/>
        <v>95.5</v>
      </c>
    </row>
    <row r="113" spans="2:10" x14ac:dyDescent="0.3">
      <c r="B113" s="178">
        <v>85</v>
      </c>
      <c r="C113" s="179" t="s">
        <v>4201</v>
      </c>
      <c r="D113" s="179" t="s">
        <v>4202</v>
      </c>
      <c r="E113" s="179" t="s">
        <v>4164</v>
      </c>
      <c r="F113" s="180" t="s">
        <v>109</v>
      </c>
      <c r="G113" s="180" t="s">
        <v>99</v>
      </c>
      <c r="H113" s="181">
        <v>18637</v>
      </c>
      <c r="I113" s="182">
        <v>0.61</v>
      </c>
      <c r="J113" s="182">
        <f t="shared" si="1"/>
        <v>11.37</v>
      </c>
    </row>
    <row r="114" spans="2:10" x14ac:dyDescent="0.3">
      <c r="B114" s="178">
        <v>86</v>
      </c>
      <c r="C114" s="179" t="s">
        <v>4201</v>
      </c>
      <c r="D114" s="179" t="s">
        <v>4202</v>
      </c>
      <c r="E114" s="179" t="s">
        <v>4159</v>
      </c>
      <c r="F114" s="180" t="s">
        <v>109</v>
      </c>
      <c r="G114" s="180" t="s">
        <v>99</v>
      </c>
      <c r="H114" s="181">
        <v>50602</v>
      </c>
      <c r="I114" s="182">
        <v>0.61</v>
      </c>
      <c r="J114" s="182">
        <f t="shared" si="1"/>
        <v>30.87</v>
      </c>
    </row>
    <row r="115" spans="2:10" x14ac:dyDescent="0.3">
      <c r="B115" s="178">
        <v>87</v>
      </c>
      <c r="C115" s="179" t="s">
        <v>4203</v>
      </c>
      <c r="D115" s="179" t="s">
        <v>4204</v>
      </c>
      <c r="E115" s="179" t="s">
        <v>4157</v>
      </c>
      <c r="F115" s="180" t="s">
        <v>52</v>
      </c>
      <c r="G115" s="180" t="s">
        <v>85</v>
      </c>
      <c r="H115" s="181">
        <v>2405523</v>
      </c>
      <c r="I115" s="182">
        <v>0.61</v>
      </c>
      <c r="J115" s="182">
        <f t="shared" si="1"/>
        <v>1467.37</v>
      </c>
    </row>
    <row r="116" spans="2:10" x14ac:dyDescent="0.3">
      <c r="B116" s="178">
        <v>88</v>
      </c>
      <c r="C116" s="179" t="s">
        <v>4205</v>
      </c>
      <c r="D116" s="179" t="s">
        <v>4206</v>
      </c>
      <c r="E116" s="179" t="s">
        <v>4162</v>
      </c>
      <c r="F116" s="180" t="s">
        <v>52</v>
      </c>
      <c r="G116" s="180" t="s">
        <v>85</v>
      </c>
      <c r="H116" s="181">
        <v>49846</v>
      </c>
      <c r="I116" s="182">
        <v>0.61</v>
      </c>
      <c r="J116" s="182">
        <f t="shared" si="1"/>
        <v>30.41</v>
      </c>
    </row>
    <row r="117" spans="2:10" x14ac:dyDescent="0.3">
      <c r="B117" s="178">
        <v>89</v>
      </c>
      <c r="C117" s="179" t="s">
        <v>4205</v>
      </c>
      <c r="D117" s="179" t="s">
        <v>4206</v>
      </c>
      <c r="E117" s="179" t="s">
        <v>4156</v>
      </c>
      <c r="F117" s="180" t="s">
        <v>52</v>
      </c>
      <c r="G117" s="180" t="s">
        <v>85</v>
      </c>
      <c r="H117" s="181">
        <v>105063</v>
      </c>
      <c r="I117" s="182">
        <v>0.61</v>
      </c>
      <c r="J117" s="182">
        <f t="shared" si="1"/>
        <v>64.09</v>
      </c>
    </row>
    <row r="118" spans="2:10" x14ac:dyDescent="0.3">
      <c r="B118" s="178">
        <v>90</v>
      </c>
      <c r="C118" s="179" t="s">
        <v>4205</v>
      </c>
      <c r="D118" s="179" t="s">
        <v>4206</v>
      </c>
      <c r="E118" s="179" t="s">
        <v>4157</v>
      </c>
      <c r="F118" s="180" t="s">
        <v>52</v>
      </c>
      <c r="G118" s="180" t="s">
        <v>85</v>
      </c>
      <c r="H118" s="181">
        <v>755703</v>
      </c>
      <c r="I118" s="182">
        <v>0.61</v>
      </c>
      <c r="J118" s="182">
        <f t="shared" si="1"/>
        <v>460.98</v>
      </c>
    </row>
    <row r="119" spans="2:10" x14ac:dyDescent="0.3">
      <c r="B119" s="178">
        <v>91</v>
      </c>
      <c r="C119" s="179" t="s">
        <v>4205</v>
      </c>
      <c r="D119" s="179" t="s">
        <v>4206</v>
      </c>
      <c r="E119" s="179" t="s">
        <v>4163</v>
      </c>
      <c r="F119" s="180" t="s">
        <v>52</v>
      </c>
      <c r="G119" s="180" t="s">
        <v>85</v>
      </c>
      <c r="H119" s="181">
        <v>623086</v>
      </c>
      <c r="I119" s="182">
        <v>0.61</v>
      </c>
      <c r="J119" s="182">
        <f t="shared" si="1"/>
        <v>380.08</v>
      </c>
    </row>
    <row r="120" spans="2:10" x14ac:dyDescent="0.3">
      <c r="B120" s="178">
        <v>92</v>
      </c>
      <c r="C120" s="179" t="s">
        <v>4205</v>
      </c>
      <c r="D120" s="179" t="s">
        <v>4206</v>
      </c>
      <c r="E120" s="179" t="s">
        <v>4164</v>
      </c>
      <c r="F120" s="180" t="s">
        <v>52</v>
      </c>
      <c r="G120" s="180" t="s">
        <v>85</v>
      </c>
      <c r="H120" s="181">
        <v>84438</v>
      </c>
      <c r="I120" s="182">
        <v>0.61</v>
      </c>
      <c r="J120" s="182">
        <f t="shared" si="1"/>
        <v>51.51</v>
      </c>
    </row>
    <row r="121" spans="2:10" x14ac:dyDescent="0.3">
      <c r="B121" s="178">
        <v>93</v>
      </c>
      <c r="C121" s="179" t="s">
        <v>4205</v>
      </c>
      <c r="D121" s="179" t="s">
        <v>4206</v>
      </c>
      <c r="E121" s="179" t="s">
        <v>4159</v>
      </c>
      <c r="F121" s="180" t="s">
        <v>52</v>
      </c>
      <c r="G121" s="180" t="s">
        <v>85</v>
      </c>
      <c r="H121" s="181">
        <v>644066</v>
      </c>
      <c r="I121" s="182">
        <v>0.61</v>
      </c>
      <c r="J121" s="182">
        <f t="shared" si="1"/>
        <v>392.88</v>
      </c>
    </row>
    <row r="122" spans="2:10" x14ac:dyDescent="0.3">
      <c r="B122" s="178">
        <v>94</v>
      </c>
      <c r="C122" s="179" t="s">
        <v>4207</v>
      </c>
      <c r="D122" s="179" t="s">
        <v>4208</v>
      </c>
      <c r="E122" s="179" t="s">
        <v>4162</v>
      </c>
      <c r="F122" s="180" t="s">
        <v>211</v>
      </c>
      <c r="G122" s="180" t="s">
        <v>1025</v>
      </c>
      <c r="H122" s="181">
        <v>22392</v>
      </c>
      <c r="I122" s="182">
        <v>0.61</v>
      </c>
      <c r="J122" s="182">
        <f t="shared" si="1"/>
        <v>13.66</v>
      </c>
    </row>
    <row r="123" spans="2:10" x14ac:dyDescent="0.3">
      <c r="B123" s="178">
        <v>95</v>
      </c>
      <c r="C123" s="179" t="s">
        <v>4207</v>
      </c>
      <c r="D123" s="179" t="s">
        <v>4208</v>
      </c>
      <c r="E123" s="179" t="s">
        <v>4156</v>
      </c>
      <c r="F123" s="180" t="s">
        <v>211</v>
      </c>
      <c r="G123" s="180" t="s">
        <v>1025</v>
      </c>
      <c r="H123" s="181">
        <v>29180</v>
      </c>
      <c r="I123" s="182">
        <v>0.61</v>
      </c>
      <c r="J123" s="182">
        <f t="shared" si="1"/>
        <v>17.8</v>
      </c>
    </row>
    <row r="124" spans="2:10" x14ac:dyDescent="0.3">
      <c r="B124" s="178">
        <v>96</v>
      </c>
      <c r="C124" s="179" t="s">
        <v>4207</v>
      </c>
      <c r="D124" s="179" t="s">
        <v>4208</v>
      </c>
      <c r="E124" s="179" t="s">
        <v>4157</v>
      </c>
      <c r="F124" s="180" t="s">
        <v>211</v>
      </c>
      <c r="G124" s="180" t="s">
        <v>1025</v>
      </c>
      <c r="H124" s="181">
        <v>416310</v>
      </c>
      <c r="I124" s="182">
        <v>0.61</v>
      </c>
      <c r="J124" s="182">
        <f t="shared" si="1"/>
        <v>253.95</v>
      </c>
    </row>
    <row r="125" spans="2:10" x14ac:dyDescent="0.3">
      <c r="B125" s="178">
        <v>97</v>
      </c>
      <c r="C125" s="179" t="s">
        <v>4207</v>
      </c>
      <c r="D125" s="179" t="s">
        <v>4208</v>
      </c>
      <c r="E125" s="179" t="s">
        <v>4163</v>
      </c>
      <c r="F125" s="180" t="s">
        <v>211</v>
      </c>
      <c r="G125" s="180" t="s">
        <v>1025</v>
      </c>
      <c r="H125" s="181">
        <v>294551</v>
      </c>
      <c r="I125" s="182">
        <v>0.61</v>
      </c>
      <c r="J125" s="182">
        <f t="shared" si="1"/>
        <v>179.68</v>
      </c>
    </row>
    <row r="126" spans="2:10" x14ac:dyDescent="0.3">
      <c r="B126" s="178">
        <v>98</v>
      </c>
      <c r="C126" s="179" t="s">
        <v>4207</v>
      </c>
      <c r="D126" s="179" t="s">
        <v>4208</v>
      </c>
      <c r="E126" s="179" t="s">
        <v>4164</v>
      </c>
      <c r="F126" s="180" t="s">
        <v>211</v>
      </c>
      <c r="G126" s="180" t="s">
        <v>1025</v>
      </c>
      <c r="H126" s="181">
        <v>36112</v>
      </c>
      <c r="I126" s="182">
        <v>0.61</v>
      </c>
      <c r="J126" s="182">
        <f t="shared" si="1"/>
        <v>22.03</v>
      </c>
    </row>
    <row r="127" spans="2:10" x14ac:dyDescent="0.3">
      <c r="B127" s="178">
        <v>99</v>
      </c>
      <c r="C127" s="179" t="s">
        <v>4207</v>
      </c>
      <c r="D127" s="179" t="s">
        <v>4208</v>
      </c>
      <c r="E127" s="179" t="s">
        <v>4159</v>
      </c>
      <c r="F127" s="180" t="s">
        <v>211</v>
      </c>
      <c r="G127" s="180" t="s">
        <v>1025</v>
      </c>
      <c r="H127" s="181">
        <v>331719</v>
      </c>
      <c r="I127" s="182">
        <v>0.61</v>
      </c>
      <c r="J127" s="182">
        <f t="shared" si="1"/>
        <v>202.35</v>
      </c>
    </row>
    <row r="128" spans="2:10" x14ac:dyDescent="0.3">
      <c r="B128" s="178">
        <v>100</v>
      </c>
      <c r="C128" s="179" t="s">
        <v>4209</v>
      </c>
      <c r="D128" s="179" t="s">
        <v>4210</v>
      </c>
      <c r="E128" s="179" t="s">
        <v>4162</v>
      </c>
      <c r="F128" s="180" t="s">
        <v>953</v>
      </c>
      <c r="G128" s="180" t="s">
        <v>95</v>
      </c>
      <c r="H128" s="181">
        <v>7563</v>
      </c>
      <c r="I128" s="182">
        <v>0.61</v>
      </c>
      <c r="J128" s="182">
        <f t="shared" si="1"/>
        <v>4.6100000000000003</v>
      </c>
    </row>
    <row r="129" spans="2:10" x14ac:dyDescent="0.3">
      <c r="B129" s="178">
        <v>101</v>
      </c>
      <c r="C129" s="179" t="s">
        <v>4209</v>
      </c>
      <c r="D129" s="179" t="s">
        <v>4210</v>
      </c>
      <c r="E129" s="179" t="s">
        <v>4156</v>
      </c>
      <c r="F129" s="180" t="s">
        <v>953</v>
      </c>
      <c r="G129" s="180" t="s">
        <v>95</v>
      </c>
      <c r="H129" s="181">
        <v>16214</v>
      </c>
      <c r="I129" s="182">
        <v>0.61</v>
      </c>
      <c r="J129" s="182">
        <f t="shared" si="1"/>
        <v>9.89</v>
      </c>
    </row>
    <row r="130" spans="2:10" x14ac:dyDescent="0.3">
      <c r="B130" s="178">
        <v>102</v>
      </c>
      <c r="C130" s="179" t="s">
        <v>4209</v>
      </c>
      <c r="D130" s="179" t="s">
        <v>4210</v>
      </c>
      <c r="E130" s="179" t="s">
        <v>4157</v>
      </c>
      <c r="F130" s="180" t="s">
        <v>953</v>
      </c>
      <c r="G130" s="180" t="s">
        <v>95</v>
      </c>
      <c r="H130" s="181">
        <v>119324</v>
      </c>
      <c r="I130" s="182">
        <v>0.61</v>
      </c>
      <c r="J130" s="182">
        <f t="shared" si="1"/>
        <v>72.790000000000006</v>
      </c>
    </row>
    <row r="131" spans="2:10" x14ac:dyDescent="0.3">
      <c r="B131" s="178">
        <v>103</v>
      </c>
      <c r="C131" s="179" t="s">
        <v>4209</v>
      </c>
      <c r="D131" s="179" t="s">
        <v>4210</v>
      </c>
      <c r="E131" s="179" t="s">
        <v>4158</v>
      </c>
      <c r="F131" s="180" t="s">
        <v>953</v>
      </c>
      <c r="G131" s="180" t="s">
        <v>95</v>
      </c>
      <c r="H131" s="181">
        <v>10</v>
      </c>
      <c r="I131" s="182">
        <v>0.61</v>
      </c>
      <c r="J131" s="182">
        <f t="shared" si="1"/>
        <v>0.01</v>
      </c>
    </row>
    <row r="132" spans="2:10" x14ac:dyDescent="0.3">
      <c r="B132" s="178">
        <v>104</v>
      </c>
      <c r="C132" s="179" t="s">
        <v>4209</v>
      </c>
      <c r="D132" s="179" t="s">
        <v>4210</v>
      </c>
      <c r="E132" s="179" t="s">
        <v>4163</v>
      </c>
      <c r="F132" s="180" t="s">
        <v>953</v>
      </c>
      <c r="G132" s="180" t="s">
        <v>95</v>
      </c>
      <c r="H132" s="181">
        <v>91726</v>
      </c>
      <c r="I132" s="182">
        <v>0.61</v>
      </c>
      <c r="J132" s="182">
        <f t="shared" si="1"/>
        <v>55.95</v>
      </c>
    </row>
    <row r="133" spans="2:10" x14ac:dyDescent="0.3">
      <c r="B133" s="178">
        <v>105</v>
      </c>
      <c r="C133" s="179" t="s">
        <v>4209</v>
      </c>
      <c r="D133" s="179" t="s">
        <v>4210</v>
      </c>
      <c r="E133" s="179" t="s">
        <v>4164</v>
      </c>
      <c r="F133" s="180" t="s">
        <v>953</v>
      </c>
      <c r="G133" s="180" t="s">
        <v>95</v>
      </c>
      <c r="H133" s="181">
        <v>13931</v>
      </c>
      <c r="I133" s="182">
        <v>0.61</v>
      </c>
      <c r="J133" s="182">
        <f t="shared" si="1"/>
        <v>8.5</v>
      </c>
    </row>
    <row r="134" spans="2:10" x14ac:dyDescent="0.3">
      <c r="B134" s="178">
        <v>106</v>
      </c>
      <c r="C134" s="179" t="s">
        <v>4209</v>
      </c>
      <c r="D134" s="179" t="s">
        <v>4210</v>
      </c>
      <c r="E134" s="179" t="s">
        <v>4159</v>
      </c>
      <c r="F134" s="180" t="s">
        <v>953</v>
      </c>
      <c r="G134" s="180" t="s">
        <v>95</v>
      </c>
      <c r="H134" s="181">
        <v>104740</v>
      </c>
      <c r="I134" s="182">
        <v>0.61</v>
      </c>
      <c r="J134" s="182">
        <f t="shared" si="1"/>
        <v>63.89</v>
      </c>
    </row>
    <row r="135" spans="2:10" x14ac:dyDescent="0.3">
      <c r="B135" s="178">
        <v>107</v>
      </c>
      <c r="C135" s="179" t="s">
        <v>4211</v>
      </c>
      <c r="D135" s="179" t="s">
        <v>4212</v>
      </c>
      <c r="E135" s="179" t="s">
        <v>4162</v>
      </c>
      <c r="F135" s="180" t="s">
        <v>953</v>
      </c>
      <c r="G135" s="180" t="s">
        <v>871</v>
      </c>
      <c r="H135" s="181">
        <v>3339</v>
      </c>
      <c r="I135" s="182">
        <v>0.61</v>
      </c>
      <c r="J135" s="182">
        <f t="shared" si="1"/>
        <v>2.04</v>
      </c>
    </row>
    <row r="136" spans="2:10" x14ac:dyDescent="0.3">
      <c r="B136" s="178">
        <v>108</v>
      </c>
      <c r="C136" s="179" t="s">
        <v>4211</v>
      </c>
      <c r="D136" s="179" t="s">
        <v>4212</v>
      </c>
      <c r="E136" s="179" t="s">
        <v>4156</v>
      </c>
      <c r="F136" s="180" t="s">
        <v>953</v>
      </c>
      <c r="G136" s="180" t="s">
        <v>871</v>
      </c>
      <c r="H136" s="181">
        <v>13951</v>
      </c>
      <c r="I136" s="182">
        <v>0.61</v>
      </c>
      <c r="J136" s="182">
        <f t="shared" si="1"/>
        <v>8.51</v>
      </c>
    </row>
    <row r="137" spans="2:10" x14ac:dyDescent="0.3">
      <c r="B137" s="178">
        <v>109</v>
      </c>
      <c r="C137" s="179" t="s">
        <v>4211</v>
      </c>
      <c r="D137" s="179" t="s">
        <v>4212</v>
      </c>
      <c r="E137" s="179" t="s">
        <v>4157</v>
      </c>
      <c r="F137" s="180" t="s">
        <v>953</v>
      </c>
      <c r="G137" s="180" t="s">
        <v>871</v>
      </c>
      <c r="H137" s="181">
        <v>76622</v>
      </c>
      <c r="I137" s="182">
        <v>0.61</v>
      </c>
      <c r="J137" s="182">
        <f t="shared" si="1"/>
        <v>46.74</v>
      </c>
    </row>
    <row r="138" spans="2:10" x14ac:dyDescent="0.3">
      <c r="B138" s="178">
        <v>110</v>
      </c>
      <c r="C138" s="179" t="s">
        <v>4211</v>
      </c>
      <c r="D138" s="179" t="s">
        <v>4212</v>
      </c>
      <c r="E138" s="179" t="s">
        <v>4158</v>
      </c>
      <c r="F138" s="180" t="s">
        <v>953</v>
      </c>
      <c r="G138" s="180" t="s">
        <v>871</v>
      </c>
      <c r="H138" s="181">
        <v>25</v>
      </c>
      <c r="I138" s="182">
        <v>0.61</v>
      </c>
      <c r="J138" s="182">
        <f t="shared" si="1"/>
        <v>0.02</v>
      </c>
    </row>
    <row r="139" spans="2:10" x14ac:dyDescent="0.3">
      <c r="B139" s="178">
        <v>111</v>
      </c>
      <c r="C139" s="179" t="s">
        <v>4211</v>
      </c>
      <c r="D139" s="179" t="s">
        <v>4212</v>
      </c>
      <c r="E139" s="179" t="s">
        <v>4163</v>
      </c>
      <c r="F139" s="180" t="s">
        <v>953</v>
      </c>
      <c r="G139" s="180" t="s">
        <v>871</v>
      </c>
      <c r="H139" s="181">
        <v>64957</v>
      </c>
      <c r="I139" s="182">
        <v>0.61</v>
      </c>
      <c r="J139" s="182">
        <f t="shared" si="1"/>
        <v>39.619999999999997</v>
      </c>
    </row>
    <row r="140" spans="2:10" x14ac:dyDescent="0.3">
      <c r="B140" s="178">
        <v>112</v>
      </c>
      <c r="C140" s="179" t="s">
        <v>4211</v>
      </c>
      <c r="D140" s="179" t="s">
        <v>4212</v>
      </c>
      <c r="E140" s="179" t="s">
        <v>4164</v>
      </c>
      <c r="F140" s="180" t="s">
        <v>953</v>
      </c>
      <c r="G140" s="180" t="s">
        <v>871</v>
      </c>
      <c r="H140" s="181">
        <v>13081</v>
      </c>
      <c r="I140" s="182">
        <v>0.61</v>
      </c>
      <c r="J140" s="182">
        <f t="shared" si="1"/>
        <v>7.98</v>
      </c>
    </row>
    <row r="141" spans="2:10" x14ac:dyDescent="0.3">
      <c r="B141" s="178">
        <v>113</v>
      </c>
      <c r="C141" s="179" t="s">
        <v>4211</v>
      </c>
      <c r="D141" s="179" t="s">
        <v>4212</v>
      </c>
      <c r="E141" s="179" t="s">
        <v>4159</v>
      </c>
      <c r="F141" s="180" t="s">
        <v>953</v>
      </c>
      <c r="G141" s="180" t="s">
        <v>871</v>
      </c>
      <c r="H141" s="181">
        <v>78943</v>
      </c>
      <c r="I141" s="182">
        <v>0.61</v>
      </c>
      <c r="J141" s="182">
        <f t="shared" si="1"/>
        <v>48.16</v>
      </c>
    </row>
    <row r="142" spans="2:10" x14ac:dyDescent="0.3">
      <c r="B142" s="178">
        <v>114</v>
      </c>
      <c r="C142" s="179" t="s">
        <v>4213</v>
      </c>
      <c r="D142" s="179" t="s">
        <v>4214</v>
      </c>
      <c r="E142" s="179" t="s">
        <v>4162</v>
      </c>
      <c r="F142" s="180" t="s">
        <v>870</v>
      </c>
      <c r="G142" s="180" t="s">
        <v>964</v>
      </c>
      <c r="H142" s="181">
        <v>3648</v>
      </c>
      <c r="I142" s="182">
        <v>0.61</v>
      </c>
      <c r="J142" s="182">
        <f t="shared" si="1"/>
        <v>2.23</v>
      </c>
    </row>
    <row r="143" spans="2:10" x14ac:dyDescent="0.3">
      <c r="B143" s="178">
        <v>115</v>
      </c>
      <c r="C143" s="179" t="s">
        <v>4213</v>
      </c>
      <c r="D143" s="179" t="s">
        <v>4214</v>
      </c>
      <c r="E143" s="179" t="s">
        <v>4156</v>
      </c>
      <c r="F143" s="180" t="s">
        <v>870</v>
      </c>
      <c r="G143" s="180" t="s">
        <v>964</v>
      </c>
      <c r="H143" s="181">
        <v>6490</v>
      </c>
      <c r="I143" s="182">
        <v>0.61</v>
      </c>
      <c r="J143" s="182">
        <f t="shared" si="1"/>
        <v>3.96</v>
      </c>
    </row>
    <row r="144" spans="2:10" x14ac:dyDescent="0.3">
      <c r="B144" s="178">
        <v>116</v>
      </c>
      <c r="C144" s="179" t="s">
        <v>4213</v>
      </c>
      <c r="D144" s="179" t="s">
        <v>4214</v>
      </c>
      <c r="E144" s="179" t="s">
        <v>4157</v>
      </c>
      <c r="F144" s="180" t="s">
        <v>870</v>
      </c>
      <c r="G144" s="180" t="s">
        <v>964</v>
      </c>
      <c r="H144" s="181">
        <v>45329</v>
      </c>
      <c r="I144" s="182">
        <v>0.61</v>
      </c>
      <c r="J144" s="182">
        <f t="shared" si="1"/>
        <v>27.65</v>
      </c>
    </row>
    <row r="145" spans="2:10" x14ac:dyDescent="0.3">
      <c r="B145" s="178">
        <v>117</v>
      </c>
      <c r="C145" s="179" t="s">
        <v>4213</v>
      </c>
      <c r="D145" s="179" t="s">
        <v>4214</v>
      </c>
      <c r="E145" s="179" t="s">
        <v>4158</v>
      </c>
      <c r="F145" s="180" t="s">
        <v>870</v>
      </c>
      <c r="G145" s="180" t="s">
        <v>964</v>
      </c>
      <c r="H145" s="181">
        <v>4</v>
      </c>
      <c r="I145" s="182">
        <v>0.61</v>
      </c>
      <c r="J145" s="182">
        <f t="shared" si="1"/>
        <v>0</v>
      </c>
    </row>
    <row r="146" spans="2:10" x14ac:dyDescent="0.3">
      <c r="B146" s="178">
        <v>118</v>
      </c>
      <c r="C146" s="179" t="s">
        <v>4213</v>
      </c>
      <c r="D146" s="179" t="s">
        <v>4214</v>
      </c>
      <c r="E146" s="179" t="s">
        <v>4163</v>
      </c>
      <c r="F146" s="180" t="s">
        <v>870</v>
      </c>
      <c r="G146" s="180" t="s">
        <v>964</v>
      </c>
      <c r="H146" s="181">
        <v>33806</v>
      </c>
      <c r="I146" s="182">
        <v>0.61</v>
      </c>
      <c r="J146" s="182">
        <f t="shared" si="1"/>
        <v>20.62</v>
      </c>
    </row>
    <row r="147" spans="2:10" x14ac:dyDescent="0.3">
      <c r="B147" s="178">
        <v>119</v>
      </c>
      <c r="C147" s="179" t="s">
        <v>4213</v>
      </c>
      <c r="D147" s="179" t="s">
        <v>4214</v>
      </c>
      <c r="E147" s="179" t="s">
        <v>4164</v>
      </c>
      <c r="F147" s="180" t="s">
        <v>870</v>
      </c>
      <c r="G147" s="180" t="s">
        <v>964</v>
      </c>
      <c r="H147" s="181">
        <v>5851</v>
      </c>
      <c r="I147" s="182">
        <v>0.61</v>
      </c>
      <c r="J147" s="182">
        <f t="shared" si="1"/>
        <v>3.57</v>
      </c>
    </row>
    <row r="148" spans="2:10" x14ac:dyDescent="0.3">
      <c r="B148" s="178">
        <v>120</v>
      </c>
      <c r="C148" s="179" t="s">
        <v>4213</v>
      </c>
      <c r="D148" s="179" t="s">
        <v>4214</v>
      </c>
      <c r="E148" s="179" t="s">
        <v>4159</v>
      </c>
      <c r="F148" s="180" t="s">
        <v>870</v>
      </c>
      <c r="G148" s="180" t="s">
        <v>964</v>
      </c>
      <c r="H148" s="181">
        <v>42794</v>
      </c>
      <c r="I148" s="182">
        <v>0.61</v>
      </c>
      <c r="J148" s="182">
        <f t="shared" si="1"/>
        <v>26.1</v>
      </c>
    </row>
    <row r="149" spans="2:10" x14ac:dyDescent="0.3">
      <c r="B149" s="178">
        <v>121</v>
      </c>
      <c r="C149" s="179" t="s">
        <v>4215</v>
      </c>
      <c r="D149" s="179" t="s">
        <v>4216</v>
      </c>
      <c r="E149" s="179" t="s">
        <v>4147</v>
      </c>
      <c r="F149" s="180" t="s">
        <v>901</v>
      </c>
      <c r="G149" s="180" t="s">
        <v>99</v>
      </c>
      <c r="H149" s="181">
        <v>554185</v>
      </c>
      <c r="I149" s="182">
        <v>0.61</v>
      </c>
      <c r="J149" s="182">
        <f t="shared" si="1"/>
        <v>338.05</v>
      </c>
    </row>
    <row r="150" spans="2:10" x14ac:dyDescent="0.3">
      <c r="B150" s="178">
        <v>122</v>
      </c>
      <c r="C150" s="179" t="s">
        <v>4217</v>
      </c>
      <c r="D150" s="179" t="s">
        <v>4218</v>
      </c>
      <c r="E150" s="179" t="s">
        <v>4162</v>
      </c>
      <c r="F150" s="180" t="s">
        <v>4219</v>
      </c>
      <c r="G150" s="180" t="s">
        <v>99</v>
      </c>
      <c r="H150" s="181">
        <v>59978</v>
      </c>
      <c r="I150" s="182">
        <v>0.61</v>
      </c>
      <c r="J150" s="182">
        <f t="shared" si="1"/>
        <v>36.590000000000003</v>
      </c>
    </row>
    <row r="151" spans="2:10" x14ac:dyDescent="0.3">
      <c r="B151" s="178">
        <v>123</v>
      </c>
      <c r="C151" s="179" t="s">
        <v>4217</v>
      </c>
      <c r="D151" s="179" t="s">
        <v>4218</v>
      </c>
      <c r="E151" s="179" t="s">
        <v>4156</v>
      </c>
      <c r="F151" s="180" t="s">
        <v>4219</v>
      </c>
      <c r="G151" s="180" t="s">
        <v>99</v>
      </c>
      <c r="H151" s="181">
        <v>42442</v>
      </c>
      <c r="I151" s="182">
        <v>0.61</v>
      </c>
      <c r="J151" s="182">
        <f t="shared" si="1"/>
        <v>25.89</v>
      </c>
    </row>
    <row r="152" spans="2:10" x14ac:dyDescent="0.3">
      <c r="B152" s="178">
        <v>124</v>
      </c>
      <c r="C152" s="179" t="s">
        <v>4217</v>
      </c>
      <c r="D152" s="179" t="s">
        <v>4218</v>
      </c>
      <c r="E152" s="179" t="s">
        <v>4157</v>
      </c>
      <c r="F152" s="180" t="s">
        <v>4219</v>
      </c>
      <c r="G152" s="180" t="s">
        <v>99</v>
      </c>
      <c r="H152" s="181">
        <v>779409</v>
      </c>
      <c r="I152" s="182">
        <v>0.61</v>
      </c>
      <c r="J152" s="182">
        <f t="shared" si="1"/>
        <v>475.44</v>
      </c>
    </row>
    <row r="153" spans="2:10" x14ac:dyDescent="0.3">
      <c r="B153" s="178">
        <v>125</v>
      </c>
      <c r="C153" s="179" t="s">
        <v>4217</v>
      </c>
      <c r="D153" s="179" t="s">
        <v>4218</v>
      </c>
      <c r="E153" s="179" t="s">
        <v>4163</v>
      </c>
      <c r="F153" s="180" t="s">
        <v>4219</v>
      </c>
      <c r="G153" s="180" t="s">
        <v>99</v>
      </c>
      <c r="H153" s="181">
        <v>764457</v>
      </c>
      <c r="I153" s="182">
        <v>0.61</v>
      </c>
      <c r="J153" s="182">
        <f t="shared" si="1"/>
        <v>466.32</v>
      </c>
    </row>
    <row r="154" spans="2:10" x14ac:dyDescent="0.3">
      <c r="B154" s="178">
        <v>126</v>
      </c>
      <c r="C154" s="179" t="s">
        <v>4217</v>
      </c>
      <c r="D154" s="179" t="s">
        <v>4218</v>
      </c>
      <c r="E154" s="179" t="s">
        <v>4164</v>
      </c>
      <c r="F154" s="180" t="s">
        <v>4219</v>
      </c>
      <c r="G154" s="180" t="s">
        <v>99</v>
      </c>
      <c r="H154" s="181">
        <v>77365</v>
      </c>
      <c r="I154" s="182">
        <v>0.61</v>
      </c>
      <c r="J154" s="182">
        <f t="shared" si="1"/>
        <v>47.19</v>
      </c>
    </row>
    <row r="155" spans="2:10" x14ac:dyDescent="0.3">
      <c r="B155" s="178">
        <v>127</v>
      </c>
      <c r="C155" s="179" t="s">
        <v>4217</v>
      </c>
      <c r="D155" s="179" t="s">
        <v>4218</v>
      </c>
      <c r="E155" s="179" t="s">
        <v>4159</v>
      </c>
      <c r="F155" s="180" t="s">
        <v>4219</v>
      </c>
      <c r="G155" s="180" t="s">
        <v>99</v>
      </c>
      <c r="H155" s="181">
        <v>742200</v>
      </c>
      <c r="I155" s="182">
        <v>0.61</v>
      </c>
      <c r="J155" s="182">
        <f t="shared" si="1"/>
        <v>452.74</v>
      </c>
    </row>
    <row r="156" spans="2:10" x14ac:dyDescent="0.3">
      <c r="B156" s="178">
        <v>128</v>
      </c>
      <c r="C156" s="179" t="s">
        <v>4220</v>
      </c>
      <c r="D156" s="179" t="s">
        <v>4221</v>
      </c>
      <c r="E156" s="179" t="s">
        <v>4162</v>
      </c>
      <c r="F156" s="180" t="s">
        <v>901</v>
      </c>
      <c r="G156" s="180" t="s">
        <v>99</v>
      </c>
      <c r="H156" s="181">
        <v>38288</v>
      </c>
      <c r="I156" s="182">
        <v>0.61</v>
      </c>
      <c r="J156" s="182">
        <f t="shared" ref="J156:J219" si="2">ROUND(H156*(I156/1000),2)</f>
        <v>23.36</v>
      </c>
    </row>
    <row r="157" spans="2:10" x14ac:dyDescent="0.3">
      <c r="B157" s="178">
        <v>129</v>
      </c>
      <c r="C157" s="179" t="s">
        <v>4220</v>
      </c>
      <c r="D157" s="179" t="s">
        <v>4221</v>
      </c>
      <c r="E157" s="179" t="s">
        <v>4156</v>
      </c>
      <c r="F157" s="180" t="s">
        <v>901</v>
      </c>
      <c r="G157" s="180" t="s">
        <v>99</v>
      </c>
      <c r="H157" s="181">
        <v>18749</v>
      </c>
      <c r="I157" s="182">
        <v>0.61</v>
      </c>
      <c r="J157" s="182">
        <f t="shared" si="2"/>
        <v>11.44</v>
      </c>
    </row>
    <row r="158" spans="2:10" x14ac:dyDescent="0.3">
      <c r="B158" s="178">
        <v>130</v>
      </c>
      <c r="C158" s="179" t="s">
        <v>4220</v>
      </c>
      <c r="D158" s="179" t="s">
        <v>4221</v>
      </c>
      <c r="E158" s="179" t="s">
        <v>4157</v>
      </c>
      <c r="F158" s="180" t="s">
        <v>901</v>
      </c>
      <c r="G158" s="180" t="s">
        <v>99</v>
      </c>
      <c r="H158" s="181">
        <v>489027</v>
      </c>
      <c r="I158" s="182">
        <v>0.61</v>
      </c>
      <c r="J158" s="182">
        <f t="shared" si="2"/>
        <v>298.31</v>
      </c>
    </row>
    <row r="159" spans="2:10" x14ac:dyDescent="0.3">
      <c r="B159" s="178">
        <v>131</v>
      </c>
      <c r="C159" s="179" t="s">
        <v>4220</v>
      </c>
      <c r="D159" s="179" t="s">
        <v>4221</v>
      </c>
      <c r="E159" s="179" t="s">
        <v>4163</v>
      </c>
      <c r="F159" s="180" t="s">
        <v>901</v>
      </c>
      <c r="G159" s="180" t="s">
        <v>99</v>
      </c>
      <c r="H159" s="181">
        <v>423113</v>
      </c>
      <c r="I159" s="182">
        <v>0.61</v>
      </c>
      <c r="J159" s="182">
        <f t="shared" si="2"/>
        <v>258.10000000000002</v>
      </c>
    </row>
    <row r="160" spans="2:10" x14ac:dyDescent="0.3">
      <c r="B160" s="178">
        <v>132</v>
      </c>
      <c r="C160" s="179" t="s">
        <v>4220</v>
      </c>
      <c r="D160" s="179" t="s">
        <v>4221</v>
      </c>
      <c r="E160" s="179" t="s">
        <v>4164</v>
      </c>
      <c r="F160" s="180" t="s">
        <v>901</v>
      </c>
      <c r="G160" s="180" t="s">
        <v>99</v>
      </c>
      <c r="H160" s="181">
        <v>41306</v>
      </c>
      <c r="I160" s="182">
        <v>0.61</v>
      </c>
      <c r="J160" s="182">
        <f t="shared" si="2"/>
        <v>25.2</v>
      </c>
    </row>
    <row r="161" spans="2:10" x14ac:dyDescent="0.3">
      <c r="B161" s="178">
        <v>133</v>
      </c>
      <c r="C161" s="179" t="s">
        <v>4220</v>
      </c>
      <c r="D161" s="179" t="s">
        <v>4221</v>
      </c>
      <c r="E161" s="179" t="s">
        <v>4159</v>
      </c>
      <c r="F161" s="180" t="s">
        <v>901</v>
      </c>
      <c r="G161" s="180" t="s">
        <v>99</v>
      </c>
      <c r="H161" s="181">
        <v>464103</v>
      </c>
      <c r="I161" s="182">
        <v>0.61</v>
      </c>
      <c r="J161" s="182">
        <f t="shared" si="2"/>
        <v>283.10000000000002</v>
      </c>
    </row>
    <row r="162" spans="2:10" x14ac:dyDescent="0.3">
      <c r="B162" s="178">
        <v>134</v>
      </c>
      <c r="C162" s="179" t="s">
        <v>4222</v>
      </c>
      <c r="D162" s="179" t="s">
        <v>4223</v>
      </c>
      <c r="E162" s="179" t="s">
        <v>4162</v>
      </c>
      <c r="F162" s="180" t="s">
        <v>109</v>
      </c>
      <c r="G162" s="180" t="s">
        <v>2596</v>
      </c>
      <c r="H162" s="181">
        <v>11162</v>
      </c>
      <c r="I162" s="182">
        <v>0.61</v>
      </c>
      <c r="J162" s="182">
        <f t="shared" si="2"/>
        <v>6.81</v>
      </c>
    </row>
    <row r="163" spans="2:10" x14ac:dyDescent="0.3">
      <c r="B163" s="178">
        <v>135</v>
      </c>
      <c r="C163" s="179" t="s">
        <v>4222</v>
      </c>
      <c r="D163" s="179" t="s">
        <v>4223</v>
      </c>
      <c r="E163" s="179" t="s">
        <v>4156</v>
      </c>
      <c r="F163" s="180" t="s">
        <v>109</v>
      </c>
      <c r="G163" s="180" t="s">
        <v>2596</v>
      </c>
      <c r="H163" s="181">
        <v>30940</v>
      </c>
      <c r="I163" s="182">
        <v>0.61</v>
      </c>
      <c r="J163" s="182">
        <f t="shared" si="2"/>
        <v>18.87</v>
      </c>
    </row>
    <row r="164" spans="2:10" x14ac:dyDescent="0.3">
      <c r="B164" s="178">
        <v>136</v>
      </c>
      <c r="C164" s="179" t="s">
        <v>4222</v>
      </c>
      <c r="D164" s="179" t="s">
        <v>4223</v>
      </c>
      <c r="E164" s="179" t="s">
        <v>4157</v>
      </c>
      <c r="F164" s="180" t="s">
        <v>109</v>
      </c>
      <c r="G164" s="180" t="s">
        <v>2596</v>
      </c>
      <c r="H164" s="181">
        <v>141407</v>
      </c>
      <c r="I164" s="182">
        <v>0.61</v>
      </c>
      <c r="J164" s="182">
        <f t="shared" si="2"/>
        <v>86.26</v>
      </c>
    </row>
    <row r="165" spans="2:10" x14ac:dyDescent="0.3">
      <c r="B165" s="178">
        <v>137</v>
      </c>
      <c r="C165" s="179" t="s">
        <v>4222</v>
      </c>
      <c r="D165" s="179" t="s">
        <v>4223</v>
      </c>
      <c r="E165" s="179" t="s">
        <v>4163</v>
      </c>
      <c r="F165" s="180" t="s">
        <v>109</v>
      </c>
      <c r="G165" s="180" t="s">
        <v>2596</v>
      </c>
      <c r="H165" s="181">
        <v>200414</v>
      </c>
      <c r="I165" s="182">
        <v>0.61</v>
      </c>
      <c r="J165" s="182">
        <f t="shared" si="2"/>
        <v>122.25</v>
      </c>
    </row>
    <row r="166" spans="2:10" x14ac:dyDescent="0.3">
      <c r="B166" s="178">
        <v>138</v>
      </c>
      <c r="C166" s="179" t="s">
        <v>4222</v>
      </c>
      <c r="D166" s="179" t="s">
        <v>4223</v>
      </c>
      <c r="E166" s="179" t="s">
        <v>4164</v>
      </c>
      <c r="F166" s="180" t="s">
        <v>109</v>
      </c>
      <c r="G166" s="180" t="s">
        <v>2596</v>
      </c>
      <c r="H166" s="181">
        <v>32825</v>
      </c>
      <c r="I166" s="182">
        <v>0.61</v>
      </c>
      <c r="J166" s="182">
        <f t="shared" si="2"/>
        <v>20.02</v>
      </c>
    </row>
    <row r="167" spans="2:10" x14ac:dyDescent="0.3">
      <c r="B167" s="178">
        <v>139</v>
      </c>
      <c r="C167" s="179" t="s">
        <v>4222</v>
      </c>
      <c r="D167" s="179" t="s">
        <v>4223</v>
      </c>
      <c r="E167" s="179" t="s">
        <v>4159</v>
      </c>
      <c r="F167" s="180" t="s">
        <v>109</v>
      </c>
      <c r="G167" s="180" t="s">
        <v>2596</v>
      </c>
      <c r="H167" s="181">
        <v>190146</v>
      </c>
      <c r="I167" s="182">
        <v>0.61</v>
      </c>
      <c r="J167" s="182">
        <f t="shared" si="2"/>
        <v>115.99</v>
      </c>
    </row>
    <row r="168" spans="2:10" x14ac:dyDescent="0.3">
      <c r="B168" s="178">
        <v>140</v>
      </c>
      <c r="C168" s="179" t="s">
        <v>4224</v>
      </c>
      <c r="D168" s="179" t="s">
        <v>4225</v>
      </c>
      <c r="E168" s="179" t="s">
        <v>4147</v>
      </c>
      <c r="F168" s="180" t="s">
        <v>150</v>
      </c>
      <c r="G168" s="180" t="s">
        <v>95</v>
      </c>
      <c r="H168" s="181">
        <v>7090571</v>
      </c>
      <c r="I168" s="182">
        <v>0.61</v>
      </c>
      <c r="J168" s="182">
        <f t="shared" si="2"/>
        <v>4325.25</v>
      </c>
    </row>
    <row r="169" spans="2:10" x14ac:dyDescent="0.3">
      <c r="B169" s="178">
        <v>141</v>
      </c>
      <c r="C169" s="179" t="s">
        <v>4226</v>
      </c>
      <c r="D169" s="179" t="s">
        <v>4227</v>
      </c>
      <c r="E169" s="179" t="s">
        <v>4172</v>
      </c>
      <c r="F169" s="180" t="s">
        <v>1959</v>
      </c>
      <c r="G169" s="180" t="s">
        <v>964</v>
      </c>
      <c r="H169" s="181">
        <v>151645</v>
      </c>
      <c r="I169" s="182">
        <v>0.61</v>
      </c>
      <c r="J169" s="182">
        <f t="shared" si="2"/>
        <v>92.5</v>
      </c>
    </row>
    <row r="170" spans="2:10" x14ac:dyDescent="0.3">
      <c r="B170" s="178">
        <v>142</v>
      </c>
      <c r="C170" s="179" t="s">
        <v>4226</v>
      </c>
      <c r="D170" s="179" t="s">
        <v>4227</v>
      </c>
      <c r="E170" s="179" t="s">
        <v>4181</v>
      </c>
      <c r="F170" s="180" t="s">
        <v>1959</v>
      </c>
      <c r="G170" s="180" t="s">
        <v>964</v>
      </c>
      <c r="H170" s="181">
        <v>2523</v>
      </c>
      <c r="I170" s="182">
        <v>0.61</v>
      </c>
      <c r="J170" s="182">
        <f t="shared" si="2"/>
        <v>1.54</v>
      </c>
    </row>
    <row r="171" spans="2:10" x14ac:dyDescent="0.3">
      <c r="B171" s="178">
        <v>143</v>
      </c>
      <c r="C171" s="179" t="s">
        <v>4228</v>
      </c>
      <c r="D171" s="179" t="s">
        <v>4229</v>
      </c>
      <c r="E171" s="179" t="s">
        <v>4157</v>
      </c>
      <c r="F171" s="180" t="s">
        <v>138</v>
      </c>
      <c r="G171" s="180" t="s">
        <v>1866</v>
      </c>
      <c r="H171" s="181">
        <v>10141174</v>
      </c>
      <c r="I171" s="182">
        <v>0.61</v>
      </c>
      <c r="J171" s="182">
        <f t="shared" si="2"/>
        <v>6186.12</v>
      </c>
    </row>
    <row r="172" spans="2:10" x14ac:dyDescent="0.3">
      <c r="B172" s="178">
        <v>144</v>
      </c>
      <c r="C172" s="179" t="s">
        <v>4230</v>
      </c>
      <c r="D172" s="179" t="s">
        <v>4231</v>
      </c>
      <c r="E172" s="179" t="s">
        <v>4172</v>
      </c>
      <c r="F172" s="180" t="s">
        <v>996</v>
      </c>
      <c r="G172" s="180" t="s">
        <v>114</v>
      </c>
      <c r="H172" s="181">
        <v>163351</v>
      </c>
      <c r="I172" s="182">
        <v>0.61</v>
      </c>
      <c r="J172" s="182">
        <f t="shared" si="2"/>
        <v>99.64</v>
      </c>
    </row>
    <row r="173" spans="2:10" x14ac:dyDescent="0.3">
      <c r="B173" s="178">
        <v>145</v>
      </c>
      <c r="C173" s="179" t="s">
        <v>4232</v>
      </c>
      <c r="D173" s="179" t="s">
        <v>4233</v>
      </c>
      <c r="E173" s="179" t="s">
        <v>4162</v>
      </c>
      <c r="F173" s="180" t="s">
        <v>122</v>
      </c>
      <c r="G173" s="180" t="s">
        <v>99</v>
      </c>
      <c r="H173" s="181">
        <v>58390</v>
      </c>
      <c r="I173" s="182">
        <v>0.61</v>
      </c>
      <c r="J173" s="182">
        <f t="shared" si="2"/>
        <v>35.619999999999997</v>
      </c>
    </row>
    <row r="174" spans="2:10" x14ac:dyDescent="0.3">
      <c r="B174" s="178">
        <v>146</v>
      </c>
      <c r="C174" s="179" t="s">
        <v>4232</v>
      </c>
      <c r="D174" s="179" t="s">
        <v>4233</v>
      </c>
      <c r="E174" s="179" t="s">
        <v>4156</v>
      </c>
      <c r="F174" s="180" t="s">
        <v>122</v>
      </c>
      <c r="G174" s="180" t="s">
        <v>99</v>
      </c>
      <c r="H174" s="181">
        <v>129301</v>
      </c>
      <c r="I174" s="182">
        <v>0.61</v>
      </c>
      <c r="J174" s="182">
        <f t="shared" si="2"/>
        <v>78.87</v>
      </c>
    </row>
    <row r="175" spans="2:10" x14ac:dyDescent="0.3">
      <c r="B175" s="178">
        <v>147</v>
      </c>
      <c r="C175" s="179" t="s">
        <v>4232</v>
      </c>
      <c r="D175" s="179" t="s">
        <v>4233</v>
      </c>
      <c r="E175" s="179" t="s">
        <v>4157</v>
      </c>
      <c r="F175" s="180" t="s">
        <v>122</v>
      </c>
      <c r="G175" s="180" t="s">
        <v>99</v>
      </c>
      <c r="H175" s="181">
        <v>955030</v>
      </c>
      <c r="I175" s="182">
        <v>0.61</v>
      </c>
      <c r="J175" s="182">
        <f t="shared" si="2"/>
        <v>582.57000000000005</v>
      </c>
    </row>
    <row r="176" spans="2:10" x14ac:dyDescent="0.3">
      <c r="B176" s="178">
        <v>148</v>
      </c>
      <c r="C176" s="179" t="s">
        <v>4232</v>
      </c>
      <c r="D176" s="179" t="s">
        <v>4233</v>
      </c>
      <c r="E176" s="179" t="s">
        <v>4163</v>
      </c>
      <c r="F176" s="180" t="s">
        <v>122</v>
      </c>
      <c r="G176" s="180" t="s">
        <v>99</v>
      </c>
      <c r="H176" s="181">
        <v>748593</v>
      </c>
      <c r="I176" s="182">
        <v>0.61</v>
      </c>
      <c r="J176" s="182">
        <f t="shared" si="2"/>
        <v>456.64</v>
      </c>
    </row>
    <row r="177" spans="2:10" x14ac:dyDescent="0.3">
      <c r="B177" s="178">
        <v>149</v>
      </c>
      <c r="C177" s="179" t="s">
        <v>4232</v>
      </c>
      <c r="D177" s="179" t="s">
        <v>4233</v>
      </c>
      <c r="E177" s="179" t="s">
        <v>4164</v>
      </c>
      <c r="F177" s="180" t="s">
        <v>122</v>
      </c>
      <c r="G177" s="180" t="s">
        <v>99</v>
      </c>
      <c r="H177" s="181">
        <v>100925</v>
      </c>
      <c r="I177" s="182">
        <v>0.61</v>
      </c>
      <c r="J177" s="182">
        <f t="shared" si="2"/>
        <v>61.56</v>
      </c>
    </row>
    <row r="178" spans="2:10" x14ac:dyDescent="0.3">
      <c r="B178" s="178">
        <v>150</v>
      </c>
      <c r="C178" s="179" t="s">
        <v>4232</v>
      </c>
      <c r="D178" s="179" t="s">
        <v>4233</v>
      </c>
      <c r="E178" s="179" t="s">
        <v>4159</v>
      </c>
      <c r="F178" s="180" t="s">
        <v>122</v>
      </c>
      <c r="G178" s="180" t="s">
        <v>99</v>
      </c>
      <c r="H178" s="181">
        <v>775327</v>
      </c>
      <c r="I178" s="182">
        <v>0.61</v>
      </c>
      <c r="J178" s="182">
        <f t="shared" si="2"/>
        <v>472.95</v>
      </c>
    </row>
    <row r="179" spans="2:10" x14ac:dyDescent="0.3">
      <c r="B179" s="178">
        <v>151</v>
      </c>
      <c r="C179" s="179" t="s">
        <v>4234</v>
      </c>
      <c r="D179" s="179" t="s">
        <v>4235</v>
      </c>
      <c r="E179" s="179" t="s">
        <v>4162</v>
      </c>
      <c r="F179" s="180" t="s">
        <v>200</v>
      </c>
      <c r="G179" s="180" t="s">
        <v>99</v>
      </c>
      <c r="H179" s="181">
        <v>31024</v>
      </c>
      <c r="I179" s="182">
        <v>0.61</v>
      </c>
      <c r="J179" s="182">
        <f t="shared" si="2"/>
        <v>18.920000000000002</v>
      </c>
    </row>
    <row r="180" spans="2:10" x14ac:dyDescent="0.3">
      <c r="B180" s="178">
        <v>152</v>
      </c>
      <c r="C180" s="179" t="s">
        <v>4234</v>
      </c>
      <c r="D180" s="179" t="s">
        <v>4235</v>
      </c>
      <c r="E180" s="179" t="s">
        <v>4156</v>
      </c>
      <c r="F180" s="180" t="s">
        <v>200</v>
      </c>
      <c r="G180" s="180" t="s">
        <v>99</v>
      </c>
      <c r="H180" s="181">
        <v>48618</v>
      </c>
      <c r="I180" s="182">
        <v>0.61</v>
      </c>
      <c r="J180" s="182">
        <f t="shared" si="2"/>
        <v>29.66</v>
      </c>
    </row>
    <row r="181" spans="2:10" x14ac:dyDescent="0.3">
      <c r="B181" s="178">
        <v>153</v>
      </c>
      <c r="C181" s="179" t="s">
        <v>4234</v>
      </c>
      <c r="D181" s="179" t="s">
        <v>4235</v>
      </c>
      <c r="E181" s="179" t="s">
        <v>4157</v>
      </c>
      <c r="F181" s="180" t="s">
        <v>200</v>
      </c>
      <c r="G181" s="180" t="s">
        <v>99</v>
      </c>
      <c r="H181" s="181">
        <v>431171</v>
      </c>
      <c r="I181" s="182">
        <v>0.61</v>
      </c>
      <c r="J181" s="182">
        <f t="shared" si="2"/>
        <v>263.01</v>
      </c>
    </row>
    <row r="182" spans="2:10" x14ac:dyDescent="0.3">
      <c r="B182" s="178">
        <v>154</v>
      </c>
      <c r="C182" s="179" t="s">
        <v>4234</v>
      </c>
      <c r="D182" s="179" t="s">
        <v>4235</v>
      </c>
      <c r="E182" s="179" t="s">
        <v>4163</v>
      </c>
      <c r="F182" s="180" t="s">
        <v>200</v>
      </c>
      <c r="G182" s="180" t="s">
        <v>99</v>
      </c>
      <c r="H182" s="181">
        <v>416108</v>
      </c>
      <c r="I182" s="182">
        <v>0.61</v>
      </c>
      <c r="J182" s="182">
        <f t="shared" si="2"/>
        <v>253.83</v>
      </c>
    </row>
    <row r="183" spans="2:10" x14ac:dyDescent="0.3">
      <c r="B183" s="178">
        <v>155</v>
      </c>
      <c r="C183" s="179" t="s">
        <v>4234</v>
      </c>
      <c r="D183" s="179" t="s">
        <v>4235</v>
      </c>
      <c r="E183" s="179" t="s">
        <v>4164</v>
      </c>
      <c r="F183" s="180" t="s">
        <v>200</v>
      </c>
      <c r="G183" s="180" t="s">
        <v>99</v>
      </c>
      <c r="H183" s="181">
        <v>45557</v>
      </c>
      <c r="I183" s="182">
        <v>0.61</v>
      </c>
      <c r="J183" s="182">
        <f t="shared" si="2"/>
        <v>27.79</v>
      </c>
    </row>
    <row r="184" spans="2:10" x14ac:dyDescent="0.3">
      <c r="B184" s="178">
        <v>156</v>
      </c>
      <c r="C184" s="179" t="s">
        <v>4234</v>
      </c>
      <c r="D184" s="179" t="s">
        <v>4235</v>
      </c>
      <c r="E184" s="179" t="s">
        <v>4159</v>
      </c>
      <c r="F184" s="180" t="s">
        <v>200</v>
      </c>
      <c r="G184" s="180" t="s">
        <v>99</v>
      </c>
      <c r="H184" s="181">
        <v>366849</v>
      </c>
      <c r="I184" s="182">
        <v>0.61</v>
      </c>
      <c r="J184" s="182">
        <f t="shared" si="2"/>
        <v>223.78</v>
      </c>
    </row>
    <row r="185" spans="2:10" x14ac:dyDescent="0.3">
      <c r="B185" s="178">
        <v>157</v>
      </c>
      <c r="C185" s="179" t="s">
        <v>4236</v>
      </c>
      <c r="D185" s="179" t="s">
        <v>4237</v>
      </c>
      <c r="E185" s="179" t="s">
        <v>4162</v>
      </c>
      <c r="F185" s="180" t="s">
        <v>1807</v>
      </c>
      <c r="G185" s="180" t="s">
        <v>99</v>
      </c>
      <c r="H185" s="181">
        <v>30618</v>
      </c>
      <c r="I185" s="182">
        <v>0.61</v>
      </c>
      <c r="J185" s="182">
        <f t="shared" si="2"/>
        <v>18.68</v>
      </c>
    </row>
    <row r="186" spans="2:10" x14ac:dyDescent="0.3">
      <c r="B186" s="178">
        <v>158</v>
      </c>
      <c r="C186" s="179" t="s">
        <v>4236</v>
      </c>
      <c r="D186" s="179" t="s">
        <v>4237</v>
      </c>
      <c r="E186" s="179" t="s">
        <v>4156</v>
      </c>
      <c r="F186" s="180" t="s">
        <v>1807</v>
      </c>
      <c r="G186" s="180" t="s">
        <v>99</v>
      </c>
      <c r="H186" s="181">
        <v>78306</v>
      </c>
      <c r="I186" s="182">
        <v>0.61</v>
      </c>
      <c r="J186" s="182">
        <f t="shared" si="2"/>
        <v>47.77</v>
      </c>
    </row>
    <row r="187" spans="2:10" x14ac:dyDescent="0.3">
      <c r="B187" s="178">
        <v>159</v>
      </c>
      <c r="C187" s="179" t="s">
        <v>4236</v>
      </c>
      <c r="D187" s="179" t="s">
        <v>4237</v>
      </c>
      <c r="E187" s="179" t="s">
        <v>4157</v>
      </c>
      <c r="F187" s="180" t="s">
        <v>1807</v>
      </c>
      <c r="G187" s="180" t="s">
        <v>99</v>
      </c>
      <c r="H187" s="181">
        <v>497996</v>
      </c>
      <c r="I187" s="182">
        <v>0.61</v>
      </c>
      <c r="J187" s="182">
        <f t="shared" si="2"/>
        <v>303.77999999999997</v>
      </c>
    </row>
    <row r="188" spans="2:10" x14ac:dyDescent="0.3">
      <c r="B188" s="178">
        <v>160</v>
      </c>
      <c r="C188" s="179" t="s">
        <v>4236</v>
      </c>
      <c r="D188" s="179" t="s">
        <v>4237</v>
      </c>
      <c r="E188" s="179" t="s">
        <v>4163</v>
      </c>
      <c r="F188" s="180" t="s">
        <v>1807</v>
      </c>
      <c r="G188" s="180" t="s">
        <v>99</v>
      </c>
      <c r="H188" s="181">
        <v>428223</v>
      </c>
      <c r="I188" s="182">
        <v>0.61</v>
      </c>
      <c r="J188" s="182">
        <f t="shared" si="2"/>
        <v>261.22000000000003</v>
      </c>
    </row>
    <row r="189" spans="2:10" x14ac:dyDescent="0.3">
      <c r="B189" s="178">
        <v>161</v>
      </c>
      <c r="C189" s="179" t="s">
        <v>4236</v>
      </c>
      <c r="D189" s="179" t="s">
        <v>4237</v>
      </c>
      <c r="E189" s="179" t="s">
        <v>4164</v>
      </c>
      <c r="F189" s="180" t="s">
        <v>1807</v>
      </c>
      <c r="G189" s="180" t="s">
        <v>99</v>
      </c>
      <c r="H189" s="181">
        <v>56267</v>
      </c>
      <c r="I189" s="182">
        <v>0.61</v>
      </c>
      <c r="J189" s="182">
        <f t="shared" si="2"/>
        <v>34.32</v>
      </c>
    </row>
    <row r="190" spans="2:10" x14ac:dyDescent="0.3">
      <c r="B190" s="178">
        <v>162</v>
      </c>
      <c r="C190" s="179" t="s">
        <v>4236</v>
      </c>
      <c r="D190" s="179" t="s">
        <v>4237</v>
      </c>
      <c r="E190" s="179" t="s">
        <v>4159</v>
      </c>
      <c r="F190" s="180" t="s">
        <v>1807</v>
      </c>
      <c r="G190" s="180" t="s">
        <v>99</v>
      </c>
      <c r="H190" s="181">
        <v>398067</v>
      </c>
      <c r="I190" s="182">
        <v>0.61</v>
      </c>
      <c r="J190" s="182">
        <f t="shared" si="2"/>
        <v>242.82</v>
      </c>
    </row>
    <row r="191" spans="2:10" x14ac:dyDescent="0.3">
      <c r="B191" s="178">
        <v>163</v>
      </c>
      <c r="C191" s="179" t="s">
        <v>4238</v>
      </c>
      <c r="D191" s="179" t="s">
        <v>4239</v>
      </c>
      <c r="E191" s="179" t="s">
        <v>4162</v>
      </c>
      <c r="F191" s="180" t="s">
        <v>200</v>
      </c>
      <c r="G191" s="180" t="s">
        <v>1025</v>
      </c>
      <c r="H191" s="181">
        <v>27283</v>
      </c>
      <c r="I191" s="182">
        <v>0.61</v>
      </c>
      <c r="J191" s="182">
        <f t="shared" si="2"/>
        <v>16.64</v>
      </c>
    </row>
    <row r="192" spans="2:10" x14ac:dyDescent="0.3">
      <c r="B192" s="178">
        <v>164</v>
      </c>
      <c r="C192" s="179" t="s">
        <v>4238</v>
      </c>
      <c r="D192" s="179" t="s">
        <v>4239</v>
      </c>
      <c r="E192" s="179" t="s">
        <v>4156</v>
      </c>
      <c r="F192" s="180" t="s">
        <v>200</v>
      </c>
      <c r="G192" s="180" t="s">
        <v>1025</v>
      </c>
      <c r="H192" s="181">
        <v>61720</v>
      </c>
      <c r="I192" s="182">
        <v>0.61</v>
      </c>
      <c r="J192" s="182">
        <f t="shared" si="2"/>
        <v>37.65</v>
      </c>
    </row>
    <row r="193" spans="2:10" x14ac:dyDescent="0.3">
      <c r="B193" s="178">
        <v>165</v>
      </c>
      <c r="C193" s="179" t="s">
        <v>4238</v>
      </c>
      <c r="D193" s="179" t="s">
        <v>4239</v>
      </c>
      <c r="E193" s="179" t="s">
        <v>4157</v>
      </c>
      <c r="F193" s="180" t="s">
        <v>200</v>
      </c>
      <c r="G193" s="180" t="s">
        <v>1025</v>
      </c>
      <c r="H193" s="181">
        <v>381012</v>
      </c>
      <c r="I193" s="182">
        <v>0.61</v>
      </c>
      <c r="J193" s="182">
        <f t="shared" si="2"/>
        <v>232.42</v>
      </c>
    </row>
    <row r="194" spans="2:10" x14ac:dyDescent="0.3">
      <c r="B194" s="178">
        <v>166</v>
      </c>
      <c r="C194" s="179" t="s">
        <v>4238</v>
      </c>
      <c r="D194" s="179" t="s">
        <v>4239</v>
      </c>
      <c r="E194" s="179" t="s">
        <v>4163</v>
      </c>
      <c r="F194" s="180" t="s">
        <v>200</v>
      </c>
      <c r="G194" s="180" t="s">
        <v>1025</v>
      </c>
      <c r="H194" s="181">
        <v>340455</v>
      </c>
      <c r="I194" s="182">
        <v>0.61</v>
      </c>
      <c r="J194" s="182">
        <f t="shared" si="2"/>
        <v>207.68</v>
      </c>
    </row>
    <row r="195" spans="2:10" x14ac:dyDescent="0.3">
      <c r="B195" s="178">
        <v>167</v>
      </c>
      <c r="C195" s="179" t="s">
        <v>4238</v>
      </c>
      <c r="D195" s="179" t="s">
        <v>4239</v>
      </c>
      <c r="E195" s="179" t="s">
        <v>4164</v>
      </c>
      <c r="F195" s="180" t="s">
        <v>200</v>
      </c>
      <c r="G195" s="180" t="s">
        <v>1025</v>
      </c>
      <c r="H195" s="181">
        <v>47812</v>
      </c>
      <c r="I195" s="182">
        <v>0.61</v>
      </c>
      <c r="J195" s="182">
        <f t="shared" si="2"/>
        <v>29.17</v>
      </c>
    </row>
    <row r="196" spans="2:10" x14ac:dyDescent="0.3">
      <c r="B196" s="178">
        <v>168</v>
      </c>
      <c r="C196" s="179" t="s">
        <v>4238</v>
      </c>
      <c r="D196" s="179" t="s">
        <v>4239</v>
      </c>
      <c r="E196" s="179" t="s">
        <v>4159</v>
      </c>
      <c r="F196" s="180" t="s">
        <v>200</v>
      </c>
      <c r="G196" s="180" t="s">
        <v>1025</v>
      </c>
      <c r="H196" s="181">
        <v>333128</v>
      </c>
      <c r="I196" s="182">
        <v>0.61</v>
      </c>
      <c r="J196" s="182">
        <f t="shared" si="2"/>
        <v>203.21</v>
      </c>
    </row>
    <row r="197" spans="2:10" x14ac:dyDescent="0.3">
      <c r="B197" s="178">
        <v>169</v>
      </c>
      <c r="C197" s="179" t="s">
        <v>4240</v>
      </c>
      <c r="D197" s="179" t="s">
        <v>4241</v>
      </c>
      <c r="E197" s="179" t="s">
        <v>4172</v>
      </c>
      <c r="F197" s="180" t="s">
        <v>1921</v>
      </c>
      <c r="G197" s="180" t="s">
        <v>1025</v>
      </c>
      <c r="H197" s="181">
        <v>350432</v>
      </c>
      <c r="I197" s="182">
        <v>0.61</v>
      </c>
      <c r="J197" s="182">
        <f t="shared" si="2"/>
        <v>213.76</v>
      </c>
    </row>
    <row r="198" spans="2:10" x14ac:dyDescent="0.3">
      <c r="B198" s="178">
        <v>170</v>
      </c>
      <c r="C198" s="179" t="s">
        <v>4242</v>
      </c>
      <c r="D198" s="179" t="s">
        <v>4243</v>
      </c>
      <c r="E198" s="179" t="s">
        <v>4162</v>
      </c>
      <c r="F198" s="180" t="s">
        <v>4244</v>
      </c>
      <c r="G198" s="180" t="s">
        <v>4245</v>
      </c>
      <c r="H198" s="181">
        <v>1522113</v>
      </c>
      <c r="I198" s="182">
        <v>0.61</v>
      </c>
      <c r="J198" s="182">
        <f t="shared" si="2"/>
        <v>928.49</v>
      </c>
    </row>
    <row r="199" spans="2:10" x14ac:dyDescent="0.3">
      <c r="B199" s="178">
        <v>171</v>
      </c>
      <c r="C199" s="179" t="s">
        <v>4242</v>
      </c>
      <c r="D199" s="179" t="s">
        <v>4243</v>
      </c>
      <c r="E199" s="179" t="s">
        <v>4156</v>
      </c>
      <c r="F199" s="180" t="s">
        <v>4244</v>
      </c>
      <c r="G199" s="180" t="s">
        <v>4245</v>
      </c>
      <c r="H199" s="181">
        <v>974433</v>
      </c>
      <c r="I199" s="182">
        <v>0.61</v>
      </c>
      <c r="J199" s="182">
        <f t="shared" si="2"/>
        <v>594.4</v>
      </c>
    </row>
    <row r="200" spans="2:10" x14ac:dyDescent="0.3">
      <c r="B200" s="178">
        <v>172</v>
      </c>
      <c r="C200" s="179" t="s">
        <v>4242</v>
      </c>
      <c r="D200" s="179" t="s">
        <v>4243</v>
      </c>
      <c r="E200" s="179" t="s">
        <v>4157</v>
      </c>
      <c r="F200" s="180" t="s">
        <v>4244</v>
      </c>
      <c r="G200" s="180" t="s">
        <v>4245</v>
      </c>
      <c r="H200" s="181">
        <v>14910343</v>
      </c>
      <c r="I200" s="182">
        <v>0.61</v>
      </c>
      <c r="J200" s="182">
        <f t="shared" si="2"/>
        <v>9095.31</v>
      </c>
    </row>
    <row r="201" spans="2:10" x14ac:dyDescent="0.3">
      <c r="B201" s="178">
        <v>173</v>
      </c>
      <c r="C201" s="179" t="s">
        <v>4242</v>
      </c>
      <c r="D201" s="179" t="s">
        <v>4243</v>
      </c>
      <c r="E201" s="179" t="s">
        <v>4163</v>
      </c>
      <c r="F201" s="180" t="s">
        <v>4244</v>
      </c>
      <c r="G201" s="180" t="s">
        <v>4245</v>
      </c>
      <c r="H201" s="181">
        <v>20359955</v>
      </c>
      <c r="I201" s="182">
        <v>0.61</v>
      </c>
      <c r="J201" s="182">
        <f t="shared" si="2"/>
        <v>12419.57</v>
      </c>
    </row>
    <row r="202" spans="2:10" x14ac:dyDescent="0.3">
      <c r="B202" s="178">
        <v>174</v>
      </c>
      <c r="C202" s="179" t="s">
        <v>4242</v>
      </c>
      <c r="D202" s="179" t="s">
        <v>4243</v>
      </c>
      <c r="E202" s="179" t="s">
        <v>4164</v>
      </c>
      <c r="F202" s="180" t="s">
        <v>4244</v>
      </c>
      <c r="G202" s="180" t="s">
        <v>4245</v>
      </c>
      <c r="H202" s="181">
        <v>1432459</v>
      </c>
      <c r="I202" s="182">
        <v>0.61</v>
      </c>
      <c r="J202" s="182">
        <f t="shared" si="2"/>
        <v>873.8</v>
      </c>
    </row>
    <row r="203" spans="2:10" x14ac:dyDescent="0.3">
      <c r="B203" s="178">
        <v>175</v>
      </c>
      <c r="C203" s="179" t="s">
        <v>4242</v>
      </c>
      <c r="D203" s="179" t="s">
        <v>4243</v>
      </c>
      <c r="E203" s="179" t="s">
        <v>4159</v>
      </c>
      <c r="F203" s="180" t="s">
        <v>4244</v>
      </c>
      <c r="G203" s="180" t="s">
        <v>4245</v>
      </c>
      <c r="H203" s="181">
        <v>14955367</v>
      </c>
      <c r="I203" s="182">
        <v>0.61</v>
      </c>
      <c r="J203" s="182">
        <f t="shared" si="2"/>
        <v>9122.77</v>
      </c>
    </row>
    <row r="204" spans="2:10" x14ac:dyDescent="0.3">
      <c r="B204" s="178">
        <v>176</v>
      </c>
      <c r="C204" s="179" t="s">
        <v>4246</v>
      </c>
      <c r="D204" s="179" t="s">
        <v>4247</v>
      </c>
      <c r="E204" s="179" t="s">
        <v>4162</v>
      </c>
      <c r="F204" s="180" t="s">
        <v>122</v>
      </c>
      <c r="G204" s="180" t="s">
        <v>106</v>
      </c>
      <c r="H204" s="181">
        <v>77222</v>
      </c>
      <c r="I204" s="182">
        <v>0.61</v>
      </c>
      <c r="J204" s="182">
        <f t="shared" si="2"/>
        <v>47.11</v>
      </c>
    </row>
    <row r="205" spans="2:10" x14ac:dyDescent="0.3">
      <c r="B205" s="178">
        <v>177</v>
      </c>
      <c r="C205" s="179" t="s">
        <v>4246</v>
      </c>
      <c r="D205" s="179" t="s">
        <v>4247</v>
      </c>
      <c r="E205" s="179" t="s">
        <v>4156</v>
      </c>
      <c r="F205" s="180" t="s">
        <v>122</v>
      </c>
      <c r="G205" s="180" t="s">
        <v>106</v>
      </c>
      <c r="H205" s="181">
        <v>182455</v>
      </c>
      <c r="I205" s="182">
        <v>0.61</v>
      </c>
      <c r="J205" s="182">
        <f t="shared" si="2"/>
        <v>111.3</v>
      </c>
    </row>
    <row r="206" spans="2:10" x14ac:dyDescent="0.3">
      <c r="B206" s="178">
        <v>178</v>
      </c>
      <c r="C206" s="179" t="s">
        <v>4246</v>
      </c>
      <c r="D206" s="179" t="s">
        <v>4247</v>
      </c>
      <c r="E206" s="179" t="s">
        <v>4157</v>
      </c>
      <c r="F206" s="180" t="s">
        <v>122</v>
      </c>
      <c r="G206" s="180" t="s">
        <v>106</v>
      </c>
      <c r="H206" s="181">
        <v>1260213</v>
      </c>
      <c r="I206" s="182">
        <v>0.61</v>
      </c>
      <c r="J206" s="182">
        <f t="shared" si="2"/>
        <v>768.73</v>
      </c>
    </row>
    <row r="207" spans="2:10" x14ac:dyDescent="0.3">
      <c r="B207" s="178">
        <v>179</v>
      </c>
      <c r="C207" s="179" t="s">
        <v>4246</v>
      </c>
      <c r="D207" s="179" t="s">
        <v>4247</v>
      </c>
      <c r="E207" s="179" t="s">
        <v>4163</v>
      </c>
      <c r="F207" s="180" t="s">
        <v>122</v>
      </c>
      <c r="G207" s="180" t="s">
        <v>106</v>
      </c>
      <c r="H207" s="181">
        <v>914375</v>
      </c>
      <c r="I207" s="182">
        <v>0.61</v>
      </c>
      <c r="J207" s="182">
        <f t="shared" si="2"/>
        <v>557.77</v>
      </c>
    </row>
    <row r="208" spans="2:10" x14ac:dyDescent="0.3">
      <c r="B208" s="178">
        <v>180</v>
      </c>
      <c r="C208" s="179" t="s">
        <v>4246</v>
      </c>
      <c r="D208" s="179" t="s">
        <v>4247</v>
      </c>
      <c r="E208" s="179" t="s">
        <v>4164</v>
      </c>
      <c r="F208" s="180" t="s">
        <v>122</v>
      </c>
      <c r="G208" s="180" t="s">
        <v>106</v>
      </c>
      <c r="H208" s="181">
        <v>124710</v>
      </c>
      <c r="I208" s="182">
        <v>0.61</v>
      </c>
      <c r="J208" s="182">
        <f t="shared" si="2"/>
        <v>76.069999999999993</v>
      </c>
    </row>
    <row r="209" spans="2:10" x14ac:dyDescent="0.3">
      <c r="B209" s="178">
        <v>181</v>
      </c>
      <c r="C209" s="179" t="s">
        <v>4246</v>
      </c>
      <c r="D209" s="179" t="s">
        <v>4247</v>
      </c>
      <c r="E209" s="179" t="s">
        <v>4159</v>
      </c>
      <c r="F209" s="180" t="s">
        <v>122</v>
      </c>
      <c r="G209" s="180" t="s">
        <v>106</v>
      </c>
      <c r="H209" s="181">
        <v>999294</v>
      </c>
      <c r="I209" s="182">
        <v>0.61</v>
      </c>
      <c r="J209" s="182">
        <f t="shared" si="2"/>
        <v>609.57000000000005</v>
      </c>
    </row>
    <row r="210" spans="2:10" x14ac:dyDescent="0.3">
      <c r="B210" s="178">
        <v>182</v>
      </c>
      <c r="C210" s="179" t="s">
        <v>4248</v>
      </c>
      <c r="D210" s="179" t="s">
        <v>4249</v>
      </c>
      <c r="E210" s="179" t="s">
        <v>4172</v>
      </c>
      <c r="F210" s="180" t="s">
        <v>1835</v>
      </c>
      <c r="G210" s="180" t="s">
        <v>106</v>
      </c>
      <c r="H210" s="181">
        <v>254290</v>
      </c>
      <c r="I210" s="182">
        <v>0.61</v>
      </c>
      <c r="J210" s="182">
        <f t="shared" si="2"/>
        <v>155.12</v>
      </c>
    </row>
    <row r="211" spans="2:10" x14ac:dyDescent="0.3">
      <c r="B211" s="178">
        <v>183</v>
      </c>
      <c r="C211" s="179" t="s">
        <v>4250</v>
      </c>
      <c r="D211" s="179" t="s">
        <v>4251</v>
      </c>
      <c r="E211" s="179" t="s">
        <v>4163</v>
      </c>
      <c r="F211" s="180" t="s">
        <v>922</v>
      </c>
      <c r="G211" s="180" t="s">
        <v>211</v>
      </c>
      <c r="H211" s="181">
        <v>85678</v>
      </c>
      <c r="I211" s="182">
        <v>0.61</v>
      </c>
      <c r="J211" s="182">
        <f t="shared" si="2"/>
        <v>52.26</v>
      </c>
    </row>
    <row r="212" spans="2:10" x14ac:dyDescent="0.3">
      <c r="B212" s="178">
        <v>184</v>
      </c>
      <c r="C212" s="179" t="s">
        <v>4252</v>
      </c>
      <c r="D212" s="179" t="s">
        <v>4253</v>
      </c>
      <c r="E212" s="179" t="s">
        <v>4156</v>
      </c>
      <c r="F212" s="180" t="s">
        <v>129</v>
      </c>
      <c r="G212" s="180" t="s">
        <v>1835</v>
      </c>
      <c r="H212" s="181">
        <v>2</v>
      </c>
      <c r="I212" s="182">
        <v>0.61</v>
      </c>
      <c r="J212" s="182">
        <f t="shared" si="2"/>
        <v>0</v>
      </c>
    </row>
    <row r="213" spans="2:10" x14ac:dyDescent="0.3">
      <c r="B213" s="178">
        <v>185</v>
      </c>
      <c r="C213" s="179" t="s">
        <v>4252</v>
      </c>
      <c r="D213" s="179" t="s">
        <v>4253</v>
      </c>
      <c r="E213" s="179" t="s">
        <v>4157</v>
      </c>
      <c r="F213" s="180" t="s">
        <v>129</v>
      </c>
      <c r="G213" s="180" t="s">
        <v>1835</v>
      </c>
      <c r="H213" s="181">
        <v>16</v>
      </c>
      <c r="I213" s="182">
        <v>0.61</v>
      </c>
      <c r="J213" s="182">
        <f t="shared" si="2"/>
        <v>0.01</v>
      </c>
    </row>
    <row r="214" spans="2:10" x14ac:dyDescent="0.3">
      <c r="B214" s="178">
        <v>186</v>
      </c>
      <c r="C214" s="179" t="s">
        <v>4252</v>
      </c>
      <c r="D214" s="179" t="s">
        <v>4253</v>
      </c>
      <c r="E214" s="179" t="s">
        <v>4163</v>
      </c>
      <c r="F214" s="180" t="s">
        <v>129</v>
      </c>
      <c r="G214" s="180" t="s">
        <v>1835</v>
      </c>
      <c r="H214" s="181">
        <v>9</v>
      </c>
      <c r="I214" s="182">
        <v>0.61</v>
      </c>
      <c r="J214" s="182">
        <f t="shared" si="2"/>
        <v>0.01</v>
      </c>
    </row>
    <row r="215" spans="2:10" x14ac:dyDescent="0.3">
      <c r="B215" s="178">
        <v>187</v>
      </c>
      <c r="C215" s="179" t="s">
        <v>4252</v>
      </c>
      <c r="D215" s="179" t="s">
        <v>4253</v>
      </c>
      <c r="E215" s="179" t="s">
        <v>4164</v>
      </c>
      <c r="F215" s="180" t="s">
        <v>129</v>
      </c>
      <c r="G215" s="180" t="s">
        <v>1835</v>
      </c>
      <c r="H215" s="181">
        <v>1</v>
      </c>
      <c r="I215" s="182">
        <v>0.61</v>
      </c>
      <c r="J215" s="182">
        <f t="shared" si="2"/>
        <v>0</v>
      </c>
    </row>
    <row r="216" spans="2:10" x14ac:dyDescent="0.3">
      <c r="B216" s="178">
        <v>188</v>
      </c>
      <c r="C216" s="179" t="s">
        <v>4252</v>
      </c>
      <c r="D216" s="179" t="s">
        <v>4253</v>
      </c>
      <c r="E216" s="179" t="s">
        <v>4159</v>
      </c>
      <c r="F216" s="180" t="s">
        <v>129</v>
      </c>
      <c r="G216" s="180" t="s">
        <v>1835</v>
      </c>
      <c r="H216" s="181">
        <v>10</v>
      </c>
      <c r="I216" s="182">
        <v>0.61</v>
      </c>
      <c r="J216" s="182">
        <f t="shared" si="2"/>
        <v>0.01</v>
      </c>
    </row>
    <row r="217" spans="2:10" x14ac:dyDescent="0.3">
      <c r="B217" s="178">
        <v>189</v>
      </c>
      <c r="C217" s="179" t="s">
        <v>4254</v>
      </c>
      <c r="D217" s="179" t="s">
        <v>4255</v>
      </c>
      <c r="E217" s="179" t="s">
        <v>4147</v>
      </c>
      <c r="F217" s="180" t="s">
        <v>52</v>
      </c>
      <c r="G217" s="180" t="s">
        <v>58</v>
      </c>
      <c r="H217" s="181">
        <v>4080548</v>
      </c>
      <c r="I217" s="182">
        <v>0.61</v>
      </c>
      <c r="J217" s="182">
        <f t="shared" si="2"/>
        <v>2489.13</v>
      </c>
    </row>
    <row r="218" spans="2:10" x14ac:dyDescent="0.3">
      <c r="B218" s="178">
        <v>190</v>
      </c>
      <c r="C218" s="179" t="s">
        <v>4256</v>
      </c>
      <c r="D218" s="179" t="s">
        <v>4257</v>
      </c>
      <c r="E218" s="179" t="s">
        <v>4147</v>
      </c>
      <c r="F218" s="180" t="s">
        <v>52</v>
      </c>
      <c r="G218" s="180" t="s">
        <v>964</v>
      </c>
      <c r="H218" s="181">
        <v>4557046</v>
      </c>
      <c r="I218" s="182">
        <v>0.61</v>
      </c>
      <c r="J218" s="182">
        <f t="shared" si="2"/>
        <v>2779.8</v>
      </c>
    </row>
    <row r="219" spans="2:10" x14ac:dyDescent="0.3">
      <c r="B219" s="178">
        <v>191</v>
      </c>
      <c r="C219" s="179" t="s">
        <v>4258</v>
      </c>
      <c r="D219" s="179" t="s">
        <v>4259</v>
      </c>
      <c r="E219" s="179" t="s">
        <v>4162</v>
      </c>
      <c r="F219" s="180" t="s">
        <v>4260</v>
      </c>
      <c r="G219" s="180" t="s">
        <v>95</v>
      </c>
      <c r="H219" s="181">
        <v>135351</v>
      </c>
      <c r="I219" s="182">
        <v>0.61</v>
      </c>
      <c r="J219" s="182">
        <f t="shared" si="2"/>
        <v>82.56</v>
      </c>
    </row>
    <row r="220" spans="2:10" x14ac:dyDescent="0.3">
      <c r="B220" s="178">
        <v>192</v>
      </c>
      <c r="C220" s="179" t="s">
        <v>4258</v>
      </c>
      <c r="D220" s="179" t="s">
        <v>4259</v>
      </c>
      <c r="E220" s="179" t="s">
        <v>4156</v>
      </c>
      <c r="F220" s="180" t="s">
        <v>4260</v>
      </c>
      <c r="G220" s="180" t="s">
        <v>95</v>
      </c>
      <c r="H220" s="181">
        <v>266482</v>
      </c>
      <c r="I220" s="182">
        <v>0.61</v>
      </c>
      <c r="J220" s="182">
        <f t="shared" ref="J220:J283" si="3">ROUND(H220*(I220/1000),2)</f>
        <v>162.55000000000001</v>
      </c>
    </row>
    <row r="221" spans="2:10" x14ac:dyDescent="0.3">
      <c r="B221" s="178">
        <v>193</v>
      </c>
      <c r="C221" s="179" t="s">
        <v>4258</v>
      </c>
      <c r="D221" s="179" t="s">
        <v>4259</v>
      </c>
      <c r="E221" s="179" t="s">
        <v>4157</v>
      </c>
      <c r="F221" s="180" t="s">
        <v>4260</v>
      </c>
      <c r="G221" s="180" t="s">
        <v>95</v>
      </c>
      <c r="H221" s="181">
        <v>1600237</v>
      </c>
      <c r="I221" s="182">
        <v>0.61</v>
      </c>
      <c r="J221" s="182">
        <f t="shared" si="3"/>
        <v>976.14</v>
      </c>
    </row>
    <row r="222" spans="2:10" x14ac:dyDescent="0.3">
      <c r="B222" s="178">
        <v>194</v>
      </c>
      <c r="C222" s="179" t="s">
        <v>4258</v>
      </c>
      <c r="D222" s="179" t="s">
        <v>4259</v>
      </c>
      <c r="E222" s="179" t="s">
        <v>4158</v>
      </c>
      <c r="F222" s="180" t="s">
        <v>4260</v>
      </c>
      <c r="G222" s="180" t="s">
        <v>95</v>
      </c>
      <c r="H222" s="181">
        <v>660</v>
      </c>
      <c r="I222" s="182">
        <v>0.61</v>
      </c>
      <c r="J222" s="182">
        <f t="shared" si="3"/>
        <v>0.4</v>
      </c>
    </row>
    <row r="223" spans="2:10" x14ac:dyDescent="0.3">
      <c r="B223" s="178">
        <v>195</v>
      </c>
      <c r="C223" s="179" t="s">
        <v>4258</v>
      </c>
      <c r="D223" s="179" t="s">
        <v>4259</v>
      </c>
      <c r="E223" s="179" t="s">
        <v>4163</v>
      </c>
      <c r="F223" s="180" t="s">
        <v>4260</v>
      </c>
      <c r="G223" s="180" t="s">
        <v>95</v>
      </c>
      <c r="H223" s="181">
        <v>1610658</v>
      </c>
      <c r="I223" s="182">
        <v>0.61</v>
      </c>
      <c r="J223" s="182">
        <f t="shared" si="3"/>
        <v>982.5</v>
      </c>
    </row>
    <row r="224" spans="2:10" x14ac:dyDescent="0.3">
      <c r="B224" s="178">
        <v>196</v>
      </c>
      <c r="C224" s="179" t="s">
        <v>4258</v>
      </c>
      <c r="D224" s="179" t="s">
        <v>4259</v>
      </c>
      <c r="E224" s="179" t="s">
        <v>4164</v>
      </c>
      <c r="F224" s="180" t="s">
        <v>4260</v>
      </c>
      <c r="G224" s="180" t="s">
        <v>95</v>
      </c>
      <c r="H224" s="181">
        <v>221701</v>
      </c>
      <c r="I224" s="182">
        <v>0.61</v>
      </c>
      <c r="J224" s="182">
        <f t="shared" si="3"/>
        <v>135.24</v>
      </c>
    </row>
    <row r="225" spans="2:10" x14ac:dyDescent="0.3">
      <c r="B225" s="178">
        <v>197</v>
      </c>
      <c r="C225" s="179" t="s">
        <v>4258</v>
      </c>
      <c r="D225" s="179" t="s">
        <v>4259</v>
      </c>
      <c r="E225" s="179" t="s">
        <v>4159</v>
      </c>
      <c r="F225" s="180" t="s">
        <v>4260</v>
      </c>
      <c r="G225" s="180" t="s">
        <v>95</v>
      </c>
      <c r="H225" s="181">
        <v>1543725</v>
      </c>
      <c r="I225" s="182">
        <v>0.61</v>
      </c>
      <c r="J225" s="182">
        <f t="shared" si="3"/>
        <v>941.67</v>
      </c>
    </row>
    <row r="226" spans="2:10" x14ac:dyDescent="0.3">
      <c r="B226" s="178">
        <v>198</v>
      </c>
      <c r="C226" s="179" t="s">
        <v>4261</v>
      </c>
      <c r="D226" s="179" t="s">
        <v>4262</v>
      </c>
      <c r="E226" s="179" t="s">
        <v>4162</v>
      </c>
      <c r="F226" s="180" t="s">
        <v>52</v>
      </c>
      <c r="G226" s="180" t="s">
        <v>99</v>
      </c>
      <c r="H226" s="181">
        <v>26312</v>
      </c>
      <c r="I226" s="182">
        <v>0.61</v>
      </c>
      <c r="J226" s="182">
        <f t="shared" si="3"/>
        <v>16.05</v>
      </c>
    </row>
    <row r="227" spans="2:10" x14ac:dyDescent="0.3">
      <c r="B227" s="178">
        <v>199</v>
      </c>
      <c r="C227" s="179" t="s">
        <v>4261</v>
      </c>
      <c r="D227" s="179" t="s">
        <v>4262</v>
      </c>
      <c r="E227" s="179" t="s">
        <v>4156</v>
      </c>
      <c r="F227" s="180" t="s">
        <v>52</v>
      </c>
      <c r="G227" s="180" t="s">
        <v>99</v>
      </c>
      <c r="H227" s="181">
        <v>29595</v>
      </c>
      <c r="I227" s="182">
        <v>0.61</v>
      </c>
      <c r="J227" s="182">
        <f t="shared" si="3"/>
        <v>18.05</v>
      </c>
    </row>
    <row r="228" spans="2:10" x14ac:dyDescent="0.3">
      <c r="B228" s="178">
        <v>200</v>
      </c>
      <c r="C228" s="179" t="s">
        <v>4261</v>
      </c>
      <c r="D228" s="179" t="s">
        <v>4262</v>
      </c>
      <c r="E228" s="179" t="s">
        <v>4157</v>
      </c>
      <c r="F228" s="180" t="s">
        <v>52</v>
      </c>
      <c r="G228" s="180" t="s">
        <v>99</v>
      </c>
      <c r="H228" s="181">
        <v>399493</v>
      </c>
      <c r="I228" s="182">
        <v>0.61</v>
      </c>
      <c r="J228" s="182">
        <f t="shared" si="3"/>
        <v>243.69</v>
      </c>
    </row>
    <row r="229" spans="2:10" x14ac:dyDescent="0.3">
      <c r="B229" s="178">
        <v>201</v>
      </c>
      <c r="C229" s="179" t="s">
        <v>4261</v>
      </c>
      <c r="D229" s="179" t="s">
        <v>4262</v>
      </c>
      <c r="E229" s="179" t="s">
        <v>4163</v>
      </c>
      <c r="F229" s="180" t="s">
        <v>52</v>
      </c>
      <c r="G229" s="180" t="s">
        <v>99</v>
      </c>
      <c r="H229" s="181">
        <v>299569</v>
      </c>
      <c r="I229" s="182">
        <v>0.61</v>
      </c>
      <c r="J229" s="182">
        <f t="shared" si="3"/>
        <v>182.74</v>
      </c>
    </row>
    <row r="230" spans="2:10" x14ac:dyDescent="0.3">
      <c r="B230" s="178">
        <v>202</v>
      </c>
      <c r="C230" s="179" t="s">
        <v>4261</v>
      </c>
      <c r="D230" s="179" t="s">
        <v>4262</v>
      </c>
      <c r="E230" s="179" t="s">
        <v>4164</v>
      </c>
      <c r="F230" s="180" t="s">
        <v>52</v>
      </c>
      <c r="G230" s="180" t="s">
        <v>99</v>
      </c>
      <c r="H230" s="181">
        <v>33797</v>
      </c>
      <c r="I230" s="182">
        <v>0.61</v>
      </c>
      <c r="J230" s="182">
        <f t="shared" si="3"/>
        <v>20.62</v>
      </c>
    </row>
    <row r="231" spans="2:10" x14ac:dyDescent="0.3">
      <c r="B231" s="178">
        <v>203</v>
      </c>
      <c r="C231" s="179" t="s">
        <v>4261</v>
      </c>
      <c r="D231" s="179" t="s">
        <v>4262</v>
      </c>
      <c r="E231" s="179" t="s">
        <v>4159</v>
      </c>
      <c r="F231" s="180" t="s">
        <v>52</v>
      </c>
      <c r="G231" s="180" t="s">
        <v>99</v>
      </c>
      <c r="H231" s="181">
        <v>314844</v>
      </c>
      <c r="I231" s="182">
        <v>0.61</v>
      </c>
      <c r="J231" s="182">
        <f t="shared" si="3"/>
        <v>192.05</v>
      </c>
    </row>
    <row r="232" spans="2:10" x14ac:dyDescent="0.3">
      <c r="B232" s="178">
        <v>204</v>
      </c>
      <c r="C232" s="179" t="s">
        <v>4263</v>
      </c>
      <c r="D232" s="179" t="s">
        <v>4264</v>
      </c>
      <c r="E232" s="179" t="s">
        <v>4172</v>
      </c>
      <c r="F232" s="180" t="s">
        <v>991</v>
      </c>
      <c r="G232" s="180" t="s">
        <v>106</v>
      </c>
      <c r="H232" s="181">
        <v>28039</v>
      </c>
      <c r="I232" s="182">
        <v>0.61</v>
      </c>
      <c r="J232" s="182">
        <f t="shared" si="3"/>
        <v>17.100000000000001</v>
      </c>
    </row>
    <row r="233" spans="2:10" x14ac:dyDescent="0.3">
      <c r="B233" s="178">
        <v>205</v>
      </c>
      <c r="C233" s="179" t="s">
        <v>4263</v>
      </c>
      <c r="D233" s="179" t="s">
        <v>4264</v>
      </c>
      <c r="E233" s="179" t="s">
        <v>4181</v>
      </c>
      <c r="F233" s="180" t="s">
        <v>991</v>
      </c>
      <c r="G233" s="180" t="s">
        <v>106</v>
      </c>
      <c r="H233" s="181">
        <v>854</v>
      </c>
      <c r="I233" s="182">
        <v>0.61</v>
      </c>
      <c r="J233" s="182">
        <f t="shared" si="3"/>
        <v>0.52</v>
      </c>
    </row>
    <row r="234" spans="2:10" x14ac:dyDescent="0.3">
      <c r="B234" s="178">
        <v>206</v>
      </c>
      <c r="C234" s="179" t="s">
        <v>4265</v>
      </c>
      <c r="D234" s="179" t="s">
        <v>4266</v>
      </c>
      <c r="E234" s="179" t="s">
        <v>4172</v>
      </c>
      <c r="F234" s="180" t="s">
        <v>150</v>
      </c>
      <c r="G234" s="180" t="s">
        <v>142</v>
      </c>
      <c r="H234" s="181">
        <v>94723</v>
      </c>
      <c r="I234" s="182">
        <v>0.61</v>
      </c>
      <c r="J234" s="182">
        <f t="shared" si="3"/>
        <v>57.78</v>
      </c>
    </row>
    <row r="235" spans="2:10" x14ac:dyDescent="0.3">
      <c r="B235" s="178">
        <v>207</v>
      </c>
      <c r="C235" s="179" t="s">
        <v>4265</v>
      </c>
      <c r="D235" s="179" t="s">
        <v>4266</v>
      </c>
      <c r="E235" s="179" t="s">
        <v>4181</v>
      </c>
      <c r="F235" s="180" t="s">
        <v>150</v>
      </c>
      <c r="G235" s="180" t="s">
        <v>142</v>
      </c>
      <c r="H235" s="181">
        <v>2610</v>
      </c>
      <c r="I235" s="182">
        <v>0.61</v>
      </c>
      <c r="J235" s="182">
        <f t="shared" si="3"/>
        <v>1.59</v>
      </c>
    </row>
    <row r="236" spans="2:10" x14ac:dyDescent="0.3">
      <c r="B236" s="178">
        <v>208</v>
      </c>
      <c r="C236" s="179" t="s">
        <v>4267</v>
      </c>
      <c r="D236" s="179" t="s">
        <v>4268</v>
      </c>
      <c r="E236" s="179" t="s">
        <v>4162</v>
      </c>
      <c r="F236" s="180" t="s">
        <v>52</v>
      </c>
      <c r="G236" s="180" t="s">
        <v>95</v>
      </c>
      <c r="H236" s="181">
        <v>297</v>
      </c>
      <c r="I236" s="182">
        <v>0.61</v>
      </c>
      <c r="J236" s="182">
        <f t="shared" si="3"/>
        <v>0.18</v>
      </c>
    </row>
    <row r="237" spans="2:10" x14ac:dyDescent="0.3">
      <c r="B237" s="178">
        <v>209</v>
      </c>
      <c r="C237" s="179" t="s">
        <v>4267</v>
      </c>
      <c r="D237" s="179" t="s">
        <v>4268</v>
      </c>
      <c r="E237" s="179" t="s">
        <v>4156</v>
      </c>
      <c r="F237" s="180" t="s">
        <v>52</v>
      </c>
      <c r="G237" s="180" t="s">
        <v>95</v>
      </c>
      <c r="H237" s="181">
        <v>1222</v>
      </c>
      <c r="I237" s="182">
        <v>0.61</v>
      </c>
      <c r="J237" s="182">
        <f t="shared" si="3"/>
        <v>0.75</v>
      </c>
    </row>
    <row r="238" spans="2:10" x14ac:dyDescent="0.3">
      <c r="B238" s="178">
        <v>210</v>
      </c>
      <c r="C238" s="179" t="s">
        <v>4267</v>
      </c>
      <c r="D238" s="179" t="s">
        <v>4268</v>
      </c>
      <c r="E238" s="179" t="s">
        <v>4157</v>
      </c>
      <c r="F238" s="180" t="s">
        <v>52</v>
      </c>
      <c r="G238" s="180" t="s">
        <v>95</v>
      </c>
      <c r="H238" s="181">
        <v>6219</v>
      </c>
      <c r="I238" s="182">
        <v>0.61</v>
      </c>
      <c r="J238" s="182">
        <f t="shared" si="3"/>
        <v>3.79</v>
      </c>
    </row>
    <row r="239" spans="2:10" x14ac:dyDescent="0.3">
      <c r="B239" s="178">
        <v>211</v>
      </c>
      <c r="C239" s="179" t="s">
        <v>4267</v>
      </c>
      <c r="D239" s="179" t="s">
        <v>4268</v>
      </c>
      <c r="E239" s="179" t="s">
        <v>4163</v>
      </c>
      <c r="F239" s="180" t="s">
        <v>52</v>
      </c>
      <c r="G239" s="180" t="s">
        <v>95</v>
      </c>
      <c r="H239" s="181">
        <v>3733</v>
      </c>
      <c r="I239" s="182">
        <v>0.61</v>
      </c>
      <c r="J239" s="182">
        <f t="shared" si="3"/>
        <v>2.2799999999999998</v>
      </c>
    </row>
    <row r="240" spans="2:10" x14ac:dyDescent="0.3">
      <c r="B240" s="178">
        <v>212</v>
      </c>
      <c r="C240" s="179" t="s">
        <v>4267</v>
      </c>
      <c r="D240" s="179" t="s">
        <v>4268</v>
      </c>
      <c r="E240" s="179" t="s">
        <v>4164</v>
      </c>
      <c r="F240" s="180" t="s">
        <v>52</v>
      </c>
      <c r="G240" s="180" t="s">
        <v>95</v>
      </c>
      <c r="H240" s="181">
        <v>734</v>
      </c>
      <c r="I240" s="182">
        <v>0.61</v>
      </c>
      <c r="J240" s="182">
        <f t="shared" si="3"/>
        <v>0.45</v>
      </c>
    </row>
    <row r="241" spans="2:10" x14ac:dyDescent="0.3">
      <c r="B241" s="178">
        <v>213</v>
      </c>
      <c r="C241" s="179" t="s">
        <v>4267</v>
      </c>
      <c r="D241" s="179" t="s">
        <v>4268</v>
      </c>
      <c r="E241" s="179" t="s">
        <v>4159</v>
      </c>
      <c r="F241" s="180" t="s">
        <v>52</v>
      </c>
      <c r="G241" s="180" t="s">
        <v>95</v>
      </c>
      <c r="H241" s="181">
        <v>6897</v>
      </c>
      <c r="I241" s="182">
        <v>0.61</v>
      </c>
      <c r="J241" s="182">
        <f t="shared" si="3"/>
        <v>4.21</v>
      </c>
    </row>
    <row r="242" spans="2:10" x14ac:dyDescent="0.3">
      <c r="B242" s="178">
        <v>214</v>
      </c>
      <c r="C242" s="179" t="s">
        <v>4269</v>
      </c>
      <c r="D242" s="179" t="s">
        <v>4270</v>
      </c>
      <c r="E242" s="179" t="s">
        <v>4162</v>
      </c>
      <c r="F242" s="180" t="s">
        <v>52</v>
      </c>
      <c r="G242" s="180" t="s">
        <v>99</v>
      </c>
      <c r="H242" s="181">
        <v>7612</v>
      </c>
      <c r="I242" s="182">
        <v>0.61</v>
      </c>
      <c r="J242" s="182">
        <f t="shared" si="3"/>
        <v>4.6399999999999997</v>
      </c>
    </row>
    <row r="243" spans="2:10" x14ac:dyDescent="0.3">
      <c r="B243" s="178">
        <v>215</v>
      </c>
      <c r="C243" s="179" t="s">
        <v>4269</v>
      </c>
      <c r="D243" s="179" t="s">
        <v>4270</v>
      </c>
      <c r="E243" s="179" t="s">
        <v>4156</v>
      </c>
      <c r="F243" s="180" t="s">
        <v>52</v>
      </c>
      <c r="G243" s="180" t="s">
        <v>99</v>
      </c>
      <c r="H243" s="181">
        <v>10454</v>
      </c>
      <c r="I243" s="182">
        <v>0.61</v>
      </c>
      <c r="J243" s="182">
        <f t="shared" si="3"/>
        <v>6.38</v>
      </c>
    </row>
    <row r="244" spans="2:10" x14ac:dyDescent="0.3">
      <c r="B244" s="178">
        <v>216</v>
      </c>
      <c r="C244" s="179" t="s">
        <v>4269</v>
      </c>
      <c r="D244" s="179" t="s">
        <v>4270</v>
      </c>
      <c r="E244" s="179" t="s">
        <v>4157</v>
      </c>
      <c r="F244" s="180" t="s">
        <v>52</v>
      </c>
      <c r="G244" s="180" t="s">
        <v>99</v>
      </c>
      <c r="H244" s="181">
        <v>103363</v>
      </c>
      <c r="I244" s="182">
        <v>0.61</v>
      </c>
      <c r="J244" s="182">
        <f t="shared" si="3"/>
        <v>63.05</v>
      </c>
    </row>
    <row r="245" spans="2:10" x14ac:dyDescent="0.3">
      <c r="B245" s="178">
        <v>217</v>
      </c>
      <c r="C245" s="179" t="s">
        <v>4269</v>
      </c>
      <c r="D245" s="179" t="s">
        <v>4270</v>
      </c>
      <c r="E245" s="179" t="s">
        <v>4158</v>
      </c>
      <c r="F245" s="180" t="s">
        <v>52</v>
      </c>
      <c r="G245" s="180" t="s">
        <v>99</v>
      </c>
      <c r="H245" s="181">
        <v>5</v>
      </c>
      <c r="I245" s="182">
        <v>0.61</v>
      </c>
      <c r="J245" s="182">
        <f t="shared" si="3"/>
        <v>0</v>
      </c>
    </row>
    <row r="246" spans="2:10" x14ac:dyDescent="0.3">
      <c r="B246" s="178">
        <v>218</v>
      </c>
      <c r="C246" s="179" t="s">
        <v>4269</v>
      </c>
      <c r="D246" s="179" t="s">
        <v>4270</v>
      </c>
      <c r="E246" s="179" t="s">
        <v>4163</v>
      </c>
      <c r="F246" s="180" t="s">
        <v>52</v>
      </c>
      <c r="G246" s="180" t="s">
        <v>99</v>
      </c>
      <c r="H246" s="181">
        <v>86663</v>
      </c>
      <c r="I246" s="182">
        <v>0.61</v>
      </c>
      <c r="J246" s="182">
        <f t="shared" si="3"/>
        <v>52.86</v>
      </c>
    </row>
    <row r="247" spans="2:10" x14ac:dyDescent="0.3">
      <c r="B247" s="178">
        <v>219</v>
      </c>
      <c r="C247" s="179" t="s">
        <v>4269</v>
      </c>
      <c r="D247" s="179" t="s">
        <v>4270</v>
      </c>
      <c r="E247" s="179" t="s">
        <v>4164</v>
      </c>
      <c r="F247" s="180" t="s">
        <v>52</v>
      </c>
      <c r="G247" s="180" t="s">
        <v>99</v>
      </c>
      <c r="H247" s="181">
        <v>9231</v>
      </c>
      <c r="I247" s="182">
        <v>0.61</v>
      </c>
      <c r="J247" s="182">
        <f t="shared" si="3"/>
        <v>5.63</v>
      </c>
    </row>
    <row r="248" spans="2:10" x14ac:dyDescent="0.3">
      <c r="B248" s="178">
        <v>220</v>
      </c>
      <c r="C248" s="179" t="s">
        <v>4269</v>
      </c>
      <c r="D248" s="179" t="s">
        <v>4270</v>
      </c>
      <c r="E248" s="179" t="s">
        <v>4159</v>
      </c>
      <c r="F248" s="180" t="s">
        <v>52</v>
      </c>
      <c r="G248" s="180" t="s">
        <v>99</v>
      </c>
      <c r="H248" s="181">
        <v>90741</v>
      </c>
      <c r="I248" s="182">
        <v>0.61</v>
      </c>
      <c r="J248" s="182">
        <f t="shared" si="3"/>
        <v>55.35</v>
      </c>
    </row>
    <row r="249" spans="2:10" x14ac:dyDescent="0.3">
      <c r="B249" s="178">
        <v>221</v>
      </c>
      <c r="C249" s="179" t="s">
        <v>4271</v>
      </c>
      <c r="D249" s="179" t="s">
        <v>4272</v>
      </c>
      <c r="E249" s="179" t="s">
        <v>4162</v>
      </c>
      <c r="F249" s="180" t="s">
        <v>52</v>
      </c>
      <c r="G249" s="180" t="s">
        <v>99</v>
      </c>
      <c r="H249" s="181">
        <v>9866</v>
      </c>
      <c r="I249" s="182">
        <v>0.61</v>
      </c>
      <c r="J249" s="182">
        <f t="shared" si="3"/>
        <v>6.02</v>
      </c>
    </row>
    <row r="250" spans="2:10" x14ac:dyDescent="0.3">
      <c r="B250" s="178">
        <v>222</v>
      </c>
      <c r="C250" s="179" t="s">
        <v>4271</v>
      </c>
      <c r="D250" s="179" t="s">
        <v>4272</v>
      </c>
      <c r="E250" s="179" t="s">
        <v>4156</v>
      </c>
      <c r="F250" s="180" t="s">
        <v>52</v>
      </c>
      <c r="G250" s="180" t="s">
        <v>99</v>
      </c>
      <c r="H250" s="181">
        <v>34288</v>
      </c>
      <c r="I250" s="182">
        <v>0.61</v>
      </c>
      <c r="J250" s="182">
        <f t="shared" si="3"/>
        <v>20.92</v>
      </c>
    </row>
    <row r="251" spans="2:10" x14ac:dyDescent="0.3">
      <c r="B251" s="178">
        <v>223</v>
      </c>
      <c r="C251" s="179" t="s">
        <v>4271</v>
      </c>
      <c r="D251" s="179" t="s">
        <v>4272</v>
      </c>
      <c r="E251" s="179" t="s">
        <v>4157</v>
      </c>
      <c r="F251" s="180" t="s">
        <v>52</v>
      </c>
      <c r="G251" s="180" t="s">
        <v>99</v>
      </c>
      <c r="H251" s="181">
        <v>198723</v>
      </c>
      <c r="I251" s="182">
        <v>0.61</v>
      </c>
      <c r="J251" s="182">
        <f t="shared" si="3"/>
        <v>121.22</v>
      </c>
    </row>
    <row r="252" spans="2:10" x14ac:dyDescent="0.3">
      <c r="B252" s="178">
        <v>224</v>
      </c>
      <c r="C252" s="179" t="s">
        <v>4271</v>
      </c>
      <c r="D252" s="179" t="s">
        <v>4272</v>
      </c>
      <c r="E252" s="179" t="s">
        <v>4158</v>
      </c>
      <c r="F252" s="180" t="s">
        <v>52</v>
      </c>
      <c r="G252" s="180" t="s">
        <v>99</v>
      </c>
      <c r="H252" s="181">
        <v>42</v>
      </c>
      <c r="I252" s="182">
        <v>0.61</v>
      </c>
      <c r="J252" s="182">
        <f t="shared" si="3"/>
        <v>0.03</v>
      </c>
    </row>
    <row r="253" spans="2:10" x14ac:dyDescent="0.3">
      <c r="B253" s="178">
        <v>225</v>
      </c>
      <c r="C253" s="179" t="s">
        <v>4271</v>
      </c>
      <c r="D253" s="179" t="s">
        <v>4272</v>
      </c>
      <c r="E253" s="179" t="s">
        <v>4163</v>
      </c>
      <c r="F253" s="180" t="s">
        <v>52</v>
      </c>
      <c r="G253" s="180" t="s">
        <v>99</v>
      </c>
      <c r="H253" s="181">
        <v>151485</v>
      </c>
      <c r="I253" s="182">
        <v>0.61</v>
      </c>
      <c r="J253" s="182">
        <f t="shared" si="3"/>
        <v>92.41</v>
      </c>
    </row>
    <row r="254" spans="2:10" x14ac:dyDescent="0.3">
      <c r="B254" s="178">
        <v>226</v>
      </c>
      <c r="C254" s="179" t="s">
        <v>4271</v>
      </c>
      <c r="D254" s="179" t="s">
        <v>4272</v>
      </c>
      <c r="E254" s="179" t="s">
        <v>4164</v>
      </c>
      <c r="F254" s="180" t="s">
        <v>52</v>
      </c>
      <c r="G254" s="180" t="s">
        <v>99</v>
      </c>
      <c r="H254" s="181">
        <v>26338</v>
      </c>
      <c r="I254" s="182">
        <v>0.61</v>
      </c>
      <c r="J254" s="182">
        <f t="shared" si="3"/>
        <v>16.07</v>
      </c>
    </row>
    <row r="255" spans="2:10" x14ac:dyDescent="0.3">
      <c r="B255" s="178">
        <v>227</v>
      </c>
      <c r="C255" s="179" t="s">
        <v>4271</v>
      </c>
      <c r="D255" s="179" t="s">
        <v>4272</v>
      </c>
      <c r="E255" s="179" t="s">
        <v>4159</v>
      </c>
      <c r="F255" s="180" t="s">
        <v>52</v>
      </c>
      <c r="G255" s="180" t="s">
        <v>99</v>
      </c>
      <c r="H255" s="181">
        <v>171511</v>
      </c>
      <c r="I255" s="182">
        <v>0.61</v>
      </c>
      <c r="J255" s="182">
        <f t="shared" si="3"/>
        <v>104.62</v>
      </c>
    </row>
    <row r="256" spans="2:10" x14ac:dyDescent="0.3">
      <c r="B256" s="178">
        <v>228</v>
      </c>
      <c r="C256" s="179" t="s">
        <v>4273</v>
      </c>
      <c r="D256" s="179" t="s">
        <v>4274</v>
      </c>
      <c r="E256" s="179" t="s">
        <v>4162</v>
      </c>
      <c r="F256" s="180" t="s">
        <v>52</v>
      </c>
      <c r="G256" s="180" t="s">
        <v>99</v>
      </c>
      <c r="H256" s="181">
        <v>14582</v>
      </c>
      <c r="I256" s="182">
        <v>0.61</v>
      </c>
      <c r="J256" s="182">
        <f t="shared" si="3"/>
        <v>8.9</v>
      </c>
    </row>
    <row r="257" spans="2:10" x14ac:dyDescent="0.3">
      <c r="B257" s="178">
        <v>229</v>
      </c>
      <c r="C257" s="179" t="s">
        <v>4273</v>
      </c>
      <c r="D257" s="179" t="s">
        <v>4274</v>
      </c>
      <c r="E257" s="179" t="s">
        <v>4156</v>
      </c>
      <c r="F257" s="180" t="s">
        <v>52</v>
      </c>
      <c r="G257" s="180" t="s">
        <v>99</v>
      </c>
      <c r="H257" s="181">
        <v>35672</v>
      </c>
      <c r="I257" s="182">
        <v>0.61</v>
      </c>
      <c r="J257" s="182">
        <f t="shared" si="3"/>
        <v>21.76</v>
      </c>
    </row>
    <row r="258" spans="2:10" x14ac:dyDescent="0.3">
      <c r="B258" s="178">
        <v>230</v>
      </c>
      <c r="C258" s="179" t="s">
        <v>4273</v>
      </c>
      <c r="D258" s="179" t="s">
        <v>4274</v>
      </c>
      <c r="E258" s="179" t="s">
        <v>4157</v>
      </c>
      <c r="F258" s="180" t="s">
        <v>52</v>
      </c>
      <c r="G258" s="180" t="s">
        <v>99</v>
      </c>
      <c r="H258" s="181">
        <v>205747</v>
      </c>
      <c r="I258" s="182">
        <v>0.61</v>
      </c>
      <c r="J258" s="182">
        <f t="shared" si="3"/>
        <v>125.51</v>
      </c>
    </row>
    <row r="259" spans="2:10" x14ac:dyDescent="0.3">
      <c r="B259" s="178">
        <v>231</v>
      </c>
      <c r="C259" s="179" t="s">
        <v>4273</v>
      </c>
      <c r="D259" s="179" t="s">
        <v>4274</v>
      </c>
      <c r="E259" s="179" t="s">
        <v>4158</v>
      </c>
      <c r="F259" s="180" t="s">
        <v>52</v>
      </c>
      <c r="G259" s="180" t="s">
        <v>99</v>
      </c>
      <c r="H259" s="181">
        <v>179</v>
      </c>
      <c r="I259" s="182">
        <v>0.61</v>
      </c>
      <c r="J259" s="182">
        <f t="shared" si="3"/>
        <v>0.11</v>
      </c>
    </row>
    <row r="260" spans="2:10" x14ac:dyDescent="0.3">
      <c r="B260" s="178">
        <v>232</v>
      </c>
      <c r="C260" s="179" t="s">
        <v>4273</v>
      </c>
      <c r="D260" s="179" t="s">
        <v>4274</v>
      </c>
      <c r="E260" s="179" t="s">
        <v>4163</v>
      </c>
      <c r="F260" s="180" t="s">
        <v>52</v>
      </c>
      <c r="G260" s="180" t="s">
        <v>99</v>
      </c>
      <c r="H260" s="181">
        <v>156221</v>
      </c>
      <c r="I260" s="182">
        <v>0.61</v>
      </c>
      <c r="J260" s="182">
        <f t="shared" si="3"/>
        <v>95.29</v>
      </c>
    </row>
    <row r="261" spans="2:10" x14ac:dyDescent="0.3">
      <c r="B261" s="178">
        <v>233</v>
      </c>
      <c r="C261" s="179" t="s">
        <v>4273</v>
      </c>
      <c r="D261" s="179" t="s">
        <v>4274</v>
      </c>
      <c r="E261" s="179" t="s">
        <v>4164</v>
      </c>
      <c r="F261" s="180" t="s">
        <v>52</v>
      </c>
      <c r="G261" s="180" t="s">
        <v>99</v>
      </c>
      <c r="H261" s="181">
        <v>25660</v>
      </c>
      <c r="I261" s="182">
        <v>0.61</v>
      </c>
      <c r="J261" s="182">
        <f t="shared" si="3"/>
        <v>15.65</v>
      </c>
    </row>
    <row r="262" spans="2:10" x14ac:dyDescent="0.3">
      <c r="B262" s="178">
        <v>234</v>
      </c>
      <c r="C262" s="179" t="s">
        <v>4273</v>
      </c>
      <c r="D262" s="179" t="s">
        <v>4274</v>
      </c>
      <c r="E262" s="179" t="s">
        <v>4159</v>
      </c>
      <c r="F262" s="180" t="s">
        <v>52</v>
      </c>
      <c r="G262" s="180" t="s">
        <v>99</v>
      </c>
      <c r="H262" s="181">
        <v>180680</v>
      </c>
      <c r="I262" s="182">
        <v>0.61</v>
      </c>
      <c r="J262" s="182">
        <f t="shared" si="3"/>
        <v>110.21</v>
      </c>
    </row>
    <row r="263" spans="2:10" x14ac:dyDescent="0.3">
      <c r="B263" s="178">
        <v>235</v>
      </c>
      <c r="C263" s="179" t="s">
        <v>4275</v>
      </c>
      <c r="D263" s="179" t="s">
        <v>4276</v>
      </c>
      <c r="E263" s="179" t="s">
        <v>4162</v>
      </c>
      <c r="F263" s="180" t="s">
        <v>52</v>
      </c>
      <c r="G263" s="180" t="s">
        <v>99</v>
      </c>
      <c r="H263" s="181">
        <v>88</v>
      </c>
      <c r="I263" s="182">
        <v>0.61</v>
      </c>
      <c r="J263" s="182">
        <f t="shared" si="3"/>
        <v>0.05</v>
      </c>
    </row>
    <row r="264" spans="2:10" x14ac:dyDescent="0.3">
      <c r="B264" s="178">
        <v>236</v>
      </c>
      <c r="C264" s="179" t="s">
        <v>4275</v>
      </c>
      <c r="D264" s="179" t="s">
        <v>4276</v>
      </c>
      <c r="E264" s="179" t="s">
        <v>4156</v>
      </c>
      <c r="F264" s="180" t="s">
        <v>52</v>
      </c>
      <c r="G264" s="180" t="s">
        <v>99</v>
      </c>
      <c r="H264" s="181">
        <v>464</v>
      </c>
      <c r="I264" s="182">
        <v>0.61</v>
      </c>
      <c r="J264" s="182">
        <f t="shared" si="3"/>
        <v>0.28000000000000003</v>
      </c>
    </row>
    <row r="265" spans="2:10" x14ac:dyDescent="0.3">
      <c r="B265" s="178">
        <v>237</v>
      </c>
      <c r="C265" s="179" t="s">
        <v>4275</v>
      </c>
      <c r="D265" s="179" t="s">
        <v>4276</v>
      </c>
      <c r="E265" s="179" t="s">
        <v>4157</v>
      </c>
      <c r="F265" s="180" t="s">
        <v>52</v>
      </c>
      <c r="G265" s="180" t="s">
        <v>99</v>
      </c>
      <c r="H265" s="181">
        <v>2649</v>
      </c>
      <c r="I265" s="182">
        <v>0.61</v>
      </c>
      <c r="J265" s="182">
        <f t="shared" si="3"/>
        <v>1.62</v>
      </c>
    </row>
    <row r="266" spans="2:10" x14ac:dyDescent="0.3">
      <c r="B266" s="178">
        <v>238</v>
      </c>
      <c r="C266" s="179" t="s">
        <v>4275</v>
      </c>
      <c r="D266" s="179" t="s">
        <v>4276</v>
      </c>
      <c r="E266" s="179" t="s">
        <v>4158</v>
      </c>
      <c r="F266" s="180" t="s">
        <v>52</v>
      </c>
      <c r="G266" s="180" t="s">
        <v>99</v>
      </c>
      <c r="H266" s="181">
        <v>1</v>
      </c>
      <c r="I266" s="182">
        <v>0.61</v>
      </c>
      <c r="J266" s="182">
        <f t="shared" si="3"/>
        <v>0</v>
      </c>
    </row>
    <row r="267" spans="2:10" x14ac:dyDescent="0.3">
      <c r="B267" s="178">
        <v>239</v>
      </c>
      <c r="C267" s="179" t="s">
        <v>4275</v>
      </c>
      <c r="D267" s="179" t="s">
        <v>4276</v>
      </c>
      <c r="E267" s="179" t="s">
        <v>4163</v>
      </c>
      <c r="F267" s="180" t="s">
        <v>52</v>
      </c>
      <c r="G267" s="180" t="s">
        <v>99</v>
      </c>
      <c r="H267" s="181">
        <v>2279</v>
      </c>
      <c r="I267" s="182">
        <v>0.61</v>
      </c>
      <c r="J267" s="182">
        <f t="shared" si="3"/>
        <v>1.39</v>
      </c>
    </row>
    <row r="268" spans="2:10" x14ac:dyDescent="0.3">
      <c r="B268" s="178">
        <v>240</v>
      </c>
      <c r="C268" s="179" t="s">
        <v>4275</v>
      </c>
      <c r="D268" s="179" t="s">
        <v>4276</v>
      </c>
      <c r="E268" s="179" t="s">
        <v>4164</v>
      </c>
      <c r="F268" s="180" t="s">
        <v>52</v>
      </c>
      <c r="G268" s="180" t="s">
        <v>99</v>
      </c>
      <c r="H268" s="181">
        <v>496</v>
      </c>
      <c r="I268" s="182">
        <v>0.61</v>
      </c>
      <c r="J268" s="182">
        <f t="shared" si="3"/>
        <v>0.3</v>
      </c>
    </row>
    <row r="269" spans="2:10" x14ac:dyDescent="0.3">
      <c r="B269" s="178">
        <v>241</v>
      </c>
      <c r="C269" s="179" t="s">
        <v>4275</v>
      </c>
      <c r="D269" s="179" t="s">
        <v>4276</v>
      </c>
      <c r="E269" s="179" t="s">
        <v>4159</v>
      </c>
      <c r="F269" s="180" t="s">
        <v>52</v>
      </c>
      <c r="G269" s="180" t="s">
        <v>99</v>
      </c>
      <c r="H269" s="181">
        <v>2830</v>
      </c>
      <c r="I269" s="182">
        <v>0.61</v>
      </c>
      <c r="J269" s="182">
        <f t="shared" si="3"/>
        <v>1.73</v>
      </c>
    </row>
    <row r="270" spans="2:10" x14ac:dyDescent="0.3">
      <c r="B270" s="178">
        <v>242</v>
      </c>
      <c r="C270" s="179" t="s">
        <v>4277</v>
      </c>
      <c r="D270" s="179" t="s">
        <v>4278</v>
      </c>
      <c r="E270" s="179" t="s">
        <v>4162</v>
      </c>
      <c r="F270" s="180" t="s">
        <v>52</v>
      </c>
      <c r="G270" s="180" t="s">
        <v>95</v>
      </c>
      <c r="H270" s="181">
        <v>2060</v>
      </c>
      <c r="I270" s="182">
        <v>0.61</v>
      </c>
      <c r="J270" s="182">
        <f t="shared" si="3"/>
        <v>1.26</v>
      </c>
    </row>
    <row r="271" spans="2:10" x14ac:dyDescent="0.3">
      <c r="B271" s="178">
        <v>243</v>
      </c>
      <c r="C271" s="179" t="s">
        <v>4277</v>
      </c>
      <c r="D271" s="179" t="s">
        <v>4278</v>
      </c>
      <c r="E271" s="179" t="s">
        <v>4156</v>
      </c>
      <c r="F271" s="180" t="s">
        <v>52</v>
      </c>
      <c r="G271" s="180" t="s">
        <v>95</v>
      </c>
      <c r="H271" s="181">
        <v>6417</v>
      </c>
      <c r="I271" s="182">
        <v>0.61</v>
      </c>
      <c r="J271" s="182">
        <f t="shared" si="3"/>
        <v>3.91</v>
      </c>
    </row>
    <row r="272" spans="2:10" x14ac:dyDescent="0.3">
      <c r="B272" s="178">
        <v>244</v>
      </c>
      <c r="C272" s="179" t="s">
        <v>4277</v>
      </c>
      <c r="D272" s="179" t="s">
        <v>4278</v>
      </c>
      <c r="E272" s="179" t="s">
        <v>4157</v>
      </c>
      <c r="F272" s="180" t="s">
        <v>52</v>
      </c>
      <c r="G272" s="180" t="s">
        <v>95</v>
      </c>
      <c r="H272" s="181">
        <v>30797</v>
      </c>
      <c r="I272" s="182">
        <v>0.61</v>
      </c>
      <c r="J272" s="182">
        <f t="shared" si="3"/>
        <v>18.79</v>
      </c>
    </row>
    <row r="273" spans="2:10" x14ac:dyDescent="0.3">
      <c r="B273" s="178">
        <v>245</v>
      </c>
      <c r="C273" s="179" t="s">
        <v>4277</v>
      </c>
      <c r="D273" s="179" t="s">
        <v>4278</v>
      </c>
      <c r="E273" s="179" t="s">
        <v>4158</v>
      </c>
      <c r="F273" s="180" t="s">
        <v>52</v>
      </c>
      <c r="G273" s="180" t="s">
        <v>95</v>
      </c>
      <c r="H273" s="181">
        <v>23</v>
      </c>
      <c r="I273" s="182">
        <v>0.61</v>
      </c>
      <c r="J273" s="182">
        <f t="shared" si="3"/>
        <v>0.01</v>
      </c>
    </row>
    <row r="274" spans="2:10" x14ac:dyDescent="0.3">
      <c r="B274" s="178">
        <v>246</v>
      </c>
      <c r="C274" s="179" t="s">
        <v>4277</v>
      </c>
      <c r="D274" s="179" t="s">
        <v>4278</v>
      </c>
      <c r="E274" s="179" t="s">
        <v>4163</v>
      </c>
      <c r="F274" s="180" t="s">
        <v>52</v>
      </c>
      <c r="G274" s="180" t="s">
        <v>95</v>
      </c>
      <c r="H274" s="181">
        <v>32666</v>
      </c>
      <c r="I274" s="182">
        <v>0.61</v>
      </c>
      <c r="J274" s="182">
        <f t="shared" si="3"/>
        <v>19.93</v>
      </c>
    </row>
    <row r="275" spans="2:10" x14ac:dyDescent="0.3">
      <c r="B275" s="178">
        <v>247</v>
      </c>
      <c r="C275" s="179" t="s">
        <v>4277</v>
      </c>
      <c r="D275" s="179" t="s">
        <v>4278</v>
      </c>
      <c r="E275" s="179" t="s">
        <v>4164</v>
      </c>
      <c r="F275" s="180" t="s">
        <v>52</v>
      </c>
      <c r="G275" s="180" t="s">
        <v>95</v>
      </c>
      <c r="H275" s="181">
        <v>5323</v>
      </c>
      <c r="I275" s="182">
        <v>0.61</v>
      </c>
      <c r="J275" s="182">
        <f t="shared" si="3"/>
        <v>3.25</v>
      </c>
    </row>
    <row r="276" spans="2:10" x14ac:dyDescent="0.3">
      <c r="B276" s="178">
        <v>248</v>
      </c>
      <c r="C276" s="179" t="s">
        <v>4277</v>
      </c>
      <c r="D276" s="179" t="s">
        <v>4278</v>
      </c>
      <c r="E276" s="179" t="s">
        <v>4159</v>
      </c>
      <c r="F276" s="180" t="s">
        <v>52</v>
      </c>
      <c r="G276" s="180" t="s">
        <v>95</v>
      </c>
      <c r="H276" s="181">
        <v>33850</v>
      </c>
      <c r="I276" s="182">
        <v>0.61</v>
      </c>
      <c r="J276" s="182">
        <f t="shared" si="3"/>
        <v>20.65</v>
      </c>
    </row>
    <row r="277" spans="2:10" x14ac:dyDescent="0.3">
      <c r="B277" s="178">
        <v>249</v>
      </c>
      <c r="C277" s="179" t="s">
        <v>4279</v>
      </c>
      <c r="D277" s="179" t="s">
        <v>4280</v>
      </c>
      <c r="E277" s="179" t="s">
        <v>4147</v>
      </c>
      <c r="F277" s="180" t="s">
        <v>3551</v>
      </c>
      <c r="G277" s="180" t="s">
        <v>169</v>
      </c>
      <c r="H277" s="181">
        <v>3911745</v>
      </c>
      <c r="I277" s="182">
        <v>0.61</v>
      </c>
      <c r="J277" s="182">
        <f t="shared" si="3"/>
        <v>2386.16</v>
      </c>
    </row>
    <row r="278" spans="2:10" x14ac:dyDescent="0.3">
      <c r="B278" s="178">
        <v>250</v>
      </c>
      <c r="C278" s="179" t="s">
        <v>4281</v>
      </c>
      <c r="D278" s="179" t="s">
        <v>4282</v>
      </c>
      <c r="E278" s="179" t="s">
        <v>4162</v>
      </c>
      <c r="F278" s="180" t="s">
        <v>52</v>
      </c>
      <c r="G278" s="180" t="s">
        <v>58</v>
      </c>
      <c r="H278" s="181">
        <v>311861</v>
      </c>
      <c r="I278" s="182">
        <v>0.61</v>
      </c>
      <c r="J278" s="182">
        <f t="shared" si="3"/>
        <v>190.24</v>
      </c>
    </row>
    <row r="279" spans="2:10" x14ac:dyDescent="0.3">
      <c r="B279" s="178">
        <v>251</v>
      </c>
      <c r="C279" s="179" t="s">
        <v>4281</v>
      </c>
      <c r="D279" s="179" t="s">
        <v>4282</v>
      </c>
      <c r="E279" s="179" t="s">
        <v>4156</v>
      </c>
      <c r="F279" s="180" t="s">
        <v>52</v>
      </c>
      <c r="G279" s="180" t="s">
        <v>58</v>
      </c>
      <c r="H279" s="181">
        <v>1141055</v>
      </c>
      <c r="I279" s="182">
        <v>0.61</v>
      </c>
      <c r="J279" s="182">
        <f t="shared" si="3"/>
        <v>696.04</v>
      </c>
    </row>
    <row r="280" spans="2:10" x14ac:dyDescent="0.3">
      <c r="B280" s="178">
        <v>252</v>
      </c>
      <c r="C280" s="179" t="s">
        <v>4281</v>
      </c>
      <c r="D280" s="179" t="s">
        <v>4282</v>
      </c>
      <c r="E280" s="179" t="s">
        <v>4157</v>
      </c>
      <c r="F280" s="180" t="s">
        <v>52</v>
      </c>
      <c r="G280" s="180" t="s">
        <v>58</v>
      </c>
      <c r="H280" s="181">
        <v>4519968</v>
      </c>
      <c r="I280" s="182">
        <v>0.61</v>
      </c>
      <c r="J280" s="182">
        <f t="shared" si="3"/>
        <v>2757.18</v>
      </c>
    </row>
    <row r="281" spans="2:10" x14ac:dyDescent="0.3">
      <c r="B281" s="178">
        <v>253</v>
      </c>
      <c r="C281" s="179" t="s">
        <v>4281</v>
      </c>
      <c r="D281" s="179" t="s">
        <v>4282</v>
      </c>
      <c r="E281" s="179" t="s">
        <v>4158</v>
      </c>
      <c r="F281" s="180" t="s">
        <v>52</v>
      </c>
      <c r="G281" s="180" t="s">
        <v>58</v>
      </c>
      <c r="H281" s="181">
        <v>3004</v>
      </c>
      <c r="I281" s="182">
        <v>0.61</v>
      </c>
      <c r="J281" s="182">
        <f t="shared" si="3"/>
        <v>1.83</v>
      </c>
    </row>
    <row r="282" spans="2:10" x14ac:dyDescent="0.3">
      <c r="B282" s="178">
        <v>254</v>
      </c>
      <c r="C282" s="179" t="s">
        <v>4281</v>
      </c>
      <c r="D282" s="179" t="s">
        <v>4282</v>
      </c>
      <c r="E282" s="179" t="s">
        <v>4163</v>
      </c>
      <c r="F282" s="180" t="s">
        <v>52</v>
      </c>
      <c r="G282" s="180" t="s">
        <v>58</v>
      </c>
      <c r="H282" s="181">
        <v>4200029</v>
      </c>
      <c r="I282" s="182">
        <v>0.61</v>
      </c>
      <c r="J282" s="182">
        <f t="shared" si="3"/>
        <v>2562.02</v>
      </c>
    </row>
    <row r="283" spans="2:10" x14ac:dyDescent="0.3">
      <c r="B283" s="178">
        <v>255</v>
      </c>
      <c r="C283" s="179" t="s">
        <v>4281</v>
      </c>
      <c r="D283" s="179" t="s">
        <v>4282</v>
      </c>
      <c r="E283" s="179" t="s">
        <v>4164</v>
      </c>
      <c r="F283" s="180" t="s">
        <v>52</v>
      </c>
      <c r="G283" s="180" t="s">
        <v>58</v>
      </c>
      <c r="H283" s="181">
        <v>600717</v>
      </c>
      <c r="I283" s="182">
        <v>0.61</v>
      </c>
      <c r="J283" s="182">
        <f t="shared" si="3"/>
        <v>366.44</v>
      </c>
    </row>
    <row r="284" spans="2:10" x14ac:dyDescent="0.3">
      <c r="B284" s="178">
        <v>256</v>
      </c>
      <c r="C284" s="179" t="s">
        <v>4281</v>
      </c>
      <c r="D284" s="179" t="s">
        <v>4282</v>
      </c>
      <c r="E284" s="179" t="s">
        <v>4159</v>
      </c>
      <c r="F284" s="180" t="s">
        <v>52</v>
      </c>
      <c r="G284" s="180" t="s">
        <v>58</v>
      </c>
      <c r="H284" s="181">
        <v>3798667</v>
      </c>
      <c r="I284" s="182">
        <v>0.61</v>
      </c>
      <c r="J284" s="182">
        <f t="shared" ref="J284:J347" si="4">ROUND(H284*(I284/1000),2)</f>
        <v>2317.19</v>
      </c>
    </row>
    <row r="285" spans="2:10" x14ac:dyDescent="0.3">
      <c r="B285" s="178">
        <v>257</v>
      </c>
      <c r="C285" s="179" t="s">
        <v>4283</v>
      </c>
      <c r="D285" s="179" t="s">
        <v>4284</v>
      </c>
      <c r="E285" s="179" t="s">
        <v>4172</v>
      </c>
      <c r="F285" s="180" t="s">
        <v>113</v>
      </c>
      <c r="G285" s="180" t="s">
        <v>142</v>
      </c>
      <c r="H285" s="181">
        <v>17864</v>
      </c>
      <c r="I285" s="182">
        <v>0.61</v>
      </c>
      <c r="J285" s="182">
        <f t="shared" si="4"/>
        <v>10.9</v>
      </c>
    </row>
    <row r="286" spans="2:10" x14ac:dyDescent="0.3">
      <c r="B286" s="178">
        <v>258</v>
      </c>
      <c r="C286" s="179" t="s">
        <v>4283</v>
      </c>
      <c r="D286" s="179" t="s">
        <v>4284</v>
      </c>
      <c r="E286" s="179" t="s">
        <v>4181</v>
      </c>
      <c r="F286" s="180" t="s">
        <v>113</v>
      </c>
      <c r="G286" s="180" t="s">
        <v>142</v>
      </c>
      <c r="H286" s="181">
        <v>400</v>
      </c>
      <c r="I286" s="182">
        <v>0.61</v>
      </c>
      <c r="J286" s="182">
        <f t="shared" si="4"/>
        <v>0.24</v>
      </c>
    </row>
    <row r="287" spans="2:10" x14ac:dyDescent="0.3">
      <c r="B287" s="178">
        <v>259</v>
      </c>
      <c r="C287" s="179" t="s">
        <v>4285</v>
      </c>
      <c r="D287" s="179" t="s">
        <v>4286</v>
      </c>
      <c r="E287" s="179" t="s">
        <v>4172</v>
      </c>
      <c r="F287" s="180" t="s">
        <v>113</v>
      </c>
      <c r="G287" s="180" t="s">
        <v>1835</v>
      </c>
      <c r="H287" s="181">
        <v>180</v>
      </c>
      <c r="I287" s="182">
        <v>0.61</v>
      </c>
      <c r="J287" s="182">
        <f t="shared" si="4"/>
        <v>0.11</v>
      </c>
    </row>
    <row r="288" spans="2:10" x14ac:dyDescent="0.3">
      <c r="B288" s="178">
        <v>260</v>
      </c>
      <c r="C288" s="179" t="s">
        <v>4287</v>
      </c>
      <c r="D288" s="179" t="s">
        <v>4288</v>
      </c>
      <c r="E288" s="179" t="s">
        <v>4143</v>
      </c>
      <c r="F288" s="180" t="s">
        <v>150</v>
      </c>
      <c r="G288" s="180" t="s">
        <v>114</v>
      </c>
      <c r="H288" s="181">
        <v>2482441</v>
      </c>
      <c r="I288" s="182">
        <v>0.61</v>
      </c>
      <c r="J288" s="182">
        <f t="shared" si="4"/>
        <v>1514.29</v>
      </c>
    </row>
    <row r="289" spans="2:10" x14ac:dyDescent="0.3">
      <c r="B289" s="178">
        <v>261</v>
      </c>
      <c r="C289" s="179" t="s">
        <v>4289</v>
      </c>
      <c r="D289" s="179" t="s">
        <v>4290</v>
      </c>
      <c r="E289" s="179" t="s">
        <v>4172</v>
      </c>
      <c r="F289" s="180" t="s">
        <v>4291</v>
      </c>
      <c r="G289" s="180" t="s">
        <v>1</v>
      </c>
      <c r="H289" s="181">
        <v>8137</v>
      </c>
      <c r="I289" s="182">
        <v>0.61</v>
      </c>
      <c r="J289" s="182">
        <f t="shared" si="4"/>
        <v>4.96</v>
      </c>
    </row>
    <row r="290" spans="2:10" x14ac:dyDescent="0.3">
      <c r="B290" s="178">
        <v>262</v>
      </c>
      <c r="C290" s="179" t="s">
        <v>4289</v>
      </c>
      <c r="D290" s="179" t="s">
        <v>4290</v>
      </c>
      <c r="E290" s="179" t="s">
        <v>4181</v>
      </c>
      <c r="F290" s="180" t="s">
        <v>4291</v>
      </c>
      <c r="G290" s="180" t="s">
        <v>1</v>
      </c>
      <c r="H290" s="181">
        <v>86</v>
      </c>
      <c r="I290" s="182">
        <v>0.61</v>
      </c>
      <c r="J290" s="182">
        <f t="shared" si="4"/>
        <v>0.05</v>
      </c>
    </row>
    <row r="291" spans="2:10" x14ac:dyDescent="0.3">
      <c r="B291" s="178">
        <v>263</v>
      </c>
      <c r="C291" s="179" t="s">
        <v>4292</v>
      </c>
      <c r="D291" s="179" t="s">
        <v>4293</v>
      </c>
      <c r="E291" s="179" t="s">
        <v>4162</v>
      </c>
      <c r="F291" s="180" t="s">
        <v>52</v>
      </c>
      <c r="G291" s="180" t="s">
        <v>99</v>
      </c>
      <c r="H291" s="181">
        <v>35894</v>
      </c>
      <c r="I291" s="182">
        <v>0.61</v>
      </c>
      <c r="J291" s="182">
        <f t="shared" si="4"/>
        <v>21.9</v>
      </c>
    </row>
    <row r="292" spans="2:10" x14ac:dyDescent="0.3">
      <c r="B292" s="178">
        <v>264</v>
      </c>
      <c r="C292" s="179" t="s">
        <v>4292</v>
      </c>
      <c r="D292" s="179" t="s">
        <v>4293</v>
      </c>
      <c r="E292" s="179" t="s">
        <v>4157</v>
      </c>
      <c r="F292" s="180" t="s">
        <v>52</v>
      </c>
      <c r="G292" s="180" t="s">
        <v>99</v>
      </c>
      <c r="H292" s="181">
        <v>535107</v>
      </c>
      <c r="I292" s="182">
        <v>0.61</v>
      </c>
      <c r="J292" s="182">
        <f t="shared" si="4"/>
        <v>326.42</v>
      </c>
    </row>
    <row r="293" spans="2:10" x14ac:dyDescent="0.3">
      <c r="B293" s="178">
        <v>265</v>
      </c>
      <c r="C293" s="179" t="s">
        <v>4292</v>
      </c>
      <c r="D293" s="179" t="s">
        <v>4293</v>
      </c>
      <c r="E293" s="179" t="s">
        <v>4158</v>
      </c>
      <c r="F293" s="180" t="s">
        <v>52</v>
      </c>
      <c r="G293" s="180" t="s">
        <v>99</v>
      </c>
      <c r="H293" s="181">
        <v>168</v>
      </c>
      <c r="I293" s="182">
        <v>0.61</v>
      </c>
      <c r="J293" s="182">
        <f t="shared" si="4"/>
        <v>0.1</v>
      </c>
    </row>
    <row r="294" spans="2:10" x14ac:dyDescent="0.3">
      <c r="B294" s="178">
        <v>266</v>
      </c>
      <c r="C294" s="179" t="s">
        <v>4292</v>
      </c>
      <c r="D294" s="179" t="s">
        <v>4293</v>
      </c>
      <c r="E294" s="179" t="s">
        <v>4163</v>
      </c>
      <c r="F294" s="180" t="s">
        <v>52</v>
      </c>
      <c r="G294" s="180" t="s">
        <v>99</v>
      </c>
      <c r="H294" s="181">
        <v>384763</v>
      </c>
      <c r="I294" s="182">
        <v>0.61</v>
      </c>
      <c r="J294" s="182">
        <f t="shared" si="4"/>
        <v>234.71</v>
      </c>
    </row>
    <row r="295" spans="2:10" x14ac:dyDescent="0.3">
      <c r="B295" s="178">
        <v>267</v>
      </c>
      <c r="C295" s="179" t="s">
        <v>4292</v>
      </c>
      <c r="D295" s="179" t="s">
        <v>4293</v>
      </c>
      <c r="E295" s="179" t="s">
        <v>4164</v>
      </c>
      <c r="F295" s="180" t="s">
        <v>52</v>
      </c>
      <c r="G295" s="180" t="s">
        <v>99</v>
      </c>
      <c r="H295" s="181">
        <v>52677</v>
      </c>
      <c r="I295" s="182">
        <v>0.61</v>
      </c>
      <c r="J295" s="182">
        <f t="shared" si="4"/>
        <v>32.130000000000003</v>
      </c>
    </row>
    <row r="296" spans="2:10" x14ac:dyDescent="0.3">
      <c r="B296" s="178">
        <v>268</v>
      </c>
      <c r="C296" s="179" t="s">
        <v>4292</v>
      </c>
      <c r="D296" s="179" t="s">
        <v>4293</v>
      </c>
      <c r="E296" s="179" t="s">
        <v>4159</v>
      </c>
      <c r="F296" s="180" t="s">
        <v>52</v>
      </c>
      <c r="G296" s="180" t="s">
        <v>99</v>
      </c>
      <c r="H296" s="181">
        <v>432947</v>
      </c>
      <c r="I296" s="182">
        <v>0.61</v>
      </c>
      <c r="J296" s="182">
        <f t="shared" si="4"/>
        <v>264.10000000000002</v>
      </c>
    </row>
    <row r="297" spans="2:10" x14ac:dyDescent="0.3">
      <c r="B297" s="178">
        <v>269</v>
      </c>
      <c r="C297" s="179" t="s">
        <v>4294</v>
      </c>
      <c r="D297" s="179" t="s">
        <v>4295</v>
      </c>
      <c r="E297" s="179" t="s">
        <v>4172</v>
      </c>
      <c r="F297" s="180" t="s">
        <v>197</v>
      </c>
      <c r="G297" s="180" t="s">
        <v>1835</v>
      </c>
      <c r="H297" s="181">
        <v>2</v>
      </c>
      <c r="I297" s="182">
        <v>0.61</v>
      </c>
      <c r="J297" s="182">
        <f t="shared" si="4"/>
        <v>0</v>
      </c>
    </row>
    <row r="298" spans="2:10" x14ac:dyDescent="0.3">
      <c r="B298" s="178">
        <v>270</v>
      </c>
      <c r="C298" s="179" t="s">
        <v>4296</v>
      </c>
      <c r="D298" s="179" t="s">
        <v>4297</v>
      </c>
      <c r="E298" s="179" t="s">
        <v>4172</v>
      </c>
      <c r="F298" s="180" t="s">
        <v>113</v>
      </c>
      <c r="G298" s="180" t="s">
        <v>2018</v>
      </c>
      <c r="H298" s="181">
        <v>1026</v>
      </c>
      <c r="I298" s="182">
        <v>0.61</v>
      </c>
      <c r="J298" s="182">
        <f t="shared" si="4"/>
        <v>0.63</v>
      </c>
    </row>
    <row r="299" spans="2:10" x14ac:dyDescent="0.3">
      <c r="B299" s="178">
        <v>271</v>
      </c>
      <c r="C299" s="179" t="s">
        <v>4296</v>
      </c>
      <c r="D299" s="179" t="s">
        <v>4297</v>
      </c>
      <c r="E299" s="179" t="s">
        <v>4181</v>
      </c>
      <c r="F299" s="180" t="s">
        <v>113</v>
      </c>
      <c r="G299" s="180" t="s">
        <v>2018</v>
      </c>
      <c r="H299" s="181">
        <v>17</v>
      </c>
      <c r="I299" s="182">
        <v>0.61</v>
      </c>
      <c r="J299" s="182">
        <f t="shared" si="4"/>
        <v>0.01</v>
      </c>
    </row>
    <row r="300" spans="2:10" x14ac:dyDescent="0.3">
      <c r="B300" s="178">
        <v>272</v>
      </c>
      <c r="C300" s="179" t="s">
        <v>4298</v>
      </c>
      <c r="D300" s="179" t="s">
        <v>4299</v>
      </c>
      <c r="E300" s="179" t="s">
        <v>4172</v>
      </c>
      <c r="F300" s="180" t="s">
        <v>113</v>
      </c>
      <c r="G300" s="180" t="s">
        <v>2018</v>
      </c>
      <c r="H300" s="181">
        <v>2895</v>
      </c>
      <c r="I300" s="182">
        <v>0.61</v>
      </c>
      <c r="J300" s="182">
        <f t="shared" si="4"/>
        <v>1.77</v>
      </c>
    </row>
    <row r="301" spans="2:10" x14ac:dyDescent="0.3">
      <c r="B301" s="178">
        <v>273</v>
      </c>
      <c r="C301" s="179" t="s">
        <v>4298</v>
      </c>
      <c r="D301" s="179" t="s">
        <v>4299</v>
      </c>
      <c r="E301" s="179" t="s">
        <v>4181</v>
      </c>
      <c r="F301" s="180" t="s">
        <v>113</v>
      </c>
      <c r="G301" s="180" t="s">
        <v>2018</v>
      </c>
      <c r="H301" s="181">
        <v>19</v>
      </c>
      <c r="I301" s="182">
        <v>0.61</v>
      </c>
      <c r="J301" s="182">
        <f t="shared" si="4"/>
        <v>0.01</v>
      </c>
    </row>
    <row r="302" spans="2:10" x14ac:dyDescent="0.3">
      <c r="B302" s="178">
        <v>274</v>
      </c>
      <c r="C302" s="179" t="s">
        <v>4300</v>
      </c>
      <c r="D302" s="179" t="s">
        <v>4301</v>
      </c>
      <c r="E302" s="179" t="s">
        <v>4162</v>
      </c>
      <c r="F302" s="180" t="s">
        <v>1921</v>
      </c>
      <c r="G302" s="180" t="s">
        <v>231</v>
      </c>
      <c r="H302" s="181">
        <v>42831</v>
      </c>
      <c r="I302" s="182">
        <v>0.61</v>
      </c>
      <c r="J302" s="182">
        <f t="shared" si="4"/>
        <v>26.13</v>
      </c>
    </row>
    <row r="303" spans="2:10" x14ac:dyDescent="0.3">
      <c r="B303" s="178">
        <v>275</v>
      </c>
      <c r="C303" s="179" t="s">
        <v>4300</v>
      </c>
      <c r="D303" s="179" t="s">
        <v>4301</v>
      </c>
      <c r="E303" s="179" t="s">
        <v>4156</v>
      </c>
      <c r="F303" s="180" t="s">
        <v>1921</v>
      </c>
      <c r="G303" s="180" t="s">
        <v>231</v>
      </c>
      <c r="H303" s="181">
        <v>107580</v>
      </c>
      <c r="I303" s="182">
        <v>0.61</v>
      </c>
      <c r="J303" s="182">
        <f t="shared" si="4"/>
        <v>65.62</v>
      </c>
    </row>
    <row r="304" spans="2:10" x14ac:dyDescent="0.3">
      <c r="B304" s="178">
        <v>276</v>
      </c>
      <c r="C304" s="179" t="s">
        <v>4300</v>
      </c>
      <c r="D304" s="179" t="s">
        <v>4301</v>
      </c>
      <c r="E304" s="179" t="s">
        <v>4157</v>
      </c>
      <c r="F304" s="180" t="s">
        <v>1921</v>
      </c>
      <c r="G304" s="180" t="s">
        <v>231</v>
      </c>
      <c r="H304" s="181">
        <v>680433</v>
      </c>
      <c r="I304" s="182">
        <v>0.61</v>
      </c>
      <c r="J304" s="182">
        <f t="shared" si="4"/>
        <v>415.06</v>
      </c>
    </row>
    <row r="305" spans="2:10" x14ac:dyDescent="0.3">
      <c r="B305" s="178">
        <v>277</v>
      </c>
      <c r="C305" s="179" t="s">
        <v>4300</v>
      </c>
      <c r="D305" s="179" t="s">
        <v>4301</v>
      </c>
      <c r="E305" s="179" t="s">
        <v>4163</v>
      </c>
      <c r="F305" s="180" t="s">
        <v>1921</v>
      </c>
      <c r="G305" s="180" t="s">
        <v>231</v>
      </c>
      <c r="H305" s="181">
        <v>501670</v>
      </c>
      <c r="I305" s="182">
        <v>0.61</v>
      </c>
      <c r="J305" s="182">
        <f t="shared" si="4"/>
        <v>306.02</v>
      </c>
    </row>
    <row r="306" spans="2:10" x14ac:dyDescent="0.3">
      <c r="B306" s="178">
        <v>278</v>
      </c>
      <c r="C306" s="179" t="s">
        <v>4300</v>
      </c>
      <c r="D306" s="179" t="s">
        <v>4301</v>
      </c>
      <c r="E306" s="179" t="s">
        <v>4164</v>
      </c>
      <c r="F306" s="180" t="s">
        <v>1921</v>
      </c>
      <c r="G306" s="180" t="s">
        <v>231</v>
      </c>
      <c r="H306" s="181">
        <v>78228</v>
      </c>
      <c r="I306" s="182">
        <v>0.61</v>
      </c>
      <c r="J306" s="182">
        <f t="shared" si="4"/>
        <v>47.72</v>
      </c>
    </row>
    <row r="307" spans="2:10" x14ac:dyDescent="0.3">
      <c r="B307" s="178">
        <v>279</v>
      </c>
      <c r="C307" s="179" t="s">
        <v>4300</v>
      </c>
      <c r="D307" s="179" t="s">
        <v>4301</v>
      </c>
      <c r="E307" s="179" t="s">
        <v>4159</v>
      </c>
      <c r="F307" s="180" t="s">
        <v>1921</v>
      </c>
      <c r="G307" s="180" t="s">
        <v>231</v>
      </c>
      <c r="H307" s="181">
        <v>541884</v>
      </c>
      <c r="I307" s="182">
        <v>0.61</v>
      </c>
      <c r="J307" s="182">
        <f t="shared" si="4"/>
        <v>330.55</v>
      </c>
    </row>
    <row r="308" spans="2:10" x14ac:dyDescent="0.3">
      <c r="B308" s="178">
        <v>280</v>
      </c>
      <c r="C308" s="179" t="s">
        <v>4302</v>
      </c>
      <c r="D308" s="179" t="s">
        <v>4303</v>
      </c>
      <c r="E308" s="179" t="s">
        <v>4162</v>
      </c>
      <c r="F308" s="180" t="s">
        <v>150</v>
      </c>
      <c r="G308" s="180" t="s">
        <v>95</v>
      </c>
      <c r="H308" s="181">
        <v>1414</v>
      </c>
      <c r="I308" s="182">
        <v>0.61</v>
      </c>
      <c r="J308" s="182">
        <f t="shared" si="4"/>
        <v>0.86</v>
      </c>
    </row>
    <row r="309" spans="2:10" x14ac:dyDescent="0.3">
      <c r="B309" s="178">
        <v>281</v>
      </c>
      <c r="C309" s="179" t="s">
        <v>4302</v>
      </c>
      <c r="D309" s="179" t="s">
        <v>4303</v>
      </c>
      <c r="E309" s="179" t="s">
        <v>4156</v>
      </c>
      <c r="F309" s="180" t="s">
        <v>150</v>
      </c>
      <c r="G309" s="180" t="s">
        <v>95</v>
      </c>
      <c r="H309" s="181">
        <v>2873</v>
      </c>
      <c r="I309" s="182">
        <v>0.61</v>
      </c>
      <c r="J309" s="182">
        <f t="shared" si="4"/>
        <v>1.75</v>
      </c>
    </row>
    <row r="310" spans="2:10" x14ac:dyDescent="0.3">
      <c r="B310" s="178">
        <v>282</v>
      </c>
      <c r="C310" s="179" t="s">
        <v>4302</v>
      </c>
      <c r="D310" s="179" t="s">
        <v>4303</v>
      </c>
      <c r="E310" s="179" t="s">
        <v>4157</v>
      </c>
      <c r="F310" s="180" t="s">
        <v>150</v>
      </c>
      <c r="G310" s="180" t="s">
        <v>95</v>
      </c>
      <c r="H310" s="181">
        <v>21100</v>
      </c>
      <c r="I310" s="182">
        <v>0.61</v>
      </c>
      <c r="J310" s="182">
        <f t="shared" si="4"/>
        <v>12.87</v>
      </c>
    </row>
    <row r="311" spans="2:10" x14ac:dyDescent="0.3">
      <c r="B311" s="178">
        <v>283</v>
      </c>
      <c r="C311" s="179" t="s">
        <v>4302</v>
      </c>
      <c r="D311" s="179" t="s">
        <v>4303</v>
      </c>
      <c r="E311" s="179" t="s">
        <v>4163</v>
      </c>
      <c r="F311" s="180" t="s">
        <v>150</v>
      </c>
      <c r="G311" s="180" t="s">
        <v>95</v>
      </c>
      <c r="H311" s="181">
        <v>11397</v>
      </c>
      <c r="I311" s="182">
        <v>0.61</v>
      </c>
      <c r="J311" s="182">
        <f t="shared" si="4"/>
        <v>6.95</v>
      </c>
    </row>
    <row r="312" spans="2:10" x14ac:dyDescent="0.3">
      <c r="B312" s="178">
        <v>284</v>
      </c>
      <c r="C312" s="179" t="s">
        <v>4302</v>
      </c>
      <c r="D312" s="179" t="s">
        <v>4303</v>
      </c>
      <c r="E312" s="179" t="s">
        <v>4164</v>
      </c>
      <c r="F312" s="180" t="s">
        <v>150</v>
      </c>
      <c r="G312" s="180" t="s">
        <v>95</v>
      </c>
      <c r="H312" s="181">
        <v>1884</v>
      </c>
      <c r="I312" s="182">
        <v>0.61</v>
      </c>
      <c r="J312" s="182">
        <f t="shared" si="4"/>
        <v>1.1499999999999999</v>
      </c>
    </row>
    <row r="313" spans="2:10" x14ac:dyDescent="0.3">
      <c r="B313" s="178">
        <v>285</v>
      </c>
      <c r="C313" s="179" t="s">
        <v>4302</v>
      </c>
      <c r="D313" s="179" t="s">
        <v>4303</v>
      </c>
      <c r="E313" s="179" t="s">
        <v>4159</v>
      </c>
      <c r="F313" s="180" t="s">
        <v>150</v>
      </c>
      <c r="G313" s="180" t="s">
        <v>95</v>
      </c>
      <c r="H313" s="181">
        <v>16100</v>
      </c>
      <c r="I313" s="182">
        <v>0.61</v>
      </c>
      <c r="J313" s="182">
        <f t="shared" si="4"/>
        <v>9.82</v>
      </c>
    </row>
    <row r="314" spans="2:10" x14ac:dyDescent="0.3">
      <c r="B314" s="178">
        <v>286</v>
      </c>
      <c r="C314" s="179" t="s">
        <v>4304</v>
      </c>
      <c r="D314" s="179" t="s">
        <v>4305</v>
      </c>
      <c r="E314" s="179" t="s">
        <v>4164</v>
      </c>
      <c r="F314" s="180" t="s">
        <v>1708</v>
      </c>
      <c r="G314" s="180" t="s">
        <v>1835</v>
      </c>
      <c r="H314" s="181">
        <v>2599</v>
      </c>
      <c r="I314" s="182">
        <v>0.61</v>
      </c>
      <c r="J314" s="182">
        <f t="shared" si="4"/>
        <v>1.59</v>
      </c>
    </row>
    <row r="315" spans="2:10" x14ac:dyDescent="0.3">
      <c r="B315" s="178">
        <v>287</v>
      </c>
      <c r="C315" s="179" t="s">
        <v>4306</v>
      </c>
      <c r="D315" s="179" t="s">
        <v>4307</v>
      </c>
      <c r="E315" s="179" t="s">
        <v>4156</v>
      </c>
      <c r="F315" s="180" t="s">
        <v>122</v>
      </c>
      <c r="G315" s="180" t="s">
        <v>2011</v>
      </c>
      <c r="H315" s="181">
        <v>49808</v>
      </c>
      <c r="I315" s="182">
        <v>0.61</v>
      </c>
      <c r="J315" s="182">
        <f t="shared" si="4"/>
        <v>30.38</v>
      </c>
    </row>
    <row r="316" spans="2:10" x14ac:dyDescent="0.3">
      <c r="B316" s="178">
        <v>288</v>
      </c>
      <c r="C316" s="179" t="s">
        <v>4306</v>
      </c>
      <c r="D316" s="179" t="s">
        <v>4307</v>
      </c>
      <c r="E316" s="179" t="s">
        <v>4157</v>
      </c>
      <c r="F316" s="180" t="s">
        <v>122</v>
      </c>
      <c r="G316" s="180" t="s">
        <v>2011</v>
      </c>
      <c r="H316" s="181">
        <v>25088</v>
      </c>
      <c r="I316" s="182">
        <v>0.61</v>
      </c>
      <c r="J316" s="182">
        <f t="shared" si="4"/>
        <v>15.3</v>
      </c>
    </row>
    <row r="317" spans="2:10" x14ac:dyDescent="0.3">
      <c r="B317" s="178">
        <v>289</v>
      </c>
      <c r="C317" s="179" t="s">
        <v>4306</v>
      </c>
      <c r="D317" s="179" t="s">
        <v>4307</v>
      </c>
      <c r="E317" s="179" t="s">
        <v>4159</v>
      </c>
      <c r="F317" s="180" t="s">
        <v>122</v>
      </c>
      <c r="G317" s="180" t="s">
        <v>2011</v>
      </c>
      <c r="H317" s="181">
        <v>23323</v>
      </c>
      <c r="I317" s="182">
        <v>0.61</v>
      </c>
      <c r="J317" s="182">
        <f t="shared" si="4"/>
        <v>14.23</v>
      </c>
    </row>
    <row r="318" spans="2:10" x14ac:dyDescent="0.3">
      <c r="B318" s="178">
        <v>290</v>
      </c>
      <c r="C318" s="179" t="s">
        <v>4308</v>
      </c>
      <c r="D318" s="179" t="s">
        <v>4309</v>
      </c>
      <c r="E318" s="179" t="s">
        <v>4156</v>
      </c>
      <c r="F318" s="180" t="s">
        <v>109</v>
      </c>
      <c r="G318" s="180" t="s">
        <v>99</v>
      </c>
      <c r="H318" s="181">
        <v>778718</v>
      </c>
      <c r="I318" s="182">
        <v>0.61</v>
      </c>
      <c r="J318" s="182">
        <f t="shared" si="4"/>
        <v>475.02</v>
      </c>
    </row>
    <row r="319" spans="2:10" x14ac:dyDescent="0.3">
      <c r="B319" s="178">
        <v>291</v>
      </c>
      <c r="C319" s="179" t="s">
        <v>4308</v>
      </c>
      <c r="D319" s="179" t="s">
        <v>4309</v>
      </c>
      <c r="E319" s="179" t="s">
        <v>4163</v>
      </c>
      <c r="F319" s="180" t="s">
        <v>109</v>
      </c>
      <c r="G319" s="180" t="s">
        <v>99</v>
      </c>
      <c r="H319" s="181">
        <v>766389</v>
      </c>
      <c r="I319" s="182">
        <v>0.61</v>
      </c>
      <c r="J319" s="182">
        <f t="shared" si="4"/>
        <v>467.5</v>
      </c>
    </row>
    <row r="320" spans="2:10" x14ac:dyDescent="0.3">
      <c r="B320" s="178">
        <v>292</v>
      </c>
      <c r="C320" s="179" t="s">
        <v>4310</v>
      </c>
      <c r="D320" s="179" t="s">
        <v>4311</v>
      </c>
      <c r="E320" s="179" t="s">
        <v>4159</v>
      </c>
      <c r="F320" s="180" t="s">
        <v>150</v>
      </c>
      <c r="G320" s="180" t="s">
        <v>99</v>
      </c>
      <c r="H320" s="181">
        <v>521177</v>
      </c>
      <c r="I320" s="182">
        <v>0.61</v>
      </c>
      <c r="J320" s="182">
        <f t="shared" si="4"/>
        <v>317.92</v>
      </c>
    </row>
    <row r="321" spans="2:10" x14ac:dyDescent="0.3">
      <c r="B321" s="178">
        <v>293</v>
      </c>
      <c r="C321" s="179" t="s">
        <v>4312</v>
      </c>
      <c r="D321" s="179" t="s">
        <v>4313</v>
      </c>
      <c r="E321" s="179" t="s">
        <v>4162</v>
      </c>
      <c r="F321" s="180" t="s">
        <v>52</v>
      </c>
      <c r="G321" s="180" t="s">
        <v>99</v>
      </c>
      <c r="H321" s="181">
        <v>81712</v>
      </c>
      <c r="I321" s="182">
        <v>0.61</v>
      </c>
      <c r="J321" s="182">
        <f t="shared" si="4"/>
        <v>49.84</v>
      </c>
    </row>
    <row r="322" spans="2:10" x14ac:dyDescent="0.3">
      <c r="B322" s="178">
        <v>294</v>
      </c>
      <c r="C322" s="179" t="s">
        <v>4312</v>
      </c>
      <c r="D322" s="179" t="s">
        <v>4313</v>
      </c>
      <c r="E322" s="179" t="s">
        <v>4156</v>
      </c>
      <c r="F322" s="180" t="s">
        <v>52</v>
      </c>
      <c r="G322" s="180" t="s">
        <v>99</v>
      </c>
      <c r="H322" s="181">
        <v>113856</v>
      </c>
      <c r="I322" s="182">
        <v>0.61</v>
      </c>
      <c r="J322" s="182">
        <f t="shared" si="4"/>
        <v>69.45</v>
      </c>
    </row>
    <row r="323" spans="2:10" x14ac:dyDescent="0.3">
      <c r="B323" s="178">
        <v>295</v>
      </c>
      <c r="C323" s="179" t="s">
        <v>4312</v>
      </c>
      <c r="D323" s="179" t="s">
        <v>4313</v>
      </c>
      <c r="E323" s="179" t="s">
        <v>4157</v>
      </c>
      <c r="F323" s="180" t="s">
        <v>52</v>
      </c>
      <c r="G323" s="180" t="s">
        <v>99</v>
      </c>
      <c r="H323" s="181">
        <v>1338834</v>
      </c>
      <c r="I323" s="182">
        <v>0.61</v>
      </c>
      <c r="J323" s="182">
        <f t="shared" si="4"/>
        <v>816.69</v>
      </c>
    </row>
    <row r="324" spans="2:10" x14ac:dyDescent="0.3">
      <c r="B324" s="178">
        <v>296</v>
      </c>
      <c r="C324" s="179" t="s">
        <v>4312</v>
      </c>
      <c r="D324" s="179" t="s">
        <v>4313</v>
      </c>
      <c r="E324" s="179" t="s">
        <v>4158</v>
      </c>
      <c r="F324" s="180" t="s">
        <v>52</v>
      </c>
      <c r="G324" s="180" t="s">
        <v>99</v>
      </c>
      <c r="H324" s="181">
        <v>330</v>
      </c>
      <c r="I324" s="182">
        <v>0.61</v>
      </c>
      <c r="J324" s="182">
        <f t="shared" si="4"/>
        <v>0.2</v>
      </c>
    </row>
    <row r="325" spans="2:10" x14ac:dyDescent="0.3">
      <c r="B325" s="178">
        <v>297</v>
      </c>
      <c r="C325" s="179" t="s">
        <v>4312</v>
      </c>
      <c r="D325" s="179" t="s">
        <v>4313</v>
      </c>
      <c r="E325" s="179" t="s">
        <v>4163</v>
      </c>
      <c r="F325" s="180" t="s">
        <v>52</v>
      </c>
      <c r="G325" s="180" t="s">
        <v>99</v>
      </c>
      <c r="H325" s="181">
        <v>1141183</v>
      </c>
      <c r="I325" s="182">
        <v>0.61</v>
      </c>
      <c r="J325" s="182">
        <f t="shared" si="4"/>
        <v>696.12</v>
      </c>
    </row>
    <row r="326" spans="2:10" x14ac:dyDescent="0.3">
      <c r="B326" s="178">
        <v>298</v>
      </c>
      <c r="C326" s="179" t="s">
        <v>4312</v>
      </c>
      <c r="D326" s="179" t="s">
        <v>4313</v>
      </c>
      <c r="E326" s="179" t="s">
        <v>4164</v>
      </c>
      <c r="F326" s="180" t="s">
        <v>52</v>
      </c>
      <c r="G326" s="180" t="s">
        <v>99</v>
      </c>
      <c r="H326" s="181">
        <v>118086</v>
      </c>
      <c r="I326" s="182">
        <v>0.61</v>
      </c>
      <c r="J326" s="182">
        <f t="shared" si="4"/>
        <v>72.03</v>
      </c>
    </row>
    <row r="327" spans="2:10" x14ac:dyDescent="0.3">
      <c r="B327" s="178">
        <v>299</v>
      </c>
      <c r="C327" s="179" t="s">
        <v>4312</v>
      </c>
      <c r="D327" s="179" t="s">
        <v>4313</v>
      </c>
      <c r="E327" s="179" t="s">
        <v>4159</v>
      </c>
      <c r="F327" s="180" t="s">
        <v>52</v>
      </c>
      <c r="G327" s="180" t="s">
        <v>99</v>
      </c>
      <c r="H327" s="181">
        <v>1074763</v>
      </c>
      <c r="I327" s="182">
        <v>0.61</v>
      </c>
      <c r="J327" s="182">
        <f t="shared" si="4"/>
        <v>655.61</v>
      </c>
    </row>
    <row r="328" spans="2:10" x14ac:dyDescent="0.3">
      <c r="B328" s="178">
        <v>300</v>
      </c>
      <c r="C328" s="179" t="s">
        <v>4314</v>
      </c>
      <c r="D328" s="179" t="s">
        <v>4315</v>
      </c>
      <c r="E328" s="179" t="s">
        <v>4162</v>
      </c>
      <c r="F328" s="180" t="s">
        <v>109</v>
      </c>
      <c r="G328" s="180" t="s">
        <v>2596</v>
      </c>
      <c r="H328" s="181">
        <v>8529</v>
      </c>
      <c r="I328" s="182">
        <v>0.61</v>
      </c>
      <c r="J328" s="182">
        <f t="shared" si="4"/>
        <v>5.2</v>
      </c>
    </row>
    <row r="329" spans="2:10" x14ac:dyDescent="0.3">
      <c r="B329" s="178">
        <v>301</v>
      </c>
      <c r="C329" s="179" t="s">
        <v>4314</v>
      </c>
      <c r="D329" s="179" t="s">
        <v>4315</v>
      </c>
      <c r="E329" s="179" t="s">
        <v>4156</v>
      </c>
      <c r="F329" s="180" t="s">
        <v>109</v>
      </c>
      <c r="G329" s="180" t="s">
        <v>2596</v>
      </c>
      <c r="H329" s="181">
        <v>43953</v>
      </c>
      <c r="I329" s="182">
        <v>0.61</v>
      </c>
      <c r="J329" s="182">
        <f t="shared" si="4"/>
        <v>26.81</v>
      </c>
    </row>
    <row r="330" spans="2:10" x14ac:dyDescent="0.3">
      <c r="B330" s="178">
        <v>302</v>
      </c>
      <c r="C330" s="179" t="s">
        <v>4314</v>
      </c>
      <c r="D330" s="179" t="s">
        <v>4315</v>
      </c>
      <c r="E330" s="179" t="s">
        <v>4157</v>
      </c>
      <c r="F330" s="180" t="s">
        <v>109</v>
      </c>
      <c r="G330" s="180" t="s">
        <v>2596</v>
      </c>
      <c r="H330" s="181">
        <v>324024</v>
      </c>
      <c r="I330" s="182">
        <v>0.61</v>
      </c>
      <c r="J330" s="182">
        <f t="shared" si="4"/>
        <v>197.65</v>
      </c>
    </row>
    <row r="331" spans="2:10" x14ac:dyDescent="0.3">
      <c r="B331" s="178">
        <v>303</v>
      </c>
      <c r="C331" s="179" t="s">
        <v>4314</v>
      </c>
      <c r="D331" s="179" t="s">
        <v>4315</v>
      </c>
      <c r="E331" s="179" t="s">
        <v>4163</v>
      </c>
      <c r="F331" s="180" t="s">
        <v>109</v>
      </c>
      <c r="G331" s="180" t="s">
        <v>2596</v>
      </c>
      <c r="H331" s="181">
        <v>159540</v>
      </c>
      <c r="I331" s="182">
        <v>0.61</v>
      </c>
      <c r="J331" s="182">
        <f t="shared" si="4"/>
        <v>97.32</v>
      </c>
    </row>
    <row r="332" spans="2:10" x14ac:dyDescent="0.3">
      <c r="B332" s="178">
        <v>304</v>
      </c>
      <c r="C332" s="179" t="s">
        <v>4314</v>
      </c>
      <c r="D332" s="179" t="s">
        <v>4315</v>
      </c>
      <c r="E332" s="179" t="s">
        <v>4164</v>
      </c>
      <c r="F332" s="180" t="s">
        <v>109</v>
      </c>
      <c r="G332" s="180" t="s">
        <v>2596</v>
      </c>
      <c r="H332" s="181">
        <v>25236</v>
      </c>
      <c r="I332" s="182">
        <v>0.61</v>
      </c>
      <c r="J332" s="182">
        <f t="shared" si="4"/>
        <v>15.39</v>
      </c>
    </row>
    <row r="333" spans="2:10" x14ac:dyDescent="0.3">
      <c r="B333" s="178">
        <v>305</v>
      </c>
      <c r="C333" s="179" t="s">
        <v>4314</v>
      </c>
      <c r="D333" s="179" t="s">
        <v>4315</v>
      </c>
      <c r="E333" s="179" t="s">
        <v>4159</v>
      </c>
      <c r="F333" s="180" t="s">
        <v>109</v>
      </c>
      <c r="G333" s="180" t="s">
        <v>2596</v>
      </c>
      <c r="H333" s="181">
        <v>198762</v>
      </c>
      <c r="I333" s="182">
        <v>0.61</v>
      </c>
      <c r="J333" s="182">
        <f t="shared" si="4"/>
        <v>121.24</v>
      </c>
    </row>
    <row r="334" spans="2:10" x14ac:dyDescent="0.3">
      <c r="B334" s="178">
        <v>306</v>
      </c>
      <c r="C334" s="179" t="s">
        <v>4316</v>
      </c>
      <c r="D334" s="179" t="s">
        <v>4317</v>
      </c>
      <c r="E334" s="179" t="s">
        <v>4157</v>
      </c>
      <c r="F334" s="180" t="s">
        <v>150</v>
      </c>
      <c r="G334" s="180" t="s">
        <v>99</v>
      </c>
      <c r="H334" s="181">
        <v>878864</v>
      </c>
      <c r="I334" s="182">
        <v>0.61</v>
      </c>
      <c r="J334" s="182">
        <f t="shared" si="4"/>
        <v>536.11</v>
      </c>
    </row>
    <row r="335" spans="2:10" x14ac:dyDescent="0.3">
      <c r="B335" s="178">
        <v>307</v>
      </c>
      <c r="C335" s="179" t="s">
        <v>4318</v>
      </c>
      <c r="D335" s="179" t="s">
        <v>4319</v>
      </c>
      <c r="E335" s="179" t="s">
        <v>4143</v>
      </c>
      <c r="F335" s="180" t="s">
        <v>192</v>
      </c>
      <c r="G335" s="180" t="s">
        <v>95</v>
      </c>
      <c r="H335" s="181">
        <v>884406</v>
      </c>
      <c r="I335" s="182">
        <v>0.61</v>
      </c>
      <c r="J335" s="182">
        <f t="shared" si="4"/>
        <v>539.49</v>
      </c>
    </row>
    <row r="336" spans="2:10" x14ac:dyDescent="0.3">
      <c r="B336" s="178">
        <v>308</v>
      </c>
      <c r="C336" s="179" t="s">
        <v>4318</v>
      </c>
      <c r="D336" s="179" t="s">
        <v>4319</v>
      </c>
      <c r="E336" s="179" t="s">
        <v>4147</v>
      </c>
      <c r="F336" s="180" t="s">
        <v>192</v>
      </c>
      <c r="G336" s="180" t="s">
        <v>95</v>
      </c>
      <c r="H336" s="181">
        <v>445677</v>
      </c>
      <c r="I336" s="182">
        <v>0.61</v>
      </c>
      <c r="J336" s="182">
        <f t="shared" si="4"/>
        <v>271.86</v>
      </c>
    </row>
    <row r="337" spans="2:10" x14ac:dyDescent="0.3">
      <c r="B337" s="178">
        <v>309</v>
      </c>
      <c r="C337" s="179" t="s">
        <v>4320</v>
      </c>
      <c r="D337" s="179" t="s">
        <v>4321</v>
      </c>
      <c r="E337" s="179" t="s">
        <v>4162</v>
      </c>
      <c r="F337" s="180" t="s">
        <v>169</v>
      </c>
      <c r="G337" s="180" t="s">
        <v>114</v>
      </c>
      <c r="H337" s="181">
        <v>2356</v>
      </c>
      <c r="I337" s="182">
        <v>0.61</v>
      </c>
      <c r="J337" s="182">
        <f t="shared" si="4"/>
        <v>1.44</v>
      </c>
    </row>
    <row r="338" spans="2:10" x14ac:dyDescent="0.3">
      <c r="B338" s="178">
        <v>310</v>
      </c>
      <c r="C338" s="179" t="s">
        <v>4320</v>
      </c>
      <c r="D338" s="179" t="s">
        <v>4321</v>
      </c>
      <c r="E338" s="179" t="s">
        <v>4156</v>
      </c>
      <c r="F338" s="180" t="s">
        <v>169</v>
      </c>
      <c r="G338" s="180" t="s">
        <v>114</v>
      </c>
      <c r="H338" s="181">
        <v>1883</v>
      </c>
      <c r="I338" s="182">
        <v>0.61</v>
      </c>
      <c r="J338" s="182">
        <f t="shared" si="4"/>
        <v>1.1499999999999999</v>
      </c>
    </row>
    <row r="339" spans="2:10" x14ac:dyDescent="0.3">
      <c r="B339" s="178">
        <v>311</v>
      </c>
      <c r="C339" s="179" t="s">
        <v>4320</v>
      </c>
      <c r="D339" s="179" t="s">
        <v>4321</v>
      </c>
      <c r="E339" s="179" t="s">
        <v>4157</v>
      </c>
      <c r="F339" s="180" t="s">
        <v>169</v>
      </c>
      <c r="G339" s="180" t="s">
        <v>114</v>
      </c>
      <c r="H339" s="181">
        <v>16266</v>
      </c>
      <c r="I339" s="182">
        <v>0.61</v>
      </c>
      <c r="J339" s="182">
        <f t="shared" si="4"/>
        <v>9.92</v>
      </c>
    </row>
    <row r="340" spans="2:10" x14ac:dyDescent="0.3">
      <c r="B340" s="178">
        <v>312</v>
      </c>
      <c r="C340" s="179" t="s">
        <v>4320</v>
      </c>
      <c r="D340" s="179" t="s">
        <v>4321</v>
      </c>
      <c r="E340" s="179" t="s">
        <v>4158</v>
      </c>
      <c r="F340" s="180" t="s">
        <v>169</v>
      </c>
      <c r="G340" s="180" t="s">
        <v>114</v>
      </c>
      <c r="H340" s="181">
        <v>19</v>
      </c>
      <c r="I340" s="182">
        <v>0.61</v>
      </c>
      <c r="J340" s="182">
        <f t="shared" si="4"/>
        <v>0.01</v>
      </c>
    </row>
    <row r="341" spans="2:10" x14ac:dyDescent="0.3">
      <c r="B341" s="178">
        <v>313</v>
      </c>
      <c r="C341" s="179" t="s">
        <v>4320</v>
      </c>
      <c r="D341" s="179" t="s">
        <v>4321</v>
      </c>
      <c r="E341" s="179" t="s">
        <v>4163</v>
      </c>
      <c r="F341" s="180" t="s">
        <v>169</v>
      </c>
      <c r="G341" s="180" t="s">
        <v>114</v>
      </c>
      <c r="H341" s="181">
        <v>30527</v>
      </c>
      <c r="I341" s="182">
        <v>0.61</v>
      </c>
      <c r="J341" s="182">
        <f t="shared" si="4"/>
        <v>18.62</v>
      </c>
    </row>
    <row r="342" spans="2:10" x14ac:dyDescent="0.3">
      <c r="B342" s="178">
        <v>314</v>
      </c>
      <c r="C342" s="179" t="s">
        <v>4320</v>
      </c>
      <c r="D342" s="179" t="s">
        <v>4321</v>
      </c>
      <c r="E342" s="179" t="s">
        <v>4164</v>
      </c>
      <c r="F342" s="180" t="s">
        <v>169</v>
      </c>
      <c r="G342" s="180" t="s">
        <v>114</v>
      </c>
      <c r="H342" s="181">
        <v>4083</v>
      </c>
      <c r="I342" s="182">
        <v>0.61</v>
      </c>
      <c r="J342" s="182">
        <f t="shared" si="4"/>
        <v>2.4900000000000002</v>
      </c>
    </row>
    <row r="343" spans="2:10" x14ac:dyDescent="0.3">
      <c r="B343" s="178">
        <v>315</v>
      </c>
      <c r="C343" s="179" t="s">
        <v>4320</v>
      </c>
      <c r="D343" s="179" t="s">
        <v>4321</v>
      </c>
      <c r="E343" s="179" t="s">
        <v>4159</v>
      </c>
      <c r="F343" s="180" t="s">
        <v>169</v>
      </c>
      <c r="G343" s="180" t="s">
        <v>114</v>
      </c>
      <c r="H343" s="181">
        <v>26870</v>
      </c>
      <c r="I343" s="182">
        <v>0.61</v>
      </c>
      <c r="J343" s="182">
        <f t="shared" si="4"/>
        <v>16.39</v>
      </c>
    </row>
    <row r="344" spans="2:10" x14ac:dyDescent="0.3">
      <c r="B344" s="178">
        <v>316</v>
      </c>
      <c r="C344" s="179" t="s">
        <v>4322</v>
      </c>
      <c r="D344" s="179" t="s">
        <v>4323</v>
      </c>
      <c r="E344" s="179" t="s">
        <v>4172</v>
      </c>
      <c r="F344" s="180" t="s">
        <v>52</v>
      </c>
      <c r="G344" s="180" t="s">
        <v>99</v>
      </c>
      <c r="H344" s="181">
        <v>1132664</v>
      </c>
      <c r="I344" s="182">
        <v>0.61</v>
      </c>
      <c r="J344" s="182">
        <f t="shared" si="4"/>
        <v>690.93</v>
      </c>
    </row>
    <row r="345" spans="2:10" x14ac:dyDescent="0.3">
      <c r="B345" s="178">
        <v>317</v>
      </c>
      <c r="C345" s="179" t="s">
        <v>4322</v>
      </c>
      <c r="D345" s="179" t="s">
        <v>4323</v>
      </c>
      <c r="E345" s="179" t="s">
        <v>4181</v>
      </c>
      <c r="F345" s="180" t="s">
        <v>52</v>
      </c>
      <c r="G345" s="180" t="s">
        <v>99</v>
      </c>
      <c r="H345" s="181">
        <v>35799</v>
      </c>
      <c r="I345" s="182">
        <v>0.61</v>
      </c>
      <c r="J345" s="182">
        <f t="shared" si="4"/>
        <v>21.84</v>
      </c>
    </row>
    <row r="346" spans="2:10" x14ac:dyDescent="0.3">
      <c r="B346" s="178">
        <v>318</v>
      </c>
      <c r="C346" s="179" t="s">
        <v>4324</v>
      </c>
      <c r="D346" s="179" t="s">
        <v>4325</v>
      </c>
      <c r="E346" s="179" t="s">
        <v>4143</v>
      </c>
      <c r="F346" s="180" t="s">
        <v>150</v>
      </c>
      <c r="G346" s="180" t="s">
        <v>971</v>
      </c>
      <c r="H346" s="181">
        <v>13784</v>
      </c>
      <c r="I346" s="182">
        <v>0.61</v>
      </c>
      <c r="J346" s="182">
        <f t="shared" si="4"/>
        <v>8.41</v>
      </c>
    </row>
    <row r="347" spans="2:10" x14ac:dyDescent="0.3">
      <c r="B347" s="178">
        <v>319</v>
      </c>
      <c r="C347" s="179" t="s">
        <v>4324</v>
      </c>
      <c r="D347" s="179" t="s">
        <v>4325</v>
      </c>
      <c r="E347" s="179" t="s">
        <v>4147</v>
      </c>
      <c r="F347" s="180" t="s">
        <v>150</v>
      </c>
      <c r="G347" s="180" t="s">
        <v>971</v>
      </c>
      <c r="H347" s="181">
        <v>32010</v>
      </c>
      <c r="I347" s="182">
        <v>0.61</v>
      </c>
      <c r="J347" s="182">
        <f t="shared" si="4"/>
        <v>19.53</v>
      </c>
    </row>
    <row r="348" spans="2:10" x14ac:dyDescent="0.3">
      <c r="B348" s="178">
        <v>320</v>
      </c>
      <c r="C348" s="179" t="s">
        <v>4326</v>
      </c>
      <c r="D348" s="179" t="s">
        <v>4327</v>
      </c>
      <c r="E348" s="179" t="s">
        <v>4147</v>
      </c>
      <c r="F348" s="180" t="s">
        <v>150</v>
      </c>
      <c r="G348" s="180" t="s">
        <v>971</v>
      </c>
      <c r="H348" s="181">
        <v>33164</v>
      </c>
      <c r="I348" s="182">
        <v>0.61</v>
      </c>
      <c r="J348" s="182">
        <f t="shared" ref="J348:J411" si="5">ROUND(H348*(I348/1000),2)</f>
        <v>20.23</v>
      </c>
    </row>
    <row r="349" spans="2:10" x14ac:dyDescent="0.3">
      <c r="B349" s="178">
        <v>321</v>
      </c>
      <c r="C349" s="179" t="s">
        <v>4328</v>
      </c>
      <c r="D349" s="179" t="s">
        <v>4329</v>
      </c>
      <c r="E349" s="179" t="s">
        <v>4143</v>
      </c>
      <c r="F349" s="180" t="s">
        <v>150</v>
      </c>
      <c r="G349" s="180" t="s">
        <v>971</v>
      </c>
      <c r="H349" s="181">
        <v>22209</v>
      </c>
      <c r="I349" s="182">
        <v>0.61</v>
      </c>
      <c r="J349" s="182">
        <f t="shared" si="5"/>
        <v>13.55</v>
      </c>
    </row>
    <row r="350" spans="2:10" x14ac:dyDescent="0.3">
      <c r="B350" s="178">
        <v>322</v>
      </c>
      <c r="C350" s="179" t="s">
        <v>4328</v>
      </c>
      <c r="D350" s="179" t="s">
        <v>4329</v>
      </c>
      <c r="E350" s="179" t="s">
        <v>4147</v>
      </c>
      <c r="F350" s="180" t="s">
        <v>150</v>
      </c>
      <c r="G350" s="180" t="s">
        <v>971</v>
      </c>
      <c r="H350" s="181">
        <v>55872</v>
      </c>
      <c r="I350" s="182">
        <v>0.61</v>
      </c>
      <c r="J350" s="182">
        <f t="shared" si="5"/>
        <v>34.08</v>
      </c>
    </row>
    <row r="351" spans="2:10" x14ac:dyDescent="0.3">
      <c r="B351" s="178">
        <v>323</v>
      </c>
      <c r="C351" s="179" t="s">
        <v>4330</v>
      </c>
      <c r="D351" s="179" t="s">
        <v>4331</v>
      </c>
      <c r="E351" s="179" t="s">
        <v>4147</v>
      </c>
      <c r="F351" s="180" t="s">
        <v>77</v>
      </c>
      <c r="G351" s="180" t="s">
        <v>964</v>
      </c>
      <c r="H351" s="181">
        <v>201759</v>
      </c>
      <c r="I351" s="182">
        <v>0.61</v>
      </c>
      <c r="J351" s="182">
        <f t="shared" si="5"/>
        <v>123.07</v>
      </c>
    </row>
    <row r="352" spans="2:10" x14ac:dyDescent="0.3">
      <c r="B352" s="178">
        <v>324</v>
      </c>
      <c r="C352" s="179" t="s">
        <v>4332</v>
      </c>
      <c r="D352" s="179" t="s">
        <v>4333</v>
      </c>
      <c r="E352" s="179" t="s">
        <v>4147</v>
      </c>
      <c r="F352" s="180" t="s">
        <v>77</v>
      </c>
      <c r="G352" s="180" t="s">
        <v>95</v>
      </c>
      <c r="H352" s="181">
        <v>391523</v>
      </c>
      <c r="I352" s="182">
        <v>0.61</v>
      </c>
      <c r="J352" s="182">
        <f t="shared" si="5"/>
        <v>238.83</v>
      </c>
    </row>
    <row r="353" spans="2:10" x14ac:dyDescent="0.3">
      <c r="B353" s="178">
        <v>325</v>
      </c>
      <c r="C353" s="179" t="s">
        <v>4334</v>
      </c>
      <c r="D353" s="179" t="s">
        <v>4335</v>
      </c>
      <c r="E353" s="179" t="s">
        <v>4147</v>
      </c>
      <c r="F353" s="180" t="s">
        <v>150</v>
      </c>
      <c r="G353" s="180" t="s">
        <v>971</v>
      </c>
      <c r="H353" s="181">
        <v>44869</v>
      </c>
      <c r="I353" s="182">
        <v>0.61</v>
      </c>
      <c r="J353" s="182">
        <f t="shared" si="5"/>
        <v>27.37</v>
      </c>
    </row>
    <row r="354" spans="2:10" x14ac:dyDescent="0.3">
      <c r="B354" s="178">
        <v>326</v>
      </c>
      <c r="C354" s="179" t="s">
        <v>4336</v>
      </c>
      <c r="D354" s="179" t="s">
        <v>4337</v>
      </c>
      <c r="E354" s="179" t="s">
        <v>4162</v>
      </c>
      <c r="F354" s="180" t="s">
        <v>77</v>
      </c>
      <c r="G354" s="180" t="s">
        <v>99</v>
      </c>
      <c r="H354" s="181">
        <v>52090</v>
      </c>
      <c r="I354" s="182">
        <v>0.61</v>
      </c>
      <c r="J354" s="182">
        <f t="shared" si="5"/>
        <v>31.77</v>
      </c>
    </row>
    <row r="355" spans="2:10" x14ac:dyDescent="0.3">
      <c r="B355" s="178">
        <v>327</v>
      </c>
      <c r="C355" s="179" t="s">
        <v>4336</v>
      </c>
      <c r="D355" s="179" t="s">
        <v>4337</v>
      </c>
      <c r="E355" s="179" t="s">
        <v>4156</v>
      </c>
      <c r="F355" s="180" t="s">
        <v>77</v>
      </c>
      <c r="G355" s="180" t="s">
        <v>99</v>
      </c>
      <c r="H355" s="181">
        <v>78901</v>
      </c>
      <c r="I355" s="182">
        <v>0.61</v>
      </c>
      <c r="J355" s="182">
        <f t="shared" si="5"/>
        <v>48.13</v>
      </c>
    </row>
    <row r="356" spans="2:10" x14ac:dyDescent="0.3">
      <c r="B356" s="178">
        <v>328</v>
      </c>
      <c r="C356" s="179" t="s">
        <v>4336</v>
      </c>
      <c r="D356" s="179" t="s">
        <v>4337</v>
      </c>
      <c r="E356" s="179" t="s">
        <v>4157</v>
      </c>
      <c r="F356" s="180" t="s">
        <v>77</v>
      </c>
      <c r="G356" s="180" t="s">
        <v>99</v>
      </c>
      <c r="H356" s="181">
        <v>843491</v>
      </c>
      <c r="I356" s="182">
        <v>0.61</v>
      </c>
      <c r="J356" s="182">
        <f t="shared" si="5"/>
        <v>514.53</v>
      </c>
    </row>
    <row r="357" spans="2:10" x14ac:dyDescent="0.3">
      <c r="B357" s="178">
        <v>329</v>
      </c>
      <c r="C357" s="179" t="s">
        <v>4336</v>
      </c>
      <c r="D357" s="179" t="s">
        <v>4337</v>
      </c>
      <c r="E357" s="179" t="s">
        <v>4158</v>
      </c>
      <c r="F357" s="180" t="s">
        <v>77</v>
      </c>
      <c r="G357" s="180" t="s">
        <v>99</v>
      </c>
      <c r="H357" s="181">
        <v>220</v>
      </c>
      <c r="I357" s="182">
        <v>0.61</v>
      </c>
      <c r="J357" s="182">
        <f t="shared" si="5"/>
        <v>0.13</v>
      </c>
    </row>
    <row r="358" spans="2:10" x14ac:dyDescent="0.3">
      <c r="B358" s="178">
        <v>330</v>
      </c>
      <c r="C358" s="179" t="s">
        <v>4336</v>
      </c>
      <c r="D358" s="179" t="s">
        <v>4337</v>
      </c>
      <c r="E358" s="179" t="s">
        <v>4163</v>
      </c>
      <c r="F358" s="180" t="s">
        <v>77</v>
      </c>
      <c r="G358" s="180" t="s">
        <v>99</v>
      </c>
      <c r="H358" s="181">
        <v>628797</v>
      </c>
      <c r="I358" s="182">
        <v>0.61</v>
      </c>
      <c r="J358" s="182">
        <f t="shared" si="5"/>
        <v>383.57</v>
      </c>
    </row>
    <row r="359" spans="2:10" x14ac:dyDescent="0.3">
      <c r="B359" s="178">
        <v>331</v>
      </c>
      <c r="C359" s="179" t="s">
        <v>4336</v>
      </c>
      <c r="D359" s="179" t="s">
        <v>4337</v>
      </c>
      <c r="E359" s="179" t="s">
        <v>4164</v>
      </c>
      <c r="F359" s="180" t="s">
        <v>77</v>
      </c>
      <c r="G359" s="180" t="s">
        <v>99</v>
      </c>
      <c r="H359" s="181">
        <v>70965</v>
      </c>
      <c r="I359" s="182">
        <v>0.61</v>
      </c>
      <c r="J359" s="182">
        <f t="shared" si="5"/>
        <v>43.29</v>
      </c>
    </row>
    <row r="360" spans="2:10" x14ac:dyDescent="0.3">
      <c r="B360" s="178">
        <v>332</v>
      </c>
      <c r="C360" s="179" t="s">
        <v>4336</v>
      </c>
      <c r="D360" s="179" t="s">
        <v>4337</v>
      </c>
      <c r="E360" s="179" t="s">
        <v>4159</v>
      </c>
      <c r="F360" s="180" t="s">
        <v>77</v>
      </c>
      <c r="G360" s="180" t="s">
        <v>99</v>
      </c>
      <c r="H360" s="181">
        <v>689659</v>
      </c>
      <c r="I360" s="182">
        <v>0.61</v>
      </c>
      <c r="J360" s="182">
        <f t="shared" si="5"/>
        <v>420.69</v>
      </c>
    </row>
    <row r="361" spans="2:10" x14ac:dyDescent="0.3">
      <c r="B361" s="178">
        <v>333</v>
      </c>
      <c r="C361" s="179" t="s">
        <v>4338</v>
      </c>
      <c r="D361" s="179" t="s">
        <v>4339</v>
      </c>
      <c r="E361" s="179" t="s">
        <v>4147</v>
      </c>
      <c r="F361" s="180" t="s">
        <v>211</v>
      </c>
      <c r="G361" s="180" t="s">
        <v>106</v>
      </c>
      <c r="H361" s="181">
        <v>248092</v>
      </c>
      <c r="I361" s="182">
        <v>0.61</v>
      </c>
      <c r="J361" s="182">
        <f t="shared" si="5"/>
        <v>151.34</v>
      </c>
    </row>
    <row r="362" spans="2:10" x14ac:dyDescent="0.3">
      <c r="B362" s="178">
        <v>334</v>
      </c>
      <c r="C362" s="179" t="s">
        <v>4340</v>
      </c>
      <c r="D362" s="179" t="s">
        <v>4341</v>
      </c>
      <c r="E362" s="179" t="s">
        <v>4172</v>
      </c>
      <c r="F362" s="180" t="s">
        <v>52</v>
      </c>
      <c r="G362" s="180" t="s">
        <v>1025</v>
      </c>
      <c r="H362" s="181">
        <v>357084</v>
      </c>
      <c r="I362" s="182">
        <v>0.61</v>
      </c>
      <c r="J362" s="182">
        <f t="shared" si="5"/>
        <v>217.82</v>
      </c>
    </row>
    <row r="363" spans="2:10" x14ac:dyDescent="0.3">
      <c r="B363" s="178">
        <v>335</v>
      </c>
      <c r="C363" s="179" t="s">
        <v>4340</v>
      </c>
      <c r="D363" s="179" t="s">
        <v>4341</v>
      </c>
      <c r="E363" s="179" t="s">
        <v>4181</v>
      </c>
      <c r="F363" s="180" t="s">
        <v>52</v>
      </c>
      <c r="G363" s="180" t="s">
        <v>1025</v>
      </c>
      <c r="H363" s="181">
        <v>10524</v>
      </c>
      <c r="I363" s="182">
        <v>0.61</v>
      </c>
      <c r="J363" s="182">
        <f t="shared" si="5"/>
        <v>6.42</v>
      </c>
    </row>
    <row r="364" spans="2:10" x14ac:dyDescent="0.3">
      <c r="B364" s="178">
        <v>336</v>
      </c>
      <c r="C364" s="179" t="s">
        <v>4342</v>
      </c>
      <c r="D364" s="179" t="s">
        <v>4343</v>
      </c>
      <c r="E364" s="179" t="s">
        <v>4156</v>
      </c>
      <c r="F364" s="180" t="s">
        <v>109</v>
      </c>
      <c r="G364" s="180" t="s">
        <v>99</v>
      </c>
      <c r="H364" s="181">
        <v>49333</v>
      </c>
      <c r="I364" s="182">
        <v>0.61</v>
      </c>
      <c r="J364" s="182">
        <f t="shared" si="5"/>
        <v>30.09</v>
      </c>
    </row>
    <row r="365" spans="2:10" x14ac:dyDescent="0.3">
      <c r="B365" s="178">
        <v>337</v>
      </c>
      <c r="C365" s="179" t="s">
        <v>4342</v>
      </c>
      <c r="D365" s="179" t="s">
        <v>4343</v>
      </c>
      <c r="E365" s="179" t="s">
        <v>4157</v>
      </c>
      <c r="F365" s="180" t="s">
        <v>109</v>
      </c>
      <c r="G365" s="180" t="s">
        <v>99</v>
      </c>
      <c r="H365" s="181">
        <v>434165</v>
      </c>
      <c r="I365" s="182">
        <v>0.61</v>
      </c>
      <c r="J365" s="182">
        <f t="shared" si="5"/>
        <v>264.83999999999997</v>
      </c>
    </row>
    <row r="366" spans="2:10" x14ac:dyDescent="0.3">
      <c r="B366" s="178">
        <v>338</v>
      </c>
      <c r="C366" s="179" t="s">
        <v>4342</v>
      </c>
      <c r="D366" s="179" t="s">
        <v>4343</v>
      </c>
      <c r="E366" s="179" t="s">
        <v>4163</v>
      </c>
      <c r="F366" s="180" t="s">
        <v>109</v>
      </c>
      <c r="G366" s="180" t="s">
        <v>99</v>
      </c>
      <c r="H366" s="181">
        <v>358534</v>
      </c>
      <c r="I366" s="182">
        <v>0.61</v>
      </c>
      <c r="J366" s="182">
        <f t="shared" si="5"/>
        <v>218.71</v>
      </c>
    </row>
    <row r="367" spans="2:10" x14ac:dyDescent="0.3">
      <c r="B367" s="178">
        <v>339</v>
      </c>
      <c r="C367" s="179" t="s">
        <v>4342</v>
      </c>
      <c r="D367" s="179" t="s">
        <v>4343</v>
      </c>
      <c r="E367" s="179" t="s">
        <v>4159</v>
      </c>
      <c r="F367" s="180" t="s">
        <v>109</v>
      </c>
      <c r="G367" s="180" t="s">
        <v>99</v>
      </c>
      <c r="H367" s="181">
        <v>354133</v>
      </c>
      <c r="I367" s="182">
        <v>0.61</v>
      </c>
      <c r="J367" s="182">
        <f t="shared" si="5"/>
        <v>216.02</v>
      </c>
    </row>
    <row r="368" spans="2:10" x14ac:dyDescent="0.3">
      <c r="B368" s="178">
        <v>340</v>
      </c>
      <c r="C368" s="179" t="s">
        <v>4344</v>
      </c>
      <c r="D368" s="179" t="s">
        <v>4345</v>
      </c>
      <c r="E368" s="179" t="s">
        <v>4147</v>
      </c>
      <c r="F368" s="180" t="s">
        <v>109</v>
      </c>
      <c r="G368" s="180" t="s">
        <v>58</v>
      </c>
      <c r="H368" s="181">
        <v>10489603</v>
      </c>
      <c r="I368" s="182">
        <v>0.61</v>
      </c>
      <c r="J368" s="182">
        <f t="shared" si="5"/>
        <v>6398.66</v>
      </c>
    </row>
    <row r="369" spans="2:10" x14ac:dyDescent="0.3">
      <c r="B369" s="178">
        <v>341</v>
      </c>
      <c r="C369" s="179" t="s">
        <v>4346</v>
      </c>
      <c r="D369" s="179" t="s">
        <v>4347</v>
      </c>
      <c r="E369" s="179" t="s">
        <v>4143</v>
      </c>
      <c r="F369" s="180" t="s">
        <v>109</v>
      </c>
      <c r="G369" s="180" t="s">
        <v>58</v>
      </c>
      <c r="H369" s="181">
        <v>10970131</v>
      </c>
      <c r="I369" s="182">
        <v>0.61</v>
      </c>
      <c r="J369" s="182">
        <f t="shared" si="5"/>
        <v>6691.78</v>
      </c>
    </row>
    <row r="370" spans="2:10" x14ac:dyDescent="0.3">
      <c r="B370" s="178">
        <v>342</v>
      </c>
      <c r="C370" s="179" t="s">
        <v>4348</v>
      </c>
      <c r="D370" s="179" t="s">
        <v>4349</v>
      </c>
      <c r="E370" s="179" t="s">
        <v>4147</v>
      </c>
      <c r="F370" s="180" t="s">
        <v>206</v>
      </c>
      <c r="G370" s="180" t="s">
        <v>4350</v>
      </c>
      <c r="H370" s="181">
        <v>21998677</v>
      </c>
      <c r="I370" s="182">
        <v>0.61</v>
      </c>
      <c r="J370" s="182">
        <f t="shared" si="5"/>
        <v>13419.19</v>
      </c>
    </row>
    <row r="371" spans="2:10" x14ac:dyDescent="0.3">
      <c r="B371" s="178">
        <v>343</v>
      </c>
      <c r="C371" s="179" t="s">
        <v>4351</v>
      </c>
      <c r="D371" s="179" t="s">
        <v>4352</v>
      </c>
      <c r="E371" s="179" t="s">
        <v>4147</v>
      </c>
      <c r="F371" s="180" t="s">
        <v>77</v>
      </c>
      <c r="G371" s="180" t="s">
        <v>95</v>
      </c>
      <c r="H371" s="181">
        <v>500520</v>
      </c>
      <c r="I371" s="182">
        <v>0.61</v>
      </c>
      <c r="J371" s="182">
        <f t="shared" si="5"/>
        <v>305.32</v>
      </c>
    </row>
    <row r="372" spans="2:10" x14ac:dyDescent="0.3">
      <c r="B372" s="178">
        <v>344</v>
      </c>
      <c r="C372" s="179" t="s">
        <v>4353</v>
      </c>
      <c r="D372" s="179" t="s">
        <v>4354</v>
      </c>
      <c r="E372" s="179" t="s">
        <v>4147</v>
      </c>
      <c r="F372" s="180" t="s">
        <v>77</v>
      </c>
      <c r="G372" s="180" t="s">
        <v>871</v>
      </c>
      <c r="H372" s="181">
        <v>463916</v>
      </c>
      <c r="I372" s="182">
        <v>0.61</v>
      </c>
      <c r="J372" s="182">
        <f t="shared" si="5"/>
        <v>282.99</v>
      </c>
    </row>
    <row r="373" spans="2:10" x14ac:dyDescent="0.3">
      <c r="B373" s="178">
        <v>345</v>
      </c>
      <c r="C373" s="179" t="s">
        <v>4355</v>
      </c>
      <c r="D373" s="179" t="s">
        <v>4356</v>
      </c>
      <c r="E373" s="179" t="s">
        <v>4156</v>
      </c>
      <c r="F373" s="180" t="s">
        <v>77</v>
      </c>
      <c r="G373" s="180" t="s">
        <v>99</v>
      </c>
      <c r="H373" s="181">
        <v>149702</v>
      </c>
      <c r="I373" s="182">
        <v>0.61</v>
      </c>
      <c r="J373" s="182">
        <f t="shared" si="5"/>
        <v>91.32</v>
      </c>
    </row>
    <row r="374" spans="2:10" x14ac:dyDescent="0.3">
      <c r="B374" s="178">
        <v>346</v>
      </c>
      <c r="C374" s="179" t="s">
        <v>4355</v>
      </c>
      <c r="D374" s="179" t="s">
        <v>4356</v>
      </c>
      <c r="E374" s="179" t="s">
        <v>4163</v>
      </c>
      <c r="F374" s="180" t="s">
        <v>77</v>
      </c>
      <c r="G374" s="180" t="s">
        <v>99</v>
      </c>
      <c r="H374" s="181">
        <v>280355</v>
      </c>
      <c r="I374" s="182">
        <v>0.61</v>
      </c>
      <c r="J374" s="182">
        <f t="shared" si="5"/>
        <v>171.02</v>
      </c>
    </row>
    <row r="375" spans="2:10" x14ac:dyDescent="0.3">
      <c r="B375" s="178">
        <v>347</v>
      </c>
      <c r="C375" s="179" t="s">
        <v>4355</v>
      </c>
      <c r="D375" s="179" t="s">
        <v>4356</v>
      </c>
      <c r="E375" s="179" t="s">
        <v>4159</v>
      </c>
      <c r="F375" s="180" t="s">
        <v>77</v>
      </c>
      <c r="G375" s="180" t="s">
        <v>99</v>
      </c>
      <c r="H375" s="181">
        <v>373564</v>
      </c>
      <c r="I375" s="182">
        <v>0.61</v>
      </c>
      <c r="J375" s="182">
        <f t="shared" si="5"/>
        <v>227.87</v>
      </c>
    </row>
    <row r="376" spans="2:10" x14ac:dyDescent="0.3">
      <c r="B376" s="178">
        <v>348</v>
      </c>
      <c r="C376" s="179" t="s">
        <v>4357</v>
      </c>
      <c r="D376" s="179" t="s">
        <v>4358</v>
      </c>
      <c r="E376" s="179" t="s">
        <v>4172</v>
      </c>
      <c r="F376" s="180" t="s">
        <v>200</v>
      </c>
      <c r="G376" s="180" t="s">
        <v>1835</v>
      </c>
      <c r="H376" s="181">
        <v>74</v>
      </c>
      <c r="I376" s="182">
        <v>0.61</v>
      </c>
      <c r="J376" s="182">
        <f t="shared" si="5"/>
        <v>0.05</v>
      </c>
    </row>
    <row r="377" spans="2:10" x14ac:dyDescent="0.3">
      <c r="B377" s="178">
        <v>349</v>
      </c>
      <c r="C377" s="179" t="s">
        <v>4359</v>
      </c>
      <c r="D377" s="179" t="s">
        <v>4360</v>
      </c>
      <c r="E377" s="179" t="s">
        <v>4147</v>
      </c>
      <c r="F377" s="180" t="s">
        <v>77</v>
      </c>
      <c r="G377" s="180" t="s">
        <v>964</v>
      </c>
      <c r="H377" s="181">
        <v>275720</v>
      </c>
      <c r="I377" s="182">
        <v>0.61</v>
      </c>
      <c r="J377" s="182">
        <f t="shared" si="5"/>
        <v>168.19</v>
      </c>
    </row>
    <row r="378" spans="2:10" x14ac:dyDescent="0.3">
      <c r="B378" s="178">
        <v>350</v>
      </c>
      <c r="C378" s="179" t="s">
        <v>4361</v>
      </c>
      <c r="D378" s="179" t="s">
        <v>4362</v>
      </c>
      <c r="E378" s="179" t="s">
        <v>4162</v>
      </c>
      <c r="F378" s="180" t="s">
        <v>200</v>
      </c>
      <c r="G378" s="180" t="s">
        <v>1028</v>
      </c>
      <c r="H378" s="181">
        <v>7979</v>
      </c>
      <c r="I378" s="182">
        <v>0.61</v>
      </c>
      <c r="J378" s="182">
        <f t="shared" si="5"/>
        <v>4.87</v>
      </c>
    </row>
    <row r="379" spans="2:10" x14ac:dyDescent="0.3">
      <c r="B379" s="178">
        <v>351</v>
      </c>
      <c r="C379" s="179" t="s">
        <v>4361</v>
      </c>
      <c r="D379" s="179" t="s">
        <v>4362</v>
      </c>
      <c r="E379" s="179" t="s">
        <v>4156</v>
      </c>
      <c r="F379" s="180" t="s">
        <v>200</v>
      </c>
      <c r="G379" s="180" t="s">
        <v>1028</v>
      </c>
      <c r="H379" s="181">
        <v>24762</v>
      </c>
      <c r="I379" s="182">
        <v>0.61</v>
      </c>
      <c r="J379" s="182">
        <f t="shared" si="5"/>
        <v>15.1</v>
      </c>
    </row>
    <row r="380" spans="2:10" x14ac:dyDescent="0.3">
      <c r="B380" s="178">
        <v>352</v>
      </c>
      <c r="C380" s="179" t="s">
        <v>4361</v>
      </c>
      <c r="D380" s="179" t="s">
        <v>4362</v>
      </c>
      <c r="E380" s="179" t="s">
        <v>4157</v>
      </c>
      <c r="F380" s="180" t="s">
        <v>200</v>
      </c>
      <c r="G380" s="180" t="s">
        <v>1028</v>
      </c>
      <c r="H380" s="181">
        <v>107879</v>
      </c>
      <c r="I380" s="182">
        <v>0.61</v>
      </c>
      <c r="J380" s="182">
        <f t="shared" si="5"/>
        <v>65.81</v>
      </c>
    </row>
    <row r="381" spans="2:10" x14ac:dyDescent="0.3">
      <c r="B381" s="178">
        <v>353</v>
      </c>
      <c r="C381" s="179" t="s">
        <v>4361</v>
      </c>
      <c r="D381" s="179" t="s">
        <v>4362</v>
      </c>
      <c r="E381" s="179" t="s">
        <v>4163</v>
      </c>
      <c r="F381" s="180" t="s">
        <v>200</v>
      </c>
      <c r="G381" s="180" t="s">
        <v>1028</v>
      </c>
      <c r="H381" s="181">
        <v>102489</v>
      </c>
      <c r="I381" s="182">
        <v>0.61</v>
      </c>
      <c r="J381" s="182">
        <f t="shared" si="5"/>
        <v>62.52</v>
      </c>
    </row>
    <row r="382" spans="2:10" x14ac:dyDescent="0.3">
      <c r="B382" s="178">
        <v>354</v>
      </c>
      <c r="C382" s="179" t="s">
        <v>4361</v>
      </c>
      <c r="D382" s="179" t="s">
        <v>4362</v>
      </c>
      <c r="E382" s="179" t="s">
        <v>4164</v>
      </c>
      <c r="F382" s="180" t="s">
        <v>200</v>
      </c>
      <c r="G382" s="180" t="s">
        <v>1028</v>
      </c>
      <c r="H382" s="181">
        <v>13873</v>
      </c>
      <c r="I382" s="182">
        <v>0.61</v>
      </c>
      <c r="J382" s="182">
        <f t="shared" si="5"/>
        <v>8.4600000000000009</v>
      </c>
    </row>
    <row r="383" spans="2:10" x14ac:dyDescent="0.3">
      <c r="B383" s="178">
        <v>355</v>
      </c>
      <c r="C383" s="179" t="s">
        <v>4361</v>
      </c>
      <c r="D383" s="179" t="s">
        <v>4362</v>
      </c>
      <c r="E383" s="179" t="s">
        <v>4159</v>
      </c>
      <c r="F383" s="180" t="s">
        <v>200</v>
      </c>
      <c r="G383" s="180" t="s">
        <v>1028</v>
      </c>
      <c r="H383" s="181">
        <v>67361</v>
      </c>
      <c r="I383" s="182">
        <v>0.61</v>
      </c>
      <c r="J383" s="182">
        <f t="shared" si="5"/>
        <v>41.09</v>
      </c>
    </row>
    <row r="384" spans="2:10" x14ac:dyDescent="0.3">
      <c r="B384" s="178">
        <v>356</v>
      </c>
      <c r="C384" s="179" t="s">
        <v>4363</v>
      </c>
      <c r="D384" s="179" t="s">
        <v>4364</v>
      </c>
      <c r="E384" s="179" t="s">
        <v>4162</v>
      </c>
      <c r="F384" s="180" t="s">
        <v>1948</v>
      </c>
      <c r="G384" s="180" t="s">
        <v>971</v>
      </c>
      <c r="H384" s="181">
        <v>12466</v>
      </c>
      <c r="I384" s="182">
        <v>0.61</v>
      </c>
      <c r="J384" s="182">
        <f t="shared" si="5"/>
        <v>7.6</v>
      </c>
    </row>
    <row r="385" spans="2:10" x14ac:dyDescent="0.3">
      <c r="B385" s="178">
        <v>357</v>
      </c>
      <c r="C385" s="179" t="s">
        <v>4363</v>
      </c>
      <c r="D385" s="179" t="s">
        <v>4364</v>
      </c>
      <c r="E385" s="179" t="s">
        <v>4156</v>
      </c>
      <c r="F385" s="180" t="s">
        <v>1948</v>
      </c>
      <c r="G385" s="180" t="s">
        <v>971</v>
      </c>
      <c r="H385" s="181">
        <v>76944</v>
      </c>
      <c r="I385" s="182">
        <v>0.61</v>
      </c>
      <c r="J385" s="182">
        <f t="shared" si="5"/>
        <v>46.94</v>
      </c>
    </row>
    <row r="386" spans="2:10" x14ac:dyDescent="0.3">
      <c r="B386" s="178">
        <v>358</v>
      </c>
      <c r="C386" s="179" t="s">
        <v>4363</v>
      </c>
      <c r="D386" s="179" t="s">
        <v>4364</v>
      </c>
      <c r="E386" s="179" t="s">
        <v>4157</v>
      </c>
      <c r="F386" s="180" t="s">
        <v>1948</v>
      </c>
      <c r="G386" s="180" t="s">
        <v>971</v>
      </c>
      <c r="H386" s="181">
        <v>161429</v>
      </c>
      <c r="I386" s="182">
        <v>0.61</v>
      </c>
      <c r="J386" s="182">
        <f t="shared" si="5"/>
        <v>98.47</v>
      </c>
    </row>
    <row r="387" spans="2:10" x14ac:dyDescent="0.3">
      <c r="B387" s="178">
        <v>359</v>
      </c>
      <c r="C387" s="179" t="s">
        <v>4363</v>
      </c>
      <c r="D387" s="179" t="s">
        <v>4364</v>
      </c>
      <c r="E387" s="179" t="s">
        <v>4163</v>
      </c>
      <c r="F387" s="180" t="s">
        <v>1948</v>
      </c>
      <c r="G387" s="180" t="s">
        <v>971</v>
      </c>
      <c r="H387" s="181">
        <v>200934</v>
      </c>
      <c r="I387" s="182">
        <v>0.61</v>
      </c>
      <c r="J387" s="182">
        <f t="shared" si="5"/>
        <v>122.57</v>
      </c>
    </row>
    <row r="388" spans="2:10" x14ac:dyDescent="0.3">
      <c r="B388" s="178">
        <v>360</v>
      </c>
      <c r="C388" s="179" t="s">
        <v>4363</v>
      </c>
      <c r="D388" s="179" t="s">
        <v>4364</v>
      </c>
      <c r="E388" s="179" t="s">
        <v>4164</v>
      </c>
      <c r="F388" s="180" t="s">
        <v>1948</v>
      </c>
      <c r="G388" s="180" t="s">
        <v>971</v>
      </c>
      <c r="H388" s="181">
        <v>33969</v>
      </c>
      <c r="I388" s="182">
        <v>0.61</v>
      </c>
      <c r="J388" s="182">
        <f t="shared" si="5"/>
        <v>20.72</v>
      </c>
    </row>
    <row r="389" spans="2:10" x14ac:dyDescent="0.3">
      <c r="B389" s="178">
        <v>361</v>
      </c>
      <c r="C389" s="179" t="s">
        <v>4363</v>
      </c>
      <c r="D389" s="179" t="s">
        <v>4364</v>
      </c>
      <c r="E389" s="179" t="s">
        <v>4159</v>
      </c>
      <c r="F389" s="180" t="s">
        <v>1948</v>
      </c>
      <c r="G389" s="180" t="s">
        <v>971</v>
      </c>
      <c r="H389" s="181">
        <v>182919</v>
      </c>
      <c r="I389" s="182">
        <v>0.61</v>
      </c>
      <c r="J389" s="182">
        <f t="shared" si="5"/>
        <v>111.58</v>
      </c>
    </row>
    <row r="390" spans="2:10" x14ac:dyDescent="0.3">
      <c r="B390" s="178">
        <v>362</v>
      </c>
      <c r="C390" s="179" t="s">
        <v>4365</v>
      </c>
      <c r="D390" s="179" t="s">
        <v>4366</v>
      </c>
      <c r="E390" s="179" t="s">
        <v>4162</v>
      </c>
      <c r="F390" s="180" t="s">
        <v>4367</v>
      </c>
      <c r="G390" s="180" t="s">
        <v>2446</v>
      </c>
      <c r="H390" s="181">
        <v>9050</v>
      </c>
      <c r="I390" s="182">
        <v>0.61</v>
      </c>
      <c r="J390" s="182">
        <f t="shared" si="5"/>
        <v>5.52</v>
      </c>
    </row>
    <row r="391" spans="2:10" x14ac:dyDescent="0.3">
      <c r="B391" s="178">
        <v>363</v>
      </c>
      <c r="C391" s="179" t="s">
        <v>4365</v>
      </c>
      <c r="D391" s="179" t="s">
        <v>4366</v>
      </c>
      <c r="E391" s="179" t="s">
        <v>4156</v>
      </c>
      <c r="F391" s="180" t="s">
        <v>4367</v>
      </c>
      <c r="G391" s="180" t="s">
        <v>2446</v>
      </c>
      <c r="H391" s="181">
        <v>13240</v>
      </c>
      <c r="I391" s="182">
        <v>0.61</v>
      </c>
      <c r="J391" s="182">
        <f t="shared" si="5"/>
        <v>8.08</v>
      </c>
    </row>
    <row r="392" spans="2:10" x14ac:dyDescent="0.3">
      <c r="B392" s="178">
        <v>364</v>
      </c>
      <c r="C392" s="179" t="s">
        <v>4365</v>
      </c>
      <c r="D392" s="179" t="s">
        <v>4366</v>
      </c>
      <c r="E392" s="179" t="s">
        <v>4157</v>
      </c>
      <c r="F392" s="180" t="s">
        <v>4367</v>
      </c>
      <c r="G392" s="180" t="s">
        <v>2446</v>
      </c>
      <c r="H392" s="181">
        <v>142298</v>
      </c>
      <c r="I392" s="182">
        <v>0.61</v>
      </c>
      <c r="J392" s="182">
        <f t="shared" si="5"/>
        <v>86.8</v>
      </c>
    </row>
    <row r="393" spans="2:10" x14ac:dyDescent="0.3">
      <c r="B393" s="178">
        <v>365</v>
      </c>
      <c r="C393" s="179" t="s">
        <v>4365</v>
      </c>
      <c r="D393" s="179" t="s">
        <v>4366</v>
      </c>
      <c r="E393" s="179" t="s">
        <v>4163</v>
      </c>
      <c r="F393" s="180" t="s">
        <v>4367</v>
      </c>
      <c r="G393" s="180" t="s">
        <v>2446</v>
      </c>
      <c r="H393" s="181">
        <v>157725</v>
      </c>
      <c r="I393" s="182">
        <v>0.61</v>
      </c>
      <c r="J393" s="182">
        <f t="shared" si="5"/>
        <v>96.21</v>
      </c>
    </row>
    <row r="394" spans="2:10" x14ac:dyDescent="0.3">
      <c r="B394" s="178">
        <v>366</v>
      </c>
      <c r="C394" s="179" t="s">
        <v>4365</v>
      </c>
      <c r="D394" s="179" t="s">
        <v>4366</v>
      </c>
      <c r="E394" s="179" t="s">
        <v>4164</v>
      </c>
      <c r="F394" s="180" t="s">
        <v>4367</v>
      </c>
      <c r="G394" s="180" t="s">
        <v>2446</v>
      </c>
      <c r="H394" s="181">
        <v>10557</v>
      </c>
      <c r="I394" s="182">
        <v>0.61</v>
      </c>
      <c r="J394" s="182">
        <f t="shared" si="5"/>
        <v>6.44</v>
      </c>
    </row>
    <row r="395" spans="2:10" x14ac:dyDescent="0.3">
      <c r="B395" s="178">
        <v>367</v>
      </c>
      <c r="C395" s="179" t="s">
        <v>4365</v>
      </c>
      <c r="D395" s="179" t="s">
        <v>4366</v>
      </c>
      <c r="E395" s="179" t="s">
        <v>4159</v>
      </c>
      <c r="F395" s="180" t="s">
        <v>4367</v>
      </c>
      <c r="G395" s="180" t="s">
        <v>2446</v>
      </c>
      <c r="H395" s="181">
        <v>85003</v>
      </c>
      <c r="I395" s="182">
        <v>0.61</v>
      </c>
      <c r="J395" s="182">
        <f t="shared" si="5"/>
        <v>51.85</v>
      </c>
    </row>
    <row r="396" spans="2:10" x14ac:dyDescent="0.3">
      <c r="B396" s="178">
        <v>368</v>
      </c>
      <c r="C396" s="179" t="s">
        <v>4368</v>
      </c>
      <c r="D396" s="179" t="s">
        <v>4369</v>
      </c>
      <c r="E396" s="179" t="s">
        <v>4162</v>
      </c>
      <c r="F396" s="180" t="s">
        <v>200</v>
      </c>
      <c r="G396" s="180" t="s">
        <v>58</v>
      </c>
      <c r="H396" s="181">
        <v>4658</v>
      </c>
      <c r="I396" s="182">
        <v>0.61</v>
      </c>
      <c r="J396" s="182">
        <f t="shared" si="5"/>
        <v>2.84</v>
      </c>
    </row>
    <row r="397" spans="2:10" x14ac:dyDescent="0.3">
      <c r="B397" s="178">
        <v>369</v>
      </c>
      <c r="C397" s="179" t="s">
        <v>4368</v>
      </c>
      <c r="D397" s="179" t="s">
        <v>4369</v>
      </c>
      <c r="E397" s="179" t="s">
        <v>4156</v>
      </c>
      <c r="F397" s="180" t="s">
        <v>200</v>
      </c>
      <c r="G397" s="180" t="s">
        <v>58</v>
      </c>
      <c r="H397" s="181">
        <v>9517</v>
      </c>
      <c r="I397" s="182">
        <v>0.61</v>
      </c>
      <c r="J397" s="182">
        <f t="shared" si="5"/>
        <v>5.81</v>
      </c>
    </row>
    <row r="398" spans="2:10" x14ac:dyDescent="0.3">
      <c r="B398" s="178">
        <v>370</v>
      </c>
      <c r="C398" s="179" t="s">
        <v>4368</v>
      </c>
      <c r="D398" s="179" t="s">
        <v>4369</v>
      </c>
      <c r="E398" s="179" t="s">
        <v>4157</v>
      </c>
      <c r="F398" s="180" t="s">
        <v>200</v>
      </c>
      <c r="G398" s="180" t="s">
        <v>58</v>
      </c>
      <c r="H398" s="181">
        <v>77145</v>
      </c>
      <c r="I398" s="182">
        <v>0.61</v>
      </c>
      <c r="J398" s="182">
        <f t="shared" si="5"/>
        <v>47.06</v>
      </c>
    </row>
    <row r="399" spans="2:10" x14ac:dyDescent="0.3">
      <c r="B399" s="178">
        <v>371</v>
      </c>
      <c r="C399" s="179" t="s">
        <v>4368</v>
      </c>
      <c r="D399" s="179" t="s">
        <v>4369</v>
      </c>
      <c r="E399" s="179" t="s">
        <v>4163</v>
      </c>
      <c r="F399" s="180" t="s">
        <v>200</v>
      </c>
      <c r="G399" s="180" t="s">
        <v>58</v>
      </c>
      <c r="H399" s="181">
        <v>73674</v>
      </c>
      <c r="I399" s="182">
        <v>0.61</v>
      </c>
      <c r="J399" s="182">
        <f t="shared" si="5"/>
        <v>44.94</v>
      </c>
    </row>
    <row r="400" spans="2:10" x14ac:dyDescent="0.3">
      <c r="B400" s="178">
        <v>372</v>
      </c>
      <c r="C400" s="179" t="s">
        <v>4368</v>
      </c>
      <c r="D400" s="179" t="s">
        <v>4369</v>
      </c>
      <c r="E400" s="179" t="s">
        <v>4164</v>
      </c>
      <c r="F400" s="180" t="s">
        <v>200</v>
      </c>
      <c r="G400" s="180" t="s">
        <v>58</v>
      </c>
      <c r="H400" s="181">
        <v>9421</v>
      </c>
      <c r="I400" s="182">
        <v>0.61</v>
      </c>
      <c r="J400" s="182">
        <f t="shared" si="5"/>
        <v>5.75</v>
      </c>
    </row>
    <row r="401" spans="2:10" x14ac:dyDescent="0.3">
      <c r="B401" s="178">
        <v>373</v>
      </c>
      <c r="C401" s="179" t="s">
        <v>4368</v>
      </c>
      <c r="D401" s="179" t="s">
        <v>4369</v>
      </c>
      <c r="E401" s="179" t="s">
        <v>4159</v>
      </c>
      <c r="F401" s="180" t="s">
        <v>200</v>
      </c>
      <c r="G401" s="180" t="s">
        <v>58</v>
      </c>
      <c r="H401" s="181">
        <v>59988</v>
      </c>
      <c r="I401" s="182">
        <v>0.61</v>
      </c>
      <c r="J401" s="182">
        <f t="shared" si="5"/>
        <v>36.590000000000003</v>
      </c>
    </row>
    <row r="402" spans="2:10" x14ac:dyDescent="0.3">
      <c r="B402" s="178">
        <v>374</v>
      </c>
      <c r="C402" s="179" t="s">
        <v>4370</v>
      </c>
      <c r="D402" s="179" t="s">
        <v>4371</v>
      </c>
      <c r="E402" s="179" t="s">
        <v>4162</v>
      </c>
      <c r="F402" s="180" t="s">
        <v>200</v>
      </c>
      <c r="G402" s="180" t="s">
        <v>95</v>
      </c>
      <c r="H402" s="181">
        <v>81231</v>
      </c>
      <c r="I402" s="182">
        <v>0.61</v>
      </c>
      <c r="J402" s="182">
        <f t="shared" si="5"/>
        <v>49.55</v>
      </c>
    </row>
    <row r="403" spans="2:10" x14ac:dyDescent="0.3">
      <c r="B403" s="178">
        <v>375</v>
      </c>
      <c r="C403" s="179" t="s">
        <v>4370</v>
      </c>
      <c r="D403" s="179" t="s">
        <v>4371</v>
      </c>
      <c r="E403" s="179" t="s">
        <v>4156</v>
      </c>
      <c r="F403" s="180" t="s">
        <v>200</v>
      </c>
      <c r="G403" s="180" t="s">
        <v>95</v>
      </c>
      <c r="H403" s="181">
        <v>217937</v>
      </c>
      <c r="I403" s="182">
        <v>0.61</v>
      </c>
      <c r="J403" s="182">
        <f t="shared" si="5"/>
        <v>132.94</v>
      </c>
    </row>
    <row r="404" spans="2:10" x14ac:dyDescent="0.3">
      <c r="B404" s="178">
        <v>376</v>
      </c>
      <c r="C404" s="179" t="s">
        <v>4370</v>
      </c>
      <c r="D404" s="179" t="s">
        <v>4371</v>
      </c>
      <c r="E404" s="179" t="s">
        <v>4157</v>
      </c>
      <c r="F404" s="180" t="s">
        <v>200</v>
      </c>
      <c r="G404" s="180" t="s">
        <v>95</v>
      </c>
      <c r="H404" s="181">
        <v>825921</v>
      </c>
      <c r="I404" s="182">
        <v>0.61</v>
      </c>
      <c r="J404" s="182">
        <f t="shared" si="5"/>
        <v>503.81</v>
      </c>
    </row>
    <row r="405" spans="2:10" x14ac:dyDescent="0.3">
      <c r="B405" s="178">
        <v>377</v>
      </c>
      <c r="C405" s="179" t="s">
        <v>4370</v>
      </c>
      <c r="D405" s="179" t="s">
        <v>4371</v>
      </c>
      <c r="E405" s="179" t="s">
        <v>4158</v>
      </c>
      <c r="F405" s="180" t="s">
        <v>200</v>
      </c>
      <c r="G405" s="180" t="s">
        <v>95</v>
      </c>
      <c r="H405" s="181">
        <v>616</v>
      </c>
      <c r="I405" s="182">
        <v>0.61</v>
      </c>
      <c r="J405" s="182">
        <f t="shared" si="5"/>
        <v>0.38</v>
      </c>
    </row>
    <row r="406" spans="2:10" x14ac:dyDescent="0.3">
      <c r="B406" s="178">
        <v>378</v>
      </c>
      <c r="C406" s="179" t="s">
        <v>4370</v>
      </c>
      <c r="D406" s="179" t="s">
        <v>4371</v>
      </c>
      <c r="E406" s="179" t="s">
        <v>4163</v>
      </c>
      <c r="F406" s="180" t="s">
        <v>200</v>
      </c>
      <c r="G406" s="180" t="s">
        <v>95</v>
      </c>
      <c r="H406" s="181">
        <v>977876</v>
      </c>
      <c r="I406" s="182">
        <v>0.61</v>
      </c>
      <c r="J406" s="182">
        <f t="shared" si="5"/>
        <v>596.5</v>
      </c>
    </row>
    <row r="407" spans="2:10" x14ac:dyDescent="0.3">
      <c r="B407" s="178">
        <v>379</v>
      </c>
      <c r="C407" s="179" t="s">
        <v>4370</v>
      </c>
      <c r="D407" s="179" t="s">
        <v>4371</v>
      </c>
      <c r="E407" s="179" t="s">
        <v>4164</v>
      </c>
      <c r="F407" s="180" t="s">
        <v>200</v>
      </c>
      <c r="G407" s="180" t="s">
        <v>95</v>
      </c>
      <c r="H407" s="181">
        <v>151684</v>
      </c>
      <c r="I407" s="182">
        <v>0.61</v>
      </c>
      <c r="J407" s="182">
        <f t="shared" si="5"/>
        <v>92.53</v>
      </c>
    </row>
    <row r="408" spans="2:10" x14ac:dyDescent="0.3">
      <c r="B408" s="178">
        <v>380</v>
      </c>
      <c r="C408" s="179" t="s">
        <v>4370</v>
      </c>
      <c r="D408" s="179" t="s">
        <v>4371</v>
      </c>
      <c r="E408" s="179" t="s">
        <v>4159</v>
      </c>
      <c r="F408" s="180" t="s">
        <v>200</v>
      </c>
      <c r="G408" s="180" t="s">
        <v>95</v>
      </c>
      <c r="H408" s="181">
        <v>1016153</v>
      </c>
      <c r="I408" s="182">
        <v>0.61</v>
      </c>
      <c r="J408" s="182">
        <f t="shared" si="5"/>
        <v>619.85</v>
      </c>
    </row>
    <row r="409" spans="2:10" x14ac:dyDescent="0.3">
      <c r="B409" s="178">
        <v>381</v>
      </c>
      <c r="C409" s="179" t="s">
        <v>4372</v>
      </c>
      <c r="D409" s="179" t="s">
        <v>4373</v>
      </c>
      <c r="E409" s="179" t="s">
        <v>4162</v>
      </c>
      <c r="F409" s="180" t="s">
        <v>200</v>
      </c>
      <c r="G409" s="180" t="s">
        <v>99</v>
      </c>
      <c r="H409" s="181">
        <v>11423</v>
      </c>
      <c r="I409" s="182">
        <v>0.61</v>
      </c>
      <c r="J409" s="182">
        <f t="shared" si="5"/>
        <v>6.97</v>
      </c>
    </row>
    <row r="410" spans="2:10" x14ac:dyDescent="0.3">
      <c r="B410" s="178">
        <v>382</v>
      </c>
      <c r="C410" s="179" t="s">
        <v>4372</v>
      </c>
      <c r="D410" s="179" t="s">
        <v>4373</v>
      </c>
      <c r="E410" s="179" t="s">
        <v>4156</v>
      </c>
      <c r="F410" s="180" t="s">
        <v>200</v>
      </c>
      <c r="G410" s="180" t="s">
        <v>99</v>
      </c>
      <c r="H410" s="181">
        <v>21723</v>
      </c>
      <c r="I410" s="182">
        <v>0.61</v>
      </c>
      <c r="J410" s="182">
        <f t="shared" si="5"/>
        <v>13.25</v>
      </c>
    </row>
    <row r="411" spans="2:10" x14ac:dyDescent="0.3">
      <c r="B411" s="178">
        <v>383</v>
      </c>
      <c r="C411" s="179" t="s">
        <v>4372</v>
      </c>
      <c r="D411" s="179" t="s">
        <v>4373</v>
      </c>
      <c r="E411" s="179" t="s">
        <v>4157</v>
      </c>
      <c r="F411" s="180" t="s">
        <v>200</v>
      </c>
      <c r="G411" s="180" t="s">
        <v>99</v>
      </c>
      <c r="H411" s="181">
        <v>229649</v>
      </c>
      <c r="I411" s="182">
        <v>0.61</v>
      </c>
      <c r="J411" s="182">
        <f t="shared" si="5"/>
        <v>140.09</v>
      </c>
    </row>
    <row r="412" spans="2:10" x14ac:dyDescent="0.3">
      <c r="B412" s="178">
        <v>384</v>
      </c>
      <c r="C412" s="179" t="s">
        <v>4372</v>
      </c>
      <c r="D412" s="179" t="s">
        <v>4373</v>
      </c>
      <c r="E412" s="179" t="s">
        <v>4163</v>
      </c>
      <c r="F412" s="180" t="s">
        <v>200</v>
      </c>
      <c r="G412" s="180" t="s">
        <v>99</v>
      </c>
      <c r="H412" s="181">
        <v>197880</v>
      </c>
      <c r="I412" s="182">
        <v>0.61</v>
      </c>
      <c r="J412" s="182">
        <f t="shared" ref="J412:J475" si="6">ROUND(H412*(I412/1000),2)</f>
        <v>120.71</v>
      </c>
    </row>
    <row r="413" spans="2:10" x14ac:dyDescent="0.3">
      <c r="B413" s="178">
        <v>385</v>
      </c>
      <c r="C413" s="179" t="s">
        <v>4372</v>
      </c>
      <c r="D413" s="179" t="s">
        <v>4373</v>
      </c>
      <c r="E413" s="179" t="s">
        <v>4164</v>
      </c>
      <c r="F413" s="180" t="s">
        <v>200</v>
      </c>
      <c r="G413" s="180" t="s">
        <v>99</v>
      </c>
      <c r="H413" s="181">
        <v>19789</v>
      </c>
      <c r="I413" s="182">
        <v>0.61</v>
      </c>
      <c r="J413" s="182">
        <f t="shared" si="6"/>
        <v>12.07</v>
      </c>
    </row>
    <row r="414" spans="2:10" x14ac:dyDescent="0.3">
      <c r="B414" s="178">
        <v>386</v>
      </c>
      <c r="C414" s="179" t="s">
        <v>4372</v>
      </c>
      <c r="D414" s="179" t="s">
        <v>4373</v>
      </c>
      <c r="E414" s="179" t="s">
        <v>4159</v>
      </c>
      <c r="F414" s="180" t="s">
        <v>200</v>
      </c>
      <c r="G414" s="180" t="s">
        <v>99</v>
      </c>
      <c r="H414" s="181">
        <v>169877</v>
      </c>
      <c r="I414" s="182">
        <v>0.61</v>
      </c>
      <c r="J414" s="182">
        <f t="shared" si="6"/>
        <v>103.62</v>
      </c>
    </row>
    <row r="415" spans="2:10" x14ac:dyDescent="0.3">
      <c r="B415" s="178">
        <v>387</v>
      </c>
      <c r="C415" s="179" t="s">
        <v>4374</v>
      </c>
      <c r="D415" s="179" t="s">
        <v>4375</v>
      </c>
      <c r="E415" s="179" t="s">
        <v>4164</v>
      </c>
      <c r="F415" s="180" t="s">
        <v>77</v>
      </c>
      <c r="G415" s="180" t="s">
        <v>964</v>
      </c>
      <c r="H415" s="181">
        <v>39050</v>
      </c>
      <c r="I415" s="182">
        <v>0.61</v>
      </c>
      <c r="J415" s="182">
        <f t="shared" si="6"/>
        <v>23.82</v>
      </c>
    </row>
    <row r="416" spans="2:10" x14ac:dyDescent="0.3">
      <c r="B416" s="178">
        <v>388</v>
      </c>
      <c r="C416" s="179" t="s">
        <v>4376</v>
      </c>
      <c r="D416" s="179" t="s">
        <v>4377</v>
      </c>
      <c r="E416" s="179" t="s">
        <v>4159</v>
      </c>
      <c r="F416" s="180" t="s">
        <v>109</v>
      </c>
      <c r="G416" s="180" t="s">
        <v>964</v>
      </c>
      <c r="H416" s="181">
        <v>214243</v>
      </c>
      <c r="I416" s="182">
        <v>0.61</v>
      </c>
      <c r="J416" s="182">
        <f t="shared" si="6"/>
        <v>130.69</v>
      </c>
    </row>
    <row r="417" spans="2:10" x14ac:dyDescent="0.3">
      <c r="B417" s="178">
        <v>389</v>
      </c>
      <c r="C417" s="179" t="s">
        <v>4378</v>
      </c>
      <c r="D417" s="179" t="s">
        <v>4379</v>
      </c>
      <c r="E417" s="179" t="s">
        <v>4143</v>
      </c>
      <c r="F417" s="180" t="s">
        <v>145</v>
      </c>
      <c r="G417" s="180" t="s">
        <v>1883</v>
      </c>
      <c r="H417" s="181">
        <v>279780</v>
      </c>
      <c r="I417" s="182">
        <v>0.61</v>
      </c>
      <c r="J417" s="182">
        <f t="shared" si="6"/>
        <v>170.67</v>
      </c>
    </row>
    <row r="418" spans="2:10" x14ac:dyDescent="0.3">
      <c r="B418" s="178">
        <v>390</v>
      </c>
      <c r="C418" s="179" t="s">
        <v>4378</v>
      </c>
      <c r="D418" s="179" t="s">
        <v>4379</v>
      </c>
      <c r="E418" s="179" t="s">
        <v>4147</v>
      </c>
      <c r="F418" s="180" t="s">
        <v>145</v>
      </c>
      <c r="G418" s="180" t="s">
        <v>1883</v>
      </c>
      <c r="H418" s="181">
        <v>357961</v>
      </c>
      <c r="I418" s="182">
        <v>0.61</v>
      </c>
      <c r="J418" s="182">
        <f t="shared" si="6"/>
        <v>218.36</v>
      </c>
    </row>
    <row r="419" spans="2:10" x14ac:dyDescent="0.3">
      <c r="B419" s="178">
        <v>391</v>
      </c>
      <c r="C419" s="179" t="s">
        <v>4380</v>
      </c>
      <c r="D419" s="179" t="s">
        <v>4381</v>
      </c>
      <c r="E419" s="179" t="s">
        <v>4156</v>
      </c>
      <c r="F419" s="180" t="s">
        <v>192</v>
      </c>
      <c r="G419" s="180" t="s">
        <v>2325</v>
      </c>
      <c r="H419" s="181">
        <v>568693</v>
      </c>
      <c r="I419" s="182">
        <v>0.61</v>
      </c>
      <c r="J419" s="182">
        <f t="shared" si="6"/>
        <v>346.9</v>
      </c>
    </row>
    <row r="420" spans="2:10" x14ac:dyDescent="0.3">
      <c r="B420" s="178">
        <v>392</v>
      </c>
      <c r="C420" s="179" t="s">
        <v>4380</v>
      </c>
      <c r="D420" s="179" t="s">
        <v>4381</v>
      </c>
      <c r="E420" s="179" t="s">
        <v>4157</v>
      </c>
      <c r="F420" s="180" t="s">
        <v>192</v>
      </c>
      <c r="G420" s="180" t="s">
        <v>2325</v>
      </c>
      <c r="H420" s="181">
        <v>61302</v>
      </c>
      <c r="I420" s="182">
        <v>0.61</v>
      </c>
      <c r="J420" s="182">
        <f t="shared" si="6"/>
        <v>37.39</v>
      </c>
    </row>
    <row r="421" spans="2:10" x14ac:dyDescent="0.3">
      <c r="B421" s="178">
        <v>393</v>
      </c>
      <c r="C421" s="179" t="s">
        <v>4380</v>
      </c>
      <c r="D421" s="179" t="s">
        <v>4381</v>
      </c>
      <c r="E421" s="179" t="s">
        <v>4159</v>
      </c>
      <c r="F421" s="180" t="s">
        <v>192</v>
      </c>
      <c r="G421" s="180" t="s">
        <v>2325</v>
      </c>
      <c r="H421" s="181">
        <v>50170</v>
      </c>
      <c r="I421" s="182">
        <v>0.61</v>
      </c>
      <c r="J421" s="182">
        <f t="shared" si="6"/>
        <v>30.6</v>
      </c>
    </row>
    <row r="422" spans="2:10" x14ac:dyDescent="0.3">
      <c r="B422" s="178">
        <v>394</v>
      </c>
      <c r="C422" s="179" t="s">
        <v>4382</v>
      </c>
      <c r="D422" s="179" t="s">
        <v>4383</v>
      </c>
      <c r="E422" s="179" t="s">
        <v>4162</v>
      </c>
      <c r="F422" s="180" t="s">
        <v>1921</v>
      </c>
      <c r="G422" s="180" t="s">
        <v>2446</v>
      </c>
      <c r="H422" s="181">
        <v>19476</v>
      </c>
      <c r="I422" s="182">
        <v>0.61</v>
      </c>
      <c r="J422" s="182">
        <f t="shared" si="6"/>
        <v>11.88</v>
      </c>
    </row>
    <row r="423" spans="2:10" x14ac:dyDescent="0.3">
      <c r="B423" s="178">
        <v>395</v>
      </c>
      <c r="C423" s="179" t="s">
        <v>4382</v>
      </c>
      <c r="D423" s="179" t="s">
        <v>4383</v>
      </c>
      <c r="E423" s="179" t="s">
        <v>4156</v>
      </c>
      <c r="F423" s="180" t="s">
        <v>1921</v>
      </c>
      <c r="G423" s="180" t="s">
        <v>2446</v>
      </c>
      <c r="H423" s="181">
        <v>33336</v>
      </c>
      <c r="I423" s="182">
        <v>0.61</v>
      </c>
      <c r="J423" s="182">
        <f t="shared" si="6"/>
        <v>20.329999999999998</v>
      </c>
    </row>
    <row r="424" spans="2:10" x14ac:dyDescent="0.3">
      <c r="B424" s="178">
        <v>396</v>
      </c>
      <c r="C424" s="179" t="s">
        <v>4382</v>
      </c>
      <c r="D424" s="179" t="s">
        <v>4383</v>
      </c>
      <c r="E424" s="179" t="s">
        <v>4157</v>
      </c>
      <c r="F424" s="180" t="s">
        <v>1921</v>
      </c>
      <c r="G424" s="180" t="s">
        <v>2446</v>
      </c>
      <c r="H424" s="181">
        <v>262329</v>
      </c>
      <c r="I424" s="182">
        <v>0.61</v>
      </c>
      <c r="J424" s="182">
        <f t="shared" si="6"/>
        <v>160.02000000000001</v>
      </c>
    </row>
    <row r="425" spans="2:10" x14ac:dyDescent="0.3">
      <c r="B425" s="178">
        <v>397</v>
      </c>
      <c r="C425" s="179" t="s">
        <v>4382</v>
      </c>
      <c r="D425" s="179" t="s">
        <v>4383</v>
      </c>
      <c r="E425" s="179" t="s">
        <v>4163</v>
      </c>
      <c r="F425" s="180" t="s">
        <v>1921</v>
      </c>
      <c r="G425" s="180" t="s">
        <v>2446</v>
      </c>
      <c r="H425" s="181">
        <v>209384</v>
      </c>
      <c r="I425" s="182">
        <v>0.61</v>
      </c>
      <c r="J425" s="182">
        <f t="shared" si="6"/>
        <v>127.72</v>
      </c>
    </row>
    <row r="426" spans="2:10" x14ac:dyDescent="0.3">
      <c r="B426" s="178">
        <v>398</v>
      </c>
      <c r="C426" s="179" t="s">
        <v>4382</v>
      </c>
      <c r="D426" s="179" t="s">
        <v>4383</v>
      </c>
      <c r="E426" s="179" t="s">
        <v>4164</v>
      </c>
      <c r="F426" s="180" t="s">
        <v>1921</v>
      </c>
      <c r="G426" s="180" t="s">
        <v>2446</v>
      </c>
      <c r="H426" s="181">
        <v>38854</v>
      </c>
      <c r="I426" s="182">
        <v>0.61</v>
      </c>
      <c r="J426" s="182">
        <f t="shared" si="6"/>
        <v>23.7</v>
      </c>
    </row>
    <row r="427" spans="2:10" x14ac:dyDescent="0.3">
      <c r="B427" s="178">
        <v>399</v>
      </c>
      <c r="C427" s="179" t="s">
        <v>4382</v>
      </c>
      <c r="D427" s="179" t="s">
        <v>4383</v>
      </c>
      <c r="E427" s="179" t="s">
        <v>4159</v>
      </c>
      <c r="F427" s="180" t="s">
        <v>1921</v>
      </c>
      <c r="G427" s="180" t="s">
        <v>2446</v>
      </c>
      <c r="H427" s="181">
        <v>139480</v>
      </c>
      <c r="I427" s="182">
        <v>0.61</v>
      </c>
      <c r="J427" s="182">
        <f t="shared" si="6"/>
        <v>85.08</v>
      </c>
    </row>
    <row r="428" spans="2:10" x14ac:dyDescent="0.3">
      <c r="B428" s="178">
        <v>400</v>
      </c>
      <c r="C428" s="179" t="s">
        <v>4384</v>
      </c>
      <c r="D428" s="179" t="s">
        <v>4385</v>
      </c>
      <c r="E428" s="179" t="s">
        <v>4147</v>
      </c>
      <c r="F428" s="180" t="s">
        <v>882</v>
      </c>
      <c r="G428" s="180" t="s">
        <v>95</v>
      </c>
      <c r="H428" s="181">
        <v>721944</v>
      </c>
      <c r="I428" s="182">
        <v>0.61</v>
      </c>
      <c r="J428" s="182">
        <f t="shared" si="6"/>
        <v>440.39</v>
      </c>
    </row>
    <row r="429" spans="2:10" x14ac:dyDescent="0.3">
      <c r="B429" s="178">
        <v>401</v>
      </c>
      <c r="C429" s="179" t="s">
        <v>4386</v>
      </c>
      <c r="D429" s="179" t="s">
        <v>4387</v>
      </c>
      <c r="E429" s="179" t="s">
        <v>4147</v>
      </c>
      <c r="F429" s="180" t="s">
        <v>882</v>
      </c>
      <c r="G429" s="180" t="s">
        <v>95</v>
      </c>
      <c r="H429" s="181">
        <v>867910</v>
      </c>
      <c r="I429" s="182">
        <v>0.61</v>
      </c>
      <c r="J429" s="182">
        <f t="shared" si="6"/>
        <v>529.42999999999995</v>
      </c>
    </row>
    <row r="430" spans="2:10" x14ac:dyDescent="0.3">
      <c r="B430" s="178">
        <v>402</v>
      </c>
      <c r="C430" s="179" t="s">
        <v>4388</v>
      </c>
      <c r="D430" s="179" t="s">
        <v>4389</v>
      </c>
      <c r="E430" s="179" t="s">
        <v>4147</v>
      </c>
      <c r="F430" s="180" t="s">
        <v>882</v>
      </c>
      <c r="G430" s="180" t="s">
        <v>95</v>
      </c>
      <c r="H430" s="181">
        <v>415957</v>
      </c>
      <c r="I430" s="182">
        <v>0.61</v>
      </c>
      <c r="J430" s="182">
        <f t="shared" si="6"/>
        <v>253.73</v>
      </c>
    </row>
    <row r="431" spans="2:10" x14ac:dyDescent="0.3">
      <c r="B431" s="178">
        <v>403</v>
      </c>
      <c r="C431" s="179" t="s">
        <v>4390</v>
      </c>
      <c r="D431" s="179" t="s">
        <v>4391</v>
      </c>
      <c r="E431" s="179" t="s">
        <v>4147</v>
      </c>
      <c r="F431" s="180" t="s">
        <v>882</v>
      </c>
      <c r="G431" s="180" t="s">
        <v>95</v>
      </c>
      <c r="H431" s="181">
        <v>415633</v>
      </c>
      <c r="I431" s="182">
        <v>0.61</v>
      </c>
      <c r="J431" s="182">
        <f t="shared" si="6"/>
        <v>253.54</v>
      </c>
    </row>
    <row r="432" spans="2:10" x14ac:dyDescent="0.3">
      <c r="B432" s="178">
        <v>404</v>
      </c>
      <c r="C432" s="179" t="s">
        <v>4392</v>
      </c>
      <c r="D432" s="179" t="s">
        <v>4393</v>
      </c>
      <c r="E432" s="179" t="s">
        <v>4147</v>
      </c>
      <c r="F432" s="180" t="s">
        <v>882</v>
      </c>
      <c r="G432" s="180" t="s">
        <v>95</v>
      </c>
      <c r="H432" s="181">
        <v>414850</v>
      </c>
      <c r="I432" s="182">
        <v>0.61</v>
      </c>
      <c r="J432" s="182">
        <f t="shared" si="6"/>
        <v>253.06</v>
      </c>
    </row>
    <row r="433" spans="2:10" x14ac:dyDescent="0.3">
      <c r="B433" s="178">
        <v>405</v>
      </c>
      <c r="C433" s="179" t="s">
        <v>4394</v>
      </c>
      <c r="D433" s="179" t="s">
        <v>4395</v>
      </c>
      <c r="E433" s="179" t="s">
        <v>4172</v>
      </c>
      <c r="F433" s="180" t="s">
        <v>203</v>
      </c>
      <c r="G433" s="180" t="s">
        <v>214</v>
      </c>
      <c r="H433" s="181">
        <v>13993</v>
      </c>
      <c r="I433" s="182">
        <v>0.61</v>
      </c>
      <c r="J433" s="182">
        <f t="shared" si="6"/>
        <v>8.5399999999999991</v>
      </c>
    </row>
    <row r="434" spans="2:10" x14ac:dyDescent="0.3">
      <c r="B434" s="178">
        <v>406</v>
      </c>
      <c r="C434" s="179" t="s">
        <v>4396</v>
      </c>
      <c r="D434" s="179" t="s">
        <v>4397</v>
      </c>
      <c r="E434" s="179" t="s">
        <v>4162</v>
      </c>
      <c r="F434" s="180" t="s">
        <v>882</v>
      </c>
      <c r="G434" s="180" t="s">
        <v>99</v>
      </c>
      <c r="H434" s="181">
        <v>4993</v>
      </c>
      <c r="I434" s="182">
        <v>0.61</v>
      </c>
      <c r="J434" s="182">
        <f t="shared" si="6"/>
        <v>3.05</v>
      </c>
    </row>
    <row r="435" spans="2:10" x14ac:dyDescent="0.3">
      <c r="B435" s="178">
        <v>407</v>
      </c>
      <c r="C435" s="179" t="s">
        <v>4396</v>
      </c>
      <c r="D435" s="179" t="s">
        <v>4397</v>
      </c>
      <c r="E435" s="179" t="s">
        <v>4156</v>
      </c>
      <c r="F435" s="180" t="s">
        <v>882</v>
      </c>
      <c r="G435" s="180" t="s">
        <v>99</v>
      </c>
      <c r="H435" s="181">
        <v>19501</v>
      </c>
      <c r="I435" s="182">
        <v>0.61</v>
      </c>
      <c r="J435" s="182">
        <f t="shared" si="6"/>
        <v>11.9</v>
      </c>
    </row>
    <row r="436" spans="2:10" x14ac:dyDescent="0.3">
      <c r="B436" s="178">
        <v>408</v>
      </c>
      <c r="C436" s="179" t="s">
        <v>4396</v>
      </c>
      <c r="D436" s="179" t="s">
        <v>4397</v>
      </c>
      <c r="E436" s="179" t="s">
        <v>4157</v>
      </c>
      <c r="F436" s="180" t="s">
        <v>882</v>
      </c>
      <c r="G436" s="180" t="s">
        <v>99</v>
      </c>
      <c r="H436" s="181">
        <v>76375</v>
      </c>
      <c r="I436" s="182">
        <v>0.61</v>
      </c>
      <c r="J436" s="182">
        <f t="shared" si="6"/>
        <v>46.59</v>
      </c>
    </row>
    <row r="437" spans="2:10" x14ac:dyDescent="0.3">
      <c r="B437" s="178">
        <v>409</v>
      </c>
      <c r="C437" s="179" t="s">
        <v>4396</v>
      </c>
      <c r="D437" s="179" t="s">
        <v>4397</v>
      </c>
      <c r="E437" s="179" t="s">
        <v>4163</v>
      </c>
      <c r="F437" s="180" t="s">
        <v>882</v>
      </c>
      <c r="G437" s="180" t="s">
        <v>99</v>
      </c>
      <c r="H437" s="181">
        <v>76867</v>
      </c>
      <c r="I437" s="182">
        <v>0.61</v>
      </c>
      <c r="J437" s="182">
        <f t="shared" si="6"/>
        <v>46.89</v>
      </c>
    </row>
    <row r="438" spans="2:10" x14ac:dyDescent="0.3">
      <c r="B438" s="178">
        <v>410</v>
      </c>
      <c r="C438" s="179" t="s">
        <v>4396</v>
      </c>
      <c r="D438" s="179" t="s">
        <v>4397</v>
      </c>
      <c r="E438" s="179" t="s">
        <v>4164</v>
      </c>
      <c r="F438" s="180" t="s">
        <v>882</v>
      </c>
      <c r="G438" s="180" t="s">
        <v>99</v>
      </c>
      <c r="H438" s="181">
        <v>12498</v>
      </c>
      <c r="I438" s="182">
        <v>0.61</v>
      </c>
      <c r="J438" s="182">
        <f t="shared" si="6"/>
        <v>7.62</v>
      </c>
    </row>
    <row r="439" spans="2:10" x14ac:dyDescent="0.3">
      <c r="B439" s="178">
        <v>411</v>
      </c>
      <c r="C439" s="179" t="s">
        <v>4396</v>
      </c>
      <c r="D439" s="179" t="s">
        <v>4397</v>
      </c>
      <c r="E439" s="179" t="s">
        <v>4159</v>
      </c>
      <c r="F439" s="180" t="s">
        <v>882</v>
      </c>
      <c r="G439" s="180" t="s">
        <v>99</v>
      </c>
      <c r="H439" s="181">
        <v>76008</v>
      </c>
      <c r="I439" s="182">
        <v>0.61</v>
      </c>
      <c r="J439" s="182">
        <f t="shared" si="6"/>
        <v>46.36</v>
      </c>
    </row>
    <row r="440" spans="2:10" x14ac:dyDescent="0.3">
      <c r="B440" s="178">
        <v>412</v>
      </c>
      <c r="C440" s="179" t="s">
        <v>4398</v>
      </c>
      <c r="D440" s="179" t="s">
        <v>4399</v>
      </c>
      <c r="E440" s="179" t="s">
        <v>4172</v>
      </c>
      <c r="F440" s="180" t="s">
        <v>1807</v>
      </c>
      <c r="G440" s="180" t="s">
        <v>214</v>
      </c>
      <c r="H440" s="181">
        <v>15681</v>
      </c>
      <c r="I440" s="182">
        <v>0.61</v>
      </c>
      <c r="J440" s="182">
        <f t="shared" si="6"/>
        <v>9.57</v>
      </c>
    </row>
    <row r="441" spans="2:10" x14ac:dyDescent="0.3">
      <c r="B441" s="178">
        <v>413</v>
      </c>
      <c r="C441" s="179" t="s">
        <v>4398</v>
      </c>
      <c r="D441" s="179" t="s">
        <v>4399</v>
      </c>
      <c r="E441" s="179" t="s">
        <v>4181</v>
      </c>
      <c r="F441" s="180" t="s">
        <v>1807</v>
      </c>
      <c r="G441" s="180" t="s">
        <v>214</v>
      </c>
      <c r="H441" s="181">
        <v>259</v>
      </c>
      <c r="I441" s="182">
        <v>0.61</v>
      </c>
      <c r="J441" s="182">
        <f t="shared" si="6"/>
        <v>0.16</v>
      </c>
    </row>
    <row r="442" spans="2:10" x14ac:dyDescent="0.3">
      <c r="B442" s="178">
        <v>414</v>
      </c>
      <c r="C442" s="179" t="s">
        <v>4400</v>
      </c>
      <c r="D442" s="179" t="s">
        <v>4401</v>
      </c>
      <c r="E442" s="179" t="s">
        <v>4162</v>
      </c>
      <c r="F442" s="180" t="s">
        <v>150</v>
      </c>
      <c r="G442" s="180" t="s">
        <v>99</v>
      </c>
      <c r="H442" s="181">
        <v>23484</v>
      </c>
      <c r="I442" s="182">
        <v>0.61</v>
      </c>
      <c r="J442" s="182">
        <f t="shared" si="6"/>
        <v>14.33</v>
      </c>
    </row>
    <row r="443" spans="2:10" x14ac:dyDescent="0.3">
      <c r="B443" s="178">
        <v>415</v>
      </c>
      <c r="C443" s="179" t="s">
        <v>4400</v>
      </c>
      <c r="D443" s="179" t="s">
        <v>4401</v>
      </c>
      <c r="E443" s="179" t="s">
        <v>4156</v>
      </c>
      <c r="F443" s="180" t="s">
        <v>150</v>
      </c>
      <c r="G443" s="180" t="s">
        <v>99</v>
      </c>
      <c r="H443" s="181">
        <v>24715</v>
      </c>
      <c r="I443" s="182">
        <v>0.61</v>
      </c>
      <c r="J443" s="182">
        <f t="shared" si="6"/>
        <v>15.08</v>
      </c>
    </row>
    <row r="444" spans="2:10" x14ac:dyDescent="0.3">
      <c r="B444" s="178">
        <v>416</v>
      </c>
      <c r="C444" s="179" t="s">
        <v>4400</v>
      </c>
      <c r="D444" s="179" t="s">
        <v>4401</v>
      </c>
      <c r="E444" s="179" t="s">
        <v>4157</v>
      </c>
      <c r="F444" s="180" t="s">
        <v>150</v>
      </c>
      <c r="G444" s="180" t="s">
        <v>99</v>
      </c>
      <c r="H444" s="181">
        <v>304193</v>
      </c>
      <c r="I444" s="182">
        <v>0.61</v>
      </c>
      <c r="J444" s="182">
        <f t="shared" si="6"/>
        <v>185.56</v>
      </c>
    </row>
    <row r="445" spans="2:10" x14ac:dyDescent="0.3">
      <c r="B445" s="178">
        <v>417</v>
      </c>
      <c r="C445" s="179" t="s">
        <v>4400</v>
      </c>
      <c r="D445" s="179" t="s">
        <v>4401</v>
      </c>
      <c r="E445" s="179" t="s">
        <v>4163</v>
      </c>
      <c r="F445" s="180" t="s">
        <v>150</v>
      </c>
      <c r="G445" s="180" t="s">
        <v>99</v>
      </c>
      <c r="H445" s="181">
        <v>225605</v>
      </c>
      <c r="I445" s="182">
        <v>0.61</v>
      </c>
      <c r="J445" s="182">
        <f t="shared" si="6"/>
        <v>137.62</v>
      </c>
    </row>
    <row r="446" spans="2:10" x14ac:dyDescent="0.3">
      <c r="B446" s="178">
        <v>418</v>
      </c>
      <c r="C446" s="179" t="s">
        <v>4400</v>
      </c>
      <c r="D446" s="179" t="s">
        <v>4401</v>
      </c>
      <c r="E446" s="179" t="s">
        <v>4164</v>
      </c>
      <c r="F446" s="180" t="s">
        <v>150</v>
      </c>
      <c r="G446" s="180" t="s">
        <v>99</v>
      </c>
      <c r="H446" s="181">
        <v>25706</v>
      </c>
      <c r="I446" s="182">
        <v>0.61</v>
      </c>
      <c r="J446" s="182">
        <f t="shared" si="6"/>
        <v>15.68</v>
      </c>
    </row>
    <row r="447" spans="2:10" x14ac:dyDescent="0.3">
      <c r="B447" s="178">
        <v>419</v>
      </c>
      <c r="C447" s="179" t="s">
        <v>4400</v>
      </c>
      <c r="D447" s="179" t="s">
        <v>4401</v>
      </c>
      <c r="E447" s="179" t="s">
        <v>4159</v>
      </c>
      <c r="F447" s="180" t="s">
        <v>150</v>
      </c>
      <c r="G447" s="180" t="s">
        <v>99</v>
      </c>
      <c r="H447" s="181">
        <v>244931</v>
      </c>
      <c r="I447" s="182">
        <v>0.61</v>
      </c>
      <c r="J447" s="182">
        <f t="shared" si="6"/>
        <v>149.41</v>
      </c>
    </row>
    <row r="448" spans="2:10" x14ac:dyDescent="0.3">
      <c r="B448" s="178">
        <v>420</v>
      </c>
      <c r="C448" s="179" t="s">
        <v>4402</v>
      </c>
      <c r="D448" s="179" t="s">
        <v>4403</v>
      </c>
      <c r="E448" s="179" t="s">
        <v>4172</v>
      </c>
      <c r="F448" s="180" t="s">
        <v>1943</v>
      </c>
      <c r="G448" s="180" t="s">
        <v>214</v>
      </c>
      <c r="H448" s="181">
        <v>20831</v>
      </c>
      <c r="I448" s="182">
        <v>0.61</v>
      </c>
      <c r="J448" s="182">
        <f t="shared" si="6"/>
        <v>12.71</v>
      </c>
    </row>
    <row r="449" spans="2:10" x14ac:dyDescent="0.3">
      <c r="B449" s="178">
        <v>421</v>
      </c>
      <c r="C449" s="179" t="s">
        <v>4402</v>
      </c>
      <c r="D449" s="179" t="s">
        <v>4403</v>
      </c>
      <c r="E449" s="179" t="s">
        <v>4181</v>
      </c>
      <c r="F449" s="180" t="s">
        <v>1943</v>
      </c>
      <c r="G449" s="180" t="s">
        <v>214</v>
      </c>
      <c r="H449" s="181">
        <v>302</v>
      </c>
      <c r="I449" s="182">
        <v>0.61</v>
      </c>
      <c r="J449" s="182">
        <f t="shared" si="6"/>
        <v>0.18</v>
      </c>
    </row>
    <row r="450" spans="2:10" x14ac:dyDescent="0.3">
      <c r="B450" s="178">
        <v>422</v>
      </c>
      <c r="C450" s="179" t="s">
        <v>4404</v>
      </c>
      <c r="D450" s="179" t="s">
        <v>4405</v>
      </c>
      <c r="E450" s="179" t="s">
        <v>4143</v>
      </c>
      <c r="F450" s="180" t="s">
        <v>77</v>
      </c>
      <c r="G450" s="180" t="s">
        <v>2557</v>
      </c>
      <c r="H450" s="181">
        <v>247193</v>
      </c>
      <c r="I450" s="182">
        <v>0.61</v>
      </c>
      <c r="J450" s="182">
        <f t="shared" si="6"/>
        <v>150.79</v>
      </c>
    </row>
    <row r="451" spans="2:10" x14ac:dyDescent="0.3">
      <c r="B451" s="178">
        <v>423</v>
      </c>
      <c r="C451" s="179" t="s">
        <v>4404</v>
      </c>
      <c r="D451" s="179" t="s">
        <v>4405</v>
      </c>
      <c r="E451" s="179" t="s">
        <v>4147</v>
      </c>
      <c r="F451" s="180" t="s">
        <v>77</v>
      </c>
      <c r="G451" s="180" t="s">
        <v>2557</v>
      </c>
      <c r="H451" s="181">
        <v>406088</v>
      </c>
      <c r="I451" s="182">
        <v>0.61</v>
      </c>
      <c r="J451" s="182">
        <f t="shared" si="6"/>
        <v>247.71</v>
      </c>
    </row>
    <row r="452" spans="2:10" x14ac:dyDescent="0.3">
      <c r="B452" s="178">
        <v>424</v>
      </c>
      <c r="C452" s="179" t="s">
        <v>4406</v>
      </c>
      <c r="D452" s="179" t="s">
        <v>4407</v>
      </c>
      <c r="E452" s="179" t="s">
        <v>4147</v>
      </c>
      <c r="F452" s="180" t="s">
        <v>882</v>
      </c>
      <c r="G452" s="180" t="s">
        <v>95</v>
      </c>
      <c r="H452" s="181">
        <v>1608228</v>
      </c>
      <c r="I452" s="182">
        <v>0.61</v>
      </c>
      <c r="J452" s="182">
        <f t="shared" si="6"/>
        <v>981.02</v>
      </c>
    </row>
    <row r="453" spans="2:10" x14ac:dyDescent="0.3">
      <c r="B453" s="178">
        <v>425</v>
      </c>
      <c r="C453" s="179" t="s">
        <v>4408</v>
      </c>
      <c r="D453" s="179" t="s">
        <v>4409</v>
      </c>
      <c r="E453" s="179" t="s">
        <v>4162</v>
      </c>
      <c r="F453" s="180" t="s">
        <v>2875</v>
      </c>
      <c r="G453" s="180" t="s">
        <v>226</v>
      </c>
      <c r="H453" s="181">
        <v>18636</v>
      </c>
      <c r="I453" s="182">
        <v>0.61</v>
      </c>
      <c r="J453" s="182">
        <f t="shared" si="6"/>
        <v>11.37</v>
      </c>
    </row>
    <row r="454" spans="2:10" x14ac:dyDescent="0.3">
      <c r="B454" s="178">
        <v>426</v>
      </c>
      <c r="C454" s="179" t="s">
        <v>4408</v>
      </c>
      <c r="D454" s="179" t="s">
        <v>4409</v>
      </c>
      <c r="E454" s="179" t="s">
        <v>4156</v>
      </c>
      <c r="F454" s="180" t="s">
        <v>2875</v>
      </c>
      <c r="G454" s="180" t="s">
        <v>226</v>
      </c>
      <c r="H454" s="181">
        <v>27062</v>
      </c>
      <c r="I454" s="182">
        <v>0.61</v>
      </c>
      <c r="J454" s="182">
        <f t="shared" si="6"/>
        <v>16.510000000000002</v>
      </c>
    </row>
    <row r="455" spans="2:10" x14ac:dyDescent="0.3">
      <c r="B455" s="178">
        <v>427</v>
      </c>
      <c r="C455" s="179" t="s">
        <v>4408</v>
      </c>
      <c r="D455" s="179" t="s">
        <v>4409</v>
      </c>
      <c r="E455" s="179" t="s">
        <v>4157</v>
      </c>
      <c r="F455" s="180" t="s">
        <v>2875</v>
      </c>
      <c r="G455" s="180" t="s">
        <v>226</v>
      </c>
      <c r="H455" s="181">
        <v>283889</v>
      </c>
      <c r="I455" s="182">
        <v>0.61</v>
      </c>
      <c r="J455" s="182">
        <f t="shared" si="6"/>
        <v>173.17</v>
      </c>
    </row>
    <row r="456" spans="2:10" x14ac:dyDescent="0.3">
      <c r="B456" s="178">
        <v>428</v>
      </c>
      <c r="C456" s="179" t="s">
        <v>4408</v>
      </c>
      <c r="D456" s="179" t="s">
        <v>4409</v>
      </c>
      <c r="E456" s="179" t="s">
        <v>4163</v>
      </c>
      <c r="F456" s="180" t="s">
        <v>2875</v>
      </c>
      <c r="G456" s="180" t="s">
        <v>226</v>
      </c>
      <c r="H456" s="181">
        <v>197322</v>
      </c>
      <c r="I456" s="182">
        <v>0.61</v>
      </c>
      <c r="J456" s="182">
        <f t="shared" si="6"/>
        <v>120.37</v>
      </c>
    </row>
    <row r="457" spans="2:10" x14ac:dyDescent="0.3">
      <c r="B457" s="178">
        <v>429</v>
      </c>
      <c r="C457" s="179" t="s">
        <v>4408</v>
      </c>
      <c r="D457" s="179" t="s">
        <v>4409</v>
      </c>
      <c r="E457" s="179" t="s">
        <v>4164</v>
      </c>
      <c r="F457" s="180" t="s">
        <v>2875</v>
      </c>
      <c r="G457" s="180" t="s">
        <v>226</v>
      </c>
      <c r="H457" s="181">
        <v>17961</v>
      </c>
      <c r="I457" s="182">
        <v>0.61</v>
      </c>
      <c r="J457" s="182">
        <f t="shared" si="6"/>
        <v>10.96</v>
      </c>
    </row>
    <row r="458" spans="2:10" x14ac:dyDescent="0.3">
      <c r="B458" s="178">
        <v>430</v>
      </c>
      <c r="C458" s="179" t="s">
        <v>4408</v>
      </c>
      <c r="D458" s="179" t="s">
        <v>4409</v>
      </c>
      <c r="E458" s="179" t="s">
        <v>4159</v>
      </c>
      <c r="F458" s="180" t="s">
        <v>2875</v>
      </c>
      <c r="G458" s="180" t="s">
        <v>226</v>
      </c>
      <c r="H458" s="181">
        <v>298474</v>
      </c>
      <c r="I458" s="182">
        <v>0.61</v>
      </c>
      <c r="J458" s="182">
        <f t="shared" si="6"/>
        <v>182.07</v>
      </c>
    </row>
    <row r="459" spans="2:10" x14ac:dyDescent="0.3">
      <c r="B459" s="178">
        <v>431</v>
      </c>
      <c r="C459" s="179" t="s">
        <v>4410</v>
      </c>
      <c r="D459" s="179" t="s">
        <v>4411</v>
      </c>
      <c r="E459" s="179" t="s">
        <v>4162</v>
      </c>
      <c r="F459" s="180" t="s">
        <v>1948</v>
      </c>
      <c r="G459" s="180" t="s">
        <v>99</v>
      </c>
      <c r="H459" s="181">
        <v>42545</v>
      </c>
      <c r="I459" s="182">
        <v>0.61</v>
      </c>
      <c r="J459" s="182">
        <f t="shared" si="6"/>
        <v>25.95</v>
      </c>
    </row>
    <row r="460" spans="2:10" x14ac:dyDescent="0.3">
      <c r="B460" s="178">
        <v>432</v>
      </c>
      <c r="C460" s="179" t="s">
        <v>4410</v>
      </c>
      <c r="D460" s="179" t="s">
        <v>4411</v>
      </c>
      <c r="E460" s="179" t="s">
        <v>4156</v>
      </c>
      <c r="F460" s="180" t="s">
        <v>1948</v>
      </c>
      <c r="G460" s="180" t="s">
        <v>99</v>
      </c>
      <c r="H460" s="181">
        <v>98271</v>
      </c>
      <c r="I460" s="182">
        <v>0.61</v>
      </c>
      <c r="J460" s="182">
        <f t="shared" si="6"/>
        <v>59.95</v>
      </c>
    </row>
    <row r="461" spans="2:10" x14ac:dyDescent="0.3">
      <c r="B461" s="178">
        <v>433</v>
      </c>
      <c r="C461" s="179" t="s">
        <v>4410</v>
      </c>
      <c r="D461" s="179" t="s">
        <v>4411</v>
      </c>
      <c r="E461" s="179" t="s">
        <v>4157</v>
      </c>
      <c r="F461" s="180" t="s">
        <v>1948</v>
      </c>
      <c r="G461" s="180" t="s">
        <v>99</v>
      </c>
      <c r="H461" s="181">
        <v>513242</v>
      </c>
      <c r="I461" s="182">
        <v>0.61</v>
      </c>
      <c r="J461" s="182">
        <f t="shared" si="6"/>
        <v>313.08</v>
      </c>
    </row>
    <row r="462" spans="2:10" x14ac:dyDescent="0.3">
      <c r="B462" s="178">
        <v>434</v>
      </c>
      <c r="C462" s="179" t="s">
        <v>4410</v>
      </c>
      <c r="D462" s="179" t="s">
        <v>4411</v>
      </c>
      <c r="E462" s="179" t="s">
        <v>4163</v>
      </c>
      <c r="F462" s="180" t="s">
        <v>1948</v>
      </c>
      <c r="G462" s="180" t="s">
        <v>99</v>
      </c>
      <c r="H462" s="181">
        <v>510380</v>
      </c>
      <c r="I462" s="182">
        <v>0.61</v>
      </c>
      <c r="J462" s="182">
        <f t="shared" si="6"/>
        <v>311.33</v>
      </c>
    </row>
    <row r="463" spans="2:10" x14ac:dyDescent="0.3">
      <c r="B463" s="178">
        <v>435</v>
      </c>
      <c r="C463" s="179" t="s">
        <v>4410</v>
      </c>
      <c r="D463" s="179" t="s">
        <v>4411</v>
      </c>
      <c r="E463" s="179" t="s">
        <v>4164</v>
      </c>
      <c r="F463" s="180" t="s">
        <v>1948</v>
      </c>
      <c r="G463" s="180" t="s">
        <v>99</v>
      </c>
      <c r="H463" s="181">
        <v>72512</v>
      </c>
      <c r="I463" s="182">
        <v>0.61</v>
      </c>
      <c r="J463" s="182">
        <f t="shared" si="6"/>
        <v>44.23</v>
      </c>
    </row>
    <row r="464" spans="2:10" x14ac:dyDescent="0.3">
      <c r="B464" s="178">
        <v>436</v>
      </c>
      <c r="C464" s="179" t="s">
        <v>4410</v>
      </c>
      <c r="D464" s="179" t="s">
        <v>4411</v>
      </c>
      <c r="E464" s="179" t="s">
        <v>4159</v>
      </c>
      <c r="F464" s="180" t="s">
        <v>1948</v>
      </c>
      <c r="G464" s="180" t="s">
        <v>99</v>
      </c>
      <c r="H464" s="181">
        <v>538474</v>
      </c>
      <c r="I464" s="182">
        <v>0.61</v>
      </c>
      <c r="J464" s="182">
        <f t="shared" si="6"/>
        <v>328.47</v>
      </c>
    </row>
    <row r="465" spans="2:10" x14ac:dyDescent="0.3">
      <c r="B465" s="178">
        <v>437</v>
      </c>
      <c r="C465" s="179" t="s">
        <v>4412</v>
      </c>
      <c r="D465" s="179" t="s">
        <v>4413</v>
      </c>
      <c r="E465" s="179" t="s">
        <v>4172</v>
      </c>
      <c r="F465" s="180" t="s">
        <v>1948</v>
      </c>
      <c r="G465" s="180" t="s">
        <v>99</v>
      </c>
      <c r="H465" s="181">
        <v>499409</v>
      </c>
      <c r="I465" s="182">
        <v>0.61</v>
      </c>
      <c r="J465" s="182">
        <f t="shared" si="6"/>
        <v>304.64</v>
      </c>
    </row>
    <row r="466" spans="2:10" x14ac:dyDescent="0.3">
      <c r="B466" s="178">
        <v>438</v>
      </c>
      <c r="C466" s="179" t="s">
        <v>4412</v>
      </c>
      <c r="D466" s="179" t="s">
        <v>4413</v>
      </c>
      <c r="E466" s="179" t="s">
        <v>4181</v>
      </c>
      <c r="F466" s="180" t="s">
        <v>1948</v>
      </c>
      <c r="G466" s="180" t="s">
        <v>99</v>
      </c>
      <c r="H466" s="181">
        <v>27233</v>
      </c>
      <c r="I466" s="182">
        <v>0.61</v>
      </c>
      <c r="J466" s="182">
        <f t="shared" si="6"/>
        <v>16.61</v>
      </c>
    </row>
    <row r="467" spans="2:10" x14ac:dyDescent="0.3">
      <c r="B467" s="178">
        <v>439</v>
      </c>
      <c r="C467" s="179" t="s">
        <v>4414</v>
      </c>
      <c r="D467" s="179" t="s">
        <v>4415</v>
      </c>
      <c r="E467" s="179" t="s">
        <v>4162</v>
      </c>
      <c r="F467" s="180" t="s">
        <v>1948</v>
      </c>
      <c r="G467" s="180" t="s">
        <v>1835</v>
      </c>
      <c r="H467" s="181">
        <v>8</v>
      </c>
      <c r="I467" s="182">
        <v>0.61</v>
      </c>
      <c r="J467" s="182">
        <f t="shared" si="6"/>
        <v>0</v>
      </c>
    </row>
    <row r="468" spans="2:10" x14ac:dyDescent="0.3">
      <c r="B468" s="178">
        <v>440</v>
      </c>
      <c r="C468" s="179" t="s">
        <v>4414</v>
      </c>
      <c r="D468" s="179" t="s">
        <v>4415</v>
      </c>
      <c r="E468" s="179" t="s">
        <v>4156</v>
      </c>
      <c r="F468" s="180" t="s">
        <v>1948</v>
      </c>
      <c r="G468" s="180" t="s">
        <v>1835</v>
      </c>
      <c r="H468" s="181">
        <v>59</v>
      </c>
      <c r="I468" s="182">
        <v>0.61</v>
      </c>
      <c r="J468" s="182">
        <f t="shared" si="6"/>
        <v>0.04</v>
      </c>
    </row>
    <row r="469" spans="2:10" x14ac:dyDescent="0.3">
      <c r="B469" s="178">
        <v>441</v>
      </c>
      <c r="C469" s="179" t="s">
        <v>4414</v>
      </c>
      <c r="D469" s="179" t="s">
        <v>4415</v>
      </c>
      <c r="E469" s="179" t="s">
        <v>4157</v>
      </c>
      <c r="F469" s="180" t="s">
        <v>1948</v>
      </c>
      <c r="G469" s="180" t="s">
        <v>1835</v>
      </c>
      <c r="H469" s="181">
        <v>272</v>
      </c>
      <c r="I469" s="182">
        <v>0.61</v>
      </c>
      <c r="J469" s="182">
        <f t="shared" si="6"/>
        <v>0.17</v>
      </c>
    </row>
    <row r="470" spans="2:10" x14ac:dyDescent="0.3">
      <c r="B470" s="178">
        <v>442</v>
      </c>
      <c r="C470" s="179" t="s">
        <v>4414</v>
      </c>
      <c r="D470" s="179" t="s">
        <v>4415</v>
      </c>
      <c r="E470" s="179" t="s">
        <v>4163</v>
      </c>
      <c r="F470" s="180" t="s">
        <v>1948</v>
      </c>
      <c r="G470" s="180" t="s">
        <v>1835</v>
      </c>
      <c r="H470" s="181">
        <v>166</v>
      </c>
      <c r="I470" s="182">
        <v>0.61</v>
      </c>
      <c r="J470" s="182">
        <f t="shared" si="6"/>
        <v>0.1</v>
      </c>
    </row>
    <row r="471" spans="2:10" x14ac:dyDescent="0.3">
      <c r="B471" s="178">
        <v>443</v>
      </c>
      <c r="C471" s="179" t="s">
        <v>4414</v>
      </c>
      <c r="D471" s="179" t="s">
        <v>4415</v>
      </c>
      <c r="E471" s="179" t="s">
        <v>4164</v>
      </c>
      <c r="F471" s="180" t="s">
        <v>1948</v>
      </c>
      <c r="G471" s="180" t="s">
        <v>1835</v>
      </c>
      <c r="H471" s="181">
        <v>46</v>
      </c>
      <c r="I471" s="182">
        <v>0.61</v>
      </c>
      <c r="J471" s="182">
        <f t="shared" si="6"/>
        <v>0.03</v>
      </c>
    </row>
    <row r="472" spans="2:10" x14ac:dyDescent="0.3">
      <c r="B472" s="178">
        <v>444</v>
      </c>
      <c r="C472" s="179" t="s">
        <v>4414</v>
      </c>
      <c r="D472" s="179" t="s">
        <v>4415</v>
      </c>
      <c r="E472" s="179" t="s">
        <v>4159</v>
      </c>
      <c r="F472" s="180" t="s">
        <v>1948</v>
      </c>
      <c r="G472" s="180" t="s">
        <v>1835</v>
      </c>
      <c r="H472" s="181">
        <v>184</v>
      </c>
      <c r="I472" s="182">
        <v>0.61</v>
      </c>
      <c r="J472" s="182">
        <f t="shared" si="6"/>
        <v>0.11</v>
      </c>
    </row>
    <row r="473" spans="2:10" x14ac:dyDescent="0.3">
      <c r="B473" s="178">
        <v>445</v>
      </c>
      <c r="C473" s="179" t="s">
        <v>4416</v>
      </c>
      <c r="D473" s="179" t="s">
        <v>4417</v>
      </c>
      <c r="E473" s="179" t="s">
        <v>4162</v>
      </c>
      <c r="F473" s="180" t="s">
        <v>2875</v>
      </c>
      <c r="G473" s="180" t="s">
        <v>226</v>
      </c>
      <c r="H473" s="181">
        <v>18567</v>
      </c>
      <c r="I473" s="182">
        <v>0.61</v>
      </c>
      <c r="J473" s="182">
        <f t="shared" si="6"/>
        <v>11.33</v>
      </c>
    </row>
    <row r="474" spans="2:10" x14ac:dyDescent="0.3">
      <c r="B474" s="178">
        <v>446</v>
      </c>
      <c r="C474" s="179" t="s">
        <v>4416</v>
      </c>
      <c r="D474" s="179" t="s">
        <v>4417</v>
      </c>
      <c r="E474" s="179" t="s">
        <v>4156</v>
      </c>
      <c r="F474" s="180" t="s">
        <v>2875</v>
      </c>
      <c r="G474" s="180" t="s">
        <v>226</v>
      </c>
      <c r="H474" s="181">
        <v>38399</v>
      </c>
      <c r="I474" s="182">
        <v>0.61</v>
      </c>
      <c r="J474" s="182">
        <f t="shared" si="6"/>
        <v>23.42</v>
      </c>
    </row>
    <row r="475" spans="2:10" x14ac:dyDescent="0.3">
      <c r="B475" s="178">
        <v>447</v>
      </c>
      <c r="C475" s="179" t="s">
        <v>4416</v>
      </c>
      <c r="D475" s="179" t="s">
        <v>4417</v>
      </c>
      <c r="E475" s="179" t="s">
        <v>4157</v>
      </c>
      <c r="F475" s="180" t="s">
        <v>2875</v>
      </c>
      <c r="G475" s="180" t="s">
        <v>226</v>
      </c>
      <c r="H475" s="181">
        <v>280128</v>
      </c>
      <c r="I475" s="182">
        <v>0.61</v>
      </c>
      <c r="J475" s="182">
        <f t="shared" si="6"/>
        <v>170.88</v>
      </c>
    </row>
    <row r="476" spans="2:10" x14ac:dyDescent="0.3">
      <c r="B476" s="178">
        <v>448</v>
      </c>
      <c r="C476" s="179" t="s">
        <v>4416</v>
      </c>
      <c r="D476" s="179" t="s">
        <v>4417</v>
      </c>
      <c r="E476" s="179" t="s">
        <v>4163</v>
      </c>
      <c r="F476" s="180" t="s">
        <v>2875</v>
      </c>
      <c r="G476" s="180" t="s">
        <v>226</v>
      </c>
      <c r="H476" s="181">
        <v>192704</v>
      </c>
      <c r="I476" s="182">
        <v>0.61</v>
      </c>
      <c r="J476" s="182">
        <f t="shared" ref="J476:J539" si="7">ROUND(H476*(I476/1000),2)</f>
        <v>117.55</v>
      </c>
    </row>
    <row r="477" spans="2:10" x14ac:dyDescent="0.3">
      <c r="B477" s="178">
        <v>449</v>
      </c>
      <c r="C477" s="179" t="s">
        <v>4416</v>
      </c>
      <c r="D477" s="179" t="s">
        <v>4417</v>
      </c>
      <c r="E477" s="179" t="s">
        <v>4164</v>
      </c>
      <c r="F477" s="180" t="s">
        <v>2875</v>
      </c>
      <c r="G477" s="180" t="s">
        <v>226</v>
      </c>
      <c r="H477" s="181">
        <v>20863</v>
      </c>
      <c r="I477" s="182">
        <v>0.61</v>
      </c>
      <c r="J477" s="182">
        <f t="shared" si="7"/>
        <v>12.73</v>
      </c>
    </row>
    <row r="478" spans="2:10" x14ac:dyDescent="0.3">
      <c r="B478" s="178">
        <v>450</v>
      </c>
      <c r="C478" s="179" t="s">
        <v>4416</v>
      </c>
      <c r="D478" s="179" t="s">
        <v>4417</v>
      </c>
      <c r="E478" s="179" t="s">
        <v>4159</v>
      </c>
      <c r="F478" s="180" t="s">
        <v>2875</v>
      </c>
      <c r="G478" s="180" t="s">
        <v>226</v>
      </c>
      <c r="H478" s="181">
        <v>299467</v>
      </c>
      <c r="I478" s="182">
        <v>0.61</v>
      </c>
      <c r="J478" s="182">
        <f t="shared" si="7"/>
        <v>182.67</v>
      </c>
    </row>
    <row r="479" spans="2:10" x14ac:dyDescent="0.3">
      <c r="B479" s="178">
        <v>451</v>
      </c>
      <c r="C479" s="179" t="s">
        <v>4418</v>
      </c>
      <c r="D479" s="179" t="s">
        <v>4419</v>
      </c>
      <c r="E479" s="179" t="s">
        <v>4162</v>
      </c>
      <c r="F479" s="180" t="s">
        <v>2623</v>
      </c>
      <c r="G479" s="180" t="s">
        <v>226</v>
      </c>
      <c r="H479" s="181">
        <v>16199</v>
      </c>
      <c r="I479" s="182">
        <v>0.61</v>
      </c>
      <c r="J479" s="182">
        <f t="shared" si="7"/>
        <v>9.8800000000000008</v>
      </c>
    </row>
    <row r="480" spans="2:10" x14ac:dyDescent="0.3">
      <c r="B480" s="178">
        <v>452</v>
      </c>
      <c r="C480" s="179" t="s">
        <v>4418</v>
      </c>
      <c r="D480" s="179" t="s">
        <v>4419</v>
      </c>
      <c r="E480" s="179" t="s">
        <v>4156</v>
      </c>
      <c r="F480" s="180" t="s">
        <v>2623</v>
      </c>
      <c r="G480" s="180" t="s">
        <v>226</v>
      </c>
      <c r="H480" s="181">
        <v>16164</v>
      </c>
      <c r="I480" s="182">
        <v>0.61</v>
      </c>
      <c r="J480" s="182">
        <f t="shared" si="7"/>
        <v>9.86</v>
      </c>
    </row>
    <row r="481" spans="2:10" x14ac:dyDescent="0.3">
      <c r="B481" s="178">
        <v>453</v>
      </c>
      <c r="C481" s="179" t="s">
        <v>4418</v>
      </c>
      <c r="D481" s="179" t="s">
        <v>4419</v>
      </c>
      <c r="E481" s="179" t="s">
        <v>4157</v>
      </c>
      <c r="F481" s="180" t="s">
        <v>2623</v>
      </c>
      <c r="G481" s="180" t="s">
        <v>226</v>
      </c>
      <c r="H481" s="181">
        <v>271166</v>
      </c>
      <c r="I481" s="182">
        <v>0.61</v>
      </c>
      <c r="J481" s="182">
        <f t="shared" si="7"/>
        <v>165.41</v>
      </c>
    </row>
    <row r="482" spans="2:10" x14ac:dyDescent="0.3">
      <c r="B482" s="178">
        <v>454</v>
      </c>
      <c r="C482" s="179" t="s">
        <v>4418</v>
      </c>
      <c r="D482" s="179" t="s">
        <v>4419</v>
      </c>
      <c r="E482" s="179" t="s">
        <v>4163</v>
      </c>
      <c r="F482" s="180" t="s">
        <v>2623</v>
      </c>
      <c r="G482" s="180" t="s">
        <v>226</v>
      </c>
      <c r="H482" s="181">
        <v>169383</v>
      </c>
      <c r="I482" s="182">
        <v>0.61</v>
      </c>
      <c r="J482" s="182">
        <f t="shared" si="7"/>
        <v>103.32</v>
      </c>
    </row>
    <row r="483" spans="2:10" x14ac:dyDescent="0.3">
      <c r="B483" s="178">
        <v>455</v>
      </c>
      <c r="C483" s="179" t="s">
        <v>4418</v>
      </c>
      <c r="D483" s="179" t="s">
        <v>4419</v>
      </c>
      <c r="E483" s="179" t="s">
        <v>4164</v>
      </c>
      <c r="F483" s="180" t="s">
        <v>2623</v>
      </c>
      <c r="G483" s="180" t="s">
        <v>226</v>
      </c>
      <c r="H483" s="181">
        <v>17599</v>
      </c>
      <c r="I483" s="182">
        <v>0.61</v>
      </c>
      <c r="J483" s="182">
        <f t="shared" si="7"/>
        <v>10.74</v>
      </c>
    </row>
    <row r="484" spans="2:10" x14ac:dyDescent="0.3">
      <c r="B484" s="178">
        <v>456</v>
      </c>
      <c r="C484" s="179" t="s">
        <v>4418</v>
      </c>
      <c r="D484" s="179" t="s">
        <v>4419</v>
      </c>
      <c r="E484" s="179" t="s">
        <v>4159</v>
      </c>
      <c r="F484" s="180" t="s">
        <v>2623</v>
      </c>
      <c r="G484" s="180" t="s">
        <v>226</v>
      </c>
      <c r="H484" s="181">
        <v>153511</v>
      </c>
      <c r="I484" s="182">
        <v>0.61</v>
      </c>
      <c r="J484" s="182">
        <f t="shared" si="7"/>
        <v>93.64</v>
      </c>
    </row>
    <row r="485" spans="2:10" x14ac:dyDescent="0.3">
      <c r="B485" s="178">
        <v>457</v>
      </c>
      <c r="C485" s="179" t="s">
        <v>4420</v>
      </c>
      <c r="D485" s="179" t="s">
        <v>4421</v>
      </c>
      <c r="E485" s="179" t="s">
        <v>4143</v>
      </c>
      <c r="F485" s="180" t="s">
        <v>150</v>
      </c>
      <c r="G485" s="180" t="s">
        <v>1025</v>
      </c>
      <c r="H485" s="181">
        <v>1717913</v>
      </c>
      <c r="I485" s="182">
        <v>0.61</v>
      </c>
      <c r="J485" s="182">
        <f t="shared" si="7"/>
        <v>1047.93</v>
      </c>
    </row>
    <row r="486" spans="2:10" x14ac:dyDescent="0.3">
      <c r="B486" s="178">
        <v>458</v>
      </c>
      <c r="C486" s="179" t="s">
        <v>4420</v>
      </c>
      <c r="D486" s="179" t="s">
        <v>4421</v>
      </c>
      <c r="E486" s="179" t="s">
        <v>4147</v>
      </c>
      <c r="F486" s="180" t="s">
        <v>150</v>
      </c>
      <c r="G486" s="180" t="s">
        <v>1025</v>
      </c>
      <c r="H486" s="181">
        <v>859126</v>
      </c>
      <c r="I486" s="182">
        <v>0.61</v>
      </c>
      <c r="J486" s="182">
        <f t="shared" si="7"/>
        <v>524.07000000000005</v>
      </c>
    </row>
    <row r="487" spans="2:10" x14ac:dyDescent="0.3">
      <c r="B487" s="178">
        <v>459</v>
      </c>
      <c r="C487" s="179" t="s">
        <v>4420</v>
      </c>
      <c r="D487" s="179" t="s">
        <v>4422</v>
      </c>
      <c r="E487" s="179" t="s">
        <v>4143</v>
      </c>
      <c r="F487" s="180" t="s">
        <v>150</v>
      </c>
      <c r="G487" s="180" t="s">
        <v>95</v>
      </c>
      <c r="H487" s="181">
        <v>1538045</v>
      </c>
      <c r="I487" s="182">
        <v>0.61</v>
      </c>
      <c r="J487" s="182">
        <f t="shared" si="7"/>
        <v>938.21</v>
      </c>
    </row>
    <row r="488" spans="2:10" x14ac:dyDescent="0.3">
      <c r="B488" s="178">
        <v>460</v>
      </c>
      <c r="C488" s="179" t="s">
        <v>4420</v>
      </c>
      <c r="D488" s="179" t="s">
        <v>4422</v>
      </c>
      <c r="E488" s="179" t="s">
        <v>4147</v>
      </c>
      <c r="F488" s="180" t="s">
        <v>150</v>
      </c>
      <c r="G488" s="180" t="s">
        <v>95</v>
      </c>
      <c r="H488" s="181">
        <v>729281</v>
      </c>
      <c r="I488" s="182">
        <v>0.61</v>
      </c>
      <c r="J488" s="182">
        <f t="shared" si="7"/>
        <v>444.86</v>
      </c>
    </row>
    <row r="489" spans="2:10" x14ac:dyDescent="0.3">
      <c r="B489" s="178">
        <v>461</v>
      </c>
      <c r="C489" s="179" t="s">
        <v>4423</v>
      </c>
      <c r="D489" s="179" t="s">
        <v>4424</v>
      </c>
      <c r="E489" s="179" t="s">
        <v>4147</v>
      </c>
      <c r="F489" s="180" t="s">
        <v>109</v>
      </c>
      <c r="G489" s="180" t="s">
        <v>142</v>
      </c>
      <c r="H489" s="181">
        <v>4271503</v>
      </c>
      <c r="I489" s="182">
        <v>0.61</v>
      </c>
      <c r="J489" s="182">
        <f t="shared" si="7"/>
        <v>2605.62</v>
      </c>
    </row>
    <row r="490" spans="2:10" x14ac:dyDescent="0.3">
      <c r="B490" s="178">
        <v>462</v>
      </c>
      <c r="C490" s="179" t="s">
        <v>4425</v>
      </c>
      <c r="D490" s="179" t="s">
        <v>4426</v>
      </c>
      <c r="E490" s="179" t="s">
        <v>4162</v>
      </c>
      <c r="F490" s="180" t="s">
        <v>1948</v>
      </c>
      <c r="G490" s="180" t="s">
        <v>99</v>
      </c>
      <c r="H490" s="181">
        <v>111681</v>
      </c>
      <c r="I490" s="182">
        <v>0.61</v>
      </c>
      <c r="J490" s="182">
        <f t="shared" si="7"/>
        <v>68.13</v>
      </c>
    </row>
    <row r="491" spans="2:10" x14ac:dyDescent="0.3">
      <c r="B491" s="178">
        <v>463</v>
      </c>
      <c r="C491" s="179" t="s">
        <v>4425</v>
      </c>
      <c r="D491" s="179" t="s">
        <v>4426</v>
      </c>
      <c r="E491" s="179" t="s">
        <v>4156</v>
      </c>
      <c r="F491" s="180" t="s">
        <v>1948</v>
      </c>
      <c r="G491" s="180" t="s">
        <v>99</v>
      </c>
      <c r="H491" s="181">
        <v>245587</v>
      </c>
      <c r="I491" s="182">
        <v>0.61</v>
      </c>
      <c r="J491" s="182">
        <f t="shared" si="7"/>
        <v>149.81</v>
      </c>
    </row>
    <row r="492" spans="2:10" x14ac:dyDescent="0.3">
      <c r="B492" s="178">
        <v>464</v>
      </c>
      <c r="C492" s="179" t="s">
        <v>4425</v>
      </c>
      <c r="D492" s="179" t="s">
        <v>4426</v>
      </c>
      <c r="E492" s="179" t="s">
        <v>4157</v>
      </c>
      <c r="F492" s="180" t="s">
        <v>1948</v>
      </c>
      <c r="G492" s="180" t="s">
        <v>99</v>
      </c>
      <c r="H492" s="181">
        <v>1710051</v>
      </c>
      <c r="I492" s="182">
        <v>0.61</v>
      </c>
      <c r="J492" s="182">
        <f t="shared" si="7"/>
        <v>1043.1300000000001</v>
      </c>
    </row>
    <row r="493" spans="2:10" x14ac:dyDescent="0.3">
      <c r="B493" s="178">
        <v>465</v>
      </c>
      <c r="C493" s="179" t="s">
        <v>4425</v>
      </c>
      <c r="D493" s="179" t="s">
        <v>4426</v>
      </c>
      <c r="E493" s="179" t="s">
        <v>4163</v>
      </c>
      <c r="F493" s="180" t="s">
        <v>1948</v>
      </c>
      <c r="G493" s="180" t="s">
        <v>99</v>
      </c>
      <c r="H493" s="181">
        <v>1341397</v>
      </c>
      <c r="I493" s="182">
        <v>0.61</v>
      </c>
      <c r="J493" s="182">
        <f t="shared" si="7"/>
        <v>818.25</v>
      </c>
    </row>
    <row r="494" spans="2:10" x14ac:dyDescent="0.3">
      <c r="B494" s="178">
        <v>466</v>
      </c>
      <c r="C494" s="179" t="s">
        <v>4425</v>
      </c>
      <c r="D494" s="179" t="s">
        <v>4426</v>
      </c>
      <c r="E494" s="179" t="s">
        <v>4164</v>
      </c>
      <c r="F494" s="180" t="s">
        <v>1948</v>
      </c>
      <c r="G494" s="180" t="s">
        <v>99</v>
      </c>
      <c r="H494" s="181">
        <v>189562</v>
      </c>
      <c r="I494" s="182">
        <v>0.61</v>
      </c>
      <c r="J494" s="182">
        <f t="shared" si="7"/>
        <v>115.63</v>
      </c>
    </row>
    <row r="495" spans="2:10" x14ac:dyDescent="0.3">
      <c r="B495" s="178">
        <v>467</v>
      </c>
      <c r="C495" s="179" t="s">
        <v>4425</v>
      </c>
      <c r="D495" s="179" t="s">
        <v>4426</v>
      </c>
      <c r="E495" s="179" t="s">
        <v>4159</v>
      </c>
      <c r="F495" s="180" t="s">
        <v>1948</v>
      </c>
      <c r="G495" s="180" t="s">
        <v>99</v>
      </c>
      <c r="H495" s="181">
        <v>1408002</v>
      </c>
      <c r="I495" s="182">
        <v>0.61</v>
      </c>
      <c r="J495" s="182">
        <f t="shared" si="7"/>
        <v>858.88</v>
      </c>
    </row>
    <row r="496" spans="2:10" x14ac:dyDescent="0.3">
      <c r="B496" s="178">
        <v>468</v>
      </c>
      <c r="C496" s="179" t="s">
        <v>4427</v>
      </c>
      <c r="D496" s="179" t="s">
        <v>4428</v>
      </c>
      <c r="E496" s="179" t="s">
        <v>4172</v>
      </c>
      <c r="F496" s="180" t="s">
        <v>1948</v>
      </c>
      <c r="G496" s="180" t="s">
        <v>99</v>
      </c>
      <c r="H496" s="181">
        <v>1376553</v>
      </c>
      <c r="I496" s="182">
        <v>0.61</v>
      </c>
      <c r="J496" s="182">
        <f t="shared" si="7"/>
        <v>839.7</v>
      </c>
    </row>
    <row r="497" spans="2:10" x14ac:dyDescent="0.3">
      <c r="B497" s="178">
        <v>469</v>
      </c>
      <c r="C497" s="179" t="s">
        <v>4429</v>
      </c>
      <c r="D497" s="179" t="s">
        <v>4430</v>
      </c>
      <c r="E497" s="179" t="s">
        <v>4172</v>
      </c>
      <c r="F497" s="180" t="s">
        <v>109</v>
      </c>
      <c r="G497" s="180" t="s">
        <v>1025</v>
      </c>
      <c r="H497" s="181">
        <v>26261</v>
      </c>
      <c r="I497" s="182">
        <v>0.61</v>
      </c>
      <c r="J497" s="182">
        <f t="shared" si="7"/>
        <v>16.02</v>
      </c>
    </row>
    <row r="498" spans="2:10" x14ac:dyDescent="0.3">
      <c r="B498" s="178">
        <v>470</v>
      </c>
      <c r="C498" s="179" t="s">
        <v>4431</v>
      </c>
      <c r="D498" s="179" t="s">
        <v>4432</v>
      </c>
      <c r="E498" s="179" t="s">
        <v>4162</v>
      </c>
      <c r="F498" s="180" t="s">
        <v>2875</v>
      </c>
      <c r="G498" s="180" t="s">
        <v>221</v>
      </c>
      <c r="H498" s="181">
        <v>15525</v>
      </c>
      <c r="I498" s="182">
        <v>0.61</v>
      </c>
      <c r="J498" s="182">
        <f t="shared" si="7"/>
        <v>9.4700000000000006</v>
      </c>
    </row>
    <row r="499" spans="2:10" x14ac:dyDescent="0.3">
      <c r="B499" s="178">
        <v>471</v>
      </c>
      <c r="C499" s="179" t="s">
        <v>4431</v>
      </c>
      <c r="D499" s="179" t="s">
        <v>4432</v>
      </c>
      <c r="E499" s="179" t="s">
        <v>4156</v>
      </c>
      <c r="F499" s="180" t="s">
        <v>2875</v>
      </c>
      <c r="G499" s="180" t="s">
        <v>221</v>
      </c>
      <c r="H499" s="181">
        <v>18864</v>
      </c>
      <c r="I499" s="182">
        <v>0.61</v>
      </c>
      <c r="J499" s="182">
        <f t="shared" si="7"/>
        <v>11.51</v>
      </c>
    </row>
    <row r="500" spans="2:10" x14ac:dyDescent="0.3">
      <c r="B500" s="178">
        <v>472</v>
      </c>
      <c r="C500" s="179" t="s">
        <v>4431</v>
      </c>
      <c r="D500" s="179" t="s">
        <v>4432</v>
      </c>
      <c r="E500" s="179" t="s">
        <v>4157</v>
      </c>
      <c r="F500" s="180" t="s">
        <v>2875</v>
      </c>
      <c r="G500" s="180" t="s">
        <v>221</v>
      </c>
      <c r="H500" s="181">
        <v>271455</v>
      </c>
      <c r="I500" s="182">
        <v>0.61</v>
      </c>
      <c r="J500" s="182">
        <f t="shared" si="7"/>
        <v>165.59</v>
      </c>
    </row>
    <row r="501" spans="2:10" x14ac:dyDescent="0.3">
      <c r="B501" s="178">
        <v>473</v>
      </c>
      <c r="C501" s="179" t="s">
        <v>4431</v>
      </c>
      <c r="D501" s="179" t="s">
        <v>4432</v>
      </c>
      <c r="E501" s="179" t="s">
        <v>4163</v>
      </c>
      <c r="F501" s="180" t="s">
        <v>2875</v>
      </c>
      <c r="G501" s="180" t="s">
        <v>221</v>
      </c>
      <c r="H501" s="181">
        <v>153682</v>
      </c>
      <c r="I501" s="182">
        <v>0.61</v>
      </c>
      <c r="J501" s="182">
        <f t="shared" si="7"/>
        <v>93.75</v>
      </c>
    </row>
    <row r="502" spans="2:10" x14ac:dyDescent="0.3">
      <c r="B502" s="178">
        <v>474</v>
      </c>
      <c r="C502" s="179" t="s">
        <v>4431</v>
      </c>
      <c r="D502" s="179" t="s">
        <v>4432</v>
      </c>
      <c r="E502" s="179" t="s">
        <v>4164</v>
      </c>
      <c r="F502" s="180" t="s">
        <v>2875</v>
      </c>
      <c r="G502" s="180" t="s">
        <v>221</v>
      </c>
      <c r="H502" s="181">
        <v>16257</v>
      </c>
      <c r="I502" s="182">
        <v>0.61</v>
      </c>
      <c r="J502" s="182">
        <f t="shared" si="7"/>
        <v>9.92</v>
      </c>
    </row>
    <row r="503" spans="2:10" x14ac:dyDescent="0.3">
      <c r="B503" s="178">
        <v>475</v>
      </c>
      <c r="C503" s="179" t="s">
        <v>4431</v>
      </c>
      <c r="D503" s="179" t="s">
        <v>4432</v>
      </c>
      <c r="E503" s="179" t="s">
        <v>4159</v>
      </c>
      <c r="F503" s="180" t="s">
        <v>2875</v>
      </c>
      <c r="G503" s="180" t="s">
        <v>221</v>
      </c>
      <c r="H503" s="181">
        <v>153576</v>
      </c>
      <c r="I503" s="182">
        <v>0.61</v>
      </c>
      <c r="J503" s="182">
        <f t="shared" si="7"/>
        <v>93.68</v>
      </c>
    </row>
    <row r="504" spans="2:10" x14ac:dyDescent="0.3">
      <c r="B504" s="178">
        <v>476</v>
      </c>
      <c r="C504" s="179" t="s">
        <v>4433</v>
      </c>
      <c r="D504" s="179" t="s">
        <v>4434</v>
      </c>
      <c r="E504" s="179" t="s">
        <v>4162</v>
      </c>
      <c r="F504" s="180" t="s">
        <v>1708</v>
      </c>
      <c r="G504" s="180" t="s">
        <v>4435</v>
      </c>
      <c r="H504" s="181">
        <v>29826</v>
      </c>
      <c r="I504" s="182">
        <v>0.61</v>
      </c>
      <c r="J504" s="182">
        <f t="shared" si="7"/>
        <v>18.190000000000001</v>
      </c>
    </row>
    <row r="505" spans="2:10" x14ac:dyDescent="0.3">
      <c r="B505" s="178">
        <v>477</v>
      </c>
      <c r="C505" s="179" t="s">
        <v>4433</v>
      </c>
      <c r="D505" s="179" t="s">
        <v>4434</v>
      </c>
      <c r="E505" s="179" t="s">
        <v>4156</v>
      </c>
      <c r="F505" s="180" t="s">
        <v>1708</v>
      </c>
      <c r="G505" s="180" t="s">
        <v>4435</v>
      </c>
      <c r="H505" s="181">
        <v>38789</v>
      </c>
      <c r="I505" s="182">
        <v>0.61</v>
      </c>
      <c r="J505" s="182">
        <f t="shared" si="7"/>
        <v>23.66</v>
      </c>
    </row>
    <row r="506" spans="2:10" x14ac:dyDescent="0.3">
      <c r="B506" s="178">
        <v>478</v>
      </c>
      <c r="C506" s="179" t="s">
        <v>4433</v>
      </c>
      <c r="D506" s="179" t="s">
        <v>4434</v>
      </c>
      <c r="E506" s="179" t="s">
        <v>4157</v>
      </c>
      <c r="F506" s="180" t="s">
        <v>1708</v>
      </c>
      <c r="G506" s="180" t="s">
        <v>4435</v>
      </c>
      <c r="H506" s="181">
        <v>450981</v>
      </c>
      <c r="I506" s="182">
        <v>0.61</v>
      </c>
      <c r="J506" s="182">
        <f t="shared" si="7"/>
        <v>275.10000000000002</v>
      </c>
    </row>
    <row r="507" spans="2:10" x14ac:dyDescent="0.3">
      <c r="B507" s="178">
        <v>479</v>
      </c>
      <c r="C507" s="179" t="s">
        <v>4433</v>
      </c>
      <c r="D507" s="179" t="s">
        <v>4434</v>
      </c>
      <c r="E507" s="179" t="s">
        <v>4163</v>
      </c>
      <c r="F507" s="180" t="s">
        <v>1708</v>
      </c>
      <c r="G507" s="180" t="s">
        <v>4435</v>
      </c>
      <c r="H507" s="181">
        <v>321431</v>
      </c>
      <c r="I507" s="182">
        <v>0.61</v>
      </c>
      <c r="J507" s="182">
        <f t="shared" si="7"/>
        <v>196.07</v>
      </c>
    </row>
    <row r="508" spans="2:10" x14ac:dyDescent="0.3">
      <c r="B508" s="178">
        <v>480</v>
      </c>
      <c r="C508" s="179" t="s">
        <v>4433</v>
      </c>
      <c r="D508" s="179" t="s">
        <v>4434</v>
      </c>
      <c r="E508" s="179" t="s">
        <v>4164</v>
      </c>
      <c r="F508" s="180" t="s">
        <v>1708</v>
      </c>
      <c r="G508" s="180" t="s">
        <v>4435</v>
      </c>
      <c r="H508" s="181">
        <v>27890</v>
      </c>
      <c r="I508" s="182">
        <v>0.61</v>
      </c>
      <c r="J508" s="182">
        <f t="shared" si="7"/>
        <v>17.010000000000002</v>
      </c>
    </row>
    <row r="509" spans="2:10" x14ac:dyDescent="0.3">
      <c r="B509" s="178">
        <v>481</v>
      </c>
      <c r="C509" s="179" t="s">
        <v>4433</v>
      </c>
      <c r="D509" s="179" t="s">
        <v>4434</v>
      </c>
      <c r="E509" s="179" t="s">
        <v>4159</v>
      </c>
      <c r="F509" s="180" t="s">
        <v>1708</v>
      </c>
      <c r="G509" s="180" t="s">
        <v>4435</v>
      </c>
      <c r="H509" s="181">
        <v>390337</v>
      </c>
      <c r="I509" s="182">
        <v>0.61</v>
      </c>
      <c r="J509" s="182">
        <f t="shared" si="7"/>
        <v>238.11</v>
      </c>
    </row>
    <row r="510" spans="2:10" x14ac:dyDescent="0.3">
      <c r="B510" s="178">
        <v>482</v>
      </c>
      <c r="C510" s="179" t="s">
        <v>4436</v>
      </c>
      <c r="D510" s="179" t="s">
        <v>4437</v>
      </c>
      <c r="E510" s="179" t="s">
        <v>4162</v>
      </c>
      <c r="F510" s="180" t="s">
        <v>996</v>
      </c>
      <c r="G510" s="180" t="s">
        <v>169</v>
      </c>
      <c r="H510" s="181">
        <v>23940</v>
      </c>
      <c r="I510" s="182">
        <v>0.61</v>
      </c>
      <c r="J510" s="182">
        <f t="shared" si="7"/>
        <v>14.6</v>
      </c>
    </row>
    <row r="511" spans="2:10" x14ac:dyDescent="0.3">
      <c r="B511" s="178">
        <v>483</v>
      </c>
      <c r="C511" s="179" t="s">
        <v>4436</v>
      </c>
      <c r="D511" s="179" t="s">
        <v>4437</v>
      </c>
      <c r="E511" s="179" t="s">
        <v>4156</v>
      </c>
      <c r="F511" s="180" t="s">
        <v>996</v>
      </c>
      <c r="G511" s="180" t="s">
        <v>169</v>
      </c>
      <c r="H511" s="181">
        <v>27831</v>
      </c>
      <c r="I511" s="182">
        <v>0.61</v>
      </c>
      <c r="J511" s="182">
        <f t="shared" si="7"/>
        <v>16.98</v>
      </c>
    </row>
    <row r="512" spans="2:10" x14ac:dyDescent="0.3">
      <c r="B512" s="178">
        <v>484</v>
      </c>
      <c r="C512" s="179" t="s">
        <v>4436</v>
      </c>
      <c r="D512" s="179" t="s">
        <v>4437</v>
      </c>
      <c r="E512" s="179" t="s">
        <v>4157</v>
      </c>
      <c r="F512" s="180" t="s">
        <v>996</v>
      </c>
      <c r="G512" s="180" t="s">
        <v>169</v>
      </c>
      <c r="H512" s="181">
        <v>324401</v>
      </c>
      <c r="I512" s="182">
        <v>0.61</v>
      </c>
      <c r="J512" s="182">
        <f t="shared" si="7"/>
        <v>197.88</v>
      </c>
    </row>
    <row r="513" spans="2:10" x14ac:dyDescent="0.3">
      <c r="B513" s="178">
        <v>485</v>
      </c>
      <c r="C513" s="179" t="s">
        <v>4436</v>
      </c>
      <c r="D513" s="179" t="s">
        <v>4437</v>
      </c>
      <c r="E513" s="179" t="s">
        <v>4163</v>
      </c>
      <c r="F513" s="180" t="s">
        <v>996</v>
      </c>
      <c r="G513" s="180" t="s">
        <v>169</v>
      </c>
      <c r="H513" s="181">
        <v>224312</v>
      </c>
      <c r="I513" s="182">
        <v>0.61</v>
      </c>
      <c r="J513" s="182">
        <f t="shared" si="7"/>
        <v>136.83000000000001</v>
      </c>
    </row>
    <row r="514" spans="2:10" x14ac:dyDescent="0.3">
      <c r="B514" s="178">
        <v>486</v>
      </c>
      <c r="C514" s="179" t="s">
        <v>4436</v>
      </c>
      <c r="D514" s="179" t="s">
        <v>4437</v>
      </c>
      <c r="E514" s="179" t="s">
        <v>4164</v>
      </c>
      <c r="F514" s="180" t="s">
        <v>996</v>
      </c>
      <c r="G514" s="180" t="s">
        <v>169</v>
      </c>
      <c r="H514" s="181">
        <v>25362</v>
      </c>
      <c r="I514" s="182">
        <v>0.61</v>
      </c>
      <c r="J514" s="182">
        <f t="shared" si="7"/>
        <v>15.47</v>
      </c>
    </row>
    <row r="515" spans="2:10" x14ac:dyDescent="0.3">
      <c r="B515" s="178">
        <v>487</v>
      </c>
      <c r="C515" s="179" t="s">
        <v>4436</v>
      </c>
      <c r="D515" s="179" t="s">
        <v>4437</v>
      </c>
      <c r="E515" s="179" t="s">
        <v>4159</v>
      </c>
      <c r="F515" s="180" t="s">
        <v>996</v>
      </c>
      <c r="G515" s="180" t="s">
        <v>169</v>
      </c>
      <c r="H515" s="181">
        <v>263123</v>
      </c>
      <c r="I515" s="182">
        <v>0.61</v>
      </c>
      <c r="J515" s="182">
        <f t="shared" si="7"/>
        <v>160.51</v>
      </c>
    </row>
    <row r="516" spans="2:10" x14ac:dyDescent="0.3">
      <c r="B516" s="178">
        <v>488</v>
      </c>
      <c r="C516" s="179" t="s">
        <v>4438</v>
      </c>
      <c r="D516" s="179" t="s">
        <v>4439</v>
      </c>
      <c r="E516" s="179" t="s">
        <v>4162</v>
      </c>
      <c r="F516" s="180" t="s">
        <v>192</v>
      </c>
      <c r="G516" s="180" t="s">
        <v>58</v>
      </c>
      <c r="H516" s="181">
        <v>10653</v>
      </c>
      <c r="I516" s="182">
        <v>0.61</v>
      </c>
      <c r="J516" s="182">
        <f t="shared" si="7"/>
        <v>6.5</v>
      </c>
    </row>
    <row r="517" spans="2:10" x14ac:dyDescent="0.3">
      <c r="B517" s="178">
        <v>489</v>
      </c>
      <c r="C517" s="179" t="s">
        <v>4438</v>
      </c>
      <c r="D517" s="179" t="s">
        <v>4439</v>
      </c>
      <c r="E517" s="179" t="s">
        <v>4156</v>
      </c>
      <c r="F517" s="180" t="s">
        <v>192</v>
      </c>
      <c r="G517" s="180" t="s">
        <v>58</v>
      </c>
      <c r="H517" s="181">
        <v>22439</v>
      </c>
      <c r="I517" s="182">
        <v>0.61</v>
      </c>
      <c r="J517" s="182">
        <f t="shared" si="7"/>
        <v>13.69</v>
      </c>
    </row>
    <row r="518" spans="2:10" x14ac:dyDescent="0.3">
      <c r="B518" s="178">
        <v>490</v>
      </c>
      <c r="C518" s="179" t="s">
        <v>4438</v>
      </c>
      <c r="D518" s="179" t="s">
        <v>4439</v>
      </c>
      <c r="E518" s="179" t="s">
        <v>4157</v>
      </c>
      <c r="F518" s="180" t="s">
        <v>192</v>
      </c>
      <c r="G518" s="180" t="s">
        <v>58</v>
      </c>
      <c r="H518" s="181">
        <v>123900</v>
      </c>
      <c r="I518" s="182">
        <v>0.61</v>
      </c>
      <c r="J518" s="182">
        <f t="shared" si="7"/>
        <v>75.58</v>
      </c>
    </row>
    <row r="519" spans="2:10" x14ac:dyDescent="0.3">
      <c r="B519" s="178">
        <v>491</v>
      </c>
      <c r="C519" s="179" t="s">
        <v>4438</v>
      </c>
      <c r="D519" s="179" t="s">
        <v>4439</v>
      </c>
      <c r="E519" s="179" t="s">
        <v>4163</v>
      </c>
      <c r="F519" s="180" t="s">
        <v>192</v>
      </c>
      <c r="G519" s="180" t="s">
        <v>58</v>
      </c>
      <c r="H519" s="181">
        <v>127394</v>
      </c>
      <c r="I519" s="182">
        <v>0.61</v>
      </c>
      <c r="J519" s="182">
        <f t="shared" si="7"/>
        <v>77.709999999999994</v>
      </c>
    </row>
    <row r="520" spans="2:10" x14ac:dyDescent="0.3">
      <c r="B520" s="178">
        <v>492</v>
      </c>
      <c r="C520" s="179" t="s">
        <v>4438</v>
      </c>
      <c r="D520" s="179" t="s">
        <v>4439</v>
      </c>
      <c r="E520" s="179" t="s">
        <v>4164</v>
      </c>
      <c r="F520" s="180" t="s">
        <v>192</v>
      </c>
      <c r="G520" s="180" t="s">
        <v>58</v>
      </c>
      <c r="H520" s="181">
        <v>19335</v>
      </c>
      <c r="I520" s="182">
        <v>0.61</v>
      </c>
      <c r="J520" s="182">
        <f t="shared" si="7"/>
        <v>11.79</v>
      </c>
    </row>
    <row r="521" spans="2:10" x14ac:dyDescent="0.3">
      <c r="B521" s="178">
        <v>493</v>
      </c>
      <c r="C521" s="179" t="s">
        <v>4438</v>
      </c>
      <c r="D521" s="179" t="s">
        <v>4439</v>
      </c>
      <c r="E521" s="179" t="s">
        <v>4159</v>
      </c>
      <c r="F521" s="180" t="s">
        <v>192</v>
      </c>
      <c r="G521" s="180" t="s">
        <v>58</v>
      </c>
      <c r="H521" s="181">
        <v>131683</v>
      </c>
      <c r="I521" s="182">
        <v>0.61</v>
      </c>
      <c r="J521" s="182">
        <f t="shared" si="7"/>
        <v>80.33</v>
      </c>
    </row>
    <row r="522" spans="2:10" x14ac:dyDescent="0.3">
      <c r="B522" s="178">
        <v>494</v>
      </c>
      <c r="C522" s="179" t="s">
        <v>4440</v>
      </c>
      <c r="D522" s="179" t="s">
        <v>4441</v>
      </c>
      <c r="E522" s="179" t="s">
        <v>4157</v>
      </c>
      <c r="F522" s="180" t="s">
        <v>1959</v>
      </c>
      <c r="G522" s="180" t="s">
        <v>2162</v>
      </c>
      <c r="H522" s="181">
        <v>14515093</v>
      </c>
      <c r="I522" s="182">
        <v>0.61</v>
      </c>
      <c r="J522" s="182">
        <f t="shared" si="7"/>
        <v>8854.2099999999991</v>
      </c>
    </row>
    <row r="523" spans="2:10" x14ac:dyDescent="0.3">
      <c r="B523" s="178">
        <v>495</v>
      </c>
      <c r="C523" s="179" t="s">
        <v>4440</v>
      </c>
      <c r="D523" s="179" t="s">
        <v>4441</v>
      </c>
      <c r="E523" s="179" t="s">
        <v>4159</v>
      </c>
      <c r="F523" s="180" t="s">
        <v>1959</v>
      </c>
      <c r="G523" s="180" t="s">
        <v>2162</v>
      </c>
      <c r="H523" s="181">
        <v>9531629</v>
      </c>
      <c r="I523" s="182">
        <v>0.61</v>
      </c>
      <c r="J523" s="182">
        <f t="shared" si="7"/>
        <v>5814.29</v>
      </c>
    </row>
    <row r="524" spans="2:10" x14ac:dyDescent="0.3">
      <c r="B524" s="178">
        <v>496</v>
      </c>
      <c r="C524" s="179" t="s">
        <v>4442</v>
      </c>
      <c r="D524" s="179" t="s">
        <v>4443</v>
      </c>
      <c r="E524" s="179" t="s">
        <v>4172</v>
      </c>
      <c r="F524" s="180" t="s">
        <v>3551</v>
      </c>
      <c r="G524" s="180" t="s">
        <v>142</v>
      </c>
      <c r="H524" s="181">
        <v>26706</v>
      </c>
      <c r="I524" s="182">
        <v>0.61</v>
      </c>
      <c r="J524" s="182">
        <f t="shared" si="7"/>
        <v>16.29</v>
      </c>
    </row>
    <row r="525" spans="2:10" x14ac:dyDescent="0.3">
      <c r="B525" s="178">
        <v>497</v>
      </c>
      <c r="C525" s="179" t="s">
        <v>4442</v>
      </c>
      <c r="D525" s="179" t="s">
        <v>4443</v>
      </c>
      <c r="E525" s="179" t="s">
        <v>4181</v>
      </c>
      <c r="F525" s="180" t="s">
        <v>3551</v>
      </c>
      <c r="G525" s="180" t="s">
        <v>142</v>
      </c>
      <c r="H525" s="181">
        <v>760</v>
      </c>
      <c r="I525" s="182">
        <v>0.61</v>
      </c>
      <c r="J525" s="182">
        <f t="shared" si="7"/>
        <v>0.46</v>
      </c>
    </row>
    <row r="526" spans="2:10" x14ac:dyDescent="0.3">
      <c r="B526" s="178">
        <v>498</v>
      </c>
      <c r="C526" s="179" t="s">
        <v>4444</v>
      </c>
      <c r="D526" s="179" t="s">
        <v>4445</v>
      </c>
      <c r="E526" s="179" t="s">
        <v>4162</v>
      </c>
      <c r="F526" s="180" t="s">
        <v>996</v>
      </c>
      <c r="G526" s="180" t="s">
        <v>964</v>
      </c>
      <c r="H526" s="181">
        <v>56448</v>
      </c>
      <c r="I526" s="182">
        <v>0.61</v>
      </c>
      <c r="J526" s="182">
        <f t="shared" si="7"/>
        <v>34.43</v>
      </c>
    </row>
    <row r="527" spans="2:10" x14ac:dyDescent="0.3">
      <c r="B527" s="178">
        <v>499</v>
      </c>
      <c r="C527" s="179" t="s">
        <v>4444</v>
      </c>
      <c r="D527" s="179" t="s">
        <v>4445</v>
      </c>
      <c r="E527" s="179" t="s">
        <v>4156</v>
      </c>
      <c r="F527" s="180" t="s">
        <v>996</v>
      </c>
      <c r="G527" s="180" t="s">
        <v>964</v>
      </c>
      <c r="H527" s="181">
        <v>159444</v>
      </c>
      <c r="I527" s="182">
        <v>0.61</v>
      </c>
      <c r="J527" s="182">
        <f t="shared" si="7"/>
        <v>97.26</v>
      </c>
    </row>
    <row r="528" spans="2:10" x14ac:dyDescent="0.3">
      <c r="B528" s="178">
        <v>500</v>
      </c>
      <c r="C528" s="179" t="s">
        <v>4444</v>
      </c>
      <c r="D528" s="179" t="s">
        <v>4445</v>
      </c>
      <c r="E528" s="179" t="s">
        <v>4157</v>
      </c>
      <c r="F528" s="180" t="s">
        <v>996</v>
      </c>
      <c r="G528" s="180" t="s">
        <v>964</v>
      </c>
      <c r="H528" s="181">
        <v>579327</v>
      </c>
      <c r="I528" s="182">
        <v>0.61</v>
      </c>
      <c r="J528" s="182">
        <f t="shared" si="7"/>
        <v>353.39</v>
      </c>
    </row>
    <row r="529" spans="2:10" x14ac:dyDescent="0.3">
      <c r="B529" s="178">
        <v>501</v>
      </c>
      <c r="C529" s="179" t="s">
        <v>4444</v>
      </c>
      <c r="D529" s="179" t="s">
        <v>4445</v>
      </c>
      <c r="E529" s="179" t="s">
        <v>4163</v>
      </c>
      <c r="F529" s="180" t="s">
        <v>996</v>
      </c>
      <c r="G529" s="180" t="s">
        <v>964</v>
      </c>
      <c r="H529" s="181">
        <v>517463</v>
      </c>
      <c r="I529" s="182">
        <v>0.61</v>
      </c>
      <c r="J529" s="182">
        <f t="shared" si="7"/>
        <v>315.64999999999998</v>
      </c>
    </row>
    <row r="530" spans="2:10" x14ac:dyDescent="0.3">
      <c r="B530" s="178">
        <v>502</v>
      </c>
      <c r="C530" s="179" t="s">
        <v>4444</v>
      </c>
      <c r="D530" s="179" t="s">
        <v>4445</v>
      </c>
      <c r="E530" s="179" t="s">
        <v>4164</v>
      </c>
      <c r="F530" s="180" t="s">
        <v>996</v>
      </c>
      <c r="G530" s="180" t="s">
        <v>964</v>
      </c>
      <c r="H530" s="181">
        <v>89570</v>
      </c>
      <c r="I530" s="182">
        <v>0.61</v>
      </c>
      <c r="J530" s="182">
        <f t="shared" si="7"/>
        <v>54.64</v>
      </c>
    </row>
    <row r="531" spans="2:10" x14ac:dyDescent="0.3">
      <c r="B531" s="178">
        <v>503</v>
      </c>
      <c r="C531" s="179" t="s">
        <v>4444</v>
      </c>
      <c r="D531" s="179" t="s">
        <v>4445</v>
      </c>
      <c r="E531" s="179" t="s">
        <v>4159</v>
      </c>
      <c r="F531" s="180" t="s">
        <v>996</v>
      </c>
      <c r="G531" s="180" t="s">
        <v>964</v>
      </c>
      <c r="H531" s="181">
        <v>626379</v>
      </c>
      <c r="I531" s="182">
        <v>0.61</v>
      </c>
      <c r="J531" s="182">
        <f t="shared" si="7"/>
        <v>382.09</v>
      </c>
    </row>
    <row r="532" spans="2:10" x14ac:dyDescent="0.3">
      <c r="B532" s="178">
        <v>504</v>
      </c>
      <c r="C532" s="179" t="s">
        <v>4446</v>
      </c>
      <c r="D532" s="179" t="s">
        <v>4447</v>
      </c>
      <c r="E532" s="179" t="s">
        <v>4147</v>
      </c>
      <c r="F532" s="180" t="s">
        <v>109</v>
      </c>
      <c r="G532" s="180" t="s">
        <v>114</v>
      </c>
      <c r="H532" s="181">
        <v>151136</v>
      </c>
      <c r="I532" s="182">
        <v>0.61</v>
      </c>
      <c r="J532" s="182">
        <f t="shared" si="7"/>
        <v>92.19</v>
      </c>
    </row>
    <row r="533" spans="2:10" x14ac:dyDescent="0.3">
      <c r="B533" s="178">
        <v>505</v>
      </c>
      <c r="C533" s="179" t="s">
        <v>4448</v>
      </c>
      <c r="D533" s="179" t="s">
        <v>4449</v>
      </c>
      <c r="E533" s="179" t="s">
        <v>4157</v>
      </c>
      <c r="F533" s="180" t="s">
        <v>192</v>
      </c>
      <c r="G533" s="180" t="s">
        <v>871</v>
      </c>
      <c r="H533" s="181">
        <v>449093</v>
      </c>
      <c r="I533" s="182">
        <v>0.61</v>
      </c>
      <c r="J533" s="182">
        <f t="shared" si="7"/>
        <v>273.95</v>
      </c>
    </row>
    <row r="534" spans="2:10" x14ac:dyDescent="0.3">
      <c r="B534" s="178">
        <v>506</v>
      </c>
      <c r="C534" s="179" t="s">
        <v>4448</v>
      </c>
      <c r="D534" s="179" t="s">
        <v>4449</v>
      </c>
      <c r="E534" s="179" t="s">
        <v>4163</v>
      </c>
      <c r="F534" s="180" t="s">
        <v>192</v>
      </c>
      <c r="G534" s="180" t="s">
        <v>871</v>
      </c>
      <c r="H534" s="181">
        <v>384003</v>
      </c>
      <c r="I534" s="182">
        <v>0.61</v>
      </c>
      <c r="J534" s="182">
        <f t="shared" si="7"/>
        <v>234.24</v>
      </c>
    </row>
    <row r="535" spans="2:10" x14ac:dyDescent="0.3">
      <c r="B535" s="178">
        <v>507</v>
      </c>
      <c r="C535" s="179" t="s">
        <v>4448</v>
      </c>
      <c r="D535" s="179" t="s">
        <v>4449</v>
      </c>
      <c r="E535" s="179" t="s">
        <v>4159</v>
      </c>
      <c r="F535" s="180" t="s">
        <v>192</v>
      </c>
      <c r="G535" s="180" t="s">
        <v>871</v>
      </c>
      <c r="H535" s="181">
        <v>328941</v>
      </c>
      <c r="I535" s="182">
        <v>0.61</v>
      </c>
      <c r="J535" s="182">
        <f t="shared" si="7"/>
        <v>200.65</v>
      </c>
    </row>
    <row r="536" spans="2:10" x14ac:dyDescent="0.3">
      <c r="B536" s="178">
        <v>508</v>
      </c>
      <c r="C536" s="179" t="s">
        <v>4450</v>
      </c>
      <c r="D536" s="179" t="s">
        <v>4451</v>
      </c>
      <c r="E536" s="179" t="s">
        <v>4147</v>
      </c>
      <c r="F536" s="180" t="s">
        <v>4452</v>
      </c>
      <c r="G536" s="180" t="s">
        <v>158</v>
      </c>
      <c r="H536" s="181">
        <v>3075550</v>
      </c>
      <c r="I536" s="182">
        <v>0.61</v>
      </c>
      <c r="J536" s="182">
        <f t="shared" si="7"/>
        <v>1876.09</v>
      </c>
    </row>
    <row r="537" spans="2:10" x14ac:dyDescent="0.3">
      <c r="B537" s="178">
        <v>509</v>
      </c>
      <c r="C537" s="179" t="s">
        <v>4453</v>
      </c>
      <c r="D537" s="179" t="s">
        <v>4454</v>
      </c>
      <c r="E537" s="179" t="s">
        <v>4147</v>
      </c>
      <c r="F537" s="180" t="s">
        <v>109</v>
      </c>
      <c r="G537" s="180" t="s">
        <v>99</v>
      </c>
      <c r="H537" s="181">
        <v>404981</v>
      </c>
      <c r="I537" s="182">
        <v>0.61</v>
      </c>
      <c r="J537" s="182">
        <f t="shared" si="7"/>
        <v>247.04</v>
      </c>
    </row>
    <row r="538" spans="2:10" x14ac:dyDescent="0.3">
      <c r="B538" s="178">
        <v>510</v>
      </c>
      <c r="C538" s="179" t="s">
        <v>4455</v>
      </c>
      <c r="D538" s="179" t="s">
        <v>4456</v>
      </c>
      <c r="E538" s="179" t="s">
        <v>4156</v>
      </c>
      <c r="F538" s="180" t="s">
        <v>77</v>
      </c>
      <c r="G538" s="180" t="s">
        <v>964</v>
      </c>
      <c r="H538" s="181">
        <v>108000</v>
      </c>
      <c r="I538" s="182">
        <v>0.61</v>
      </c>
      <c r="J538" s="182">
        <f t="shared" si="7"/>
        <v>65.88</v>
      </c>
    </row>
    <row r="539" spans="2:10" x14ac:dyDescent="0.3">
      <c r="B539" s="178">
        <v>511</v>
      </c>
      <c r="C539" s="179" t="s">
        <v>4457</v>
      </c>
      <c r="D539" s="179" t="s">
        <v>4458</v>
      </c>
      <c r="E539" s="179" t="s">
        <v>4156</v>
      </c>
      <c r="F539" s="180" t="s">
        <v>996</v>
      </c>
      <c r="G539" s="180" t="s">
        <v>58</v>
      </c>
      <c r="H539" s="181">
        <v>1351730</v>
      </c>
      <c r="I539" s="182">
        <v>0.61</v>
      </c>
      <c r="J539" s="182">
        <f t="shared" si="7"/>
        <v>824.56</v>
      </c>
    </row>
    <row r="540" spans="2:10" x14ac:dyDescent="0.3">
      <c r="B540" s="178">
        <v>512</v>
      </c>
      <c r="C540" s="179" t="s">
        <v>4457</v>
      </c>
      <c r="D540" s="179" t="s">
        <v>4458</v>
      </c>
      <c r="E540" s="179" t="s">
        <v>4157</v>
      </c>
      <c r="F540" s="180" t="s">
        <v>996</v>
      </c>
      <c r="G540" s="180" t="s">
        <v>58</v>
      </c>
      <c r="H540" s="181">
        <v>1598428</v>
      </c>
      <c r="I540" s="182">
        <v>0.61</v>
      </c>
      <c r="J540" s="182">
        <f t="shared" ref="J540:J603" si="8">ROUND(H540*(I540/1000),2)</f>
        <v>975.04</v>
      </c>
    </row>
    <row r="541" spans="2:10" x14ac:dyDescent="0.3">
      <c r="B541" s="178">
        <v>513</v>
      </c>
      <c r="C541" s="179" t="s">
        <v>4457</v>
      </c>
      <c r="D541" s="179" t="s">
        <v>4458</v>
      </c>
      <c r="E541" s="179" t="s">
        <v>4163</v>
      </c>
      <c r="F541" s="180" t="s">
        <v>996</v>
      </c>
      <c r="G541" s="180" t="s">
        <v>58</v>
      </c>
      <c r="H541" s="181">
        <v>975315</v>
      </c>
      <c r="I541" s="182">
        <v>0.61</v>
      </c>
      <c r="J541" s="182">
        <f t="shared" si="8"/>
        <v>594.94000000000005</v>
      </c>
    </row>
    <row r="542" spans="2:10" x14ac:dyDescent="0.3">
      <c r="B542" s="178">
        <v>514</v>
      </c>
      <c r="C542" s="179" t="s">
        <v>4459</v>
      </c>
      <c r="D542" s="179" t="s">
        <v>4460</v>
      </c>
      <c r="E542" s="179" t="s">
        <v>4162</v>
      </c>
      <c r="F542" s="180" t="s">
        <v>1028</v>
      </c>
      <c r="G542" s="180" t="s">
        <v>231</v>
      </c>
      <c r="H542" s="181">
        <v>31494</v>
      </c>
      <c r="I542" s="182">
        <v>0.61</v>
      </c>
      <c r="J542" s="182">
        <f t="shared" si="8"/>
        <v>19.21</v>
      </c>
    </row>
    <row r="543" spans="2:10" x14ac:dyDescent="0.3">
      <c r="B543" s="178">
        <v>515</v>
      </c>
      <c r="C543" s="179" t="s">
        <v>4459</v>
      </c>
      <c r="D543" s="179" t="s">
        <v>4460</v>
      </c>
      <c r="E543" s="179" t="s">
        <v>4156</v>
      </c>
      <c r="F543" s="180" t="s">
        <v>1028</v>
      </c>
      <c r="G543" s="180" t="s">
        <v>231</v>
      </c>
      <c r="H543" s="181">
        <v>75173</v>
      </c>
      <c r="I543" s="182">
        <v>0.61</v>
      </c>
      <c r="J543" s="182">
        <f t="shared" si="8"/>
        <v>45.86</v>
      </c>
    </row>
    <row r="544" spans="2:10" x14ac:dyDescent="0.3">
      <c r="B544" s="178">
        <v>516</v>
      </c>
      <c r="C544" s="179" t="s">
        <v>4459</v>
      </c>
      <c r="D544" s="179" t="s">
        <v>4460</v>
      </c>
      <c r="E544" s="179" t="s">
        <v>4157</v>
      </c>
      <c r="F544" s="180" t="s">
        <v>1028</v>
      </c>
      <c r="G544" s="180" t="s">
        <v>231</v>
      </c>
      <c r="H544" s="181">
        <v>522976</v>
      </c>
      <c r="I544" s="182">
        <v>0.61</v>
      </c>
      <c r="J544" s="182">
        <f t="shared" si="8"/>
        <v>319.02</v>
      </c>
    </row>
    <row r="545" spans="2:10" x14ac:dyDescent="0.3">
      <c r="B545" s="178">
        <v>517</v>
      </c>
      <c r="C545" s="179" t="s">
        <v>4459</v>
      </c>
      <c r="D545" s="179" t="s">
        <v>4460</v>
      </c>
      <c r="E545" s="179" t="s">
        <v>4163</v>
      </c>
      <c r="F545" s="180" t="s">
        <v>1028</v>
      </c>
      <c r="G545" s="180" t="s">
        <v>231</v>
      </c>
      <c r="H545" s="181">
        <v>447368</v>
      </c>
      <c r="I545" s="182">
        <v>0.61</v>
      </c>
      <c r="J545" s="182">
        <f t="shared" si="8"/>
        <v>272.89</v>
      </c>
    </row>
    <row r="546" spans="2:10" x14ac:dyDescent="0.3">
      <c r="B546" s="178">
        <v>518</v>
      </c>
      <c r="C546" s="179" t="s">
        <v>4459</v>
      </c>
      <c r="D546" s="179" t="s">
        <v>4460</v>
      </c>
      <c r="E546" s="179" t="s">
        <v>4164</v>
      </c>
      <c r="F546" s="180" t="s">
        <v>1028</v>
      </c>
      <c r="G546" s="180" t="s">
        <v>231</v>
      </c>
      <c r="H546" s="181">
        <v>65644</v>
      </c>
      <c r="I546" s="182">
        <v>0.61</v>
      </c>
      <c r="J546" s="182">
        <f t="shared" si="8"/>
        <v>40.04</v>
      </c>
    </row>
    <row r="547" spans="2:10" x14ac:dyDescent="0.3">
      <c r="B547" s="178">
        <v>519</v>
      </c>
      <c r="C547" s="179" t="s">
        <v>4459</v>
      </c>
      <c r="D547" s="179" t="s">
        <v>4460</v>
      </c>
      <c r="E547" s="179" t="s">
        <v>4159</v>
      </c>
      <c r="F547" s="180" t="s">
        <v>1028</v>
      </c>
      <c r="G547" s="180" t="s">
        <v>231</v>
      </c>
      <c r="H547" s="181">
        <v>433206</v>
      </c>
      <c r="I547" s="182">
        <v>0.61</v>
      </c>
      <c r="J547" s="182">
        <f t="shared" si="8"/>
        <v>264.26</v>
      </c>
    </row>
    <row r="548" spans="2:10" x14ac:dyDescent="0.3">
      <c r="B548" s="178">
        <v>520</v>
      </c>
      <c r="C548" s="179" t="s">
        <v>4461</v>
      </c>
      <c r="D548" s="179" t="s">
        <v>4462</v>
      </c>
      <c r="E548" s="179" t="s">
        <v>4162</v>
      </c>
      <c r="F548" s="180" t="s">
        <v>150</v>
      </c>
      <c r="G548" s="180" t="s">
        <v>99</v>
      </c>
      <c r="H548" s="181">
        <v>5918</v>
      </c>
      <c r="I548" s="182">
        <v>0.61</v>
      </c>
      <c r="J548" s="182">
        <f t="shared" si="8"/>
        <v>3.61</v>
      </c>
    </row>
    <row r="549" spans="2:10" x14ac:dyDescent="0.3">
      <c r="B549" s="178">
        <v>521</v>
      </c>
      <c r="C549" s="179" t="s">
        <v>4461</v>
      </c>
      <c r="D549" s="179" t="s">
        <v>4462</v>
      </c>
      <c r="E549" s="179" t="s">
        <v>4156</v>
      </c>
      <c r="F549" s="180" t="s">
        <v>150</v>
      </c>
      <c r="G549" s="180" t="s">
        <v>99</v>
      </c>
      <c r="H549" s="181">
        <v>26315</v>
      </c>
      <c r="I549" s="182">
        <v>0.61</v>
      </c>
      <c r="J549" s="182">
        <f t="shared" si="8"/>
        <v>16.05</v>
      </c>
    </row>
    <row r="550" spans="2:10" x14ac:dyDescent="0.3">
      <c r="B550" s="178">
        <v>522</v>
      </c>
      <c r="C550" s="179" t="s">
        <v>4461</v>
      </c>
      <c r="D550" s="179" t="s">
        <v>4462</v>
      </c>
      <c r="E550" s="179" t="s">
        <v>4157</v>
      </c>
      <c r="F550" s="180" t="s">
        <v>150</v>
      </c>
      <c r="G550" s="180" t="s">
        <v>99</v>
      </c>
      <c r="H550" s="181">
        <v>98220</v>
      </c>
      <c r="I550" s="182">
        <v>0.61</v>
      </c>
      <c r="J550" s="182">
        <f t="shared" si="8"/>
        <v>59.91</v>
      </c>
    </row>
    <row r="551" spans="2:10" x14ac:dyDescent="0.3">
      <c r="B551" s="178">
        <v>523</v>
      </c>
      <c r="C551" s="179" t="s">
        <v>4461</v>
      </c>
      <c r="D551" s="179" t="s">
        <v>4462</v>
      </c>
      <c r="E551" s="179" t="s">
        <v>4163</v>
      </c>
      <c r="F551" s="180" t="s">
        <v>150</v>
      </c>
      <c r="G551" s="180" t="s">
        <v>99</v>
      </c>
      <c r="H551" s="181">
        <v>172476</v>
      </c>
      <c r="I551" s="182">
        <v>0.61</v>
      </c>
      <c r="J551" s="182">
        <f t="shared" si="8"/>
        <v>105.21</v>
      </c>
    </row>
    <row r="552" spans="2:10" x14ac:dyDescent="0.3">
      <c r="B552" s="178">
        <v>524</v>
      </c>
      <c r="C552" s="179" t="s">
        <v>4461</v>
      </c>
      <c r="D552" s="179" t="s">
        <v>4462</v>
      </c>
      <c r="E552" s="179" t="s">
        <v>4164</v>
      </c>
      <c r="F552" s="180" t="s">
        <v>150</v>
      </c>
      <c r="G552" s="180" t="s">
        <v>99</v>
      </c>
      <c r="H552" s="181">
        <v>26556</v>
      </c>
      <c r="I552" s="182">
        <v>0.61</v>
      </c>
      <c r="J552" s="182">
        <f t="shared" si="8"/>
        <v>16.2</v>
      </c>
    </row>
    <row r="553" spans="2:10" x14ac:dyDescent="0.3">
      <c r="B553" s="178">
        <v>525</v>
      </c>
      <c r="C553" s="179" t="s">
        <v>4461</v>
      </c>
      <c r="D553" s="179" t="s">
        <v>4462</v>
      </c>
      <c r="E553" s="179" t="s">
        <v>4159</v>
      </c>
      <c r="F553" s="180" t="s">
        <v>150</v>
      </c>
      <c r="G553" s="180" t="s">
        <v>99</v>
      </c>
      <c r="H553" s="181">
        <v>124336</v>
      </c>
      <c r="I553" s="182">
        <v>0.61</v>
      </c>
      <c r="J553" s="182">
        <f t="shared" si="8"/>
        <v>75.84</v>
      </c>
    </row>
    <row r="554" spans="2:10" x14ac:dyDescent="0.3">
      <c r="B554" s="178">
        <v>526</v>
      </c>
      <c r="C554" s="179" t="s">
        <v>4463</v>
      </c>
      <c r="D554" s="179" t="s">
        <v>4464</v>
      </c>
      <c r="E554" s="179" t="s">
        <v>4162</v>
      </c>
      <c r="F554" s="180" t="s">
        <v>2653</v>
      </c>
      <c r="G554" s="180" t="s">
        <v>964</v>
      </c>
      <c r="H554" s="181">
        <v>14792</v>
      </c>
      <c r="I554" s="182">
        <v>0.61</v>
      </c>
      <c r="J554" s="182">
        <f t="shared" si="8"/>
        <v>9.02</v>
      </c>
    </row>
    <row r="555" spans="2:10" x14ac:dyDescent="0.3">
      <c r="B555" s="178">
        <v>527</v>
      </c>
      <c r="C555" s="179" t="s">
        <v>4463</v>
      </c>
      <c r="D555" s="179" t="s">
        <v>4464</v>
      </c>
      <c r="E555" s="179" t="s">
        <v>4156</v>
      </c>
      <c r="F555" s="180" t="s">
        <v>2653</v>
      </c>
      <c r="G555" s="180" t="s">
        <v>964</v>
      </c>
      <c r="H555" s="181">
        <v>49203</v>
      </c>
      <c r="I555" s="182">
        <v>0.61</v>
      </c>
      <c r="J555" s="182">
        <f t="shared" si="8"/>
        <v>30.01</v>
      </c>
    </row>
    <row r="556" spans="2:10" x14ac:dyDescent="0.3">
      <c r="B556" s="178">
        <v>528</v>
      </c>
      <c r="C556" s="179" t="s">
        <v>4463</v>
      </c>
      <c r="D556" s="179" t="s">
        <v>4464</v>
      </c>
      <c r="E556" s="179" t="s">
        <v>4157</v>
      </c>
      <c r="F556" s="180" t="s">
        <v>2653</v>
      </c>
      <c r="G556" s="180" t="s">
        <v>964</v>
      </c>
      <c r="H556" s="181">
        <v>224816</v>
      </c>
      <c r="I556" s="182">
        <v>0.61</v>
      </c>
      <c r="J556" s="182">
        <f t="shared" si="8"/>
        <v>137.13999999999999</v>
      </c>
    </row>
    <row r="557" spans="2:10" x14ac:dyDescent="0.3">
      <c r="B557" s="178">
        <v>529</v>
      </c>
      <c r="C557" s="179" t="s">
        <v>4463</v>
      </c>
      <c r="D557" s="179" t="s">
        <v>4464</v>
      </c>
      <c r="E557" s="179" t="s">
        <v>4163</v>
      </c>
      <c r="F557" s="180" t="s">
        <v>2653</v>
      </c>
      <c r="G557" s="180" t="s">
        <v>964</v>
      </c>
      <c r="H557" s="181">
        <v>150543</v>
      </c>
      <c r="I557" s="182">
        <v>0.61</v>
      </c>
      <c r="J557" s="182">
        <f t="shared" si="8"/>
        <v>91.83</v>
      </c>
    </row>
    <row r="558" spans="2:10" x14ac:dyDescent="0.3">
      <c r="B558" s="178">
        <v>530</v>
      </c>
      <c r="C558" s="179" t="s">
        <v>4463</v>
      </c>
      <c r="D558" s="179" t="s">
        <v>4464</v>
      </c>
      <c r="E558" s="179" t="s">
        <v>4164</v>
      </c>
      <c r="F558" s="180" t="s">
        <v>2653</v>
      </c>
      <c r="G558" s="180" t="s">
        <v>964</v>
      </c>
      <c r="H558" s="181">
        <v>23653</v>
      </c>
      <c r="I558" s="182">
        <v>0.61</v>
      </c>
      <c r="J558" s="182">
        <f t="shared" si="8"/>
        <v>14.43</v>
      </c>
    </row>
    <row r="559" spans="2:10" x14ac:dyDescent="0.3">
      <c r="B559" s="178">
        <v>531</v>
      </c>
      <c r="C559" s="179" t="s">
        <v>4463</v>
      </c>
      <c r="D559" s="179" t="s">
        <v>4464</v>
      </c>
      <c r="E559" s="179" t="s">
        <v>4159</v>
      </c>
      <c r="F559" s="180" t="s">
        <v>2653</v>
      </c>
      <c r="G559" s="180" t="s">
        <v>964</v>
      </c>
      <c r="H559" s="181">
        <v>184102</v>
      </c>
      <c r="I559" s="182">
        <v>0.61</v>
      </c>
      <c r="J559" s="182">
        <f t="shared" si="8"/>
        <v>112.3</v>
      </c>
    </row>
    <row r="560" spans="2:10" x14ac:dyDescent="0.3">
      <c r="B560" s="178">
        <v>532</v>
      </c>
      <c r="C560" s="179" t="s">
        <v>4465</v>
      </c>
      <c r="D560" s="179" t="s">
        <v>4466</v>
      </c>
      <c r="E560" s="179" t="s">
        <v>4147</v>
      </c>
      <c r="F560" s="180" t="s">
        <v>206</v>
      </c>
      <c r="G560" s="180" t="s">
        <v>871</v>
      </c>
      <c r="H560" s="181">
        <v>754956</v>
      </c>
      <c r="I560" s="182">
        <v>0.61</v>
      </c>
      <c r="J560" s="182">
        <f t="shared" si="8"/>
        <v>460.52</v>
      </c>
    </row>
    <row r="561" spans="2:10" x14ac:dyDescent="0.3">
      <c r="B561" s="178">
        <v>533</v>
      </c>
      <c r="C561" s="179" t="s">
        <v>4467</v>
      </c>
      <c r="D561" s="179" t="s">
        <v>4468</v>
      </c>
      <c r="E561" s="179" t="s">
        <v>4147</v>
      </c>
      <c r="F561" s="180" t="s">
        <v>150</v>
      </c>
      <c r="G561" s="180" t="s">
        <v>871</v>
      </c>
      <c r="H561" s="181">
        <v>1025165</v>
      </c>
      <c r="I561" s="182">
        <v>0.61</v>
      </c>
      <c r="J561" s="182">
        <f t="shared" si="8"/>
        <v>625.35</v>
      </c>
    </row>
    <row r="562" spans="2:10" x14ac:dyDescent="0.3">
      <c r="B562" s="178">
        <v>534</v>
      </c>
      <c r="C562" s="179" t="s">
        <v>4469</v>
      </c>
      <c r="D562" s="179" t="s">
        <v>4470</v>
      </c>
      <c r="E562" s="179" t="s">
        <v>4172</v>
      </c>
      <c r="F562" s="180" t="s">
        <v>109</v>
      </c>
      <c r="G562" s="180" t="s">
        <v>106</v>
      </c>
      <c r="H562" s="181">
        <v>4654</v>
      </c>
      <c r="I562" s="182">
        <v>0.61</v>
      </c>
      <c r="J562" s="182">
        <f t="shared" si="8"/>
        <v>2.84</v>
      </c>
    </row>
    <row r="563" spans="2:10" x14ac:dyDescent="0.3">
      <c r="B563" s="178">
        <v>535</v>
      </c>
      <c r="C563" s="179" t="s">
        <v>4469</v>
      </c>
      <c r="D563" s="179" t="s">
        <v>4470</v>
      </c>
      <c r="E563" s="179" t="s">
        <v>4181</v>
      </c>
      <c r="F563" s="180" t="s">
        <v>109</v>
      </c>
      <c r="G563" s="180" t="s">
        <v>106</v>
      </c>
      <c r="H563" s="181">
        <v>28</v>
      </c>
      <c r="I563" s="182">
        <v>0.61</v>
      </c>
      <c r="J563" s="182">
        <f t="shared" si="8"/>
        <v>0.02</v>
      </c>
    </row>
    <row r="564" spans="2:10" x14ac:dyDescent="0.3">
      <c r="B564" s="178">
        <v>536</v>
      </c>
      <c r="C564" s="179" t="s">
        <v>4471</v>
      </c>
      <c r="D564" s="179" t="s">
        <v>4472</v>
      </c>
      <c r="E564" s="179" t="s">
        <v>4162</v>
      </c>
      <c r="F564" s="180" t="s">
        <v>1708</v>
      </c>
      <c r="G564" s="180" t="s">
        <v>169</v>
      </c>
      <c r="H564" s="181">
        <v>25656</v>
      </c>
      <c r="I564" s="182">
        <v>0.61</v>
      </c>
      <c r="J564" s="182">
        <f t="shared" si="8"/>
        <v>15.65</v>
      </c>
    </row>
    <row r="565" spans="2:10" x14ac:dyDescent="0.3">
      <c r="B565" s="178">
        <v>537</v>
      </c>
      <c r="C565" s="179" t="s">
        <v>4471</v>
      </c>
      <c r="D565" s="179" t="s">
        <v>4472</v>
      </c>
      <c r="E565" s="179" t="s">
        <v>4156</v>
      </c>
      <c r="F565" s="180" t="s">
        <v>1708</v>
      </c>
      <c r="G565" s="180" t="s">
        <v>169</v>
      </c>
      <c r="H565" s="181">
        <v>33498</v>
      </c>
      <c r="I565" s="182">
        <v>0.61</v>
      </c>
      <c r="J565" s="182">
        <f t="shared" si="8"/>
        <v>20.43</v>
      </c>
    </row>
    <row r="566" spans="2:10" x14ac:dyDescent="0.3">
      <c r="B566" s="178">
        <v>538</v>
      </c>
      <c r="C566" s="179" t="s">
        <v>4471</v>
      </c>
      <c r="D566" s="179" t="s">
        <v>4472</v>
      </c>
      <c r="E566" s="179" t="s">
        <v>4157</v>
      </c>
      <c r="F566" s="180" t="s">
        <v>1708</v>
      </c>
      <c r="G566" s="180" t="s">
        <v>169</v>
      </c>
      <c r="H566" s="181">
        <v>319247</v>
      </c>
      <c r="I566" s="182">
        <v>0.61</v>
      </c>
      <c r="J566" s="182">
        <f t="shared" si="8"/>
        <v>194.74</v>
      </c>
    </row>
    <row r="567" spans="2:10" x14ac:dyDescent="0.3">
      <c r="B567" s="178">
        <v>539</v>
      </c>
      <c r="C567" s="179" t="s">
        <v>4471</v>
      </c>
      <c r="D567" s="179" t="s">
        <v>4472</v>
      </c>
      <c r="E567" s="179" t="s">
        <v>4163</v>
      </c>
      <c r="F567" s="180" t="s">
        <v>1708</v>
      </c>
      <c r="G567" s="180" t="s">
        <v>169</v>
      </c>
      <c r="H567" s="181">
        <v>302708</v>
      </c>
      <c r="I567" s="182">
        <v>0.61</v>
      </c>
      <c r="J567" s="182">
        <f t="shared" si="8"/>
        <v>184.65</v>
      </c>
    </row>
    <row r="568" spans="2:10" x14ac:dyDescent="0.3">
      <c r="B568" s="178">
        <v>540</v>
      </c>
      <c r="C568" s="179" t="s">
        <v>4471</v>
      </c>
      <c r="D568" s="179" t="s">
        <v>4472</v>
      </c>
      <c r="E568" s="179" t="s">
        <v>4164</v>
      </c>
      <c r="F568" s="180" t="s">
        <v>1708</v>
      </c>
      <c r="G568" s="180" t="s">
        <v>169</v>
      </c>
      <c r="H568" s="181">
        <v>33893</v>
      </c>
      <c r="I568" s="182">
        <v>0.61</v>
      </c>
      <c r="J568" s="182">
        <f t="shared" si="8"/>
        <v>20.67</v>
      </c>
    </row>
    <row r="569" spans="2:10" x14ac:dyDescent="0.3">
      <c r="B569" s="178">
        <v>541</v>
      </c>
      <c r="C569" s="179" t="s">
        <v>4471</v>
      </c>
      <c r="D569" s="179" t="s">
        <v>4472</v>
      </c>
      <c r="E569" s="179" t="s">
        <v>4159</v>
      </c>
      <c r="F569" s="180" t="s">
        <v>1708</v>
      </c>
      <c r="G569" s="180" t="s">
        <v>169</v>
      </c>
      <c r="H569" s="181">
        <v>212210</v>
      </c>
      <c r="I569" s="182">
        <v>0.61</v>
      </c>
      <c r="J569" s="182">
        <f t="shared" si="8"/>
        <v>129.44999999999999</v>
      </c>
    </row>
    <row r="570" spans="2:10" x14ac:dyDescent="0.3">
      <c r="B570" s="178">
        <v>542</v>
      </c>
      <c r="C570" s="179" t="s">
        <v>4473</v>
      </c>
      <c r="D570" s="179" t="s">
        <v>4474</v>
      </c>
      <c r="E570" s="179" t="s">
        <v>4162</v>
      </c>
      <c r="F570" s="180" t="s">
        <v>109</v>
      </c>
      <c r="G570" s="180" t="s">
        <v>214</v>
      </c>
      <c r="H570" s="181">
        <v>18250</v>
      </c>
      <c r="I570" s="182">
        <v>0.61</v>
      </c>
      <c r="J570" s="182">
        <f t="shared" si="8"/>
        <v>11.13</v>
      </c>
    </row>
    <row r="571" spans="2:10" x14ac:dyDescent="0.3">
      <c r="B571" s="178">
        <v>543</v>
      </c>
      <c r="C571" s="179" t="s">
        <v>4473</v>
      </c>
      <c r="D571" s="179" t="s">
        <v>4474</v>
      </c>
      <c r="E571" s="179" t="s">
        <v>4156</v>
      </c>
      <c r="F571" s="180" t="s">
        <v>109</v>
      </c>
      <c r="G571" s="180" t="s">
        <v>214</v>
      </c>
      <c r="H571" s="181">
        <v>68044</v>
      </c>
      <c r="I571" s="182">
        <v>0.61</v>
      </c>
      <c r="J571" s="182">
        <f t="shared" si="8"/>
        <v>41.51</v>
      </c>
    </row>
    <row r="572" spans="2:10" x14ac:dyDescent="0.3">
      <c r="B572" s="178">
        <v>544</v>
      </c>
      <c r="C572" s="179" t="s">
        <v>4473</v>
      </c>
      <c r="D572" s="179" t="s">
        <v>4474</v>
      </c>
      <c r="E572" s="179" t="s">
        <v>4157</v>
      </c>
      <c r="F572" s="180" t="s">
        <v>109</v>
      </c>
      <c r="G572" s="180" t="s">
        <v>214</v>
      </c>
      <c r="H572" s="181">
        <v>273639</v>
      </c>
      <c r="I572" s="182">
        <v>0.61</v>
      </c>
      <c r="J572" s="182">
        <f t="shared" si="8"/>
        <v>166.92</v>
      </c>
    </row>
    <row r="573" spans="2:10" x14ac:dyDescent="0.3">
      <c r="B573" s="178">
        <v>545</v>
      </c>
      <c r="C573" s="179" t="s">
        <v>4473</v>
      </c>
      <c r="D573" s="179" t="s">
        <v>4474</v>
      </c>
      <c r="E573" s="179" t="s">
        <v>4163</v>
      </c>
      <c r="F573" s="180" t="s">
        <v>109</v>
      </c>
      <c r="G573" s="180" t="s">
        <v>214</v>
      </c>
      <c r="H573" s="181">
        <v>229399</v>
      </c>
      <c r="I573" s="182">
        <v>0.61</v>
      </c>
      <c r="J573" s="182">
        <f t="shared" si="8"/>
        <v>139.93</v>
      </c>
    </row>
    <row r="574" spans="2:10" x14ac:dyDescent="0.3">
      <c r="B574" s="178">
        <v>546</v>
      </c>
      <c r="C574" s="179" t="s">
        <v>4473</v>
      </c>
      <c r="D574" s="179" t="s">
        <v>4474</v>
      </c>
      <c r="E574" s="179" t="s">
        <v>4164</v>
      </c>
      <c r="F574" s="180" t="s">
        <v>109</v>
      </c>
      <c r="G574" s="180" t="s">
        <v>214</v>
      </c>
      <c r="H574" s="181">
        <v>32959</v>
      </c>
      <c r="I574" s="182">
        <v>0.61</v>
      </c>
      <c r="J574" s="182">
        <f t="shared" si="8"/>
        <v>20.100000000000001</v>
      </c>
    </row>
    <row r="575" spans="2:10" x14ac:dyDescent="0.3">
      <c r="B575" s="178">
        <v>547</v>
      </c>
      <c r="C575" s="179" t="s">
        <v>4473</v>
      </c>
      <c r="D575" s="179" t="s">
        <v>4474</v>
      </c>
      <c r="E575" s="179" t="s">
        <v>4159</v>
      </c>
      <c r="F575" s="180" t="s">
        <v>109</v>
      </c>
      <c r="G575" s="180" t="s">
        <v>214</v>
      </c>
      <c r="H575" s="181">
        <v>195893</v>
      </c>
      <c r="I575" s="182">
        <v>0.61</v>
      </c>
      <c r="J575" s="182">
        <f t="shared" si="8"/>
        <v>119.49</v>
      </c>
    </row>
    <row r="576" spans="2:10" x14ac:dyDescent="0.3">
      <c r="B576" s="178">
        <v>548</v>
      </c>
      <c r="C576" s="179" t="s">
        <v>4475</v>
      </c>
      <c r="D576" s="179" t="s">
        <v>4476</v>
      </c>
      <c r="E576" s="179" t="s">
        <v>4147</v>
      </c>
      <c r="F576" s="180" t="s">
        <v>150</v>
      </c>
      <c r="G576" s="180" t="s">
        <v>971</v>
      </c>
      <c r="H576" s="181">
        <v>104395</v>
      </c>
      <c r="I576" s="182">
        <v>0.61</v>
      </c>
      <c r="J576" s="182">
        <f t="shared" si="8"/>
        <v>63.68</v>
      </c>
    </row>
    <row r="577" spans="2:10" x14ac:dyDescent="0.3">
      <c r="B577" s="178">
        <v>549</v>
      </c>
      <c r="C577" s="179" t="s">
        <v>4477</v>
      </c>
      <c r="D577" s="179" t="s">
        <v>4478</v>
      </c>
      <c r="E577" s="179" t="s">
        <v>4156</v>
      </c>
      <c r="F577" s="180" t="s">
        <v>1028</v>
      </c>
      <c r="G577" s="180" t="s">
        <v>231</v>
      </c>
      <c r="H577" s="181">
        <v>36023</v>
      </c>
      <c r="I577" s="182">
        <v>0.61</v>
      </c>
      <c r="J577" s="182">
        <f t="shared" si="8"/>
        <v>21.97</v>
      </c>
    </row>
    <row r="578" spans="2:10" x14ac:dyDescent="0.3">
      <c r="B578" s="178">
        <v>550</v>
      </c>
      <c r="C578" s="179" t="s">
        <v>4477</v>
      </c>
      <c r="D578" s="179" t="s">
        <v>4478</v>
      </c>
      <c r="E578" s="179" t="s">
        <v>4157</v>
      </c>
      <c r="F578" s="180" t="s">
        <v>1028</v>
      </c>
      <c r="G578" s="180" t="s">
        <v>231</v>
      </c>
      <c r="H578" s="181">
        <v>287010</v>
      </c>
      <c r="I578" s="182">
        <v>0.61</v>
      </c>
      <c r="J578" s="182">
        <f t="shared" si="8"/>
        <v>175.08</v>
      </c>
    </row>
    <row r="579" spans="2:10" x14ac:dyDescent="0.3">
      <c r="B579" s="178">
        <v>551</v>
      </c>
      <c r="C579" s="179" t="s">
        <v>4477</v>
      </c>
      <c r="D579" s="179" t="s">
        <v>4478</v>
      </c>
      <c r="E579" s="179" t="s">
        <v>4163</v>
      </c>
      <c r="F579" s="180" t="s">
        <v>1028</v>
      </c>
      <c r="G579" s="180" t="s">
        <v>231</v>
      </c>
      <c r="H579" s="181">
        <v>284170</v>
      </c>
      <c r="I579" s="182">
        <v>0.61</v>
      </c>
      <c r="J579" s="182">
        <f t="shared" si="8"/>
        <v>173.34</v>
      </c>
    </row>
    <row r="580" spans="2:10" x14ac:dyDescent="0.3">
      <c r="B580" s="178">
        <v>552</v>
      </c>
      <c r="C580" s="179" t="s">
        <v>4477</v>
      </c>
      <c r="D580" s="179" t="s">
        <v>4478</v>
      </c>
      <c r="E580" s="179" t="s">
        <v>4159</v>
      </c>
      <c r="F580" s="180" t="s">
        <v>1028</v>
      </c>
      <c r="G580" s="180" t="s">
        <v>231</v>
      </c>
      <c r="H580" s="181">
        <v>302820</v>
      </c>
      <c r="I580" s="182">
        <v>0.61</v>
      </c>
      <c r="J580" s="182">
        <f t="shared" si="8"/>
        <v>184.72</v>
      </c>
    </row>
    <row r="581" spans="2:10" x14ac:dyDescent="0.3">
      <c r="B581" s="178">
        <v>553</v>
      </c>
      <c r="C581" s="179" t="s">
        <v>4479</v>
      </c>
      <c r="D581" s="179" t="s">
        <v>4480</v>
      </c>
      <c r="E581" s="179" t="s">
        <v>4143</v>
      </c>
      <c r="F581" s="180" t="s">
        <v>1866</v>
      </c>
      <c r="G581" s="180" t="s">
        <v>1883</v>
      </c>
      <c r="H581" s="181">
        <v>206756</v>
      </c>
      <c r="I581" s="182">
        <v>0.61</v>
      </c>
      <c r="J581" s="182">
        <f t="shared" si="8"/>
        <v>126.12</v>
      </c>
    </row>
    <row r="582" spans="2:10" x14ac:dyDescent="0.3">
      <c r="B582" s="178">
        <v>554</v>
      </c>
      <c r="C582" s="179" t="s">
        <v>4479</v>
      </c>
      <c r="D582" s="179" t="s">
        <v>4480</v>
      </c>
      <c r="E582" s="179" t="s">
        <v>4147</v>
      </c>
      <c r="F582" s="180" t="s">
        <v>1866</v>
      </c>
      <c r="G582" s="180" t="s">
        <v>1883</v>
      </c>
      <c r="H582" s="181">
        <v>448810</v>
      </c>
      <c r="I582" s="182">
        <v>0.61</v>
      </c>
      <c r="J582" s="182">
        <f t="shared" si="8"/>
        <v>273.77</v>
      </c>
    </row>
    <row r="583" spans="2:10" x14ac:dyDescent="0.3">
      <c r="B583" s="178">
        <v>555</v>
      </c>
      <c r="C583" s="179" t="s">
        <v>4481</v>
      </c>
      <c r="D583" s="179" t="s">
        <v>4482</v>
      </c>
      <c r="E583" s="179" t="s">
        <v>4143</v>
      </c>
      <c r="F583" s="180" t="s">
        <v>77</v>
      </c>
      <c r="G583" s="180" t="s">
        <v>3645</v>
      </c>
      <c r="H583" s="181">
        <v>743070</v>
      </c>
      <c r="I583" s="182">
        <v>0.61</v>
      </c>
      <c r="J583" s="182">
        <f t="shared" si="8"/>
        <v>453.27</v>
      </c>
    </row>
    <row r="584" spans="2:10" x14ac:dyDescent="0.3">
      <c r="B584" s="178">
        <v>556</v>
      </c>
      <c r="C584" s="179" t="s">
        <v>4481</v>
      </c>
      <c r="D584" s="179" t="s">
        <v>4482</v>
      </c>
      <c r="E584" s="179" t="s">
        <v>4147</v>
      </c>
      <c r="F584" s="180" t="s">
        <v>77</v>
      </c>
      <c r="G584" s="180" t="s">
        <v>3645</v>
      </c>
      <c r="H584" s="181">
        <v>303599</v>
      </c>
      <c r="I584" s="182">
        <v>0.61</v>
      </c>
      <c r="J584" s="182">
        <f t="shared" si="8"/>
        <v>185.2</v>
      </c>
    </row>
    <row r="585" spans="2:10" x14ac:dyDescent="0.3">
      <c r="B585" s="178">
        <v>557</v>
      </c>
      <c r="C585" s="179" t="s">
        <v>4483</v>
      </c>
      <c r="D585" s="179" t="s">
        <v>4484</v>
      </c>
      <c r="E585" s="179" t="s">
        <v>4147</v>
      </c>
      <c r="F585" s="180" t="s">
        <v>77</v>
      </c>
      <c r="G585" s="180" t="s">
        <v>2557</v>
      </c>
      <c r="H585" s="181">
        <v>384459</v>
      </c>
      <c r="I585" s="182">
        <v>0.61</v>
      </c>
      <c r="J585" s="182">
        <f t="shared" si="8"/>
        <v>234.52</v>
      </c>
    </row>
    <row r="586" spans="2:10" x14ac:dyDescent="0.3">
      <c r="B586" s="178">
        <v>558</v>
      </c>
      <c r="C586" s="179" t="s">
        <v>4485</v>
      </c>
      <c r="D586" s="179" t="s">
        <v>4486</v>
      </c>
      <c r="E586" s="179" t="s">
        <v>4143</v>
      </c>
      <c r="F586" s="180" t="s">
        <v>77</v>
      </c>
      <c r="G586" s="180" t="s">
        <v>95</v>
      </c>
      <c r="H586" s="181">
        <v>1971668</v>
      </c>
      <c r="I586" s="182">
        <v>0.61</v>
      </c>
      <c r="J586" s="182">
        <f t="shared" si="8"/>
        <v>1202.72</v>
      </c>
    </row>
    <row r="587" spans="2:10" x14ac:dyDescent="0.3">
      <c r="B587" s="178">
        <v>559</v>
      </c>
      <c r="C587" s="179" t="s">
        <v>4487</v>
      </c>
      <c r="D587" s="179" t="s">
        <v>4488</v>
      </c>
      <c r="E587" s="179" t="s">
        <v>4147</v>
      </c>
      <c r="F587" s="180" t="s">
        <v>150</v>
      </c>
      <c r="G587" s="180" t="s">
        <v>3990</v>
      </c>
      <c r="H587" s="181">
        <v>1198896</v>
      </c>
      <c r="I587" s="182">
        <v>0.61</v>
      </c>
      <c r="J587" s="182">
        <f t="shared" si="8"/>
        <v>731.33</v>
      </c>
    </row>
    <row r="588" spans="2:10" x14ac:dyDescent="0.3">
      <c r="B588" s="178">
        <v>560</v>
      </c>
      <c r="C588" s="179" t="s">
        <v>4489</v>
      </c>
      <c r="D588" s="179" t="s">
        <v>4490</v>
      </c>
      <c r="E588" s="179" t="s">
        <v>4147</v>
      </c>
      <c r="F588" s="180" t="s">
        <v>150</v>
      </c>
      <c r="G588" s="180" t="s">
        <v>1973</v>
      </c>
      <c r="H588" s="181">
        <v>663350</v>
      </c>
      <c r="I588" s="182">
        <v>0.61</v>
      </c>
      <c r="J588" s="182">
        <f t="shared" si="8"/>
        <v>404.64</v>
      </c>
    </row>
    <row r="589" spans="2:10" x14ac:dyDescent="0.3">
      <c r="B589" s="178">
        <v>561</v>
      </c>
      <c r="C589" s="179" t="s">
        <v>4491</v>
      </c>
      <c r="D589" s="179" t="s">
        <v>4492</v>
      </c>
      <c r="E589" s="179" t="s">
        <v>4147</v>
      </c>
      <c r="F589" s="180" t="s">
        <v>77</v>
      </c>
      <c r="G589" s="180" t="s">
        <v>95</v>
      </c>
      <c r="H589" s="181">
        <v>452008</v>
      </c>
      <c r="I589" s="182">
        <v>0.61</v>
      </c>
      <c r="J589" s="182">
        <f t="shared" si="8"/>
        <v>275.72000000000003</v>
      </c>
    </row>
    <row r="590" spans="2:10" x14ac:dyDescent="0.3">
      <c r="B590" s="178">
        <v>562</v>
      </c>
      <c r="C590" s="179" t="s">
        <v>4493</v>
      </c>
      <c r="D590" s="179" t="s">
        <v>4494</v>
      </c>
      <c r="E590" s="179" t="s">
        <v>4162</v>
      </c>
      <c r="F590" s="180" t="s">
        <v>1655</v>
      </c>
      <c r="G590" s="180" t="s">
        <v>3245</v>
      </c>
      <c r="H590" s="181">
        <v>32283</v>
      </c>
      <c r="I590" s="182">
        <v>0.61</v>
      </c>
      <c r="J590" s="182">
        <f t="shared" si="8"/>
        <v>19.690000000000001</v>
      </c>
    </row>
    <row r="591" spans="2:10" x14ac:dyDescent="0.3">
      <c r="B591" s="178">
        <v>563</v>
      </c>
      <c r="C591" s="179" t="s">
        <v>4493</v>
      </c>
      <c r="D591" s="179" t="s">
        <v>4494</v>
      </c>
      <c r="E591" s="179" t="s">
        <v>4156</v>
      </c>
      <c r="F591" s="180" t="s">
        <v>1655</v>
      </c>
      <c r="G591" s="180" t="s">
        <v>3245</v>
      </c>
      <c r="H591" s="181">
        <v>29715</v>
      </c>
      <c r="I591" s="182">
        <v>0.61</v>
      </c>
      <c r="J591" s="182">
        <f t="shared" si="8"/>
        <v>18.13</v>
      </c>
    </row>
    <row r="592" spans="2:10" x14ac:dyDescent="0.3">
      <c r="B592" s="178">
        <v>564</v>
      </c>
      <c r="C592" s="179" t="s">
        <v>4493</v>
      </c>
      <c r="D592" s="179" t="s">
        <v>4494</v>
      </c>
      <c r="E592" s="179" t="s">
        <v>4157</v>
      </c>
      <c r="F592" s="180" t="s">
        <v>1655</v>
      </c>
      <c r="G592" s="180" t="s">
        <v>3245</v>
      </c>
      <c r="H592" s="181">
        <v>428802</v>
      </c>
      <c r="I592" s="182">
        <v>0.61</v>
      </c>
      <c r="J592" s="182">
        <f t="shared" si="8"/>
        <v>261.57</v>
      </c>
    </row>
    <row r="593" spans="2:10" x14ac:dyDescent="0.3">
      <c r="B593" s="178">
        <v>565</v>
      </c>
      <c r="C593" s="179" t="s">
        <v>4493</v>
      </c>
      <c r="D593" s="179" t="s">
        <v>4494</v>
      </c>
      <c r="E593" s="179" t="s">
        <v>4163</v>
      </c>
      <c r="F593" s="180" t="s">
        <v>1655</v>
      </c>
      <c r="G593" s="180" t="s">
        <v>3245</v>
      </c>
      <c r="H593" s="181">
        <v>337960</v>
      </c>
      <c r="I593" s="182">
        <v>0.61</v>
      </c>
      <c r="J593" s="182">
        <f t="shared" si="8"/>
        <v>206.16</v>
      </c>
    </row>
    <row r="594" spans="2:10" x14ac:dyDescent="0.3">
      <c r="B594" s="178">
        <v>566</v>
      </c>
      <c r="C594" s="179" t="s">
        <v>4493</v>
      </c>
      <c r="D594" s="179" t="s">
        <v>4494</v>
      </c>
      <c r="E594" s="179" t="s">
        <v>4164</v>
      </c>
      <c r="F594" s="180" t="s">
        <v>1655</v>
      </c>
      <c r="G594" s="180" t="s">
        <v>3245</v>
      </c>
      <c r="H594" s="181">
        <v>37306</v>
      </c>
      <c r="I594" s="182">
        <v>0.61</v>
      </c>
      <c r="J594" s="182">
        <f t="shared" si="8"/>
        <v>22.76</v>
      </c>
    </row>
    <row r="595" spans="2:10" x14ac:dyDescent="0.3">
      <c r="B595" s="178">
        <v>567</v>
      </c>
      <c r="C595" s="179" t="s">
        <v>4493</v>
      </c>
      <c r="D595" s="179" t="s">
        <v>4494</v>
      </c>
      <c r="E595" s="179" t="s">
        <v>4159</v>
      </c>
      <c r="F595" s="180" t="s">
        <v>1655</v>
      </c>
      <c r="G595" s="180" t="s">
        <v>3245</v>
      </c>
      <c r="H595" s="181">
        <v>293809</v>
      </c>
      <c r="I595" s="182">
        <v>0.61</v>
      </c>
      <c r="J595" s="182">
        <f t="shared" si="8"/>
        <v>179.22</v>
      </c>
    </row>
    <row r="596" spans="2:10" x14ac:dyDescent="0.3">
      <c r="B596" s="178">
        <v>568</v>
      </c>
      <c r="C596" s="179" t="s">
        <v>4495</v>
      </c>
      <c r="D596" s="179" t="s">
        <v>4496</v>
      </c>
      <c r="E596" s="179" t="s">
        <v>4163</v>
      </c>
      <c r="F596" s="180" t="s">
        <v>150</v>
      </c>
      <c r="G596" s="180" t="s">
        <v>971</v>
      </c>
      <c r="H596" s="181">
        <v>234667</v>
      </c>
      <c r="I596" s="182">
        <v>0.61</v>
      </c>
      <c r="J596" s="182">
        <f t="shared" si="8"/>
        <v>143.15</v>
      </c>
    </row>
    <row r="597" spans="2:10" x14ac:dyDescent="0.3">
      <c r="B597" s="178">
        <v>569</v>
      </c>
      <c r="C597" s="179" t="s">
        <v>4497</v>
      </c>
      <c r="D597" s="179" t="s">
        <v>4498</v>
      </c>
      <c r="E597" s="179" t="s">
        <v>4156</v>
      </c>
      <c r="F597" s="180" t="s">
        <v>4499</v>
      </c>
      <c r="G597" s="180" t="s">
        <v>99</v>
      </c>
      <c r="H597" s="181">
        <v>461476</v>
      </c>
      <c r="I597" s="182">
        <v>0.61</v>
      </c>
      <c r="J597" s="182">
        <f t="shared" si="8"/>
        <v>281.5</v>
      </c>
    </row>
    <row r="598" spans="2:10" x14ac:dyDescent="0.3">
      <c r="B598" s="178">
        <v>570</v>
      </c>
      <c r="C598" s="179" t="s">
        <v>4497</v>
      </c>
      <c r="D598" s="179" t="s">
        <v>4498</v>
      </c>
      <c r="E598" s="179" t="s">
        <v>4157</v>
      </c>
      <c r="F598" s="180" t="s">
        <v>4499</v>
      </c>
      <c r="G598" s="180" t="s">
        <v>99</v>
      </c>
      <c r="H598" s="181">
        <v>467345</v>
      </c>
      <c r="I598" s="182">
        <v>0.61</v>
      </c>
      <c r="J598" s="182">
        <f t="shared" si="8"/>
        <v>285.08</v>
      </c>
    </row>
    <row r="599" spans="2:10" x14ac:dyDescent="0.3">
      <c r="B599" s="178">
        <v>571</v>
      </c>
      <c r="C599" s="179" t="s">
        <v>4497</v>
      </c>
      <c r="D599" s="179" t="s">
        <v>4498</v>
      </c>
      <c r="E599" s="179" t="s">
        <v>4163</v>
      </c>
      <c r="F599" s="180" t="s">
        <v>4499</v>
      </c>
      <c r="G599" s="180" t="s">
        <v>99</v>
      </c>
      <c r="H599" s="181">
        <v>473450</v>
      </c>
      <c r="I599" s="182">
        <v>0.61</v>
      </c>
      <c r="J599" s="182">
        <f t="shared" si="8"/>
        <v>288.8</v>
      </c>
    </row>
    <row r="600" spans="2:10" x14ac:dyDescent="0.3">
      <c r="B600" s="178">
        <v>572</v>
      </c>
      <c r="C600" s="179" t="s">
        <v>4497</v>
      </c>
      <c r="D600" s="179" t="s">
        <v>4498</v>
      </c>
      <c r="E600" s="179" t="s">
        <v>4159</v>
      </c>
      <c r="F600" s="180" t="s">
        <v>4499</v>
      </c>
      <c r="G600" s="180" t="s">
        <v>99</v>
      </c>
      <c r="H600" s="181">
        <v>464741</v>
      </c>
      <c r="I600" s="182">
        <v>0.61</v>
      </c>
      <c r="J600" s="182">
        <f t="shared" si="8"/>
        <v>283.49</v>
      </c>
    </row>
    <row r="601" spans="2:10" x14ac:dyDescent="0.3">
      <c r="B601" s="178">
        <v>573</v>
      </c>
      <c r="C601" s="179" t="s">
        <v>4500</v>
      </c>
      <c r="D601" s="179" t="s">
        <v>4501</v>
      </c>
      <c r="E601" s="179" t="s">
        <v>4143</v>
      </c>
      <c r="F601" s="180" t="s">
        <v>77</v>
      </c>
      <c r="G601" s="180" t="s">
        <v>871</v>
      </c>
      <c r="H601" s="181">
        <v>707694</v>
      </c>
      <c r="I601" s="182">
        <v>0.61</v>
      </c>
      <c r="J601" s="182">
        <f t="shared" si="8"/>
        <v>431.69</v>
      </c>
    </row>
    <row r="602" spans="2:10" x14ac:dyDescent="0.3">
      <c r="B602" s="178">
        <v>574</v>
      </c>
      <c r="C602" s="179" t="s">
        <v>4502</v>
      </c>
      <c r="D602" s="179" t="s">
        <v>4503</v>
      </c>
      <c r="E602" s="179" t="s">
        <v>4143</v>
      </c>
      <c r="F602" s="180" t="s">
        <v>77</v>
      </c>
      <c r="G602" s="180" t="s">
        <v>2557</v>
      </c>
      <c r="H602" s="181">
        <v>629272</v>
      </c>
      <c r="I602" s="182">
        <v>0.61</v>
      </c>
      <c r="J602" s="182">
        <f t="shared" si="8"/>
        <v>383.86</v>
      </c>
    </row>
    <row r="603" spans="2:10" x14ac:dyDescent="0.3">
      <c r="B603" s="178">
        <v>575</v>
      </c>
      <c r="C603" s="179" t="s">
        <v>4504</v>
      </c>
      <c r="D603" s="179" t="s">
        <v>4505</v>
      </c>
      <c r="E603" s="179" t="s">
        <v>4162</v>
      </c>
      <c r="F603" s="180" t="s">
        <v>1973</v>
      </c>
      <c r="G603" s="180" t="s">
        <v>4435</v>
      </c>
      <c r="H603" s="181">
        <v>17657</v>
      </c>
      <c r="I603" s="182">
        <v>0.61</v>
      </c>
      <c r="J603" s="182">
        <f t="shared" si="8"/>
        <v>10.77</v>
      </c>
    </row>
    <row r="604" spans="2:10" x14ac:dyDescent="0.3">
      <c r="B604" s="178">
        <v>576</v>
      </c>
      <c r="C604" s="179" t="s">
        <v>4504</v>
      </c>
      <c r="D604" s="179" t="s">
        <v>4505</v>
      </c>
      <c r="E604" s="179" t="s">
        <v>4156</v>
      </c>
      <c r="F604" s="180" t="s">
        <v>1973</v>
      </c>
      <c r="G604" s="180" t="s">
        <v>4435</v>
      </c>
      <c r="H604" s="181">
        <v>28364</v>
      </c>
      <c r="I604" s="182">
        <v>0.61</v>
      </c>
      <c r="J604" s="182">
        <f t="shared" ref="J604:J667" si="9">ROUND(H604*(I604/1000),2)</f>
        <v>17.3</v>
      </c>
    </row>
    <row r="605" spans="2:10" x14ac:dyDescent="0.3">
      <c r="B605" s="178">
        <v>577</v>
      </c>
      <c r="C605" s="179" t="s">
        <v>4504</v>
      </c>
      <c r="D605" s="179" t="s">
        <v>4505</v>
      </c>
      <c r="E605" s="179" t="s">
        <v>4157</v>
      </c>
      <c r="F605" s="180" t="s">
        <v>1973</v>
      </c>
      <c r="G605" s="180" t="s">
        <v>4435</v>
      </c>
      <c r="H605" s="181">
        <v>273381</v>
      </c>
      <c r="I605" s="182">
        <v>0.61</v>
      </c>
      <c r="J605" s="182">
        <f t="shared" si="9"/>
        <v>166.76</v>
      </c>
    </row>
    <row r="606" spans="2:10" x14ac:dyDescent="0.3">
      <c r="B606" s="178">
        <v>578</v>
      </c>
      <c r="C606" s="179" t="s">
        <v>4504</v>
      </c>
      <c r="D606" s="179" t="s">
        <v>4505</v>
      </c>
      <c r="E606" s="179" t="s">
        <v>4163</v>
      </c>
      <c r="F606" s="180" t="s">
        <v>1973</v>
      </c>
      <c r="G606" s="180" t="s">
        <v>4435</v>
      </c>
      <c r="H606" s="181">
        <v>262158</v>
      </c>
      <c r="I606" s="182">
        <v>0.61</v>
      </c>
      <c r="J606" s="182">
        <f t="shared" si="9"/>
        <v>159.91999999999999</v>
      </c>
    </row>
    <row r="607" spans="2:10" x14ac:dyDescent="0.3">
      <c r="B607" s="178">
        <v>579</v>
      </c>
      <c r="C607" s="179" t="s">
        <v>4504</v>
      </c>
      <c r="D607" s="179" t="s">
        <v>4505</v>
      </c>
      <c r="E607" s="179" t="s">
        <v>4164</v>
      </c>
      <c r="F607" s="180" t="s">
        <v>1973</v>
      </c>
      <c r="G607" s="180" t="s">
        <v>4435</v>
      </c>
      <c r="H607" s="181">
        <v>27543</v>
      </c>
      <c r="I607" s="182">
        <v>0.61</v>
      </c>
      <c r="J607" s="182">
        <f t="shared" si="9"/>
        <v>16.8</v>
      </c>
    </row>
    <row r="608" spans="2:10" x14ac:dyDescent="0.3">
      <c r="B608" s="178">
        <v>580</v>
      </c>
      <c r="C608" s="179" t="s">
        <v>4504</v>
      </c>
      <c r="D608" s="179" t="s">
        <v>4505</v>
      </c>
      <c r="E608" s="179" t="s">
        <v>4159</v>
      </c>
      <c r="F608" s="180" t="s">
        <v>1973</v>
      </c>
      <c r="G608" s="180" t="s">
        <v>4435</v>
      </c>
      <c r="H608" s="181">
        <v>176105</v>
      </c>
      <c r="I608" s="182">
        <v>0.61</v>
      </c>
      <c r="J608" s="182">
        <f t="shared" si="9"/>
        <v>107.42</v>
      </c>
    </row>
    <row r="609" spans="2:10" x14ac:dyDescent="0.3">
      <c r="B609" s="178">
        <v>581</v>
      </c>
      <c r="C609" s="179" t="s">
        <v>4506</v>
      </c>
      <c r="D609" s="179" t="s">
        <v>4507</v>
      </c>
      <c r="E609" s="179" t="s">
        <v>4163</v>
      </c>
      <c r="F609" s="180" t="s">
        <v>983</v>
      </c>
      <c r="G609" s="180" t="s">
        <v>214</v>
      </c>
      <c r="H609" s="181">
        <v>117573</v>
      </c>
      <c r="I609" s="182">
        <v>0.61</v>
      </c>
      <c r="J609" s="182">
        <f t="shared" si="9"/>
        <v>71.72</v>
      </c>
    </row>
    <row r="610" spans="2:10" x14ac:dyDescent="0.3">
      <c r="B610" s="178">
        <v>582</v>
      </c>
      <c r="C610" s="179" t="s">
        <v>4506</v>
      </c>
      <c r="D610" s="179" t="s">
        <v>4507</v>
      </c>
      <c r="E610" s="179" t="s">
        <v>4164</v>
      </c>
      <c r="F610" s="180" t="s">
        <v>983</v>
      </c>
      <c r="G610" s="180" t="s">
        <v>214</v>
      </c>
      <c r="H610" s="181">
        <v>7431</v>
      </c>
      <c r="I610" s="182">
        <v>0.61</v>
      </c>
      <c r="J610" s="182">
        <f t="shared" si="9"/>
        <v>4.53</v>
      </c>
    </row>
    <row r="611" spans="2:10" x14ac:dyDescent="0.3">
      <c r="B611" s="178">
        <v>583</v>
      </c>
      <c r="C611" s="179" t="s">
        <v>4508</v>
      </c>
      <c r="D611" s="179" t="s">
        <v>4509</v>
      </c>
      <c r="E611" s="179" t="s">
        <v>4162</v>
      </c>
      <c r="F611" s="180" t="s">
        <v>1973</v>
      </c>
      <c r="G611" s="180" t="s">
        <v>218</v>
      </c>
      <c r="H611" s="181">
        <v>2810</v>
      </c>
      <c r="I611" s="182">
        <v>0.61</v>
      </c>
      <c r="J611" s="182">
        <f t="shared" si="9"/>
        <v>1.71</v>
      </c>
    </row>
    <row r="612" spans="2:10" x14ac:dyDescent="0.3">
      <c r="B612" s="178">
        <v>584</v>
      </c>
      <c r="C612" s="179" t="s">
        <v>4508</v>
      </c>
      <c r="D612" s="179" t="s">
        <v>4509</v>
      </c>
      <c r="E612" s="179" t="s">
        <v>4156</v>
      </c>
      <c r="F612" s="180" t="s">
        <v>1973</v>
      </c>
      <c r="G612" s="180" t="s">
        <v>218</v>
      </c>
      <c r="H612" s="181">
        <v>23166</v>
      </c>
      <c r="I612" s="182">
        <v>0.61</v>
      </c>
      <c r="J612" s="182">
        <f t="shared" si="9"/>
        <v>14.13</v>
      </c>
    </row>
    <row r="613" spans="2:10" x14ac:dyDescent="0.3">
      <c r="B613" s="178">
        <v>585</v>
      </c>
      <c r="C613" s="179" t="s">
        <v>4508</v>
      </c>
      <c r="D613" s="179" t="s">
        <v>4509</v>
      </c>
      <c r="E613" s="179" t="s">
        <v>4157</v>
      </c>
      <c r="F613" s="180" t="s">
        <v>1973</v>
      </c>
      <c r="G613" s="180" t="s">
        <v>218</v>
      </c>
      <c r="H613" s="181">
        <v>92259</v>
      </c>
      <c r="I613" s="182">
        <v>0.61</v>
      </c>
      <c r="J613" s="182">
        <f t="shared" si="9"/>
        <v>56.28</v>
      </c>
    </row>
    <row r="614" spans="2:10" x14ac:dyDescent="0.3">
      <c r="B614" s="178">
        <v>586</v>
      </c>
      <c r="C614" s="179" t="s">
        <v>4508</v>
      </c>
      <c r="D614" s="179" t="s">
        <v>4509</v>
      </c>
      <c r="E614" s="179" t="s">
        <v>4163</v>
      </c>
      <c r="F614" s="180" t="s">
        <v>1973</v>
      </c>
      <c r="G614" s="180" t="s">
        <v>218</v>
      </c>
      <c r="H614" s="181">
        <v>48670</v>
      </c>
      <c r="I614" s="182">
        <v>0.61</v>
      </c>
      <c r="J614" s="182">
        <f t="shared" si="9"/>
        <v>29.69</v>
      </c>
    </row>
    <row r="615" spans="2:10" x14ac:dyDescent="0.3">
      <c r="B615" s="178">
        <v>587</v>
      </c>
      <c r="C615" s="179" t="s">
        <v>4508</v>
      </c>
      <c r="D615" s="179" t="s">
        <v>4509</v>
      </c>
      <c r="E615" s="179" t="s">
        <v>4164</v>
      </c>
      <c r="F615" s="180" t="s">
        <v>1973</v>
      </c>
      <c r="G615" s="180" t="s">
        <v>218</v>
      </c>
      <c r="H615" s="181">
        <v>110193</v>
      </c>
      <c r="I615" s="182">
        <v>0.61</v>
      </c>
      <c r="J615" s="182">
        <f t="shared" si="9"/>
        <v>67.22</v>
      </c>
    </row>
    <row r="616" spans="2:10" x14ac:dyDescent="0.3">
      <c r="B616" s="178">
        <v>588</v>
      </c>
      <c r="C616" s="179" t="s">
        <v>4508</v>
      </c>
      <c r="D616" s="179" t="s">
        <v>4509</v>
      </c>
      <c r="E616" s="179" t="s">
        <v>4159</v>
      </c>
      <c r="F616" s="180" t="s">
        <v>1973</v>
      </c>
      <c r="G616" s="180" t="s">
        <v>218</v>
      </c>
      <c r="H616" s="181">
        <v>120740</v>
      </c>
      <c r="I616" s="182">
        <v>0.61</v>
      </c>
      <c r="J616" s="182">
        <f t="shared" si="9"/>
        <v>73.650000000000006</v>
      </c>
    </row>
    <row r="617" spans="2:10" x14ac:dyDescent="0.3">
      <c r="B617" s="178">
        <v>589</v>
      </c>
      <c r="C617" s="179" t="s">
        <v>4510</v>
      </c>
      <c r="D617" s="179" t="s">
        <v>4511</v>
      </c>
      <c r="E617" s="179" t="s">
        <v>4162</v>
      </c>
      <c r="F617" s="180" t="s">
        <v>2011</v>
      </c>
      <c r="G617" s="180" t="s">
        <v>2050</v>
      </c>
      <c r="H617" s="181">
        <v>30446</v>
      </c>
      <c r="I617" s="182">
        <v>0.61</v>
      </c>
      <c r="J617" s="182">
        <f t="shared" si="9"/>
        <v>18.57</v>
      </c>
    </row>
    <row r="618" spans="2:10" x14ac:dyDescent="0.3">
      <c r="B618" s="178">
        <v>590</v>
      </c>
      <c r="C618" s="179" t="s">
        <v>4510</v>
      </c>
      <c r="D618" s="179" t="s">
        <v>4511</v>
      </c>
      <c r="E618" s="179" t="s">
        <v>4156</v>
      </c>
      <c r="F618" s="180" t="s">
        <v>2011</v>
      </c>
      <c r="G618" s="180" t="s">
        <v>2050</v>
      </c>
      <c r="H618" s="181">
        <v>74472</v>
      </c>
      <c r="I618" s="182">
        <v>0.61</v>
      </c>
      <c r="J618" s="182">
        <f t="shared" si="9"/>
        <v>45.43</v>
      </c>
    </row>
    <row r="619" spans="2:10" x14ac:dyDescent="0.3">
      <c r="B619" s="178">
        <v>591</v>
      </c>
      <c r="C619" s="179" t="s">
        <v>4510</v>
      </c>
      <c r="D619" s="179" t="s">
        <v>4511</v>
      </c>
      <c r="E619" s="179" t="s">
        <v>4157</v>
      </c>
      <c r="F619" s="180" t="s">
        <v>2011</v>
      </c>
      <c r="G619" s="180" t="s">
        <v>2050</v>
      </c>
      <c r="H619" s="181">
        <v>523868</v>
      </c>
      <c r="I619" s="182">
        <v>0.61</v>
      </c>
      <c r="J619" s="182">
        <f t="shared" si="9"/>
        <v>319.56</v>
      </c>
    </row>
    <row r="620" spans="2:10" x14ac:dyDescent="0.3">
      <c r="B620" s="178">
        <v>592</v>
      </c>
      <c r="C620" s="179" t="s">
        <v>4510</v>
      </c>
      <c r="D620" s="179" t="s">
        <v>4511</v>
      </c>
      <c r="E620" s="179" t="s">
        <v>4163</v>
      </c>
      <c r="F620" s="180" t="s">
        <v>2011</v>
      </c>
      <c r="G620" s="180" t="s">
        <v>2050</v>
      </c>
      <c r="H620" s="181">
        <v>327245</v>
      </c>
      <c r="I620" s="182">
        <v>0.61</v>
      </c>
      <c r="J620" s="182">
        <f t="shared" si="9"/>
        <v>199.62</v>
      </c>
    </row>
    <row r="621" spans="2:10" x14ac:dyDescent="0.3">
      <c r="B621" s="178">
        <v>593</v>
      </c>
      <c r="C621" s="179" t="s">
        <v>4510</v>
      </c>
      <c r="D621" s="179" t="s">
        <v>4511</v>
      </c>
      <c r="E621" s="179" t="s">
        <v>4164</v>
      </c>
      <c r="F621" s="180" t="s">
        <v>2011</v>
      </c>
      <c r="G621" s="180" t="s">
        <v>2050</v>
      </c>
      <c r="H621" s="181">
        <v>50817</v>
      </c>
      <c r="I621" s="182">
        <v>0.61</v>
      </c>
      <c r="J621" s="182">
        <f t="shared" si="9"/>
        <v>31</v>
      </c>
    </row>
    <row r="622" spans="2:10" x14ac:dyDescent="0.3">
      <c r="B622" s="178">
        <v>594</v>
      </c>
      <c r="C622" s="179" t="s">
        <v>4510</v>
      </c>
      <c r="D622" s="179" t="s">
        <v>4511</v>
      </c>
      <c r="E622" s="179" t="s">
        <v>4159</v>
      </c>
      <c r="F622" s="180" t="s">
        <v>2011</v>
      </c>
      <c r="G622" s="180" t="s">
        <v>2050</v>
      </c>
      <c r="H622" s="181">
        <v>386912</v>
      </c>
      <c r="I622" s="182">
        <v>0.61</v>
      </c>
      <c r="J622" s="182">
        <f t="shared" si="9"/>
        <v>236.02</v>
      </c>
    </row>
    <row r="623" spans="2:10" x14ac:dyDescent="0.3">
      <c r="B623" s="178">
        <v>595</v>
      </c>
      <c r="C623" s="179" t="s">
        <v>4512</v>
      </c>
      <c r="D623" s="179" t="s">
        <v>4305</v>
      </c>
      <c r="E623" s="179" t="s">
        <v>4164</v>
      </c>
      <c r="F623" s="180" t="s">
        <v>109</v>
      </c>
      <c r="G623" s="180" t="s">
        <v>230</v>
      </c>
      <c r="H623" s="181">
        <v>140211</v>
      </c>
      <c r="I623" s="182">
        <v>0.61</v>
      </c>
      <c r="J623" s="182">
        <f t="shared" si="9"/>
        <v>85.53</v>
      </c>
    </row>
    <row r="624" spans="2:10" x14ac:dyDescent="0.3">
      <c r="B624" s="178">
        <v>596</v>
      </c>
      <c r="C624" s="179" t="s">
        <v>4513</v>
      </c>
      <c r="D624" s="179" t="s">
        <v>4514</v>
      </c>
      <c r="E624" s="179" t="s">
        <v>4143</v>
      </c>
      <c r="F624" s="180" t="s">
        <v>77</v>
      </c>
      <c r="G624" s="180" t="s">
        <v>78</v>
      </c>
      <c r="H624" s="181">
        <v>280048</v>
      </c>
      <c r="I624" s="182">
        <v>0.61</v>
      </c>
      <c r="J624" s="182">
        <f t="shared" si="9"/>
        <v>170.83</v>
      </c>
    </row>
    <row r="625" spans="2:10" x14ac:dyDescent="0.3">
      <c r="B625" s="178">
        <v>597</v>
      </c>
      <c r="C625" s="179" t="s">
        <v>4515</v>
      </c>
      <c r="D625" s="179" t="s">
        <v>4516</v>
      </c>
      <c r="E625" s="179" t="s">
        <v>4147</v>
      </c>
      <c r="F625" s="180" t="s">
        <v>77</v>
      </c>
      <c r="G625" s="180" t="s">
        <v>58</v>
      </c>
      <c r="H625" s="181">
        <v>3718130</v>
      </c>
      <c r="I625" s="182">
        <v>0.61</v>
      </c>
      <c r="J625" s="182">
        <f t="shared" si="9"/>
        <v>2268.06</v>
      </c>
    </row>
    <row r="626" spans="2:10" x14ac:dyDescent="0.3">
      <c r="B626" s="178">
        <v>598</v>
      </c>
      <c r="C626" s="179" t="s">
        <v>4517</v>
      </c>
      <c r="D626" s="179" t="s">
        <v>4518</v>
      </c>
      <c r="E626" s="179" t="s">
        <v>4156</v>
      </c>
      <c r="F626" s="180" t="s">
        <v>77</v>
      </c>
      <c r="G626" s="180" t="s">
        <v>1025</v>
      </c>
      <c r="H626" s="181">
        <v>720668</v>
      </c>
      <c r="I626" s="182">
        <v>0.61</v>
      </c>
      <c r="J626" s="182">
        <f t="shared" si="9"/>
        <v>439.61</v>
      </c>
    </row>
    <row r="627" spans="2:10" x14ac:dyDescent="0.3">
      <c r="B627" s="178">
        <v>599</v>
      </c>
      <c r="C627" s="179" t="s">
        <v>4517</v>
      </c>
      <c r="D627" s="179" t="s">
        <v>4518</v>
      </c>
      <c r="E627" s="179" t="s">
        <v>4157</v>
      </c>
      <c r="F627" s="180" t="s">
        <v>77</v>
      </c>
      <c r="G627" s="180" t="s">
        <v>1025</v>
      </c>
      <c r="H627" s="181">
        <v>696478</v>
      </c>
      <c r="I627" s="182">
        <v>0.61</v>
      </c>
      <c r="J627" s="182">
        <f t="shared" si="9"/>
        <v>424.85</v>
      </c>
    </row>
    <row r="628" spans="2:10" x14ac:dyDescent="0.3">
      <c r="B628" s="178">
        <v>600</v>
      </c>
      <c r="C628" s="179" t="s">
        <v>4519</v>
      </c>
      <c r="D628" s="179" t="s">
        <v>4520</v>
      </c>
      <c r="E628" s="179" t="s">
        <v>4162</v>
      </c>
      <c r="F628" s="180" t="s">
        <v>1973</v>
      </c>
      <c r="G628" s="180" t="s">
        <v>169</v>
      </c>
      <c r="H628" s="181">
        <v>32272</v>
      </c>
      <c r="I628" s="182">
        <v>0.61</v>
      </c>
      <c r="J628" s="182">
        <f t="shared" si="9"/>
        <v>19.690000000000001</v>
      </c>
    </row>
    <row r="629" spans="2:10" x14ac:dyDescent="0.3">
      <c r="B629" s="178">
        <v>601</v>
      </c>
      <c r="C629" s="179" t="s">
        <v>4519</v>
      </c>
      <c r="D629" s="179" t="s">
        <v>4520</v>
      </c>
      <c r="E629" s="179" t="s">
        <v>4156</v>
      </c>
      <c r="F629" s="180" t="s">
        <v>1973</v>
      </c>
      <c r="G629" s="180" t="s">
        <v>169</v>
      </c>
      <c r="H629" s="181">
        <v>97174</v>
      </c>
      <c r="I629" s="182">
        <v>0.61</v>
      </c>
      <c r="J629" s="182">
        <f t="shared" si="9"/>
        <v>59.28</v>
      </c>
    </row>
    <row r="630" spans="2:10" x14ac:dyDescent="0.3">
      <c r="B630" s="178">
        <v>602</v>
      </c>
      <c r="C630" s="179" t="s">
        <v>4519</v>
      </c>
      <c r="D630" s="179" t="s">
        <v>4520</v>
      </c>
      <c r="E630" s="179" t="s">
        <v>4157</v>
      </c>
      <c r="F630" s="180" t="s">
        <v>1973</v>
      </c>
      <c r="G630" s="180" t="s">
        <v>169</v>
      </c>
      <c r="H630" s="181">
        <v>609496</v>
      </c>
      <c r="I630" s="182">
        <v>0.61</v>
      </c>
      <c r="J630" s="182">
        <f t="shared" si="9"/>
        <v>371.79</v>
      </c>
    </row>
    <row r="631" spans="2:10" x14ac:dyDescent="0.3">
      <c r="B631" s="178">
        <v>603</v>
      </c>
      <c r="C631" s="179" t="s">
        <v>4519</v>
      </c>
      <c r="D631" s="179" t="s">
        <v>4520</v>
      </c>
      <c r="E631" s="179" t="s">
        <v>4163</v>
      </c>
      <c r="F631" s="180" t="s">
        <v>1973</v>
      </c>
      <c r="G631" s="180" t="s">
        <v>169</v>
      </c>
      <c r="H631" s="181">
        <v>528186</v>
      </c>
      <c r="I631" s="182">
        <v>0.61</v>
      </c>
      <c r="J631" s="182">
        <f t="shared" si="9"/>
        <v>322.19</v>
      </c>
    </row>
    <row r="632" spans="2:10" x14ac:dyDescent="0.3">
      <c r="B632" s="178">
        <v>604</v>
      </c>
      <c r="C632" s="179" t="s">
        <v>4519</v>
      </c>
      <c r="D632" s="179" t="s">
        <v>4520</v>
      </c>
      <c r="E632" s="179" t="s">
        <v>4164</v>
      </c>
      <c r="F632" s="180" t="s">
        <v>1973</v>
      </c>
      <c r="G632" s="180" t="s">
        <v>169</v>
      </c>
      <c r="H632" s="181">
        <v>69889</v>
      </c>
      <c r="I632" s="182">
        <v>0.61</v>
      </c>
      <c r="J632" s="182">
        <f t="shared" si="9"/>
        <v>42.63</v>
      </c>
    </row>
    <row r="633" spans="2:10" x14ac:dyDescent="0.3">
      <c r="B633" s="178">
        <v>605</v>
      </c>
      <c r="C633" s="179" t="s">
        <v>4519</v>
      </c>
      <c r="D633" s="179" t="s">
        <v>4520</v>
      </c>
      <c r="E633" s="179" t="s">
        <v>4159</v>
      </c>
      <c r="F633" s="180" t="s">
        <v>1973</v>
      </c>
      <c r="G633" s="180" t="s">
        <v>169</v>
      </c>
      <c r="H633" s="181">
        <v>497573</v>
      </c>
      <c r="I633" s="182">
        <v>0.61</v>
      </c>
      <c r="J633" s="182">
        <f t="shared" si="9"/>
        <v>303.52</v>
      </c>
    </row>
    <row r="634" spans="2:10" x14ac:dyDescent="0.3">
      <c r="B634" s="178">
        <v>606</v>
      </c>
      <c r="C634" s="179" t="s">
        <v>4521</v>
      </c>
      <c r="D634" s="179" t="s">
        <v>4496</v>
      </c>
      <c r="E634" s="179" t="s">
        <v>4163</v>
      </c>
      <c r="F634" s="180" t="s">
        <v>77</v>
      </c>
      <c r="G634" s="180" t="s">
        <v>964</v>
      </c>
      <c r="H634" s="181">
        <v>374698</v>
      </c>
      <c r="I634" s="182">
        <v>0.61</v>
      </c>
      <c r="J634" s="182">
        <f t="shared" si="9"/>
        <v>228.57</v>
      </c>
    </row>
    <row r="635" spans="2:10" x14ac:dyDescent="0.3">
      <c r="B635" s="178">
        <v>607</v>
      </c>
      <c r="C635" s="179" t="s">
        <v>4522</v>
      </c>
      <c r="D635" s="179" t="s">
        <v>4523</v>
      </c>
      <c r="E635" s="179" t="s">
        <v>4162</v>
      </c>
      <c r="F635" s="180" t="s">
        <v>109</v>
      </c>
      <c r="G635" s="180" t="s">
        <v>3231</v>
      </c>
      <c r="H635" s="181">
        <v>71205</v>
      </c>
      <c r="I635" s="182">
        <v>0.61</v>
      </c>
      <c r="J635" s="182">
        <f t="shared" si="9"/>
        <v>43.44</v>
      </c>
    </row>
    <row r="636" spans="2:10" x14ac:dyDescent="0.3">
      <c r="B636" s="178">
        <v>608</v>
      </c>
      <c r="C636" s="179" t="s">
        <v>4522</v>
      </c>
      <c r="D636" s="179" t="s">
        <v>4523</v>
      </c>
      <c r="E636" s="179" t="s">
        <v>4156</v>
      </c>
      <c r="F636" s="180" t="s">
        <v>109</v>
      </c>
      <c r="G636" s="180" t="s">
        <v>3231</v>
      </c>
      <c r="H636" s="181">
        <v>150864</v>
      </c>
      <c r="I636" s="182">
        <v>0.61</v>
      </c>
      <c r="J636" s="182">
        <f t="shared" si="9"/>
        <v>92.03</v>
      </c>
    </row>
    <row r="637" spans="2:10" x14ac:dyDescent="0.3">
      <c r="B637" s="178">
        <v>609</v>
      </c>
      <c r="C637" s="179" t="s">
        <v>4522</v>
      </c>
      <c r="D637" s="179" t="s">
        <v>4523</v>
      </c>
      <c r="E637" s="179" t="s">
        <v>4157</v>
      </c>
      <c r="F637" s="180" t="s">
        <v>109</v>
      </c>
      <c r="G637" s="180" t="s">
        <v>3231</v>
      </c>
      <c r="H637" s="181">
        <v>573911</v>
      </c>
      <c r="I637" s="182">
        <v>0.61</v>
      </c>
      <c r="J637" s="182">
        <f t="shared" si="9"/>
        <v>350.09</v>
      </c>
    </row>
    <row r="638" spans="2:10" x14ac:dyDescent="0.3">
      <c r="B638" s="178">
        <v>610</v>
      </c>
      <c r="C638" s="179" t="s">
        <v>4522</v>
      </c>
      <c r="D638" s="179" t="s">
        <v>4523</v>
      </c>
      <c r="E638" s="179" t="s">
        <v>4163</v>
      </c>
      <c r="F638" s="180" t="s">
        <v>109</v>
      </c>
      <c r="G638" s="180" t="s">
        <v>3231</v>
      </c>
      <c r="H638" s="181">
        <v>950153</v>
      </c>
      <c r="I638" s="182">
        <v>0.61</v>
      </c>
      <c r="J638" s="182">
        <f t="shared" si="9"/>
        <v>579.59</v>
      </c>
    </row>
    <row r="639" spans="2:10" x14ac:dyDescent="0.3">
      <c r="B639" s="178">
        <v>611</v>
      </c>
      <c r="C639" s="179" t="s">
        <v>4522</v>
      </c>
      <c r="D639" s="179" t="s">
        <v>4523</v>
      </c>
      <c r="E639" s="179" t="s">
        <v>4164</v>
      </c>
      <c r="F639" s="180" t="s">
        <v>109</v>
      </c>
      <c r="G639" s="180" t="s">
        <v>3231</v>
      </c>
      <c r="H639" s="181">
        <v>140608</v>
      </c>
      <c r="I639" s="182">
        <v>0.61</v>
      </c>
      <c r="J639" s="182">
        <f t="shared" si="9"/>
        <v>85.77</v>
      </c>
    </row>
    <row r="640" spans="2:10" x14ac:dyDescent="0.3">
      <c r="B640" s="178">
        <v>612</v>
      </c>
      <c r="C640" s="179" t="s">
        <v>4522</v>
      </c>
      <c r="D640" s="179" t="s">
        <v>4523</v>
      </c>
      <c r="E640" s="179" t="s">
        <v>4159</v>
      </c>
      <c r="F640" s="180" t="s">
        <v>109</v>
      </c>
      <c r="G640" s="180" t="s">
        <v>3231</v>
      </c>
      <c r="H640" s="181">
        <v>359637</v>
      </c>
      <c r="I640" s="182">
        <v>0.61</v>
      </c>
      <c r="J640" s="182">
        <f t="shared" si="9"/>
        <v>219.38</v>
      </c>
    </row>
    <row r="641" spans="2:10" x14ac:dyDescent="0.3">
      <c r="B641" s="178">
        <v>613</v>
      </c>
      <c r="C641" s="179" t="s">
        <v>4524</v>
      </c>
      <c r="D641" s="179" t="s">
        <v>4525</v>
      </c>
      <c r="E641" s="179" t="s">
        <v>4143</v>
      </c>
      <c r="F641" s="180" t="s">
        <v>77</v>
      </c>
      <c r="G641" s="180" t="s">
        <v>78</v>
      </c>
      <c r="H641" s="181">
        <v>126581</v>
      </c>
      <c r="I641" s="182">
        <v>0.61</v>
      </c>
      <c r="J641" s="182">
        <f t="shared" si="9"/>
        <v>77.209999999999994</v>
      </c>
    </row>
    <row r="642" spans="2:10" x14ac:dyDescent="0.3">
      <c r="B642" s="178">
        <v>614</v>
      </c>
      <c r="C642" s="179" t="s">
        <v>4526</v>
      </c>
      <c r="D642" s="179" t="s">
        <v>4527</v>
      </c>
      <c r="E642" s="179" t="s">
        <v>4143</v>
      </c>
      <c r="F642" s="180" t="s">
        <v>145</v>
      </c>
      <c r="G642" s="180" t="s">
        <v>78</v>
      </c>
      <c r="H642" s="181">
        <v>296112</v>
      </c>
      <c r="I642" s="182">
        <v>0.61</v>
      </c>
      <c r="J642" s="182">
        <f t="shared" si="9"/>
        <v>180.63</v>
      </c>
    </row>
    <row r="643" spans="2:10" x14ac:dyDescent="0.3">
      <c r="B643" s="178">
        <v>615</v>
      </c>
      <c r="C643" s="179" t="s">
        <v>4528</v>
      </c>
      <c r="D643" s="179" t="s">
        <v>4529</v>
      </c>
      <c r="E643" s="179" t="s">
        <v>4143</v>
      </c>
      <c r="F643" s="180" t="s">
        <v>145</v>
      </c>
      <c r="G643" s="180" t="s">
        <v>78</v>
      </c>
      <c r="H643" s="181">
        <v>294006</v>
      </c>
      <c r="I643" s="182">
        <v>0.61</v>
      </c>
      <c r="J643" s="182">
        <f t="shared" si="9"/>
        <v>179.34</v>
      </c>
    </row>
    <row r="644" spans="2:10" x14ac:dyDescent="0.3">
      <c r="B644" s="178">
        <v>616</v>
      </c>
      <c r="C644" s="179" t="s">
        <v>4530</v>
      </c>
      <c r="D644" s="179" t="s">
        <v>4531</v>
      </c>
      <c r="E644" s="179" t="s">
        <v>4143</v>
      </c>
      <c r="F644" s="180" t="s">
        <v>77</v>
      </c>
      <c r="G644" s="180" t="s">
        <v>78</v>
      </c>
      <c r="H644" s="181">
        <v>439664</v>
      </c>
      <c r="I644" s="182">
        <v>0.61</v>
      </c>
      <c r="J644" s="182">
        <f t="shared" si="9"/>
        <v>268.2</v>
      </c>
    </row>
    <row r="645" spans="2:10" x14ac:dyDescent="0.3">
      <c r="B645" s="178">
        <v>617</v>
      </c>
      <c r="C645" s="179" t="s">
        <v>4532</v>
      </c>
      <c r="D645" s="179" t="s">
        <v>4533</v>
      </c>
      <c r="E645" s="179" t="s">
        <v>4143</v>
      </c>
      <c r="F645" s="180" t="s">
        <v>145</v>
      </c>
      <c r="G645" s="180" t="s">
        <v>78</v>
      </c>
      <c r="H645" s="181">
        <v>294484</v>
      </c>
      <c r="I645" s="182">
        <v>0.61</v>
      </c>
      <c r="J645" s="182">
        <f t="shared" si="9"/>
        <v>179.64</v>
      </c>
    </row>
    <row r="646" spans="2:10" x14ac:dyDescent="0.3">
      <c r="B646" s="178">
        <v>618</v>
      </c>
      <c r="C646" s="179" t="s">
        <v>4534</v>
      </c>
      <c r="D646" s="179" t="s">
        <v>4535</v>
      </c>
      <c r="E646" s="179" t="s">
        <v>4143</v>
      </c>
      <c r="F646" s="180" t="s">
        <v>145</v>
      </c>
      <c r="G646" s="180" t="s">
        <v>78</v>
      </c>
      <c r="H646" s="181">
        <v>442190</v>
      </c>
      <c r="I646" s="182">
        <v>0.61</v>
      </c>
      <c r="J646" s="182">
        <f t="shared" si="9"/>
        <v>269.74</v>
      </c>
    </row>
    <row r="647" spans="2:10" x14ac:dyDescent="0.3">
      <c r="B647" s="178">
        <v>619</v>
      </c>
      <c r="C647" s="179" t="s">
        <v>4536</v>
      </c>
      <c r="D647" s="179" t="s">
        <v>4537</v>
      </c>
      <c r="E647" s="179" t="s">
        <v>4143</v>
      </c>
      <c r="F647" s="180" t="s">
        <v>145</v>
      </c>
      <c r="G647" s="180" t="s">
        <v>78</v>
      </c>
      <c r="H647" s="181">
        <v>441254</v>
      </c>
      <c r="I647" s="182">
        <v>0.61</v>
      </c>
      <c r="J647" s="182">
        <f t="shared" si="9"/>
        <v>269.16000000000003</v>
      </c>
    </row>
    <row r="648" spans="2:10" x14ac:dyDescent="0.3">
      <c r="B648" s="178">
        <v>620</v>
      </c>
      <c r="C648" s="179" t="s">
        <v>4538</v>
      </c>
      <c r="D648" s="179" t="s">
        <v>4539</v>
      </c>
      <c r="E648" s="179" t="s">
        <v>4162</v>
      </c>
      <c r="F648" s="180" t="s">
        <v>2011</v>
      </c>
      <c r="G648" s="180" t="s">
        <v>110</v>
      </c>
      <c r="H648" s="181">
        <v>173549</v>
      </c>
      <c r="I648" s="182">
        <v>0.61</v>
      </c>
      <c r="J648" s="182">
        <f t="shared" si="9"/>
        <v>105.86</v>
      </c>
    </row>
    <row r="649" spans="2:10" x14ac:dyDescent="0.3">
      <c r="B649" s="178">
        <v>621</v>
      </c>
      <c r="C649" s="179" t="s">
        <v>4538</v>
      </c>
      <c r="D649" s="179" t="s">
        <v>4539</v>
      </c>
      <c r="E649" s="179" t="s">
        <v>4156</v>
      </c>
      <c r="F649" s="180" t="s">
        <v>2011</v>
      </c>
      <c r="G649" s="180" t="s">
        <v>110</v>
      </c>
      <c r="H649" s="181">
        <v>712868</v>
      </c>
      <c r="I649" s="182">
        <v>0.61</v>
      </c>
      <c r="J649" s="182">
        <f t="shared" si="9"/>
        <v>434.85</v>
      </c>
    </row>
    <row r="650" spans="2:10" x14ac:dyDescent="0.3">
      <c r="B650" s="178">
        <v>622</v>
      </c>
      <c r="C650" s="179" t="s">
        <v>4538</v>
      </c>
      <c r="D650" s="179" t="s">
        <v>4539</v>
      </c>
      <c r="E650" s="179" t="s">
        <v>4157</v>
      </c>
      <c r="F650" s="180" t="s">
        <v>2011</v>
      </c>
      <c r="G650" s="180" t="s">
        <v>110</v>
      </c>
      <c r="H650" s="181">
        <v>2826415</v>
      </c>
      <c r="I650" s="182">
        <v>0.61</v>
      </c>
      <c r="J650" s="182">
        <f t="shared" si="9"/>
        <v>1724.11</v>
      </c>
    </row>
    <row r="651" spans="2:10" x14ac:dyDescent="0.3">
      <c r="B651" s="178">
        <v>623</v>
      </c>
      <c r="C651" s="179" t="s">
        <v>4538</v>
      </c>
      <c r="D651" s="179" t="s">
        <v>4539</v>
      </c>
      <c r="E651" s="179" t="s">
        <v>4163</v>
      </c>
      <c r="F651" s="180" t="s">
        <v>2011</v>
      </c>
      <c r="G651" s="180" t="s">
        <v>110</v>
      </c>
      <c r="H651" s="181">
        <v>2494033</v>
      </c>
      <c r="I651" s="182">
        <v>0.61</v>
      </c>
      <c r="J651" s="182">
        <f t="shared" si="9"/>
        <v>1521.36</v>
      </c>
    </row>
    <row r="652" spans="2:10" x14ac:dyDescent="0.3">
      <c r="B652" s="178">
        <v>624</v>
      </c>
      <c r="C652" s="179" t="s">
        <v>4538</v>
      </c>
      <c r="D652" s="179" t="s">
        <v>4539</v>
      </c>
      <c r="E652" s="179" t="s">
        <v>4164</v>
      </c>
      <c r="F652" s="180" t="s">
        <v>2011</v>
      </c>
      <c r="G652" s="180" t="s">
        <v>110</v>
      </c>
      <c r="H652" s="181">
        <v>360312</v>
      </c>
      <c r="I652" s="182">
        <v>0.61</v>
      </c>
      <c r="J652" s="182">
        <f t="shared" si="9"/>
        <v>219.79</v>
      </c>
    </row>
    <row r="653" spans="2:10" x14ac:dyDescent="0.3">
      <c r="B653" s="178">
        <v>625</v>
      </c>
      <c r="C653" s="179" t="s">
        <v>4538</v>
      </c>
      <c r="D653" s="179" t="s">
        <v>4539</v>
      </c>
      <c r="E653" s="179" t="s">
        <v>4159</v>
      </c>
      <c r="F653" s="180" t="s">
        <v>2011</v>
      </c>
      <c r="G653" s="180" t="s">
        <v>110</v>
      </c>
      <c r="H653" s="181">
        <v>2199187</v>
      </c>
      <c r="I653" s="182">
        <v>0.61</v>
      </c>
      <c r="J653" s="182">
        <f t="shared" si="9"/>
        <v>1341.5</v>
      </c>
    </row>
    <row r="654" spans="2:10" x14ac:dyDescent="0.3">
      <c r="B654" s="178">
        <v>626</v>
      </c>
      <c r="C654" s="179" t="s">
        <v>4540</v>
      </c>
      <c r="D654" s="179" t="s">
        <v>4496</v>
      </c>
      <c r="E654" s="179" t="s">
        <v>4163</v>
      </c>
      <c r="F654" s="180" t="s">
        <v>145</v>
      </c>
      <c r="G654" s="180" t="s">
        <v>871</v>
      </c>
      <c r="H654" s="181">
        <v>495555</v>
      </c>
      <c r="I654" s="182">
        <v>0.61</v>
      </c>
      <c r="J654" s="182">
        <f t="shared" si="9"/>
        <v>302.29000000000002</v>
      </c>
    </row>
    <row r="655" spans="2:10" x14ac:dyDescent="0.3">
      <c r="B655" s="178">
        <v>627</v>
      </c>
      <c r="C655" s="179" t="s">
        <v>4541</v>
      </c>
      <c r="D655" s="179" t="s">
        <v>4542</v>
      </c>
      <c r="E655" s="179" t="s">
        <v>4147</v>
      </c>
      <c r="F655" s="180" t="s">
        <v>145</v>
      </c>
      <c r="G655" s="180" t="s">
        <v>106</v>
      </c>
      <c r="H655" s="181">
        <v>442190</v>
      </c>
      <c r="I655" s="182">
        <v>0.61</v>
      </c>
      <c r="J655" s="182">
        <f t="shared" si="9"/>
        <v>269.74</v>
      </c>
    </row>
    <row r="656" spans="2:10" x14ac:dyDescent="0.3">
      <c r="B656" s="178">
        <v>628</v>
      </c>
      <c r="C656" s="179" t="s">
        <v>4543</v>
      </c>
      <c r="D656" s="179" t="s">
        <v>4544</v>
      </c>
      <c r="E656" s="179" t="s">
        <v>4156</v>
      </c>
      <c r="F656" s="180" t="s">
        <v>1973</v>
      </c>
      <c r="G656" s="180" t="s">
        <v>110</v>
      </c>
      <c r="H656" s="181">
        <v>400059</v>
      </c>
      <c r="I656" s="182">
        <v>0.61</v>
      </c>
      <c r="J656" s="182">
        <f t="shared" si="9"/>
        <v>244.04</v>
      </c>
    </row>
    <row r="657" spans="2:10" x14ac:dyDescent="0.3">
      <c r="B657" s="178">
        <v>629</v>
      </c>
      <c r="C657" s="179" t="s">
        <v>4545</v>
      </c>
      <c r="D657" s="179" t="s">
        <v>4546</v>
      </c>
      <c r="E657" s="179" t="s">
        <v>4147</v>
      </c>
      <c r="F657" s="180" t="s">
        <v>1973</v>
      </c>
      <c r="G657" s="180" t="s">
        <v>95</v>
      </c>
      <c r="H657" s="181">
        <v>1276299</v>
      </c>
      <c r="I657" s="182">
        <v>0.61</v>
      </c>
      <c r="J657" s="182">
        <f t="shared" si="9"/>
        <v>778.54</v>
      </c>
    </row>
    <row r="658" spans="2:10" x14ac:dyDescent="0.3">
      <c r="B658" s="178">
        <v>630</v>
      </c>
      <c r="C658" s="179" t="s">
        <v>4547</v>
      </c>
      <c r="D658" s="179" t="s">
        <v>4548</v>
      </c>
      <c r="E658" s="179" t="s">
        <v>4143</v>
      </c>
      <c r="F658" s="180" t="s">
        <v>145</v>
      </c>
      <c r="G658" s="180" t="s">
        <v>95</v>
      </c>
      <c r="H658" s="181">
        <v>943678</v>
      </c>
      <c r="I658" s="182">
        <v>0.61</v>
      </c>
      <c r="J658" s="182">
        <f t="shared" si="9"/>
        <v>575.64</v>
      </c>
    </row>
    <row r="659" spans="2:10" x14ac:dyDescent="0.3">
      <c r="B659" s="178">
        <v>631</v>
      </c>
      <c r="C659" s="179" t="s">
        <v>4547</v>
      </c>
      <c r="D659" s="179" t="s">
        <v>4548</v>
      </c>
      <c r="E659" s="179" t="s">
        <v>4147</v>
      </c>
      <c r="F659" s="180" t="s">
        <v>145</v>
      </c>
      <c r="G659" s="180" t="s">
        <v>95</v>
      </c>
      <c r="H659" s="181">
        <v>471885</v>
      </c>
      <c r="I659" s="182">
        <v>0.61</v>
      </c>
      <c r="J659" s="182">
        <f t="shared" si="9"/>
        <v>287.85000000000002</v>
      </c>
    </row>
    <row r="660" spans="2:10" x14ac:dyDescent="0.3">
      <c r="B660" s="178">
        <v>632</v>
      </c>
      <c r="C660" s="179" t="s">
        <v>4549</v>
      </c>
      <c r="D660" s="179" t="s">
        <v>4550</v>
      </c>
      <c r="E660" s="179" t="s">
        <v>4143</v>
      </c>
      <c r="F660" s="180" t="s">
        <v>145</v>
      </c>
      <c r="G660" s="180" t="s">
        <v>78</v>
      </c>
      <c r="H660" s="181">
        <v>295429</v>
      </c>
      <c r="I660" s="182">
        <v>0.61</v>
      </c>
      <c r="J660" s="182">
        <f t="shared" si="9"/>
        <v>180.21</v>
      </c>
    </row>
    <row r="661" spans="2:10" x14ac:dyDescent="0.3">
      <c r="B661" s="178">
        <v>633</v>
      </c>
      <c r="C661" s="179" t="s">
        <v>4551</v>
      </c>
      <c r="D661" s="179" t="s">
        <v>4552</v>
      </c>
      <c r="E661" s="179" t="s">
        <v>4143</v>
      </c>
      <c r="F661" s="180" t="s">
        <v>145</v>
      </c>
      <c r="G661" s="180" t="s">
        <v>95</v>
      </c>
      <c r="H661" s="181">
        <v>1706771</v>
      </c>
      <c r="I661" s="182">
        <v>0.61</v>
      </c>
      <c r="J661" s="182">
        <f t="shared" si="9"/>
        <v>1041.1300000000001</v>
      </c>
    </row>
    <row r="662" spans="2:10" x14ac:dyDescent="0.3">
      <c r="B662" s="178">
        <v>634</v>
      </c>
      <c r="C662" s="179" t="s">
        <v>4551</v>
      </c>
      <c r="D662" s="179" t="s">
        <v>4552</v>
      </c>
      <c r="E662" s="179" t="s">
        <v>4147</v>
      </c>
      <c r="F662" s="180" t="s">
        <v>145</v>
      </c>
      <c r="G662" s="180" t="s">
        <v>95</v>
      </c>
      <c r="H662" s="181">
        <v>853754</v>
      </c>
      <c r="I662" s="182">
        <v>0.61</v>
      </c>
      <c r="J662" s="182">
        <f t="shared" si="9"/>
        <v>520.79</v>
      </c>
    </row>
    <row r="663" spans="2:10" x14ac:dyDescent="0.3">
      <c r="B663" s="178">
        <v>635</v>
      </c>
      <c r="C663" s="179" t="s">
        <v>4553</v>
      </c>
      <c r="D663" s="179" t="s">
        <v>4554</v>
      </c>
      <c r="E663" s="179" t="s">
        <v>4162</v>
      </c>
      <c r="F663" s="180" t="s">
        <v>1004</v>
      </c>
      <c r="G663" s="180" t="s">
        <v>218</v>
      </c>
      <c r="H663" s="181">
        <v>14194</v>
      </c>
      <c r="I663" s="182">
        <v>0.61</v>
      </c>
      <c r="J663" s="182">
        <f t="shared" si="9"/>
        <v>8.66</v>
      </c>
    </row>
    <row r="664" spans="2:10" x14ac:dyDescent="0.3">
      <c r="B664" s="178">
        <v>636</v>
      </c>
      <c r="C664" s="179" t="s">
        <v>4553</v>
      </c>
      <c r="D664" s="179" t="s">
        <v>4554</v>
      </c>
      <c r="E664" s="179" t="s">
        <v>4156</v>
      </c>
      <c r="F664" s="180" t="s">
        <v>1004</v>
      </c>
      <c r="G664" s="180" t="s">
        <v>218</v>
      </c>
      <c r="H664" s="181">
        <v>18745</v>
      </c>
      <c r="I664" s="182">
        <v>0.61</v>
      </c>
      <c r="J664" s="182">
        <f t="shared" si="9"/>
        <v>11.43</v>
      </c>
    </row>
    <row r="665" spans="2:10" x14ac:dyDescent="0.3">
      <c r="B665" s="178">
        <v>637</v>
      </c>
      <c r="C665" s="179" t="s">
        <v>4553</v>
      </c>
      <c r="D665" s="179" t="s">
        <v>4554</v>
      </c>
      <c r="E665" s="179" t="s">
        <v>4157</v>
      </c>
      <c r="F665" s="180" t="s">
        <v>1004</v>
      </c>
      <c r="G665" s="180" t="s">
        <v>218</v>
      </c>
      <c r="H665" s="181">
        <v>174356</v>
      </c>
      <c r="I665" s="182">
        <v>0.61</v>
      </c>
      <c r="J665" s="182">
        <f t="shared" si="9"/>
        <v>106.36</v>
      </c>
    </row>
    <row r="666" spans="2:10" x14ac:dyDescent="0.3">
      <c r="B666" s="178">
        <v>638</v>
      </c>
      <c r="C666" s="179" t="s">
        <v>4553</v>
      </c>
      <c r="D666" s="179" t="s">
        <v>4554</v>
      </c>
      <c r="E666" s="179" t="s">
        <v>4163</v>
      </c>
      <c r="F666" s="180" t="s">
        <v>1004</v>
      </c>
      <c r="G666" s="180" t="s">
        <v>218</v>
      </c>
      <c r="H666" s="181">
        <v>154061</v>
      </c>
      <c r="I666" s="182">
        <v>0.61</v>
      </c>
      <c r="J666" s="182">
        <f t="shared" si="9"/>
        <v>93.98</v>
      </c>
    </row>
    <row r="667" spans="2:10" x14ac:dyDescent="0.3">
      <c r="B667" s="178">
        <v>639</v>
      </c>
      <c r="C667" s="179" t="s">
        <v>4553</v>
      </c>
      <c r="D667" s="179" t="s">
        <v>4554</v>
      </c>
      <c r="E667" s="179" t="s">
        <v>4164</v>
      </c>
      <c r="F667" s="180" t="s">
        <v>1004</v>
      </c>
      <c r="G667" s="180" t="s">
        <v>218</v>
      </c>
      <c r="H667" s="181">
        <v>17777</v>
      </c>
      <c r="I667" s="182">
        <v>0.61</v>
      </c>
      <c r="J667" s="182">
        <f t="shared" si="9"/>
        <v>10.84</v>
      </c>
    </row>
    <row r="668" spans="2:10" x14ac:dyDescent="0.3">
      <c r="B668" s="178">
        <v>640</v>
      </c>
      <c r="C668" s="179" t="s">
        <v>4553</v>
      </c>
      <c r="D668" s="179" t="s">
        <v>4554</v>
      </c>
      <c r="E668" s="179" t="s">
        <v>4159</v>
      </c>
      <c r="F668" s="180" t="s">
        <v>1004</v>
      </c>
      <c r="G668" s="180" t="s">
        <v>218</v>
      </c>
      <c r="H668" s="181">
        <v>122056</v>
      </c>
      <c r="I668" s="182">
        <v>0.61</v>
      </c>
      <c r="J668" s="182">
        <f t="shared" ref="J668:J731" si="10">ROUND(H668*(I668/1000),2)</f>
        <v>74.45</v>
      </c>
    </row>
    <row r="669" spans="2:10" x14ac:dyDescent="0.3">
      <c r="B669" s="178">
        <v>641</v>
      </c>
      <c r="C669" s="179" t="s">
        <v>4555</v>
      </c>
      <c r="D669" s="179" t="s">
        <v>4556</v>
      </c>
      <c r="E669" s="179" t="s">
        <v>4143</v>
      </c>
      <c r="F669" s="180" t="s">
        <v>145</v>
      </c>
      <c r="G669" s="180" t="s">
        <v>95</v>
      </c>
      <c r="H669" s="181">
        <v>949307</v>
      </c>
      <c r="I669" s="182">
        <v>0.61</v>
      </c>
      <c r="J669" s="182">
        <f t="shared" si="10"/>
        <v>579.08000000000004</v>
      </c>
    </row>
    <row r="670" spans="2:10" x14ac:dyDescent="0.3">
      <c r="B670" s="178">
        <v>642</v>
      </c>
      <c r="C670" s="179" t="s">
        <v>4555</v>
      </c>
      <c r="D670" s="179" t="s">
        <v>4556</v>
      </c>
      <c r="E670" s="179" t="s">
        <v>4147</v>
      </c>
      <c r="F670" s="180" t="s">
        <v>145</v>
      </c>
      <c r="G670" s="180" t="s">
        <v>95</v>
      </c>
      <c r="H670" s="181">
        <v>475217</v>
      </c>
      <c r="I670" s="182">
        <v>0.61</v>
      </c>
      <c r="J670" s="182">
        <f t="shared" si="10"/>
        <v>289.88</v>
      </c>
    </row>
    <row r="671" spans="2:10" x14ac:dyDescent="0.3">
      <c r="B671" s="178">
        <v>643</v>
      </c>
      <c r="C671" s="179" t="s">
        <v>4555</v>
      </c>
      <c r="D671" s="179" t="s">
        <v>4557</v>
      </c>
      <c r="E671" s="179" t="s">
        <v>4143</v>
      </c>
      <c r="F671" s="180" t="s">
        <v>145</v>
      </c>
      <c r="G671" s="180" t="s">
        <v>3645</v>
      </c>
      <c r="H671" s="181">
        <v>1199201</v>
      </c>
      <c r="I671" s="182">
        <v>0.61</v>
      </c>
      <c r="J671" s="182">
        <f t="shared" si="10"/>
        <v>731.51</v>
      </c>
    </row>
    <row r="672" spans="2:10" x14ac:dyDescent="0.3">
      <c r="B672" s="178">
        <v>644</v>
      </c>
      <c r="C672" s="179" t="s">
        <v>4555</v>
      </c>
      <c r="D672" s="179" t="s">
        <v>4557</v>
      </c>
      <c r="E672" s="179" t="s">
        <v>4147</v>
      </c>
      <c r="F672" s="180" t="s">
        <v>145</v>
      </c>
      <c r="G672" s="180" t="s">
        <v>3645</v>
      </c>
      <c r="H672" s="181">
        <v>602521</v>
      </c>
      <c r="I672" s="182">
        <v>0.61</v>
      </c>
      <c r="J672" s="182">
        <f t="shared" si="10"/>
        <v>367.54</v>
      </c>
    </row>
    <row r="673" spans="2:10" x14ac:dyDescent="0.3">
      <c r="B673" s="178">
        <v>645</v>
      </c>
      <c r="C673" s="179" t="s">
        <v>4558</v>
      </c>
      <c r="D673" s="179" t="s">
        <v>4559</v>
      </c>
      <c r="E673" s="179" t="s">
        <v>4162</v>
      </c>
      <c r="F673" s="180" t="s">
        <v>983</v>
      </c>
      <c r="G673" s="180" t="s">
        <v>3242</v>
      </c>
      <c r="H673" s="181">
        <v>231112</v>
      </c>
      <c r="I673" s="182">
        <v>0.61</v>
      </c>
      <c r="J673" s="182">
        <f t="shared" si="10"/>
        <v>140.97999999999999</v>
      </c>
    </row>
    <row r="674" spans="2:10" x14ac:dyDescent="0.3">
      <c r="B674" s="178">
        <v>646</v>
      </c>
      <c r="C674" s="179" t="s">
        <v>4558</v>
      </c>
      <c r="D674" s="179" t="s">
        <v>4559</v>
      </c>
      <c r="E674" s="179" t="s">
        <v>4156</v>
      </c>
      <c r="F674" s="180" t="s">
        <v>983</v>
      </c>
      <c r="G674" s="180" t="s">
        <v>3242</v>
      </c>
      <c r="H674" s="181">
        <v>376787</v>
      </c>
      <c r="I674" s="182">
        <v>0.61</v>
      </c>
      <c r="J674" s="182">
        <f t="shared" si="10"/>
        <v>229.84</v>
      </c>
    </row>
    <row r="675" spans="2:10" x14ac:dyDescent="0.3">
      <c r="B675" s="178">
        <v>647</v>
      </c>
      <c r="C675" s="179" t="s">
        <v>4558</v>
      </c>
      <c r="D675" s="179" t="s">
        <v>4559</v>
      </c>
      <c r="E675" s="179" t="s">
        <v>4157</v>
      </c>
      <c r="F675" s="180" t="s">
        <v>983</v>
      </c>
      <c r="G675" s="180" t="s">
        <v>3242</v>
      </c>
      <c r="H675" s="181">
        <v>1697236</v>
      </c>
      <c r="I675" s="182">
        <v>0.61</v>
      </c>
      <c r="J675" s="182">
        <f t="shared" si="10"/>
        <v>1035.31</v>
      </c>
    </row>
    <row r="676" spans="2:10" x14ac:dyDescent="0.3">
      <c r="B676" s="178">
        <v>648</v>
      </c>
      <c r="C676" s="179" t="s">
        <v>4558</v>
      </c>
      <c r="D676" s="179" t="s">
        <v>4559</v>
      </c>
      <c r="E676" s="179" t="s">
        <v>4159</v>
      </c>
      <c r="F676" s="180" t="s">
        <v>983</v>
      </c>
      <c r="G676" s="180" t="s">
        <v>3242</v>
      </c>
      <c r="H676" s="181">
        <v>1136481</v>
      </c>
      <c r="I676" s="182">
        <v>0.61</v>
      </c>
      <c r="J676" s="182">
        <f t="shared" si="10"/>
        <v>693.25</v>
      </c>
    </row>
    <row r="677" spans="2:10" x14ac:dyDescent="0.3">
      <c r="B677" s="178">
        <v>649</v>
      </c>
      <c r="C677" s="179" t="s">
        <v>4560</v>
      </c>
      <c r="D677" s="179" t="s">
        <v>4561</v>
      </c>
      <c r="E677" s="179" t="s">
        <v>4172</v>
      </c>
      <c r="F677" s="180" t="s">
        <v>1028</v>
      </c>
      <c r="G677" s="180" t="s">
        <v>231</v>
      </c>
      <c r="H677" s="181">
        <v>216198</v>
      </c>
      <c r="I677" s="182">
        <v>0.61</v>
      </c>
      <c r="J677" s="182">
        <f t="shared" si="10"/>
        <v>131.88</v>
      </c>
    </row>
    <row r="678" spans="2:10" x14ac:dyDescent="0.3">
      <c r="B678" s="178">
        <v>650</v>
      </c>
      <c r="C678" s="179" t="s">
        <v>4560</v>
      </c>
      <c r="D678" s="179" t="s">
        <v>4561</v>
      </c>
      <c r="E678" s="179" t="s">
        <v>4181</v>
      </c>
      <c r="F678" s="180" t="s">
        <v>1028</v>
      </c>
      <c r="G678" s="180" t="s">
        <v>231</v>
      </c>
      <c r="H678" s="181">
        <v>8117</v>
      </c>
      <c r="I678" s="182">
        <v>0.61</v>
      </c>
      <c r="J678" s="182">
        <f t="shared" si="10"/>
        <v>4.95</v>
      </c>
    </row>
    <row r="679" spans="2:10" x14ac:dyDescent="0.3">
      <c r="B679" s="178">
        <v>651</v>
      </c>
      <c r="C679" s="179" t="s">
        <v>4562</v>
      </c>
      <c r="D679" s="179" t="s">
        <v>4563</v>
      </c>
      <c r="E679" s="179" t="s">
        <v>4147</v>
      </c>
      <c r="F679" s="180" t="s">
        <v>145</v>
      </c>
      <c r="G679" s="180" t="s">
        <v>871</v>
      </c>
      <c r="H679" s="181">
        <v>263984</v>
      </c>
      <c r="I679" s="182">
        <v>0.61</v>
      </c>
      <c r="J679" s="182">
        <f t="shared" si="10"/>
        <v>161.03</v>
      </c>
    </row>
    <row r="680" spans="2:10" x14ac:dyDescent="0.3">
      <c r="B680" s="178">
        <v>652</v>
      </c>
      <c r="C680" s="179" t="s">
        <v>4564</v>
      </c>
      <c r="D680" s="179" t="s">
        <v>4565</v>
      </c>
      <c r="E680" s="179" t="s">
        <v>4143</v>
      </c>
      <c r="F680" s="180" t="s">
        <v>145</v>
      </c>
      <c r="G680" s="180" t="s">
        <v>78</v>
      </c>
      <c r="H680" s="181">
        <v>339298</v>
      </c>
      <c r="I680" s="182">
        <v>0.61</v>
      </c>
      <c r="J680" s="182">
        <f t="shared" si="10"/>
        <v>206.97</v>
      </c>
    </row>
    <row r="681" spans="2:10" x14ac:dyDescent="0.3">
      <c r="B681" s="178">
        <v>653</v>
      </c>
      <c r="C681" s="179" t="s">
        <v>4566</v>
      </c>
      <c r="D681" s="179" t="s">
        <v>4567</v>
      </c>
      <c r="E681" s="179" t="s">
        <v>4162</v>
      </c>
      <c r="F681" s="180" t="s">
        <v>2021</v>
      </c>
      <c r="G681" s="180" t="s">
        <v>58</v>
      </c>
      <c r="H681" s="181">
        <v>4722</v>
      </c>
      <c r="I681" s="182">
        <v>0.61</v>
      </c>
      <c r="J681" s="182">
        <f t="shared" si="10"/>
        <v>2.88</v>
      </c>
    </row>
    <row r="682" spans="2:10" x14ac:dyDescent="0.3">
      <c r="B682" s="178">
        <v>654</v>
      </c>
      <c r="C682" s="179" t="s">
        <v>4566</v>
      </c>
      <c r="D682" s="179" t="s">
        <v>4567</v>
      </c>
      <c r="E682" s="179" t="s">
        <v>4156</v>
      </c>
      <c r="F682" s="180" t="s">
        <v>2021</v>
      </c>
      <c r="G682" s="180" t="s">
        <v>58</v>
      </c>
      <c r="H682" s="181">
        <v>20061</v>
      </c>
      <c r="I682" s="182">
        <v>0.61</v>
      </c>
      <c r="J682" s="182">
        <f t="shared" si="10"/>
        <v>12.24</v>
      </c>
    </row>
    <row r="683" spans="2:10" x14ac:dyDescent="0.3">
      <c r="B683" s="178">
        <v>655</v>
      </c>
      <c r="C683" s="179" t="s">
        <v>4566</v>
      </c>
      <c r="D683" s="179" t="s">
        <v>4567</v>
      </c>
      <c r="E683" s="179" t="s">
        <v>4157</v>
      </c>
      <c r="F683" s="180" t="s">
        <v>2021</v>
      </c>
      <c r="G683" s="180" t="s">
        <v>58</v>
      </c>
      <c r="H683" s="181">
        <v>67787</v>
      </c>
      <c r="I683" s="182">
        <v>0.61</v>
      </c>
      <c r="J683" s="182">
        <f t="shared" si="10"/>
        <v>41.35</v>
      </c>
    </row>
    <row r="684" spans="2:10" x14ac:dyDescent="0.3">
      <c r="B684" s="178">
        <v>656</v>
      </c>
      <c r="C684" s="179" t="s">
        <v>4566</v>
      </c>
      <c r="D684" s="179" t="s">
        <v>4567</v>
      </c>
      <c r="E684" s="179" t="s">
        <v>4163</v>
      </c>
      <c r="F684" s="180" t="s">
        <v>2021</v>
      </c>
      <c r="G684" s="180" t="s">
        <v>58</v>
      </c>
      <c r="H684" s="181">
        <v>72803</v>
      </c>
      <c r="I684" s="182">
        <v>0.61</v>
      </c>
      <c r="J684" s="182">
        <f t="shared" si="10"/>
        <v>44.41</v>
      </c>
    </row>
    <row r="685" spans="2:10" x14ac:dyDescent="0.3">
      <c r="B685" s="178">
        <v>657</v>
      </c>
      <c r="C685" s="179" t="s">
        <v>4566</v>
      </c>
      <c r="D685" s="179" t="s">
        <v>4567</v>
      </c>
      <c r="E685" s="179" t="s">
        <v>4164</v>
      </c>
      <c r="F685" s="180" t="s">
        <v>2021</v>
      </c>
      <c r="G685" s="180" t="s">
        <v>58</v>
      </c>
      <c r="H685" s="181">
        <v>12989</v>
      </c>
      <c r="I685" s="182">
        <v>0.61</v>
      </c>
      <c r="J685" s="182">
        <f t="shared" si="10"/>
        <v>7.92</v>
      </c>
    </row>
    <row r="686" spans="2:10" x14ac:dyDescent="0.3">
      <c r="B686" s="178">
        <v>658</v>
      </c>
      <c r="C686" s="179" t="s">
        <v>4566</v>
      </c>
      <c r="D686" s="179" t="s">
        <v>4567</v>
      </c>
      <c r="E686" s="179" t="s">
        <v>4159</v>
      </c>
      <c r="F686" s="180" t="s">
        <v>2021</v>
      </c>
      <c r="G686" s="180" t="s">
        <v>58</v>
      </c>
      <c r="H686" s="181">
        <v>71951</v>
      </c>
      <c r="I686" s="182">
        <v>0.61</v>
      </c>
      <c r="J686" s="182">
        <f t="shared" si="10"/>
        <v>43.89</v>
      </c>
    </row>
    <row r="687" spans="2:10" x14ac:dyDescent="0.3">
      <c r="B687" s="178">
        <v>659</v>
      </c>
      <c r="C687" s="179" t="s">
        <v>4568</v>
      </c>
      <c r="D687" s="179" t="s">
        <v>4569</v>
      </c>
      <c r="E687" s="179" t="s">
        <v>4143</v>
      </c>
      <c r="F687" s="180" t="s">
        <v>145</v>
      </c>
      <c r="G687" s="180" t="s">
        <v>78</v>
      </c>
      <c r="H687" s="181">
        <v>164938</v>
      </c>
      <c r="I687" s="182">
        <v>0.61</v>
      </c>
      <c r="J687" s="182">
        <f t="shared" si="10"/>
        <v>100.61</v>
      </c>
    </row>
    <row r="688" spans="2:10" x14ac:dyDescent="0.3">
      <c r="B688" s="178">
        <v>660</v>
      </c>
      <c r="C688" s="179" t="s">
        <v>4568</v>
      </c>
      <c r="D688" s="179" t="s">
        <v>4569</v>
      </c>
      <c r="E688" s="179" t="s">
        <v>4147</v>
      </c>
      <c r="F688" s="180" t="s">
        <v>145</v>
      </c>
      <c r="G688" s="180" t="s">
        <v>78</v>
      </c>
      <c r="H688" s="181">
        <v>402850</v>
      </c>
      <c r="I688" s="182">
        <v>0.61</v>
      </c>
      <c r="J688" s="182">
        <f t="shared" si="10"/>
        <v>245.74</v>
      </c>
    </row>
    <row r="689" spans="2:10" x14ac:dyDescent="0.3">
      <c r="B689" s="178">
        <v>661</v>
      </c>
      <c r="C689" s="179" t="s">
        <v>4570</v>
      </c>
      <c r="D689" s="179" t="s">
        <v>4571</v>
      </c>
      <c r="E689" s="179" t="s">
        <v>4156</v>
      </c>
      <c r="F689" s="180" t="s">
        <v>211</v>
      </c>
      <c r="G689" s="180" t="s">
        <v>1025</v>
      </c>
      <c r="H689" s="181">
        <v>227442</v>
      </c>
      <c r="I689" s="182">
        <v>0.61</v>
      </c>
      <c r="J689" s="182">
        <f t="shared" si="10"/>
        <v>138.74</v>
      </c>
    </row>
    <row r="690" spans="2:10" x14ac:dyDescent="0.3">
      <c r="B690" s="178">
        <v>662</v>
      </c>
      <c r="C690" s="179" t="s">
        <v>4570</v>
      </c>
      <c r="D690" s="179" t="s">
        <v>4571</v>
      </c>
      <c r="E690" s="179" t="s">
        <v>4157</v>
      </c>
      <c r="F690" s="180" t="s">
        <v>211</v>
      </c>
      <c r="G690" s="180" t="s">
        <v>1025</v>
      </c>
      <c r="H690" s="181">
        <v>848311</v>
      </c>
      <c r="I690" s="182">
        <v>0.61</v>
      </c>
      <c r="J690" s="182">
        <f t="shared" si="10"/>
        <v>517.47</v>
      </c>
    </row>
    <row r="691" spans="2:10" x14ac:dyDescent="0.3">
      <c r="B691" s="178">
        <v>663</v>
      </c>
      <c r="C691" s="179" t="s">
        <v>4570</v>
      </c>
      <c r="D691" s="179" t="s">
        <v>4571</v>
      </c>
      <c r="E691" s="179" t="s">
        <v>4158</v>
      </c>
      <c r="F691" s="180" t="s">
        <v>211</v>
      </c>
      <c r="G691" s="180" t="s">
        <v>1025</v>
      </c>
      <c r="H691" s="181">
        <v>347</v>
      </c>
      <c r="I691" s="182">
        <v>0.61</v>
      </c>
      <c r="J691" s="182">
        <f t="shared" si="10"/>
        <v>0.21</v>
      </c>
    </row>
    <row r="692" spans="2:10" x14ac:dyDescent="0.3">
      <c r="B692" s="178">
        <v>664</v>
      </c>
      <c r="C692" s="179" t="s">
        <v>4572</v>
      </c>
      <c r="D692" s="179" t="s">
        <v>4573</v>
      </c>
      <c r="E692" s="179" t="s">
        <v>4147</v>
      </c>
      <c r="F692" s="180" t="s">
        <v>211</v>
      </c>
      <c r="G692" s="180" t="s">
        <v>2557</v>
      </c>
      <c r="H692" s="181">
        <v>208445</v>
      </c>
      <c r="I692" s="182">
        <v>0.61</v>
      </c>
      <c r="J692" s="182">
        <f t="shared" si="10"/>
        <v>127.15</v>
      </c>
    </row>
    <row r="693" spans="2:10" x14ac:dyDescent="0.3">
      <c r="B693" s="178">
        <v>665</v>
      </c>
      <c r="C693" s="179" t="s">
        <v>4574</v>
      </c>
      <c r="D693" s="179" t="s">
        <v>4575</v>
      </c>
      <c r="E693" s="179" t="s">
        <v>4147</v>
      </c>
      <c r="F693" s="180" t="s">
        <v>211</v>
      </c>
      <c r="G693" s="180" t="s">
        <v>2557</v>
      </c>
      <c r="H693" s="181">
        <v>345683</v>
      </c>
      <c r="I693" s="182">
        <v>0.61</v>
      </c>
      <c r="J693" s="182">
        <f t="shared" si="10"/>
        <v>210.87</v>
      </c>
    </row>
    <row r="694" spans="2:10" x14ac:dyDescent="0.3">
      <c r="B694" s="178">
        <v>666</v>
      </c>
      <c r="C694" s="179" t="s">
        <v>4576</v>
      </c>
      <c r="D694" s="179" t="s">
        <v>4577</v>
      </c>
      <c r="E694" s="179" t="s">
        <v>4143</v>
      </c>
      <c r="F694" s="180" t="s">
        <v>211</v>
      </c>
      <c r="G694" s="180" t="s">
        <v>99</v>
      </c>
      <c r="H694" s="181">
        <v>687264</v>
      </c>
      <c r="I694" s="182">
        <v>0.61</v>
      </c>
      <c r="J694" s="182">
        <f t="shared" si="10"/>
        <v>419.23</v>
      </c>
    </row>
    <row r="695" spans="2:10" x14ac:dyDescent="0.3">
      <c r="B695" s="178">
        <v>667</v>
      </c>
      <c r="C695" s="179" t="s">
        <v>4576</v>
      </c>
      <c r="D695" s="179" t="s">
        <v>4577</v>
      </c>
      <c r="E695" s="179" t="s">
        <v>4147</v>
      </c>
      <c r="F695" s="180" t="s">
        <v>211</v>
      </c>
      <c r="G695" s="180" t="s">
        <v>99</v>
      </c>
      <c r="H695" s="181">
        <v>358928</v>
      </c>
      <c r="I695" s="182">
        <v>0.61</v>
      </c>
      <c r="J695" s="182">
        <f t="shared" si="10"/>
        <v>218.95</v>
      </c>
    </row>
    <row r="696" spans="2:10" x14ac:dyDescent="0.3">
      <c r="B696" s="178">
        <v>668</v>
      </c>
      <c r="C696" s="179" t="s">
        <v>4578</v>
      </c>
      <c r="D696" s="179" t="s">
        <v>4579</v>
      </c>
      <c r="E696" s="179" t="s">
        <v>4147</v>
      </c>
      <c r="F696" s="180" t="s">
        <v>211</v>
      </c>
      <c r="G696" s="180" t="s">
        <v>1025</v>
      </c>
      <c r="H696" s="181">
        <v>213088</v>
      </c>
      <c r="I696" s="182">
        <v>0.61</v>
      </c>
      <c r="J696" s="182">
        <f t="shared" si="10"/>
        <v>129.97999999999999</v>
      </c>
    </row>
    <row r="697" spans="2:10" x14ac:dyDescent="0.3">
      <c r="B697" s="178">
        <v>669</v>
      </c>
      <c r="C697" s="179" t="s">
        <v>4580</v>
      </c>
      <c r="D697" s="179" t="s">
        <v>4581</v>
      </c>
      <c r="E697" s="179" t="s">
        <v>4162</v>
      </c>
      <c r="F697" s="180" t="s">
        <v>145</v>
      </c>
      <c r="G697" s="180" t="s">
        <v>114</v>
      </c>
      <c r="H697" s="181">
        <v>8077</v>
      </c>
      <c r="I697" s="182">
        <v>0.61</v>
      </c>
      <c r="J697" s="182">
        <f t="shared" si="10"/>
        <v>4.93</v>
      </c>
    </row>
    <row r="698" spans="2:10" x14ac:dyDescent="0.3">
      <c r="B698" s="178">
        <v>670</v>
      </c>
      <c r="C698" s="179" t="s">
        <v>4580</v>
      </c>
      <c r="D698" s="179" t="s">
        <v>4581</v>
      </c>
      <c r="E698" s="179" t="s">
        <v>4156</v>
      </c>
      <c r="F698" s="180" t="s">
        <v>145</v>
      </c>
      <c r="G698" s="180" t="s">
        <v>114</v>
      </c>
      <c r="H698" s="181">
        <v>22702</v>
      </c>
      <c r="I698" s="182">
        <v>0.61</v>
      </c>
      <c r="J698" s="182">
        <f t="shared" si="10"/>
        <v>13.85</v>
      </c>
    </row>
    <row r="699" spans="2:10" x14ac:dyDescent="0.3">
      <c r="B699" s="178">
        <v>671</v>
      </c>
      <c r="C699" s="179" t="s">
        <v>4580</v>
      </c>
      <c r="D699" s="179" t="s">
        <v>4581</v>
      </c>
      <c r="E699" s="179" t="s">
        <v>4157</v>
      </c>
      <c r="F699" s="180" t="s">
        <v>145</v>
      </c>
      <c r="G699" s="180" t="s">
        <v>114</v>
      </c>
      <c r="H699" s="181">
        <v>120611</v>
      </c>
      <c r="I699" s="182">
        <v>0.61</v>
      </c>
      <c r="J699" s="182">
        <f t="shared" si="10"/>
        <v>73.569999999999993</v>
      </c>
    </row>
    <row r="700" spans="2:10" x14ac:dyDescent="0.3">
      <c r="B700" s="178">
        <v>672</v>
      </c>
      <c r="C700" s="179" t="s">
        <v>4580</v>
      </c>
      <c r="D700" s="179" t="s">
        <v>4581</v>
      </c>
      <c r="E700" s="179" t="s">
        <v>4163</v>
      </c>
      <c r="F700" s="180" t="s">
        <v>145</v>
      </c>
      <c r="G700" s="180" t="s">
        <v>114</v>
      </c>
      <c r="H700" s="181">
        <v>125900</v>
      </c>
      <c r="I700" s="182">
        <v>0.61</v>
      </c>
      <c r="J700" s="182">
        <f t="shared" si="10"/>
        <v>76.8</v>
      </c>
    </row>
    <row r="701" spans="2:10" x14ac:dyDescent="0.3">
      <c r="B701" s="178">
        <v>673</v>
      </c>
      <c r="C701" s="179" t="s">
        <v>4580</v>
      </c>
      <c r="D701" s="179" t="s">
        <v>4581</v>
      </c>
      <c r="E701" s="179" t="s">
        <v>4164</v>
      </c>
      <c r="F701" s="180" t="s">
        <v>145</v>
      </c>
      <c r="G701" s="180" t="s">
        <v>114</v>
      </c>
      <c r="H701" s="181">
        <v>19805</v>
      </c>
      <c r="I701" s="182">
        <v>0.61</v>
      </c>
      <c r="J701" s="182">
        <f t="shared" si="10"/>
        <v>12.08</v>
      </c>
    </row>
    <row r="702" spans="2:10" x14ac:dyDescent="0.3">
      <c r="B702" s="178">
        <v>674</v>
      </c>
      <c r="C702" s="179" t="s">
        <v>4580</v>
      </c>
      <c r="D702" s="179" t="s">
        <v>4581</v>
      </c>
      <c r="E702" s="179" t="s">
        <v>4159</v>
      </c>
      <c r="F702" s="180" t="s">
        <v>145</v>
      </c>
      <c r="G702" s="180" t="s">
        <v>114</v>
      </c>
      <c r="H702" s="181">
        <v>122936</v>
      </c>
      <c r="I702" s="182">
        <v>0.61</v>
      </c>
      <c r="J702" s="182">
        <f t="shared" si="10"/>
        <v>74.989999999999995</v>
      </c>
    </row>
    <row r="703" spans="2:10" x14ac:dyDescent="0.3">
      <c r="B703" s="178">
        <v>675</v>
      </c>
      <c r="C703" s="179" t="s">
        <v>4582</v>
      </c>
      <c r="D703" s="179" t="s">
        <v>4583</v>
      </c>
      <c r="E703" s="179" t="s">
        <v>4162</v>
      </c>
      <c r="F703" s="180" t="s">
        <v>145</v>
      </c>
      <c r="G703" s="180" t="s">
        <v>99</v>
      </c>
      <c r="H703" s="181">
        <v>4033</v>
      </c>
      <c r="I703" s="182">
        <v>0.61</v>
      </c>
      <c r="J703" s="182">
        <f t="shared" si="10"/>
        <v>2.46</v>
      </c>
    </row>
    <row r="704" spans="2:10" x14ac:dyDescent="0.3">
      <c r="B704" s="178">
        <v>676</v>
      </c>
      <c r="C704" s="179" t="s">
        <v>4582</v>
      </c>
      <c r="D704" s="179" t="s">
        <v>4583</v>
      </c>
      <c r="E704" s="179" t="s">
        <v>4156</v>
      </c>
      <c r="F704" s="180" t="s">
        <v>145</v>
      </c>
      <c r="G704" s="180" t="s">
        <v>99</v>
      </c>
      <c r="H704" s="181">
        <v>16883</v>
      </c>
      <c r="I704" s="182">
        <v>0.61</v>
      </c>
      <c r="J704" s="182">
        <f t="shared" si="10"/>
        <v>10.3</v>
      </c>
    </row>
    <row r="705" spans="2:10" x14ac:dyDescent="0.3">
      <c r="B705" s="178">
        <v>677</v>
      </c>
      <c r="C705" s="179" t="s">
        <v>4582</v>
      </c>
      <c r="D705" s="179" t="s">
        <v>4583</v>
      </c>
      <c r="E705" s="179" t="s">
        <v>4157</v>
      </c>
      <c r="F705" s="180" t="s">
        <v>145</v>
      </c>
      <c r="G705" s="180" t="s">
        <v>99</v>
      </c>
      <c r="H705" s="181">
        <v>87909</v>
      </c>
      <c r="I705" s="182">
        <v>0.61</v>
      </c>
      <c r="J705" s="182">
        <f t="shared" si="10"/>
        <v>53.62</v>
      </c>
    </row>
    <row r="706" spans="2:10" x14ac:dyDescent="0.3">
      <c r="B706" s="178">
        <v>678</v>
      </c>
      <c r="C706" s="179" t="s">
        <v>4582</v>
      </c>
      <c r="D706" s="179" t="s">
        <v>4583</v>
      </c>
      <c r="E706" s="179" t="s">
        <v>4158</v>
      </c>
      <c r="F706" s="180" t="s">
        <v>2325</v>
      </c>
      <c r="G706" s="180" t="s">
        <v>99</v>
      </c>
      <c r="H706" s="181">
        <v>26</v>
      </c>
      <c r="I706" s="182">
        <v>0.61</v>
      </c>
      <c r="J706" s="182">
        <f t="shared" si="10"/>
        <v>0.02</v>
      </c>
    </row>
    <row r="707" spans="2:10" x14ac:dyDescent="0.3">
      <c r="B707" s="178">
        <v>679</v>
      </c>
      <c r="C707" s="179" t="s">
        <v>4582</v>
      </c>
      <c r="D707" s="179" t="s">
        <v>4583</v>
      </c>
      <c r="E707" s="179" t="s">
        <v>4163</v>
      </c>
      <c r="F707" s="180" t="s">
        <v>145</v>
      </c>
      <c r="G707" s="180" t="s">
        <v>99</v>
      </c>
      <c r="H707" s="181">
        <v>37811</v>
      </c>
      <c r="I707" s="182">
        <v>0.61</v>
      </c>
      <c r="J707" s="182">
        <f t="shared" si="10"/>
        <v>23.06</v>
      </c>
    </row>
    <row r="708" spans="2:10" x14ac:dyDescent="0.3">
      <c r="B708" s="178">
        <v>680</v>
      </c>
      <c r="C708" s="179" t="s">
        <v>4582</v>
      </c>
      <c r="D708" s="179" t="s">
        <v>4583</v>
      </c>
      <c r="E708" s="179" t="s">
        <v>4164</v>
      </c>
      <c r="F708" s="180" t="s">
        <v>145</v>
      </c>
      <c r="G708" s="180" t="s">
        <v>99</v>
      </c>
      <c r="H708" s="181">
        <v>8248</v>
      </c>
      <c r="I708" s="182">
        <v>0.61</v>
      </c>
      <c r="J708" s="182">
        <f t="shared" si="10"/>
        <v>5.03</v>
      </c>
    </row>
    <row r="709" spans="2:10" x14ac:dyDescent="0.3">
      <c r="B709" s="178">
        <v>681</v>
      </c>
      <c r="C709" s="179" t="s">
        <v>4582</v>
      </c>
      <c r="D709" s="179" t="s">
        <v>4583</v>
      </c>
      <c r="E709" s="179" t="s">
        <v>4159</v>
      </c>
      <c r="F709" s="180" t="s">
        <v>145</v>
      </c>
      <c r="G709" s="180" t="s">
        <v>99</v>
      </c>
      <c r="H709" s="181">
        <v>65469</v>
      </c>
      <c r="I709" s="182">
        <v>0.61</v>
      </c>
      <c r="J709" s="182">
        <f t="shared" si="10"/>
        <v>39.94</v>
      </c>
    </row>
    <row r="710" spans="2:10" x14ac:dyDescent="0.3">
      <c r="B710" s="178">
        <v>682</v>
      </c>
      <c r="C710" s="179" t="s">
        <v>4584</v>
      </c>
      <c r="D710" s="179" t="s">
        <v>4585</v>
      </c>
      <c r="E710" s="179" t="s">
        <v>4147</v>
      </c>
      <c r="F710" s="180" t="s">
        <v>145</v>
      </c>
      <c r="G710" s="180" t="s">
        <v>95</v>
      </c>
      <c r="H710" s="181">
        <v>240042</v>
      </c>
      <c r="I710" s="182">
        <v>0.61</v>
      </c>
      <c r="J710" s="182">
        <f t="shared" si="10"/>
        <v>146.43</v>
      </c>
    </row>
    <row r="711" spans="2:10" x14ac:dyDescent="0.3">
      <c r="B711" s="178">
        <v>683</v>
      </c>
      <c r="C711" s="179" t="s">
        <v>4586</v>
      </c>
      <c r="D711" s="179" t="s">
        <v>4587</v>
      </c>
      <c r="E711" s="179" t="s">
        <v>4147</v>
      </c>
      <c r="F711" s="180" t="s">
        <v>217</v>
      </c>
      <c r="G711" s="180" t="s">
        <v>95</v>
      </c>
      <c r="H711" s="181">
        <v>2199483</v>
      </c>
      <c r="I711" s="182">
        <v>0.61</v>
      </c>
      <c r="J711" s="182">
        <f t="shared" si="10"/>
        <v>1341.68</v>
      </c>
    </row>
    <row r="712" spans="2:10" x14ac:dyDescent="0.3">
      <c r="B712" s="178">
        <v>684</v>
      </c>
      <c r="C712" s="179" t="s">
        <v>4588</v>
      </c>
      <c r="D712" s="179" t="s">
        <v>4589</v>
      </c>
      <c r="E712" s="179" t="s">
        <v>4143</v>
      </c>
      <c r="F712" s="180" t="s">
        <v>211</v>
      </c>
      <c r="G712" s="180" t="s">
        <v>95</v>
      </c>
      <c r="H712" s="181">
        <v>612531</v>
      </c>
      <c r="I712" s="182">
        <v>0.61</v>
      </c>
      <c r="J712" s="182">
        <f t="shared" si="10"/>
        <v>373.64</v>
      </c>
    </row>
    <row r="713" spans="2:10" x14ac:dyDescent="0.3">
      <c r="B713" s="178">
        <v>685</v>
      </c>
      <c r="C713" s="179" t="s">
        <v>4588</v>
      </c>
      <c r="D713" s="179" t="s">
        <v>4589</v>
      </c>
      <c r="E713" s="179" t="s">
        <v>4147</v>
      </c>
      <c r="F713" s="180" t="s">
        <v>211</v>
      </c>
      <c r="G713" s="180" t="s">
        <v>95</v>
      </c>
      <c r="H713" s="181">
        <v>307008</v>
      </c>
      <c r="I713" s="182">
        <v>0.61</v>
      </c>
      <c r="J713" s="182">
        <f t="shared" si="10"/>
        <v>187.27</v>
      </c>
    </row>
    <row r="714" spans="2:10" x14ac:dyDescent="0.3">
      <c r="B714" s="178">
        <v>686</v>
      </c>
      <c r="C714" s="179" t="s">
        <v>4590</v>
      </c>
      <c r="D714" s="179" t="s">
        <v>4496</v>
      </c>
      <c r="E714" s="179" t="s">
        <v>4163</v>
      </c>
      <c r="F714" s="180" t="s">
        <v>211</v>
      </c>
      <c r="G714" s="180" t="s">
        <v>95</v>
      </c>
      <c r="H714" s="181">
        <v>475738</v>
      </c>
      <c r="I714" s="182">
        <v>0.61</v>
      </c>
      <c r="J714" s="182">
        <f t="shared" si="10"/>
        <v>290.2</v>
      </c>
    </row>
    <row r="715" spans="2:10" x14ac:dyDescent="0.3">
      <c r="B715" s="178">
        <v>687</v>
      </c>
      <c r="C715" s="179" t="s">
        <v>4591</v>
      </c>
      <c r="D715" s="179" t="s">
        <v>4592</v>
      </c>
      <c r="E715" s="179" t="s">
        <v>4147</v>
      </c>
      <c r="F715" s="180" t="s">
        <v>211</v>
      </c>
      <c r="G715" s="180" t="s">
        <v>95</v>
      </c>
      <c r="H715" s="181">
        <v>1271491</v>
      </c>
      <c r="I715" s="182">
        <v>0.61</v>
      </c>
      <c r="J715" s="182">
        <f t="shared" si="10"/>
        <v>775.61</v>
      </c>
    </row>
    <row r="716" spans="2:10" x14ac:dyDescent="0.3">
      <c r="B716" s="178">
        <v>688</v>
      </c>
      <c r="C716" s="179" t="s">
        <v>4593</v>
      </c>
      <c r="D716" s="179" t="s">
        <v>4594</v>
      </c>
      <c r="E716" s="179" t="s">
        <v>4147</v>
      </c>
      <c r="F716" s="180" t="s">
        <v>211</v>
      </c>
      <c r="G716" s="180" t="s">
        <v>114</v>
      </c>
      <c r="H716" s="181">
        <v>740292</v>
      </c>
      <c r="I716" s="182">
        <v>0.61</v>
      </c>
      <c r="J716" s="182">
        <f t="shared" si="10"/>
        <v>451.58</v>
      </c>
    </row>
    <row r="717" spans="2:10" x14ac:dyDescent="0.3">
      <c r="B717" s="178">
        <v>689</v>
      </c>
      <c r="C717" s="179" t="s">
        <v>4595</v>
      </c>
      <c r="D717" s="179" t="s">
        <v>4596</v>
      </c>
      <c r="E717" s="179" t="s">
        <v>4147</v>
      </c>
      <c r="F717" s="180" t="s">
        <v>211</v>
      </c>
      <c r="G717" s="180" t="s">
        <v>114</v>
      </c>
      <c r="H717" s="181">
        <v>1177554</v>
      </c>
      <c r="I717" s="182">
        <v>0.61</v>
      </c>
      <c r="J717" s="182">
        <f t="shared" si="10"/>
        <v>718.31</v>
      </c>
    </row>
    <row r="718" spans="2:10" x14ac:dyDescent="0.3">
      <c r="B718" s="178">
        <v>690</v>
      </c>
      <c r="C718" s="179" t="s">
        <v>4597</v>
      </c>
      <c r="D718" s="179" t="s">
        <v>4598</v>
      </c>
      <c r="E718" s="179" t="s">
        <v>4143</v>
      </c>
      <c r="F718" s="180" t="s">
        <v>211</v>
      </c>
      <c r="G718" s="180" t="s">
        <v>1883</v>
      </c>
      <c r="H718" s="181">
        <v>156973</v>
      </c>
      <c r="I718" s="182">
        <v>0.61</v>
      </c>
      <c r="J718" s="182">
        <f t="shared" si="10"/>
        <v>95.75</v>
      </c>
    </row>
    <row r="719" spans="2:10" x14ac:dyDescent="0.3">
      <c r="B719" s="178">
        <v>691</v>
      </c>
      <c r="C719" s="179" t="s">
        <v>4597</v>
      </c>
      <c r="D719" s="179" t="s">
        <v>4598</v>
      </c>
      <c r="E719" s="179" t="s">
        <v>4147</v>
      </c>
      <c r="F719" s="180" t="s">
        <v>211</v>
      </c>
      <c r="G719" s="180" t="s">
        <v>1883</v>
      </c>
      <c r="H719" s="181">
        <v>401513</v>
      </c>
      <c r="I719" s="182">
        <v>0.61</v>
      </c>
      <c r="J719" s="182">
        <f t="shared" si="10"/>
        <v>244.92</v>
      </c>
    </row>
    <row r="720" spans="2:10" x14ac:dyDescent="0.3">
      <c r="B720" s="178">
        <v>692</v>
      </c>
      <c r="C720" s="179" t="s">
        <v>4599</v>
      </c>
      <c r="D720" s="179" t="s">
        <v>4600</v>
      </c>
      <c r="E720" s="179" t="s">
        <v>4147</v>
      </c>
      <c r="F720" s="180" t="s">
        <v>2325</v>
      </c>
      <c r="G720" s="180" t="s">
        <v>95</v>
      </c>
      <c r="H720" s="181">
        <v>1524657</v>
      </c>
      <c r="I720" s="182">
        <v>0.61</v>
      </c>
      <c r="J720" s="182">
        <f t="shared" si="10"/>
        <v>930.04</v>
      </c>
    </row>
    <row r="721" spans="2:10" x14ac:dyDescent="0.3">
      <c r="B721" s="178">
        <v>693</v>
      </c>
      <c r="C721" s="179" t="s">
        <v>4601</v>
      </c>
      <c r="D721" s="179" t="s">
        <v>4602</v>
      </c>
      <c r="E721" s="179" t="s">
        <v>4147</v>
      </c>
      <c r="F721" s="180" t="s">
        <v>211</v>
      </c>
      <c r="G721" s="180" t="s">
        <v>95</v>
      </c>
      <c r="H721" s="181">
        <v>511041</v>
      </c>
      <c r="I721" s="182">
        <v>0.61</v>
      </c>
      <c r="J721" s="182">
        <f t="shared" si="10"/>
        <v>311.74</v>
      </c>
    </row>
    <row r="722" spans="2:10" x14ac:dyDescent="0.3">
      <c r="B722" s="178">
        <v>694</v>
      </c>
      <c r="C722" s="179" t="s">
        <v>4603</v>
      </c>
      <c r="D722" s="179" t="s">
        <v>4604</v>
      </c>
      <c r="E722" s="179" t="s">
        <v>4147</v>
      </c>
      <c r="F722" s="180" t="s">
        <v>211</v>
      </c>
      <c r="G722" s="180" t="s">
        <v>1025</v>
      </c>
      <c r="H722" s="181">
        <v>429050</v>
      </c>
      <c r="I722" s="182">
        <v>0.61</v>
      </c>
      <c r="J722" s="182">
        <f t="shared" si="10"/>
        <v>261.72000000000003</v>
      </c>
    </row>
    <row r="723" spans="2:10" x14ac:dyDescent="0.3">
      <c r="B723" s="178">
        <v>695</v>
      </c>
      <c r="C723" s="179" t="s">
        <v>4605</v>
      </c>
      <c r="D723" s="179" t="s">
        <v>4606</v>
      </c>
      <c r="E723" s="179" t="s">
        <v>4147</v>
      </c>
      <c r="F723" s="180" t="s">
        <v>2325</v>
      </c>
      <c r="G723" s="180" t="s">
        <v>95</v>
      </c>
      <c r="H723" s="181">
        <v>415428</v>
      </c>
      <c r="I723" s="182">
        <v>0.61</v>
      </c>
      <c r="J723" s="182">
        <f t="shared" si="10"/>
        <v>253.41</v>
      </c>
    </row>
    <row r="724" spans="2:10" x14ac:dyDescent="0.3">
      <c r="B724" s="178">
        <v>696</v>
      </c>
      <c r="C724" s="179" t="s">
        <v>4607</v>
      </c>
      <c r="D724" s="179" t="s">
        <v>4608</v>
      </c>
      <c r="E724" s="179" t="s">
        <v>4147</v>
      </c>
      <c r="F724" s="180" t="s">
        <v>211</v>
      </c>
      <c r="G724" s="180" t="s">
        <v>114</v>
      </c>
      <c r="H724" s="181">
        <v>784319</v>
      </c>
      <c r="I724" s="182">
        <v>0.61</v>
      </c>
      <c r="J724" s="182">
        <f t="shared" si="10"/>
        <v>478.43</v>
      </c>
    </row>
    <row r="725" spans="2:10" x14ac:dyDescent="0.3">
      <c r="B725" s="178">
        <v>697</v>
      </c>
      <c r="C725" s="179" t="s">
        <v>4609</v>
      </c>
      <c r="D725" s="179" t="s">
        <v>4610</v>
      </c>
      <c r="E725" s="179" t="s">
        <v>4147</v>
      </c>
      <c r="F725" s="180" t="s">
        <v>211</v>
      </c>
      <c r="G725" s="180" t="s">
        <v>95</v>
      </c>
      <c r="H725" s="181">
        <v>240338</v>
      </c>
      <c r="I725" s="182">
        <v>0.61</v>
      </c>
      <c r="J725" s="182">
        <f t="shared" si="10"/>
        <v>146.61000000000001</v>
      </c>
    </row>
    <row r="726" spans="2:10" x14ac:dyDescent="0.3">
      <c r="B726" s="178">
        <v>698</v>
      </c>
      <c r="C726" s="179" t="s">
        <v>4611</v>
      </c>
      <c r="D726" s="179" t="s">
        <v>4612</v>
      </c>
      <c r="E726" s="179" t="s">
        <v>4156</v>
      </c>
      <c r="F726" s="180" t="s">
        <v>1994</v>
      </c>
      <c r="G726" s="180" t="s">
        <v>221</v>
      </c>
      <c r="H726" s="181">
        <v>87542</v>
      </c>
      <c r="I726" s="182">
        <v>0.61</v>
      </c>
      <c r="J726" s="182">
        <f t="shared" si="10"/>
        <v>53.4</v>
      </c>
    </row>
    <row r="727" spans="2:10" x14ac:dyDescent="0.3">
      <c r="B727" s="178">
        <v>699</v>
      </c>
      <c r="C727" s="179" t="s">
        <v>4611</v>
      </c>
      <c r="D727" s="179" t="s">
        <v>4612</v>
      </c>
      <c r="E727" s="179" t="s">
        <v>4157</v>
      </c>
      <c r="F727" s="180" t="s">
        <v>1994</v>
      </c>
      <c r="G727" s="180" t="s">
        <v>221</v>
      </c>
      <c r="H727" s="181">
        <v>142303</v>
      </c>
      <c r="I727" s="182">
        <v>0.61</v>
      </c>
      <c r="J727" s="182">
        <f t="shared" si="10"/>
        <v>86.8</v>
      </c>
    </row>
    <row r="728" spans="2:10" x14ac:dyDescent="0.3">
      <c r="B728" s="178">
        <v>700</v>
      </c>
      <c r="C728" s="179" t="s">
        <v>4613</v>
      </c>
      <c r="D728" s="179" t="s">
        <v>4614</v>
      </c>
      <c r="E728" s="179" t="s">
        <v>4157</v>
      </c>
      <c r="F728" s="180" t="s">
        <v>1994</v>
      </c>
      <c r="G728" s="180" t="s">
        <v>231</v>
      </c>
      <c r="H728" s="181">
        <v>307418</v>
      </c>
      <c r="I728" s="182">
        <v>0.61</v>
      </c>
      <c r="J728" s="182">
        <f t="shared" si="10"/>
        <v>187.52</v>
      </c>
    </row>
    <row r="729" spans="2:10" x14ac:dyDescent="0.3">
      <c r="B729" s="178">
        <v>701</v>
      </c>
      <c r="C729" s="179" t="s">
        <v>4613</v>
      </c>
      <c r="D729" s="179" t="s">
        <v>4614</v>
      </c>
      <c r="E729" s="179" t="s">
        <v>4163</v>
      </c>
      <c r="F729" s="180" t="s">
        <v>1994</v>
      </c>
      <c r="G729" s="180" t="s">
        <v>231</v>
      </c>
      <c r="H729" s="181">
        <v>115338</v>
      </c>
      <c r="I729" s="182">
        <v>0.61</v>
      </c>
      <c r="J729" s="182">
        <f t="shared" si="10"/>
        <v>70.36</v>
      </c>
    </row>
    <row r="730" spans="2:10" x14ac:dyDescent="0.3">
      <c r="B730" s="178">
        <v>702</v>
      </c>
      <c r="C730" s="179" t="s">
        <v>4613</v>
      </c>
      <c r="D730" s="179" t="s">
        <v>4614</v>
      </c>
      <c r="E730" s="179" t="s">
        <v>4159</v>
      </c>
      <c r="F730" s="180" t="s">
        <v>1994</v>
      </c>
      <c r="G730" s="180" t="s">
        <v>231</v>
      </c>
      <c r="H730" s="181">
        <v>379719</v>
      </c>
      <c r="I730" s="182">
        <v>0.61</v>
      </c>
      <c r="J730" s="182">
        <f t="shared" si="10"/>
        <v>231.63</v>
      </c>
    </row>
    <row r="731" spans="2:10" x14ac:dyDescent="0.3">
      <c r="B731" s="178">
        <v>703</v>
      </c>
      <c r="C731" s="179" t="s">
        <v>4615</v>
      </c>
      <c r="D731" s="179" t="s">
        <v>4616</v>
      </c>
      <c r="E731" s="179" t="s">
        <v>4156</v>
      </c>
      <c r="F731" s="180" t="s">
        <v>999</v>
      </c>
      <c r="G731" s="180" t="s">
        <v>114</v>
      </c>
      <c r="H731" s="181">
        <v>237363</v>
      </c>
      <c r="I731" s="182">
        <v>0.61</v>
      </c>
      <c r="J731" s="182">
        <f t="shared" si="10"/>
        <v>144.79</v>
      </c>
    </row>
    <row r="732" spans="2:10" x14ac:dyDescent="0.3">
      <c r="B732" s="178">
        <v>704</v>
      </c>
      <c r="C732" s="179" t="s">
        <v>4615</v>
      </c>
      <c r="D732" s="179" t="s">
        <v>4616</v>
      </c>
      <c r="E732" s="179" t="s">
        <v>4157</v>
      </c>
      <c r="F732" s="180" t="s">
        <v>999</v>
      </c>
      <c r="G732" s="180" t="s">
        <v>114</v>
      </c>
      <c r="H732" s="181">
        <v>245950</v>
      </c>
      <c r="I732" s="182">
        <v>0.61</v>
      </c>
      <c r="J732" s="182">
        <f t="shared" ref="J732:J795" si="11">ROUND(H732*(I732/1000),2)</f>
        <v>150.03</v>
      </c>
    </row>
    <row r="733" spans="2:10" x14ac:dyDescent="0.3">
      <c r="B733" s="178">
        <v>705</v>
      </c>
      <c r="C733" s="179" t="s">
        <v>4617</v>
      </c>
      <c r="D733" s="179" t="s">
        <v>4618</v>
      </c>
      <c r="E733" s="179" t="s">
        <v>4162</v>
      </c>
      <c r="F733" s="180" t="s">
        <v>1994</v>
      </c>
      <c r="G733" s="180" t="s">
        <v>99</v>
      </c>
      <c r="H733" s="181">
        <v>522</v>
      </c>
      <c r="I733" s="182">
        <v>0.61</v>
      </c>
      <c r="J733" s="182">
        <f t="shared" si="11"/>
        <v>0.32</v>
      </c>
    </row>
    <row r="734" spans="2:10" x14ac:dyDescent="0.3">
      <c r="B734" s="178">
        <v>706</v>
      </c>
      <c r="C734" s="179" t="s">
        <v>4617</v>
      </c>
      <c r="D734" s="179" t="s">
        <v>4618</v>
      </c>
      <c r="E734" s="179" t="s">
        <v>4156</v>
      </c>
      <c r="F734" s="180" t="s">
        <v>1994</v>
      </c>
      <c r="G734" s="180" t="s">
        <v>99</v>
      </c>
      <c r="H734" s="181">
        <v>445</v>
      </c>
      <c r="I734" s="182">
        <v>0.61</v>
      </c>
      <c r="J734" s="182">
        <f t="shared" si="11"/>
        <v>0.27</v>
      </c>
    </row>
    <row r="735" spans="2:10" x14ac:dyDescent="0.3">
      <c r="B735" s="178">
        <v>707</v>
      </c>
      <c r="C735" s="179" t="s">
        <v>4617</v>
      </c>
      <c r="D735" s="179" t="s">
        <v>4618</v>
      </c>
      <c r="E735" s="179" t="s">
        <v>4157</v>
      </c>
      <c r="F735" s="180" t="s">
        <v>1994</v>
      </c>
      <c r="G735" s="180" t="s">
        <v>99</v>
      </c>
      <c r="H735" s="181">
        <v>8028</v>
      </c>
      <c r="I735" s="182">
        <v>0.61</v>
      </c>
      <c r="J735" s="182">
        <f t="shared" si="11"/>
        <v>4.9000000000000004</v>
      </c>
    </row>
    <row r="736" spans="2:10" x14ac:dyDescent="0.3">
      <c r="B736" s="178">
        <v>708</v>
      </c>
      <c r="C736" s="179" t="s">
        <v>4617</v>
      </c>
      <c r="D736" s="179" t="s">
        <v>4618</v>
      </c>
      <c r="E736" s="179" t="s">
        <v>4158</v>
      </c>
      <c r="F736" s="180" t="s">
        <v>1994</v>
      </c>
      <c r="G736" s="180" t="s">
        <v>99</v>
      </c>
      <c r="H736" s="181">
        <v>3</v>
      </c>
      <c r="I736" s="182">
        <v>0.61</v>
      </c>
      <c r="J736" s="182">
        <f t="shared" si="11"/>
        <v>0</v>
      </c>
    </row>
    <row r="737" spans="2:10" x14ac:dyDescent="0.3">
      <c r="B737" s="178">
        <v>709</v>
      </c>
      <c r="C737" s="179" t="s">
        <v>4617</v>
      </c>
      <c r="D737" s="179" t="s">
        <v>4618</v>
      </c>
      <c r="E737" s="179" t="s">
        <v>4163</v>
      </c>
      <c r="F737" s="180" t="s">
        <v>1994</v>
      </c>
      <c r="G737" s="180" t="s">
        <v>99</v>
      </c>
      <c r="H737" s="181">
        <v>5789</v>
      </c>
      <c r="I737" s="182">
        <v>0.61</v>
      </c>
      <c r="J737" s="182">
        <f t="shared" si="11"/>
        <v>3.53</v>
      </c>
    </row>
    <row r="738" spans="2:10" x14ac:dyDescent="0.3">
      <c r="B738" s="178">
        <v>710</v>
      </c>
      <c r="C738" s="179" t="s">
        <v>4617</v>
      </c>
      <c r="D738" s="179" t="s">
        <v>4618</v>
      </c>
      <c r="E738" s="179" t="s">
        <v>4164</v>
      </c>
      <c r="F738" s="180" t="s">
        <v>1994</v>
      </c>
      <c r="G738" s="180" t="s">
        <v>99</v>
      </c>
      <c r="H738" s="181">
        <v>368</v>
      </c>
      <c r="I738" s="182">
        <v>0.61</v>
      </c>
      <c r="J738" s="182">
        <f t="shared" si="11"/>
        <v>0.22</v>
      </c>
    </row>
    <row r="739" spans="2:10" x14ac:dyDescent="0.3">
      <c r="B739" s="178">
        <v>711</v>
      </c>
      <c r="C739" s="179" t="s">
        <v>4617</v>
      </c>
      <c r="D739" s="179" t="s">
        <v>4618</v>
      </c>
      <c r="E739" s="179" t="s">
        <v>4159</v>
      </c>
      <c r="F739" s="180" t="s">
        <v>1994</v>
      </c>
      <c r="G739" s="180" t="s">
        <v>99</v>
      </c>
      <c r="H739" s="181">
        <v>4181</v>
      </c>
      <c r="I739" s="182">
        <v>0.61</v>
      </c>
      <c r="J739" s="182">
        <f t="shared" si="11"/>
        <v>2.5499999999999998</v>
      </c>
    </row>
    <row r="740" spans="2:10" x14ac:dyDescent="0.3">
      <c r="B740" s="178">
        <v>712</v>
      </c>
      <c r="C740" s="179" t="s">
        <v>4619</v>
      </c>
      <c r="D740" s="179" t="s">
        <v>4620</v>
      </c>
      <c r="E740" s="179" t="s">
        <v>4156</v>
      </c>
      <c r="F740" s="180" t="s">
        <v>2446</v>
      </c>
      <c r="G740" s="180" t="s">
        <v>1025</v>
      </c>
      <c r="H740" s="181">
        <v>190287</v>
      </c>
      <c r="I740" s="182">
        <v>0.61</v>
      </c>
      <c r="J740" s="182">
        <f t="shared" si="11"/>
        <v>116.08</v>
      </c>
    </row>
    <row r="741" spans="2:10" x14ac:dyDescent="0.3">
      <c r="B741" s="178">
        <v>713</v>
      </c>
      <c r="C741" s="179" t="s">
        <v>4619</v>
      </c>
      <c r="D741" s="179" t="s">
        <v>4620</v>
      </c>
      <c r="E741" s="179" t="s">
        <v>4157</v>
      </c>
      <c r="F741" s="180" t="s">
        <v>2446</v>
      </c>
      <c r="G741" s="180" t="s">
        <v>1025</v>
      </c>
      <c r="H741" s="181">
        <v>259352</v>
      </c>
      <c r="I741" s="182">
        <v>0.61</v>
      </c>
      <c r="J741" s="182">
        <f t="shared" si="11"/>
        <v>158.19999999999999</v>
      </c>
    </row>
    <row r="742" spans="2:10" x14ac:dyDescent="0.3">
      <c r="B742" s="178">
        <v>714</v>
      </c>
      <c r="C742" s="179" t="s">
        <v>4619</v>
      </c>
      <c r="D742" s="179" t="s">
        <v>4620</v>
      </c>
      <c r="E742" s="179" t="s">
        <v>4159</v>
      </c>
      <c r="F742" s="180" t="s">
        <v>2446</v>
      </c>
      <c r="G742" s="180" t="s">
        <v>1025</v>
      </c>
      <c r="H742" s="181">
        <v>251205</v>
      </c>
      <c r="I742" s="182">
        <v>0.61</v>
      </c>
      <c r="J742" s="182">
        <f t="shared" si="11"/>
        <v>153.24</v>
      </c>
    </row>
    <row r="743" spans="2:10" x14ac:dyDescent="0.3">
      <c r="B743" s="178">
        <v>715</v>
      </c>
      <c r="C743" s="179" t="s">
        <v>4621</v>
      </c>
      <c r="D743" s="179" t="s">
        <v>4622</v>
      </c>
      <c r="E743" s="179" t="s">
        <v>4172</v>
      </c>
      <c r="F743" s="180" t="s">
        <v>221</v>
      </c>
      <c r="G743" s="180" t="s">
        <v>142</v>
      </c>
      <c r="H743" s="181">
        <v>270615</v>
      </c>
      <c r="I743" s="182">
        <v>0.61</v>
      </c>
      <c r="J743" s="182">
        <f t="shared" si="11"/>
        <v>165.08</v>
      </c>
    </row>
    <row r="744" spans="2:10" x14ac:dyDescent="0.3">
      <c r="B744" s="178">
        <v>716</v>
      </c>
      <c r="C744" s="179" t="s">
        <v>4623</v>
      </c>
      <c r="D744" s="179" t="s">
        <v>4624</v>
      </c>
      <c r="E744" s="179" t="s">
        <v>4162</v>
      </c>
      <c r="F744" s="180" t="s">
        <v>169</v>
      </c>
      <c r="G744" s="180" t="s">
        <v>3242</v>
      </c>
      <c r="H744" s="181">
        <v>814</v>
      </c>
      <c r="I744" s="182">
        <v>0.61</v>
      </c>
      <c r="J744" s="182">
        <f t="shared" si="11"/>
        <v>0.5</v>
      </c>
    </row>
    <row r="745" spans="2:10" x14ac:dyDescent="0.3">
      <c r="B745" s="178">
        <v>717</v>
      </c>
      <c r="C745" s="179" t="s">
        <v>4623</v>
      </c>
      <c r="D745" s="179" t="s">
        <v>4624</v>
      </c>
      <c r="E745" s="179" t="s">
        <v>4156</v>
      </c>
      <c r="F745" s="180" t="s">
        <v>169</v>
      </c>
      <c r="G745" s="180" t="s">
        <v>3242</v>
      </c>
      <c r="H745" s="181">
        <v>2178</v>
      </c>
      <c r="I745" s="182">
        <v>0.61</v>
      </c>
      <c r="J745" s="182">
        <f t="shared" si="11"/>
        <v>1.33</v>
      </c>
    </row>
    <row r="746" spans="2:10" x14ac:dyDescent="0.3">
      <c r="B746" s="178">
        <v>718</v>
      </c>
      <c r="C746" s="179" t="s">
        <v>4623</v>
      </c>
      <c r="D746" s="179" t="s">
        <v>4624</v>
      </c>
      <c r="E746" s="179" t="s">
        <v>4157</v>
      </c>
      <c r="F746" s="180" t="s">
        <v>169</v>
      </c>
      <c r="G746" s="180" t="s">
        <v>3242</v>
      </c>
      <c r="H746" s="181">
        <v>12837</v>
      </c>
      <c r="I746" s="182">
        <v>0.61</v>
      </c>
      <c r="J746" s="182">
        <f t="shared" si="11"/>
        <v>7.83</v>
      </c>
    </row>
    <row r="747" spans="2:10" x14ac:dyDescent="0.3">
      <c r="B747" s="178">
        <v>719</v>
      </c>
      <c r="C747" s="179" t="s">
        <v>4623</v>
      </c>
      <c r="D747" s="179" t="s">
        <v>4624</v>
      </c>
      <c r="E747" s="179" t="s">
        <v>4163</v>
      </c>
      <c r="F747" s="180" t="s">
        <v>169</v>
      </c>
      <c r="G747" s="180" t="s">
        <v>3242</v>
      </c>
      <c r="H747" s="181">
        <v>11349</v>
      </c>
      <c r="I747" s="182">
        <v>0.61</v>
      </c>
      <c r="J747" s="182">
        <f t="shared" si="11"/>
        <v>6.92</v>
      </c>
    </row>
    <row r="748" spans="2:10" x14ac:dyDescent="0.3">
      <c r="B748" s="178">
        <v>720</v>
      </c>
      <c r="C748" s="179" t="s">
        <v>4623</v>
      </c>
      <c r="D748" s="179" t="s">
        <v>4624</v>
      </c>
      <c r="E748" s="179" t="s">
        <v>4164</v>
      </c>
      <c r="F748" s="180" t="s">
        <v>169</v>
      </c>
      <c r="G748" s="180" t="s">
        <v>3242</v>
      </c>
      <c r="H748" s="181">
        <v>2102</v>
      </c>
      <c r="I748" s="182">
        <v>0.61</v>
      </c>
      <c r="J748" s="182">
        <f t="shared" si="11"/>
        <v>1.28</v>
      </c>
    </row>
    <row r="749" spans="2:10" x14ac:dyDescent="0.3">
      <c r="B749" s="178">
        <v>721</v>
      </c>
      <c r="C749" s="179" t="s">
        <v>4623</v>
      </c>
      <c r="D749" s="179" t="s">
        <v>4624</v>
      </c>
      <c r="E749" s="179" t="s">
        <v>4159</v>
      </c>
      <c r="F749" s="180" t="s">
        <v>169</v>
      </c>
      <c r="G749" s="180" t="s">
        <v>3242</v>
      </c>
      <c r="H749" s="181">
        <v>11711</v>
      </c>
      <c r="I749" s="182">
        <v>0.61</v>
      </c>
      <c r="J749" s="182">
        <f t="shared" si="11"/>
        <v>7.14</v>
      </c>
    </row>
    <row r="750" spans="2:10" x14ac:dyDescent="0.3">
      <c r="B750" s="178">
        <v>722</v>
      </c>
      <c r="C750" s="179" t="s">
        <v>4625</v>
      </c>
      <c r="D750" s="179" t="s">
        <v>4626</v>
      </c>
      <c r="E750" s="179" t="s">
        <v>4147</v>
      </c>
      <c r="F750" s="180" t="s">
        <v>226</v>
      </c>
      <c r="G750" s="180" t="s">
        <v>2107</v>
      </c>
      <c r="H750" s="181">
        <v>561242</v>
      </c>
      <c r="I750" s="182">
        <v>0.61</v>
      </c>
      <c r="J750" s="182">
        <f t="shared" si="11"/>
        <v>342.36</v>
      </c>
    </row>
    <row r="751" spans="2:10" x14ac:dyDescent="0.3">
      <c r="B751" s="178">
        <v>723</v>
      </c>
      <c r="C751" s="179" t="s">
        <v>4627</v>
      </c>
      <c r="D751" s="179" t="s">
        <v>4628</v>
      </c>
      <c r="E751" s="179" t="s">
        <v>4147</v>
      </c>
      <c r="F751" s="180" t="s">
        <v>226</v>
      </c>
      <c r="G751" s="180" t="s">
        <v>231</v>
      </c>
      <c r="H751" s="181">
        <v>471625</v>
      </c>
      <c r="I751" s="182">
        <v>0.61</v>
      </c>
      <c r="J751" s="182">
        <f t="shared" si="11"/>
        <v>287.69</v>
      </c>
    </row>
    <row r="752" spans="2:10" x14ac:dyDescent="0.3">
      <c r="B752" s="178">
        <v>724</v>
      </c>
      <c r="C752" s="179" t="s">
        <v>4629</v>
      </c>
      <c r="D752" s="179" t="s">
        <v>4630</v>
      </c>
      <c r="E752" s="179" t="s">
        <v>4143</v>
      </c>
      <c r="F752" s="180" t="s">
        <v>169</v>
      </c>
      <c r="G752" s="180" t="s">
        <v>2596</v>
      </c>
      <c r="H752" s="181">
        <v>938105</v>
      </c>
      <c r="I752" s="182">
        <v>0.61</v>
      </c>
      <c r="J752" s="182">
        <f t="shared" si="11"/>
        <v>572.24</v>
      </c>
    </row>
    <row r="753" spans="2:10" x14ac:dyDescent="0.3">
      <c r="B753" s="178">
        <v>725</v>
      </c>
      <c r="C753" s="179" t="s">
        <v>4629</v>
      </c>
      <c r="D753" s="179" t="s">
        <v>4630</v>
      </c>
      <c r="E753" s="179" t="s">
        <v>4147</v>
      </c>
      <c r="F753" s="180" t="s">
        <v>169</v>
      </c>
      <c r="G753" s="180" t="s">
        <v>2596</v>
      </c>
      <c r="H753" s="181">
        <v>578027</v>
      </c>
      <c r="I753" s="182">
        <v>0.61</v>
      </c>
      <c r="J753" s="182">
        <f t="shared" si="11"/>
        <v>352.6</v>
      </c>
    </row>
    <row r="754" spans="2:10" x14ac:dyDescent="0.3">
      <c r="B754" s="178">
        <v>726</v>
      </c>
      <c r="C754" s="179" t="s">
        <v>4631</v>
      </c>
      <c r="D754" s="179" t="s">
        <v>4632</v>
      </c>
      <c r="E754" s="179" t="s">
        <v>4143</v>
      </c>
      <c r="F754" s="180" t="s">
        <v>169</v>
      </c>
      <c r="G754" s="180" t="s">
        <v>78</v>
      </c>
      <c r="H754" s="181">
        <v>647342</v>
      </c>
      <c r="I754" s="182">
        <v>0.61</v>
      </c>
      <c r="J754" s="182">
        <f t="shared" si="11"/>
        <v>394.88</v>
      </c>
    </row>
    <row r="755" spans="2:10" x14ac:dyDescent="0.3">
      <c r="B755" s="178">
        <v>727</v>
      </c>
      <c r="C755" s="179" t="s">
        <v>4631</v>
      </c>
      <c r="D755" s="179" t="s">
        <v>4632</v>
      </c>
      <c r="E755" s="179" t="s">
        <v>4147</v>
      </c>
      <c r="F755" s="180" t="s">
        <v>169</v>
      </c>
      <c r="G755" s="180" t="s">
        <v>78</v>
      </c>
      <c r="H755" s="181">
        <v>328409</v>
      </c>
      <c r="I755" s="182">
        <v>0.61</v>
      </c>
      <c r="J755" s="182">
        <f t="shared" si="11"/>
        <v>200.33</v>
      </c>
    </row>
    <row r="756" spans="2:10" x14ac:dyDescent="0.3">
      <c r="B756" s="178">
        <v>728</v>
      </c>
      <c r="C756" s="179" t="s">
        <v>4633</v>
      </c>
      <c r="D756" s="179" t="s">
        <v>4634</v>
      </c>
      <c r="E756" s="179" t="s">
        <v>4147</v>
      </c>
      <c r="F756" s="180" t="s">
        <v>169</v>
      </c>
      <c r="G756" s="180" t="s">
        <v>114</v>
      </c>
      <c r="H756" s="181">
        <v>422502</v>
      </c>
      <c r="I756" s="182">
        <v>0.61</v>
      </c>
      <c r="J756" s="182">
        <f t="shared" si="11"/>
        <v>257.73</v>
      </c>
    </row>
    <row r="757" spans="2:10" x14ac:dyDescent="0.3">
      <c r="B757" s="178">
        <v>729</v>
      </c>
      <c r="C757" s="179" t="s">
        <v>4635</v>
      </c>
      <c r="D757" s="179" t="s">
        <v>4636</v>
      </c>
      <c r="E757" s="179" t="s">
        <v>4147</v>
      </c>
      <c r="F757" s="180" t="s">
        <v>221</v>
      </c>
      <c r="G757" s="180" t="s">
        <v>95</v>
      </c>
      <c r="H757" s="181">
        <v>184386</v>
      </c>
      <c r="I757" s="182">
        <v>0.61</v>
      </c>
      <c r="J757" s="182">
        <f t="shared" si="11"/>
        <v>112.48</v>
      </c>
    </row>
    <row r="758" spans="2:10" x14ac:dyDescent="0.3">
      <c r="B758" s="178">
        <v>730</v>
      </c>
      <c r="C758" s="179" t="s">
        <v>4637</v>
      </c>
      <c r="D758" s="179" t="s">
        <v>4638</v>
      </c>
      <c r="E758" s="179" t="s">
        <v>4147</v>
      </c>
      <c r="F758" s="180" t="s">
        <v>169</v>
      </c>
      <c r="G758" s="180" t="s">
        <v>114</v>
      </c>
      <c r="H758" s="181">
        <v>339288</v>
      </c>
      <c r="I758" s="182">
        <v>0.61</v>
      </c>
      <c r="J758" s="182">
        <f t="shared" si="11"/>
        <v>206.97</v>
      </c>
    </row>
    <row r="759" spans="2:10" x14ac:dyDescent="0.3">
      <c r="B759" s="178">
        <v>731</v>
      </c>
      <c r="C759" s="179" t="s">
        <v>4639</v>
      </c>
      <c r="D759" s="179" t="s">
        <v>4496</v>
      </c>
      <c r="E759" s="179" t="s">
        <v>4163</v>
      </c>
      <c r="F759" s="180" t="s">
        <v>169</v>
      </c>
      <c r="G759" s="180" t="s">
        <v>114</v>
      </c>
      <c r="H759" s="181">
        <v>388875</v>
      </c>
      <c r="I759" s="182">
        <v>0.61</v>
      </c>
      <c r="J759" s="182">
        <f t="shared" si="11"/>
        <v>237.21</v>
      </c>
    </row>
    <row r="760" spans="2:10" x14ac:dyDescent="0.3">
      <c r="B760" s="178">
        <v>732</v>
      </c>
      <c r="C760" s="179" t="s">
        <v>4640</v>
      </c>
      <c r="D760" s="179" t="s">
        <v>4641</v>
      </c>
      <c r="E760" s="179" t="s">
        <v>4143</v>
      </c>
      <c r="F760" s="180" t="s">
        <v>169</v>
      </c>
      <c r="G760" s="180" t="s">
        <v>2557</v>
      </c>
      <c r="H760" s="181">
        <v>71962</v>
      </c>
      <c r="I760" s="182">
        <v>0.61</v>
      </c>
      <c r="J760" s="182">
        <f t="shared" si="11"/>
        <v>43.9</v>
      </c>
    </row>
    <row r="761" spans="2:10" x14ac:dyDescent="0.3">
      <c r="B761" s="178">
        <v>733</v>
      </c>
      <c r="C761" s="179" t="s">
        <v>4640</v>
      </c>
      <c r="D761" s="179" t="s">
        <v>4641</v>
      </c>
      <c r="E761" s="179" t="s">
        <v>4147</v>
      </c>
      <c r="F761" s="180" t="s">
        <v>169</v>
      </c>
      <c r="G761" s="180" t="s">
        <v>2557</v>
      </c>
      <c r="H761" s="181">
        <v>113077</v>
      </c>
      <c r="I761" s="182">
        <v>0.61</v>
      </c>
      <c r="J761" s="182">
        <f t="shared" si="11"/>
        <v>68.98</v>
      </c>
    </row>
    <row r="762" spans="2:10" x14ac:dyDescent="0.3">
      <c r="B762" s="178">
        <v>734</v>
      </c>
      <c r="C762" s="179" t="s">
        <v>4642</v>
      </c>
      <c r="D762" s="179" t="s">
        <v>4643</v>
      </c>
      <c r="E762" s="179" t="s">
        <v>4147</v>
      </c>
      <c r="F762" s="180" t="s">
        <v>169</v>
      </c>
      <c r="G762" s="180" t="s">
        <v>1705</v>
      </c>
      <c r="H762" s="181">
        <v>162658</v>
      </c>
      <c r="I762" s="182">
        <v>0.61</v>
      </c>
      <c r="J762" s="182">
        <f t="shared" si="11"/>
        <v>99.22</v>
      </c>
    </row>
    <row r="763" spans="2:10" x14ac:dyDescent="0.3">
      <c r="B763" s="178">
        <v>735</v>
      </c>
      <c r="C763" s="179" t="s">
        <v>4644</v>
      </c>
      <c r="D763" s="179" t="s">
        <v>4645</v>
      </c>
      <c r="E763" s="179" t="s">
        <v>4143</v>
      </c>
      <c r="F763" s="180" t="s">
        <v>169</v>
      </c>
      <c r="G763" s="180" t="s">
        <v>1025</v>
      </c>
      <c r="H763" s="181">
        <v>1049077</v>
      </c>
      <c r="I763" s="182">
        <v>0.61</v>
      </c>
      <c r="J763" s="182">
        <f t="shared" si="11"/>
        <v>639.94000000000005</v>
      </c>
    </row>
    <row r="764" spans="2:10" x14ac:dyDescent="0.3">
      <c r="B764" s="178">
        <v>736</v>
      </c>
      <c r="C764" s="179" t="s">
        <v>4644</v>
      </c>
      <c r="D764" s="179" t="s">
        <v>4645</v>
      </c>
      <c r="E764" s="179" t="s">
        <v>4147</v>
      </c>
      <c r="F764" s="180" t="s">
        <v>169</v>
      </c>
      <c r="G764" s="180" t="s">
        <v>1025</v>
      </c>
      <c r="H764" s="181">
        <v>527020</v>
      </c>
      <c r="I764" s="182">
        <v>0.61</v>
      </c>
      <c r="J764" s="182">
        <f t="shared" si="11"/>
        <v>321.48</v>
      </c>
    </row>
    <row r="765" spans="2:10" x14ac:dyDescent="0.3">
      <c r="B765" s="178">
        <v>737</v>
      </c>
      <c r="C765" s="179" t="s">
        <v>4646</v>
      </c>
      <c r="D765" s="179" t="s">
        <v>4647</v>
      </c>
      <c r="E765" s="179" t="s">
        <v>4143</v>
      </c>
      <c r="F765" s="180" t="s">
        <v>169</v>
      </c>
      <c r="G765" s="180" t="s">
        <v>3242</v>
      </c>
      <c r="H765" s="181">
        <v>1036807</v>
      </c>
      <c r="I765" s="182">
        <v>0.61</v>
      </c>
      <c r="J765" s="182">
        <f t="shared" si="11"/>
        <v>632.45000000000005</v>
      </c>
    </row>
    <row r="766" spans="2:10" x14ac:dyDescent="0.3">
      <c r="B766" s="178">
        <v>738</v>
      </c>
      <c r="C766" s="179" t="s">
        <v>4646</v>
      </c>
      <c r="D766" s="179" t="s">
        <v>4647</v>
      </c>
      <c r="E766" s="179" t="s">
        <v>4147</v>
      </c>
      <c r="F766" s="180" t="s">
        <v>169</v>
      </c>
      <c r="G766" s="180" t="s">
        <v>3242</v>
      </c>
      <c r="H766" s="181">
        <v>536732</v>
      </c>
      <c r="I766" s="182">
        <v>0.61</v>
      </c>
      <c r="J766" s="182">
        <f t="shared" si="11"/>
        <v>327.41000000000003</v>
      </c>
    </row>
    <row r="767" spans="2:10" x14ac:dyDescent="0.3">
      <c r="B767" s="178">
        <v>739</v>
      </c>
      <c r="C767" s="179" t="s">
        <v>4648</v>
      </c>
      <c r="D767" s="179" t="s">
        <v>4649</v>
      </c>
      <c r="E767" s="179" t="s">
        <v>4147</v>
      </c>
      <c r="F767" s="180" t="s">
        <v>999</v>
      </c>
      <c r="G767" s="180" t="s">
        <v>114</v>
      </c>
      <c r="H767" s="181">
        <v>2182973</v>
      </c>
      <c r="I767" s="182">
        <v>0.61</v>
      </c>
      <c r="J767" s="182">
        <f t="shared" si="11"/>
        <v>1331.61</v>
      </c>
    </row>
    <row r="768" spans="2:10" x14ac:dyDescent="0.3">
      <c r="B768" s="178">
        <v>740</v>
      </c>
      <c r="C768" s="179" t="s">
        <v>4650</v>
      </c>
      <c r="D768" s="179" t="s">
        <v>4651</v>
      </c>
      <c r="E768" s="179" t="s">
        <v>4147</v>
      </c>
      <c r="F768" s="180" t="s">
        <v>999</v>
      </c>
      <c r="G768" s="180" t="s">
        <v>114</v>
      </c>
      <c r="H768" s="181">
        <v>1115721</v>
      </c>
      <c r="I768" s="182">
        <v>0.61</v>
      </c>
      <c r="J768" s="182">
        <f t="shared" si="11"/>
        <v>680.59</v>
      </c>
    </row>
    <row r="769" spans="2:10" x14ac:dyDescent="0.3">
      <c r="B769" s="178">
        <v>741</v>
      </c>
      <c r="C769" s="179" t="s">
        <v>4652</v>
      </c>
      <c r="D769" s="179" t="s">
        <v>4653</v>
      </c>
      <c r="E769" s="179" t="s">
        <v>4147</v>
      </c>
      <c r="F769" s="180" t="s">
        <v>999</v>
      </c>
      <c r="G769" s="180" t="s">
        <v>114</v>
      </c>
      <c r="H769" s="181">
        <v>1123336</v>
      </c>
      <c r="I769" s="182">
        <v>0.61</v>
      </c>
      <c r="J769" s="182">
        <f t="shared" si="11"/>
        <v>685.23</v>
      </c>
    </row>
    <row r="770" spans="2:10" x14ac:dyDescent="0.3">
      <c r="B770" s="178">
        <v>742</v>
      </c>
      <c r="C770" s="179" t="s">
        <v>4654</v>
      </c>
      <c r="D770" s="179" t="s">
        <v>4655</v>
      </c>
      <c r="E770" s="179" t="s">
        <v>4147</v>
      </c>
      <c r="F770" s="180" t="s">
        <v>999</v>
      </c>
      <c r="G770" s="180" t="s">
        <v>114</v>
      </c>
      <c r="H770" s="181">
        <v>663871</v>
      </c>
      <c r="I770" s="182">
        <v>0.61</v>
      </c>
      <c r="J770" s="182">
        <f t="shared" si="11"/>
        <v>404.96</v>
      </c>
    </row>
    <row r="771" spans="2:10" x14ac:dyDescent="0.3">
      <c r="B771" s="178">
        <v>743</v>
      </c>
      <c r="C771" s="179" t="s">
        <v>4656</v>
      </c>
      <c r="D771" s="179" t="s">
        <v>4657</v>
      </c>
      <c r="E771" s="179" t="s">
        <v>4147</v>
      </c>
      <c r="F771" s="180" t="s">
        <v>999</v>
      </c>
      <c r="G771" s="180" t="s">
        <v>114</v>
      </c>
      <c r="H771" s="181">
        <v>497893</v>
      </c>
      <c r="I771" s="182">
        <v>0.61</v>
      </c>
      <c r="J771" s="182">
        <f t="shared" si="11"/>
        <v>303.70999999999998</v>
      </c>
    </row>
    <row r="772" spans="2:10" x14ac:dyDescent="0.3">
      <c r="B772" s="178">
        <v>744</v>
      </c>
      <c r="C772" s="179" t="s">
        <v>4658</v>
      </c>
      <c r="D772" s="179" t="s">
        <v>4659</v>
      </c>
      <c r="E772" s="179" t="s">
        <v>4143</v>
      </c>
      <c r="F772" s="180" t="s">
        <v>169</v>
      </c>
      <c r="G772" s="180" t="s">
        <v>2596</v>
      </c>
      <c r="H772" s="181">
        <v>547302</v>
      </c>
      <c r="I772" s="182">
        <v>0.61</v>
      </c>
      <c r="J772" s="182">
        <f t="shared" si="11"/>
        <v>333.85</v>
      </c>
    </row>
    <row r="773" spans="2:10" x14ac:dyDescent="0.3">
      <c r="B773" s="178">
        <v>745</v>
      </c>
      <c r="C773" s="179" t="s">
        <v>4658</v>
      </c>
      <c r="D773" s="179" t="s">
        <v>4659</v>
      </c>
      <c r="E773" s="179" t="s">
        <v>4147</v>
      </c>
      <c r="F773" s="180" t="s">
        <v>169</v>
      </c>
      <c r="G773" s="180" t="s">
        <v>2596</v>
      </c>
      <c r="H773" s="181">
        <v>276230</v>
      </c>
      <c r="I773" s="182">
        <v>0.61</v>
      </c>
      <c r="J773" s="182">
        <f t="shared" si="11"/>
        <v>168.5</v>
      </c>
    </row>
    <row r="774" spans="2:10" x14ac:dyDescent="0.3">
      <c r="B774" s="178">
        <v>746</v>
      </c>
      <c r="C774" s="179" t="s">
        <v>4660</v>
      </c>
      <c r="D774" s="179" t="s">
        <v>4661</v>
      </c>
      <c r="E774" s="179" t="s">
        <v>4143</v>
      </c>
      <c r="F774" s="180" t="s">
        <v>169</v>
      </c>
      <c r="G774" s="180" t="s">
        <v>3335</v>
      </c>
      <c r="H774" s="181">
        <v>451112</v>
      </c>
      <c r="I774" s="182">
        <v>0.61</v>
      </c>
      <c r="J774" s="182">
        <f t="shared" si="11"/>
        <v>275.18</v>
      </c>
    </row>
    <row r="775" spans="2:10" x14ac:dyDescent="0.3">
      <c r="B775" s="178">
        <v>747</v>
      </c>
      <c r="C775" s="179" t="s">
        <v>4660</v>
      </c>
      <c r="D775" s="179" t="s">
        <v>4661</v>
      </c>
      <c r="E775" s="179" t="s">
        <v>4147</v>
      </c>
      <c r="F775" s="180" t="s">
        <v>169</v>
      </c>
      <c r="G775" s="180" t="s">
        <v>3335</v>
      </c>
      <c r="H775" s="181">
        <v>229197</v>
      </c>
      <c r="I775" s="182">
        <v>0.61</v>
      </c>
      <c r="J775" s="182">
        <f t="shared" si="11"/>
        <v>139.81</v>
      </c>
    </row>
    <row r="776" spans="2:10" x14ac:dyDescent="0.3">
      <c r="B776" s="178">
        <v>748</v>
      </c>
      <c r="C776" s="179" t="s">
        <v>4662</v>
      </c>
      <c r="D776" s="179" t="s">
        <v>4663</v>
      </c>
      <c r="E776" s="179" t="s">
        <v>4143</v>
      </c>
      <c r="F776" s="180" t="s">
        <v>169</v>
      </c>
      <c r="G776" s="180" t="s">
        <v>3242</v>
      </c>
      <c r="H776" s="181">
        <v>1260519</v>
      </c>
      <c r="I776" s="182">
        <v>0.61</v>
      </c>
      <c r="J776" s="182">
        <f t="shared" si="11"/>
        <v>768.92</v>
      </c>
    </row>
    <row r="777" spans="2:10" x14ac:dyDescent="0.3">
      <c r="B777" s="178">
        <v>749</v>
      </c>
      <c r="C777" s="179" t="s">
        <v>4662</v>
      </c>
      <c r="D777" s="179" t="s">
        <v>4663</v>
      </c>
      <c r="E777" s="179" t="s">
        <v>4147</v>
      </c>
      <c r="F777" s="180" t="s">
        <v>169</v>
      </c>
      <c r="G777" s="180" t="s">
        <v>3242</v>
      </c>
      <c r="H777" s="181">
        <v>761353</v>
      </c>
      <c r="I777" s="182">
        <v>0.61</v>
      </c>
      <c r="J777" s="182">
        <f t="shared" si="11"/>
        <v>464.43</v>
      </c>
    </row>
    <row r="778" spans="2:10" x14ac:dyDescent="0.3">
      <c r="B778" s="178">
        <v>750</v>
      </c>
      <c r="C778" s="179" t="s">
        <v>4664</v>
      </c>
      <c r="D778" s="179" t="s">
        <v>4665</v>
      </c>
      <c r="E778" s="179" t="s">
        <v>4143</v>
      </c>
      <c r="F778" s="180" t="s">
        <v>169</v>
      </c>
      <c r="G778" s="180" t="s">
        <v>3645</v>
      </c>
      <c r="H778" s="181">
        <v>663803</v>
      </c>
      <c r="I778" s="182">
        <v>0.61</v>
      </c>
      <c r="J778" s="182">
        <f t="shared" si="11"/>
        <v>404.92</v>
      </c>
    </row>
    <row r="779" spans="2:10" x14ac:dyDescent="0.3">
      <c r="B779" s="178">
        <v>751</v>
      </c>
      <c r="C779" s="179" t="s">
        <v>4664</v>
      </c>
      <c r="D779" s="179" t="s">
        <v>4665</v>
      </c>
      <c r="E779" s="179" t="s">
        <v>4147</v>
      </c>
      <c r="F779" s="180" t="s">
        <v>169</v>
      </c>
      <c r="G779" s="180" t="s">
        <v>3645</v>
      </c>
      <c r="H779" s="181">
        <v>332410</v>
      </c>
      <c r="I779" s="182">
        <v>0.61</v>
      </c>
      <c r="J779" s="182">
        <f t="shared" si="11"/>
        <v>202.77</v>
      </c>
    </row>
    <row r="780" spans="2:10" x14ac:dyDescent="0.3">
      <c r="B780" s="178">
        <v>752</v>
      </c>
      <c r="C780" s="179" t="s">
        <v>4666</v>
      </c>
      <c r="D780" s="179" t="s">
        <v>4667</v>
      </c>
      <c r="E780" s="179" t="s">
        <v>4143</v>
      </c>
      <c r="F780" s="180" t="s">
        <v>169</v>
      </c>
      <c r="G780" s="180" t="s">
        <v>106</v>
      </c>
      <c r="H780" s="181">
        <v>833997</v>
      </c>
      <c r="I780" s="182">
        <v>0.61</v>
      </c>
      <c r="J780" s="182">
        <f t="shared" si="11"/>
        <v>508.74</v>
      </c>
    </row>
    <row r="781" spans="2:10" x14ac:dyDescent="0.3">
      <c r="B781" s="178">
        <v>753</v>
      </c>
      <c r="C781" s="179" t="s">
        <v>4666</v>
      </c>
      <c r="D781" s="179" t="s">
        <v>4667</v>
      </c>
      <c r="E781" s="179" t="s">
        <v>4147</v>
      </c>
      <c r="F781" s="180" t="s">
        <v>169</v>
      </c>
      <c r="G781" s="180" t="s">
        <v>106</v>
      </c>
      <c r="H781" s="181">
        <v>427917</v>
      </c>
      <c r="I781" s="182">
        <v>0.61</v>
      </c>
      <c r="J781" s="182">
        <f t="shared" si="11"/>
        <v>261.02999999999997</v>
      </c>
    </row>
    <row r="782" spans="2:10" x14ac:dyDescent="0.3">
      <c r="B782" s="178">
        <v>754</v>
      </c>
      <c r="C782" s="179" t="s">
        <v>4668</v>
      </c>
      <c r="D782" s="179" t="s">
        <v>4669</v>
      </c>
      <c r="E782" s="179" t="s">
        <v>4143</v>
      </c>
      <c r="F782" s="180" t="s">
        <v>169</v>
      </c>
      <c r="G782" s="180" t="s">
        <v>3335</v>
      </c>
      <c r="H782" s="181">
        <v>522457</v>
      </c>
      <c r="I782" s="182">
        <v>0.61</v>
      </c>
      <c r="J782" s="182">
        <f t="shared" si="11"/>
        <v>318.7</v>
      </c>
    </row>
    <row r="783" spans="2:10" x14ac:dyDescent="0.3">
      <c r="B783" s="178">
        <v>755</v>
      </c>
      <c r="C783" s="179" t="s">
        <v>4668</v>
      </c>
      <c r="D783" s="179" t="s">
        <v>4669</v>
      </c>
      <c r="E783" s="179" t="s">
        <v>4147</v>
      </c>
      <c r="F783" s="180" t="s">
        <v>169</v>
      </c>
      <c r="G783" s="180" t="s">
        <v>3335</v>
      </c>
      <c r="H783" s="181">
        <v>265275</v>
      </c>
      <c r="I783" s="182">
        <v>0.61</v>
      </c>
      <c r="J783" s="182">
        <f t="shared" si="11"/>
        <v>161.82</v>
      </c>
    </row>
    <row r="784" spans="2:10" x14ac:dyDescent="0.3">
      <c r="B784" s="178">
        <v>756</v>
      </c>
      <c r="C784" s="179" t="s">
        <v>234</v>
      </c>
      <c r="D784" s="179" t="s">
        <v>4670</v>
      </c>
      <c r="E784" s="179" t="s">
        <v>4162</v>
      </c>
      <c r="F784" s="180" t="s">
        <v>109</v>
      </c>
      <c r="G784" s="180" t="s">
        <v>142</v>
      </c>
      <c r="H784" s="181">
        <v>1184600</v>
      </c>
      <c r="I784" s="182">
        <v>0.61</v>
      </c>
      <c r="J784" s="182">
        <f t="shared" si="11"/>
        <v>722.61</v>
      </c>
    </row>
    <row r="785" spans="2:17" x14ac:dyDescent="0.3">
      <c r="B785" s="178">
        <v>757</v>
      </c>
      <c r="C785" s="179" t="s">
        <v>234</v>
      </c>
      <c r="D785" s="179" t="s">
        <v>4671</v>
      </c>
      <c r="E785" s="179" t="s">
        <v>4156</v>
      </c>
      <c r="F785" s="180" t="s">
        <v>109</v>
      </c>
      <c r="G785" s="180" t="s">
        <v>142</v>
      </c>
      <c r="H785" s="181">
        <v>5414439</v>
      </c>
      <c r="I785" s="182">
        <v>0.61</v>
      </c>
      <c r="J785" s="182">
        <f t="shared" si="11"/>
        <v>3302.81</v>
      </c>
    </row>
    <row r="786" spans="2:17" x14ac:dyDescent="0.3">
      <c r="B786" s="178">
        <v>758</v>
      </c>
      <c r="C786" s="179" t="s">
        <v>234</v>
      </c>
      <c r="D786" s="179" t="s">
        <v>4672</v>
      </c>
      <c r="E786" s="179" t="s">
        <v>4157</v>
      </c>
      <c r="F786" s="180" t="s">
        <v>109</v>
      </c>
      <c r="G786" s="180" t="s">
        <v>142</v>
      </c>
      <c r="H786" s="181">
        <v>17665967</v>
      </c>
      <c r="I786" s="182">
        <v>0.61</v>
      </c>
      <c r="J786" s="182">
        <f t="shared" si="11"/>
        <v>10776.24</v>
      </c>
    </row>
    <row r="787" spans="2:17" x14ac:dyDescent="0.3">
      <c r="B787" s="178">
        <v>759</v>
      </c>
      <c r="C787" s="179" t="s">
        <v>234</v>
      </c>
      <c r="D787" s="179" t="s">
        <v>4673</v>
      </c>
      <c r="E787" s="179" t="s">
        <v>4158</v>
      </c>
      <c r="F787" s="180" t="s">
        <v>109</v>
      </c>
      <c r="G787" s="180" t="s">
        <v>142</v>
      </c>
      <c r="H787" s="181">
        <v>9859</v>
      </c>
      <c r="I787" s="182">
        <v>0.61</v>
      </c>
      <c r="J787" s="182">
        <f t="shared" si="11"/>
        <v>6.01</v>
      </c>
    </row>
    <row r="788" spans="2:17" x14ac:dyDescent="0.3">
      <c r="B788" s="178">
        <v>760</v>
      </c>
      <c r="C788" s="179" t="s">
        <v>234</v>
      </c>
      <c r="D788" s="179" t="s">
        <v>4674</v>
      </c>
      <c r="E788" s="179" t="s">
        <v>4163</v>
      </c>
      <c r="F788" s="180" t="s">
        <v>109</v>
      </c>
      <c r="G788" s="180" t="s">
        <v>142</v>
      </c>
      <c r="H788" s="181">
        <v>16132469</v>
      </c>
      <c r="I788" s="182">
        <v>0.61</v>
      </c>
      <c r="J788" s="182">
        <f t="shared" si="11"/>
        <v>9840.81</v>
      </c>
    </row>
    <row r="789" spans="2:17" x14ac:dyDescent="0.3">
      <c r="B789" s="178">
        <v>761</v>
      </c>
      <c r="C789" s="179" t="s">
        <v>234</v>
      </c>
      <c r="D789" s="179" t="s">
        <v>4675</v>
      </c>
      <c r="E789" s="179" t="s">
        <v>4164</v>
      </c>
      <c r="F789" s="180" t="s">
        <v>109</v>
      </c>
      <c r="G789" s="180" t="s">
        <v>142</v>
      </c>
      <c r="H789" s="181">
        <v>2693780</v>
      </c>
      <c r="I789" s="182">
        <v>0.61</v>
      </c>
      <c r="J789" s="182">
        <f t="shared" si="11"/>
        <v>1643.21</v>
      </c>
    </row>
    <row r="790" spans="2:17" x14ac:dyDescent="0.3">
      <c r="B790" s="178">
        <v>762</v>
      </c>
      <c r="C790" s="179" t="s">
        <v>234</v>
      </c>
      <c r="D790" s="179" t="s">
        <v>4676</v>
      </c>
      <c r="E790" s="179" t="s">
        <v>4159</v>
      </c>
      <c r="F790" s="180" t="s">
        <v>109</v>
      </c>
      <c r="G790" s="180" t="s">
        <v>142</v>
      </c>
      <c r="H790" s="181">
        <v>14120932</v>
      </c>
      <c r="I790" s="182">
        <v>0.61</v>
      </c>
      <c r="J790" s="182">
        <f t="shared" si="11"/>
        <v>8613.77</v>
      </c>
    </row>
    <row r="791" spans="2:17" x14ac:dyDescent="0.3">
      <c r="B791" s="178">
        <v>763</v>
      </c>
      <c r="C791" s="179" t="s">
        <v>1052</v>
      </c>
      <c r="D791" s="179" t="s">
        <v>4677</v>
      </c>
      <c r="E791" s="179" t="s">
        <v>4162</v>
      </c>
      <c r="F791" s="180" t="s">
        <v>109</v>
      </c>
      <c r="G791" s="180" t="s">
        <v>142</v>
      </c>
      <c r="H791" s="181">
        <v>11930</v>
      </c>
      <c r="I791" s="182">
        <v>0.61</v>
      </c>
      <c r="J791" s="182">
        <f t="shared" si="11"/>
        <v>7.28</v>
      </c>
    </row>
    <row r="792" spans="2:17" x14ac:dyDescent="0.3">
      <c r="B792" s="178">
        <v>764</v>
      </c>
      <c r="C792" s="179" t="s">
        <v>1052</v>
      </c>
      <c r="D792" s="179" t="s">
        <v>4678</v>
      </c>
      <c r="E792" s="179" t="s">
        <v>4156</v>
      </c>
      <c r="F792" s="180" t="s">
        <v>109</v>
      </c>
      <c r="G792" s="180" t="s">
        <v>142</v>
      </c>
      <c r="H792" s="181">
        <v>32911</v>
      </c>
      <c r="I792" s="182">
        <v>0.61</v>
      </c>
      <c r="J792" s="182">
        <f t="shared" si="11"/>
        <v>20.079999999999998</v>
      </c>
    </row>
    <row r="793" spans="2:17" x14ac:dyDescent="0.3">
      <c r="B793" s="178">
        <v>765</v>
      </c>
      <c r="C793" s="179" t="s">
        <v>1052</v>
      </c>
      <c r="D793" s="179" t="s">
        <v>4679</v>
      </c>
      <c r="E793" s="179" t="s">
        <v>4157</v>
      </c>
      <c r="F793" s="180" t="s">
        <v>109</v>
      </c>
      <c r="G793" s="180" t="s">
        <v>142</v>
      </c>
      <c r="H793" s="181">
        <v>166973</v>
      </c>
      <c r="I793" s="182">
        <v>0.61</v>
      </c>
      <c r="J793" s="182">
        <f t="shared" si="11"/>
        <v>101.85</v>
      </c>
    </row>
    <row r="794" spans="2:17" x14ac:dyDescent="0.3">
      <c r="B794" s="178">
        <v>766</v>
      </c>
      <c r="C794" s="179" t="s">
        <v>1052</v>
      </c>
      <c r="D794" s="179" t="s">
        <v>4680</v>
      </c>
      <c r="E794" s="179" t="s">
        <v>4147</v>
      </c>
      <c r="F794" s="180" t="s">
        <v>109</v>
      </c>
      <c r="G794" s="180" t="s">
        <v>142</v>
      </c>
      <c r="H794" s="181">
        <v>94042</v>
      </c>
      <c r="I794" s="182">
        <v>0.61</v>
      </c>
      <c r="J794" s="182">
        <f t="shared" si="11"/>
        <v>57.37</v>
      </c>
    </row>
    <row r="795" spans="2:17" x14ac:dyDescent="0.3">
      <c r="B795" s="178">
        <v>767</v>
      </c>
      <c r="C795" s="179" t="s">
        <v>1052</v>
      </c>
      <c r="D795" s="179" t="s">
        <v>4681</v>
      </c>
      <c r="E795" s="179" t="s">
        <v>4163</v>
      </c>
      <c r="F795" s="180" t="s">
        <v>109</v>
      </c>
      <c r="G795" s="180" t="s">
        <v>142</v>
      </c>
      <c r="H795" s="181">
        <v>162215</v>
      </c>
      <c r="I795" s="182">
        <v>0.61</v>
      </c>
      <c r="J795" s="182">
        <f t="shared" si="11"/>
        <v>98.95</v>
      </c>
    </row>
    <row r="796" spans="2:17" x14ac:dyDescent="0.3">
      <c r="B796" s="178">
        <v>768</v>
      </c>
      <c r="C796" s="179" t="s">
        <v>1052</v>
      </c>
      <c r="D796" s="179" t="s">
        <v>4682</v>
      </c>
      <c r="E796" s="179" t="s">
        <v>4164</v>
      </c>
      <c r="F796" s="180" t="s">
        <v>109</v>
      </c>
      <c r="G796" s="180" t="s">
        <v>142</v>
      </c>
      <c r="H796" s="181">
        <v>53016</v>
      </c>
      <c r="I796" s="182">
        <v>0.61</v>
      </c>
      <c r="J796" s="182">
        <f t="shared" ref="J796:J859" si="12">ROUND(H796*(I796/1000),2)</f>
        <v>32.340000000000003</v>
      </c>
    </row>
    <row r="797" spans="2:17" x14ac:dyDescent="0.3">
      <c r="B797" s="178">
        <v>769</v>
      </c>
      <c r="C797" s="179" t="s">
        <v>1052</v>
      </c>
      <c r="D797" s="179" t="s">
        <v>4683</v>
      </c>
      <c r="E797" s="179" t="s">
        <v>4159</v>
      </c>
      <c r="F797" s="180" t="s">
        <v>109</v>
      </c>
      <c r="G797" s="180" t="s">
        <v>142</v>
      </c>
      <c r="H797" s="181">
        <v>138094</v>
      </c>
      <c r="I797" s="182">
        <v>0.61</v>
      </c>
      <c r="J797" s="182">
        <f t="shared" si="12"/>
        <v>84.24</v>
      </c>
    </row>
    <row r="798" spans="2:17" x14ac:dyDescent="0.3">
      <c r="B798" s="42"/>
      <c r="C798" s="41"/>
      <c r="E798" s="10"/>
      <c r="F798" s="183"/>
      <c r="G798" s="183"/>
      <c r="H798" s="149"/>
      <c r="I798" s="149"/>
      <c r="J798" s="199"/>
      <c r="K798" s="200"/>
      <c r="N798" s="199"/>
      <c r="O798" s="200"/>
      <c r="P798" s="217"/>
      <c r="Q798" s="149"/>
    </row>
    <row r="799" spans="2:17" x14ac:dyDescent="0.3">
      <c r="B799" s="42"/>
      <c r="C799" s="41"/>
      <c r="F799" s="17"/>
      <c r="G799" s="17"/>
      <c r="H799" s="196"/>
      <c r="I799" s="197"/>
      <c r="J799" s="197"/>
    </row>
    <row r="800" spans="2:17" x14ac:dyDescent="0.3">
      <c r="B800" s="42"/>
      <c r="C800" s="41"/>
      <c r="F800" s="149"/>
      <c r="H800" s="149"/>
      <c r="I800" s="199"/>
      <c r="J800" s="200"/>
    </row>
    <row r="801" spans="2:10" x14ac:dyDescent="0.3">
      <c r="B801" s="42"/>
      <c r="C801" s="41"/>
      <c r="F801" s="43" t="s">
        <v>240</v>
      </c>
      <c r="G801" s="125" t="s">
        <v>4143</v>
      </c>
      <c r="H801" s="124">
        <f>SUMIF(E28:E798,G801,H28:H798)</f>
        <v>57006113</v>
      </c>
      <c r="I801" s="198"/>
      <c r="J801" s="220">
        <f>SUMIF(E28:E798,G801,J28:J798)</f>
        <v>36463.699999999997</v>
      </c>
    </row>
    <row r="802" spans="2:10" x14ac:dyDescent="0.3">
      <c r="B802" s="42"/>
      <c r="C802" s="41"/>
      <c r="F802" s="43"/>
      <c r="G802" s="125" t="s">
        <v>4684</v>
      </c>
      <c r="H802" s="124">
        <f>SUMIF(E28:E798,G802,H28:H798)</f>
        <v>0</v>
      </c>
      <c r="I802" s="198"/>
      <c r="J802" s="220">
        <f>SUMIF(E28:E798,G802,J28:J798)</f>
        <v>0</v>
      </c>
    </row>
    <row r="803" spans="2:10" x14ac:dyDescent="0.3">
      <c r="B803" s="42"/>
      <c r="C803" s="41"/>
      <c r="F803" s="43"/>
      <c r="G803" s="125" t="s">
        <v>4147</v>
      </c>
      <c r="H803" s="124">
        <f>SUMIF(E28:E798,G803,H28:H798)</f>
        <v>113551753</v>
      </c>
      <c r="I803" s="198"/>
      <c r="J803" s="220">
        <f>SUMIF(E28:E798,G803,J28:J798)</f>
        <v>69873.61</v>
      </c>
    </row>
    <row r="804" spans="2:10" x14ac:dyDescent="0.3">
      <c r="B804" s="42"/>
      <c r="C804" s="41"/>
      <c r="F804" s="43"/>
      <c r="G804" s="125" t="s">
        <v>4162</v>
      </c>
      <c r="H804" s="124">
        <f>SUMIF(E28:E798,G804,H28:H798)</f>
        <v>5640722</v>
      </c>
      <c r="I804" s="198"/>
      <c r="J804" s="220">
        <f>SUMIF(E28:E798,G804,J28:J798)</f>
        <v>3491.3600000000006</v>
      </c>
    </row>
    <row r="805" spans="2:10" x14ac:dyDescent="0.3">
      <c r="B805" s="42"/>
      <c r="C805" s="41"/>
      <c r="F805" s="43"/>
      <c r="G805" s="125" t="s">
        <v>4685</v>
      </c>
      <c r="H805" s="124">
        <f>SUMIF(E28:E798,G805,H28:H798)</f>
        <v>0</v>
      </c>
      <c r="I805" s="198"/>
      <c r="J805" s="220">
        <f>SUMIF(E28:E798,G805,J28:J798)</f>
        <v>0</v>
      </c>
    </row>
    <row r="806" spans="2:10" x14ac:dyDescent="0.3">
      <c r="B806" s="42"/>
      <c r="C806" s="41"/>
      <c r="F806" s="43"/>
      <c r="G806" s="125" t="s">
        <v>4172</v>
      </c>
      <c r="H806" s="124">
        <f>SUMIF(E28:E798,G806,H28:H798)</f>
        <v>8565053</v>
      </c>
      <c r="I806" s="198"/>
      <c r="J806" s="220">
        <f>SUMIF(E28:E798,G806,J28:J798)</f>
        <v>5525.3000000000011</v>
      </c>
    </row>
    <row r="807" spans="2:10" x14ac:dyDescent="0.3">
      <c r="B807" s="42"/>
      <c r="C807" s="41"/>
      <c r="F807" s="43"/>
      <c r="G807" s="125" t="s">
        <v>4181</v>
      </c>
      <c r="H807" s="124">
        <f>SUMIF(E28:E798,G807,H28:H798)</f>
        <v>200558</v>
      </c>
      <c r="I807" s="198"/>
      <c r="J807" s="220">
        <f>SUMIF(E28:E798,G807,J28:J798)</f>
        <v>127.83000000000001</v>
      </c>
    </row>
    <row r="808" spans="2:10" x14ac:dyDescent="0.3">
      <c r="B808" s="42"/>
      <c r="C808" s="41"/>
      <c r="F808" s="43"/>
      <c r="G808" s="125" t="s">
        <v>4157</v>
      </c>
      <c r="H808" s="124">
        <f>SUMIF(E28:E798,G808,H28:H798)</f>
        <v>107720554</v>
      </c>
      <c r="I808" s="198"/>
      <c r="J808" s="220">
        <f>SUMIF(E28:E798,G808,J28:J798)</f>
        <v>66496.779999999955</v>
      </c>
    </row>
    <row r="809" spans="2:10" x14ac:dyDescent="0.3">
      <c r="B809" s="42"/>
      <c r="C809" s="41"/>
      <c r="F809" s="43"/>
      <c r="G809" s="125" t="s">
        <v>4158</v>
      </c>
      <c r="H809" s="124">
        <f>SUMIF(E28:E798,G809,H28:H798)</f>
        <v>16528</v>
      </c>
      <c r="I809" s="198"/>
      <c r="J809" s="220">
        <f>SUMIF(E28:E798,G809,J28:J798)</f>
        <v>10.17</v>
      </c>
    </row>
    <row r="810" spans="2:10" x14ac:dyDescent="0.3">
      <c r="B810" s="42"/>
      <c r="C810" s="41"/>
      <c r="F810" s="43"/>
      <c r="G810" s="125" t="s">
        <v>4164</v>
      </c>
      <c r="H810" s="124">
        <f>SUMIF(E28:E798,G810,H28:H798)</f>
        <v>9017288</v>
      </c>
      <c r="I810" s="198"/>
      <c r="J810" s="220">
        <f>SUMIF(E28:E798,G810,J28:J798)</f>
        <v>5581.3100000000013</v>
      </c>
    </row>
    <row r="811" spans="2:10" x14ac:dyDescent="0.3">
      <c r="B811" s="42"/>
      <c r="C811" s="41"/>
      <c r="F811" s="43"/>
      <c r="G811" s="125" t="s">
        <v>4159</v>
      </c>
      <c r="H811" s="124">
        <f>SUMIF(E28:E798,G811,H28:H798)</f>
        <v>77153876</v>
      </c>
      <c r="I811" s="198"/>
      <c r="J811" s="220">
        <f>SUMIF(E28:E798,G811,J28:J798)</f>
        <v>47800.129999999968</v>
      </c>
    </row>
    <row r="812" spans="2:10" x14ac:dyDescent="0.3">
      <c r="B812" s="42"/>
      <c r="C812" s="41"/>
      <c r="F812" s="43"/>
      <c r="G812" s="125" t="s">
        <v>4686</v>
      </c>
      <c r="H812" s="124">
        <f>SUMIF(E28:E798,G812,H28:H798)</f>
        <v>0</v>
      </c>
      <c r="I812" s="198"/>
      <c r="J812" s="220">
        <f>SUMIF(E28:E798,G812,J28:J798)</f>
        <v>0</v>
      </c>
    </row>
    <row r="813" spans="2:10" x14ac:dyDescent="0.3">
      <c r="B813" s="42"/>
      <c r="C813" s="41"/>
      <c r="F813" s="43"/>
      <c r="G813" s="125" t="s">
        <v>4156</v>
      </c>
      <c r="H813" s="124">
        <f>SUMIF(E28:E798,G813,H28:H798)</f>
        <v>18790444</v>
      </c>
      <c r="I813" s="198"/>
      <c r="J813" s="220">
        <f>SUMIF(E28:E798,G813,J28:J798)</f>
        <v>11594.54</v>
      </c>
    </row>
    <row r="814" spans="2:10" x14ac:dyDescent="0.3">
      <c r="B814" s="42"/>
      <c r="C814" s="41"/>
      <c r="F814" s="43"/>
      <c r="G814" s="125" t="s">
        <v>4163</v>
      </c>
      <c r="H814" s="124">
        <f>SUMIF(E28:E798,G814,H28:H798)</f>
        <v>76961509</v>
      </c>
      <c r="I814" s="198"/>
      <c r="J814" s="220">
        <f>SUMIF(E28:E798,G814,J28:J798)</f>
        <v>47633.97</v>
      </c>
    </row>
    <row r="815" spans="2:10" x14ac:dyDescent="0.3">
      <c r="B815" s="42"/>
      <c r="C815" s="41"/>
      <c r="F815" s="43"/>
      <c r="G815" s="125" t="s">
        <v>4687</v>
      </c>
      <c r="H815" s="124">
        <f>SUMIF(E28:E798,G815,H28:H798)</f>
        <v>0</v>
      </c>
      <c r="I815" s="198"/>
      <c r="J815" s="220">
        <f>SUMIF(E28:E798,G815,J28:J798)</f>
        <v>0</v>
      </c>
    </row>
    <row r="816" spans="2:10" x14ac:dyDescent="0.3">
      <c r="B816" s="42"/>
      <c r="C816" s="41"/>
      <c r="F816" s="17"/>
      <c r="G816" s="18"/>
      <c r="H816" s="17"/>
      <c r="I816" s="196"/>
      <c r="J816" s="197"/>
    </row>
    <row r="817" spans="2:20" x14ac:dyDescent="0.3">
      <c r="B817" s="42"/>
      <c r="C817" s="41"/>
      <c r="F817" s="149"/>
      <c r="H817" s="149"/>
      <c r="I817" s="199"/>
      <c r="J817" s="200"/>
    </row>
    <row r="818" spans="2:20" x14ac:dyDescent="0.3">
      <c r="B818" s="42"/>
      <c r="C818" s="41"/>
      <c r="E818" s="183"/>
      <c r="F818" s="43" t="s">
        <v>241</v>
      </c>
      <c r="H818" s="149">
        <v>474624398</v>
      </c>
      <c r="I818" s="199"/>
      <c r="J818" s="189">
        <f>SUM(J28:J798)</f>
        <v>294598.69999999984</v>
      </c>
    </row>
    <row r="819" spans="2:20" x14ac:dyDescent="0.3">
      <c r="B819" s="42"/>
      <c r="C819" s="41"/>
      <c r="E819" s="183"/>
      <c r="F819" s="43"/>
      <c r="H819" s="149"/>
      <c r="I819" s="199"/>
      <c r="J819" s="222"/>
    </row>
    <row r="821" spans="2:20" x14ac:dyDescent="0.3">
      <c r="B821" s="30" t="s">
        <v>242</v>
      </c>
      <c r="C821" s="135"/>
      <c r="D821" s="134"/>
      <c r="E821" s="134"/>
      <c r="F821" s="134"/>
      <c r="G821" s="134"/>
      <c r="H821" s="134"/>
      <c r="I821" s="134"/>
      <c r="J821" s="133"/>
    </row>
    <row r="822" spans="2:20" x14ac:dyDescent="0.3">
      <c r="B822" s="132"/>
      <c r="C822" s="36"/>
      <c r="D822" s="131"/>
      <c r="E822" s="131"/>
      <c r="F822" s="131"/>
      <c r="G822" s="131"/>
      <c r="H822" s="131"/>
      <c r="I822" s="131"/>
      <c r="J822" s="130"/>
    </row>
    <row r="823" spans="2:20" x14ac:dyDescent="0.3">
      <c r="B823" s="100"/>
      <c r="C823" s="129"/>
      <c r="D823" s="128"/>
      <c r="E823" s="128"/>
      <c r="F823" s="128"/>
      <c r="G823" s="128"/>
      <c r="H823" s="128"/>
      <c r="I823" s="128"/>
      <c r="J823" s="127"/>
    </row>
    <row r="824" spans="2:20" x14ac:dyDescent="0.3">
      <c r="B824" s="15"/>
      <c r="C824" s="15"/>
      <c r="D824" s="15"/>
      <c r="E824" s="15"/>
      <c r="F824" s="15"/>
      <c r="G824" s="15"/>
      <c r="H824" s="15"/>
      <c r="I824" s="15"/>
      <c r="J824" s="15"/>
    </row>
    <row r="826" spans="2:20" x14ac:dyDescent="0.3">
      <c r="B826" s="7" t="s">
        <v>243</v>
      </c>
      <c r="J826" s="125"/>
      <c r="K826" s="225"/>
    </row>
    <row r="827" spans="2:20" x14ac:dyDescent="0.3">
      <c r="K827" s="200"/>
    </row>
    <row r="828" spans="2:20" x14ac:dyDescent="0.3">
      <c r="B828" s="12" t="s">
        <v>4</v>
      </c>
      <c r="C828" s="152"/>
      <c r="D828" s="27"/>
      <c r="E828" s="11" t="s">
        <v>0</v>
      </c>
      <c r="F828" s="9" t="str">
        <f>J1</f>
        <v>09/06/2019</v>
      </c>
    </row>
    <row r="829" spans="2:20" x14ac:dyDescent="0.3">
      <c r="B829" s="6" t="s">
        <v>8</v>
      </c>
      <c r="D829" s="28"/>
      <c r="E829" s="19" t="s">
        <v>2</v>
      </c>
      <c r="F829" s="10">
        <f>J2</f>
        <v>8580</v>
      </c>
      <c r="S829" s="125"/>
      <c r="T829" s="225"/>
    </row>
    <row r="830" spans="2:20" x14ac:dyDescent="0.3">
      <c r="B830" s="13" t="s">
        <v>6</v>
      </c>
      <c r="D830" s="28"/>
      <c r="E830" s="19" t="s">
        <v>244</v>
      </c>
      <c r="F830" s="10" t="s">
        <v>4136</v>
      </c>
      <c r="I830" s="8" t="s">
        <v>245</v>
      </c>
      <c r="J830" s="203">
        <f>SUM(J28:J798)</f>
        <v>294598.69999999984</v>
      </c>
      <c r="S830" s="125"/>
      <c r="T830" s="225"/>
    </row>
    <row r="831" spans="2:20" x14ac:dyDescent="0.3">
      <c r="B831" s="14" t="s">
        <v>7</v>
      </c>
      <c r="C831" s="153"/>
      <c r="D831" s="29"/>
      <c r="E831" s="77"/>
      <c r="F831" s="76"/>
      <c r="G831" s="76"/>
      <c r="H831" s="76"/>
      <c r="I831" s="76"/>
      <c r="S831" s="125"/>
      <c r="T831" s="225"/>
    </row>
    <row r="832" spans="2:20" x14ac:dyDescent="0.3">
      <c r="C832" s="3"/>
      <c r="D832" s="3"/>
      <c r="E832" s="2"/>
      <c r="F832" s="76"/>
      <c r="G832" s="76"/>
      <c r="H832" s="76"/>
      <c r="I832" s="76"/>
      <c r="S832" s="125"/>
      <c r="T832" s="225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 xr:uid="{00000000-0004-0000-1300-000000000000}"/>
    <hyperlink ref="D16" r:id="rId2" display="mailto:kelly.smith@viacom.com" xr:uid="{00000000-0004-0000-1300-000001000000}"/>
    <hyperlink ref="B10" r:id="rId3" xr:uid="{00000000-0004-0000-1300-000002000000}"/>
    <hyperlink ref="D16" r:id="rId4" display="mailto:kelly.smith@viacom.com" xr:uid="{00000000-0004-0000-1300-000003000000}"/>
    <hyperlink ref="B10" r:id="rId5" xr:uid="{00000000-0004-0000-1300-000004000000}"/>
    <hyperlink ref="D16" r:id="rId6" display="mailto:kelly.smith@viacom.com" xr:uid="{00000000-0004-0000-1300-000005000000}"/>
    <hyperlink ref="B10" r:id="rId7" xr:uid="{00000000-0004-0000-1300-000006000000}"/>
    <hyperlink ref="D16" r:id="rId8" display="mailto:kelly.smith@viacom.com" xr:uid="{00000000-0004-0000-1300-000007000000}"/>
    <hyperlink ref="B10" r:id="rId9" xr:uid="{00000000-0004-0000-1300-000008000000}"/>
    <hyperlink ref="D16" r:id="rId10" display="mailto:kelly.smith@viacom.com" xr:uid="{00000000-0004-0000-1300-000009000000}"/>
    <hyperlink ref="B10" r:id="rId11" xr:uid="{00000000-0004-0000-1300-00000A000000}"/>
    <hyperlink ref="D16" r:id="rId12" display="mailto:kelly.smith@viacom.com" xr:uid="{00000000-0004-0000-1300-00000B000000}"/>
    <hyperlink ref="B10" r:id="rId13" xr:uid="{00000000-0004-0000-1300-00000C000000}"/>
    <hyperlink ref="D16" r:id="rId14" display="mailto:kelly.smith@viacom.com" xr:uid="{00000000-0004-0000-1300-00000D000000}"/>
    <hyperlink ref="B10" r:id="rId15" xr:uid="{00000000-0004-0000-1300-00000E000000}"/>
    <hyperlink ref="D16" r:id="rId16" display="mailto:kelly.smith@viacom.com" xr:uid="{00000000-0004-0000-1300-00000F000000}"/>
    <hyperlink ref="B10" r:id="rId17" xr:uid="{00000000-0004-0000-1300-000010000000}"/>
    <hyperlink ref="D16" r:id="rId18" display="mailto:kelly.smith@viacom.com" xr:uid="{00000000-0004-0000-1300-000011000000}"/>
    <hyperlink ref="B10" r:id="rId19" xr:uid="{00000000-0004-0000-1300-000012000000}"/>
    <hyperlink ref="D16" r:id="rId20" display="mailto:kelly.smith@viacom.com" xr:uid="{00000000-0004-0000-1300-000013000000}"/>
    <hyperlink ref="B10" r:id="rId21" xr:uid="{00000000-0004-0000-1300-000014000000}"/>
    <hyperlink ref="D16" r:id="rId22" display="mailto:kelly.smith@viacom.com" xr:uid="{00000000-0004-0000-1300-000015000000}"/>
    <hyperlink ref="B10" r:id="rId23" xr:uid="{00000000-0004-0000-1300-000016000000}"/>
    <hyperlink ref="D16" r:id="rId24" display="mailto:kelly.smith@viacom.com" xr:uid="{00000000-0004-0000-1300-000017000000}"/>
    <hyperlink ref="B10" r:id="rId25" xr:uid="{00000000-0004-0000-1300-000018000000}"/>
    <hyperlink ref="D16" r:id="rId26" display="mailto:kelly.smith@viacom.com" xr:uid="{00000000-0004-0000-1300-000019000000}"/>
    <hyperlink ref="B10" r:id="rId27" xr:uid="{00000000-0004-0000-1300-00001A000000}"/>
    <hyperlink ref="D16" r:id="rId28" display="mailto:kelly.smith@viacom.com" xr:uid="{00000000-0004-0000-1300-00001B000000}"/>
    <hyperlink ref="B10" r:id="rId29" xr:uid="{00000000-0004-0000-1300-00001C000000}"/>
    <hyperlink ref="D16" r:id="rId30" display="mailto:kelly.smith@viacom.com" xr:uid="{00000000-0004-0000-1300-00001D000000}"/>
    <hyperlink ref="B10" r:id="rId31" xr:uid="{00000000-0004-0000-1300-00001E000000}"/>
    <hyperlink ref="D16" r:id="rId32" display="mailto:kelly.smith@viacom.com" xr:uid="{00000000-0004-0000-1300-00001F000000}"/>
    <hyperlink ref="B10" r:id="rId33" xr:uid="{00000000-0004-0000-1300-000020000000}"/>
    <hyperlink ref="D16" r:id="rId34" display="mailto:kelly.smith@viacom.com" xr:uid="{00000000-0004-0000-1300-000021000000}"/>
    <hyperlink ref="B10" r:id="rId35" xr:uid="{00000000-0004-0000-1300-000022000000}"/>
    <hyperlink ref="D16" r:id="rId36" display="mailto:kelly.smith@viacom.com" xr:uid="{00000000-0004-0000-1300-000023000000}"/>
    <hyperlink ref="B10" r:id="rId37" xr:uid="{00000000-0004-0000-1300-000024000000}"/>
    <hyperlink ref="D16" r:id="rId38" display="mailto:kelly.smith@viacom.com" xr:uid="{00000000-0004-0000-1300-000025000000}"/>
    <hyperlink ref="B10" r:id="rId39" xr:uid="{00000000-0004-0000-1300-000026000000}"/>
    <hyperlink ref="D16" r:id="rId40" display="mailto:kelly.smith@viacom.com" xr:uid="{00000000-0004-0000-1300-000027000000}"/>
  </hyperlinks>
  <printOptions horizontalCentered="1"/>
  <pageMargins left="0.5" right="0.5" top="0.5" bottom="0.6" header="0.2" footer="0.2"/>
  <pageSetup scale="53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"/>
  <sheetViews>
    <sheetView workbookViewId="0">
      <selection activeCell="F33" sqref="F33"/>
    </sheetView>
  </sheetViews>
  <sheetFormatPr defaultRowHeight="13.2" x14ac:dyDescent="0.25"/>
  <cols>
    <col min="1" max="1" width="1.5546875" style="20" customWidth="1"/>
    <col min="2" max="2" width="11" style="20" customWidth="1"/>
    <col min="3" max="3" width="14" style="20" customWidth="1"/>
    <col min="4" max="4" width="69.88671875" style="20" customWidth="1"/>
    <col min="5" max="5" width="16.6640625" style="20" customWidth="1"/>
    <col min="6" max="6" width="14.88671875" style="20" customWidth="1"/>
    <col min="7" max="7" width="14.109375" style="20" customWidth="1"/>
    <col min="8" max="8" width="22.6640625" style="20" customWidth="1"/>
    <col min="9" max="9" width="24.109375" style="20" customWidth="1"/>
    <col min="10" max="10" width="13.5546875" style="20" customWidth="1"/>
    <col min="11" max="11" width="19.5546875" style="20" customWidth="1"/>
  </cols>
  <sheetData>
    <row r="1" spans="2:10" ht="9" customHeight="1" x14ac:dyDescent="0.25"/>
    <row r="2" spans="2:10" ht="47.25" customHeight="1" x14ac:dyDescent="0.3">
      <c r="B2" s="166" t="s">
        <v>41</v>
      </c>
      <c r="C2" s="167" t="s">
        <v>42</v>
      </c>
      <c r="D2" s="167" t="s">
        <v>43</v>
      </c>
      <c r="E2" s="167" t="s">
        <v>44</v>
      </c>
      <c r="F2" s="168" t="s">
        <v>45</v>
      </c>
      <c r="G2" s="168" t="s">
        <v>46</v>
      </c>
      <c r="H2" s="168" t="s">
        <v>47</v>
      </c>
      <c r="I2" s="168" t="s">
        <v>23</v>
      </c>
      <c r="J2" s="15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Q208"/>
  <sheetViews>
    <sheetView showGridLines="0" topLeftCell="A28" zoomScale="70" zoomScaleNormal="70" workbookViewId="0">
      <selection activeCell="G38" sqref="G38"/>
    </sheetView>
  </sheetViews>
  <sheetFormatPr defaultColWidth="9.10937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4.44140625" style="155" customWidth="1"/>
    <col min="5" max="5" width="20.6640625" style="155" customWidth="1"/>
    <col min="6" max="6" width="25.6640625" style="155" customWidth="1"/>
    <col min="7" max="7" width="15" style="155" customWidth="1"/>
    <col min="8" max="8" width="23.109375" style="155" customWidth="1"/>
    <col min="9" max="9" width="15.6640625" style="155" customWidth="1"/>
    <col min="10" max="10" width="23.109375" style="155" customWidth="1"/>
    <col min="11" max="11" width="2.44140625" style="155" customWidth="1"/>
    <col min="12" max="12" width="12.33203125" style="155" customWidth="1"/>
    <col min="13" max="13" width="16" style="155" customWidth="1"/>
    <col min="14" max="14" width="10.44140625" style="155" bestFit="1" customWidth="1"/>
    <col min="15" max="15" width="16.109375" style="155" customWidth="1"/>
    <col min="16" max="16" width="11.33203125" style="155" bestFit="1" customWidth="1"/>
    <col min="17" max="17" width="9.109375" style="155" customWidth="1"/>
    <col min="18" max="16384" width="9.109375" style="155"/>
  </cols>
  <sheetData>
    <row r="1" spans="1:16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6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8563</v>
      </c>
    </row>
    <row r="3" spans="1:16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6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6" x14ac:dyDescent="0.3">
      <c r="C5" s="60"/>
      <c r="D5" s="60"/>
      <c r="E5" s="60"/>
      <c r="F5" s="154"/>
      <c r="H5" s="231" t="s">
        <v>5</v>
      </c>
      <c r="I5" s="232"/>
      <c r="J5" s="233"/>
    </row>
    <row r="6" spans="1:16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6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6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6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6" x14ac:dyDescent="0.3">
      <c r="B10" s="57" t="s">
        <v>10</v>
      </c>
      <c r="C10" s="163"/>
      <c r="D10" s="154"/>
      <c r="E10" s="154"/>
      <c r="F10" s="154"/>
    </row>
    <row r="11" spans="1:16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6" x14ac:dyDescent="0.3">
      <c r="B12" s="49" t="s">
        <v>12</v>
      </c>
      <c r="C12" s="54"/>
      <c r="D12" s="44" t="s">
        <v>1057</v>
      </c>
      <c r="E12" s="54"/>
      <c r="F12" s="54"/>
      <c r="H12" s="241" t="s">
        <v>14</v>
      </c>
      <c r="I12" s="240"/>
      <c r="J12" s="240"/>
    </row>
    <row r="13" spans="1:16" x14ac:dyDescent="0.3">
      <c r="C13" s="54"/>
      <c r="D13" s="44" t="s">
        <v>1058</v>
      </c>
      <c r="E13" s="54"/>
      <c r="F13" s="54"/>
      <c r="H13" s="239" t="s">
        <v>16</v>
      </c>
      <c r="I13" s="240"/>
      <c r="J13" s="240"/>
    </row>
    <row r="14" spans="1:16" x14ac:dyDescent="0.3">
      <c r="C14" s="54"/>
      <c r="D14" s="44" t="s">
        <v>1059</v>
      </c>
      <c r="E14" s="161"/>
      <c r="F14" s="161"/>
      <c r="H14" s="163"/>
      <c r="I14" s="163"/>
      <c r="J14" s="163"/>
    </row>
    <row r="15" spans="1:16" x14ac:dyDescent="0.3">
      <c r="A15" s="155" t="s">
        <v>18</v>
      </c>
      <c r="C15" s="161"/>
      <c r="D15" s="44" t="s">
        <v>1060</v>
      </c>
      <c r="E15" s="161"/>
      <c r="F15" s="161"/>
      <c r="H15" s="236" t="s">
        <v>20</v>
      </c>
      <c r="I15" s="237"/>
      <c r="J15" s="238"/>
      <c r="M15" s="149"/>
    </row>
    <row r="16" spans="1:16" x14ac:dyDescent="0.3">
      <c r="D16" s="52" t="s">
        <v>1061</v>
      </c>
      <c r="E16" s="161"/>
      <c r="F16" s="161"/>
      <c r="H16" s="156" t="s">
        <v>22</v>
      </c>
      <c r="I16" s="5" t="s">
        <v>23</v>
      </c>
      <c r="J16" s="157" t="s">
        <v>24</v>
      </c>
      <c r="P16" s="149"/>
    </row>
    <row r="17" spans="2:17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M17" s="149"/>
      <c r="P17" s="149"/>
      <c r="Q17" s="149"/>
    </row>
    <row r="18" spans="2:17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69"/>
      <c r="M18" s="149"/>
      <c r="P18" s="149"/>
      <c r="Q18" s="149"/>
    </row>
    <row r="19" spans="2:17" x14ac:dyDescent="0.3">
      <c r="B19" s="51" t="s">
        <v>28</v>
      </c>
      <c r="D19" s="50">
        <v>43708</v>
      </c>
      <c r="E19" s="161"/>
      <c r="F19" s="161"/>
      <c r="G19" s="142"/>
      <c r="H19" s="174" t="s">
        <v>29</v>
      </c>
      <c r="I19" s="175">
        <v>0.99</v>
      </c>
      <c r="J19" s="176">
        <v>562018711</v>
      </c>
      <c r="M19" s="149"/>
    </row>
    <row r="20" spans="2:17" x14ac:dyDescent="0.3">
      <c r="B20" s="49" t="s">
        <v>30</v>
      </c>
      <c r="D20" s="165" t="s">
        <v>1057</v>
      </c>
      <c r="E20" s="161"/>
      <c r="F20" s="161"/>
      <c r="G20" s="142"/>
      <c r="H20" s="45" t="s">
        <v>32</v>
      </c>
      <c r="I20" s="173">
        <v>0.85</v>
      </c>
      <c r="J20" s="46"/>
      <c r="M20" s="149"/>
    </row>
    <row r="21" spans="2:17" x14ac:dyDescent="0.3">
      <c r="B21" s="49" t="s">
        <v>33</v>
      </c>
      <c r="D21" s="165" t="s">
        <v>1062</v>
      </c>
      <c r="E21" s="161"/>
      <c r="F21" s="161"/>
      <c r="G21" s="142"/>
      <c r="H21" s="45" t="s">
        <v>35</v>
      </c>
      <c r="I21" s="173">
        <v>0.71</v>
      </c>
      <c r="J21" s="46"/>
      <c r="M21" s="149"/>
    </row>
    <row r="22" spans="2:17" x14ac:dyDescent="0.3">
      <c r="B22" s="7" t="s">
        <v>36</v>
      </c>
      <c r="D22" s="16">
        <v>489735307</v>
      </c>
      <c r="E22" s="161"/>
      <c r="F22" s="161"/>
      <c r="G22" s="142"/>
      <c r="H22" s="45" t="s">
        <v>37</v>
      </c>
      <c r="I22" s="173">
        <v>0.61</v>
      </c>
      <c r="J22" s="177"/>
      <c r="M22" s="149"/>
    </row>
    <row r="23" spans="2:17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L23" s="171"/>
      <c r="M23" s="149"/>
    </row>
    <row r="24" spans="2:17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L24" s="172"/>
    </row>
    <row r="25" spans="2:17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</row>
    <row r="26" spans="2:17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N26" s="149"/>
    </row>
    <row r="27" spans="2:17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N27" s="149"/>
    </row>
    <row r="28" spans="2:17" x14ac:dyDescent="0.3">
      <c r="B28" s="178">
        <v>1</v>
      </c>
      <c r="C28" s="179" t="s">
        <v>1063</v>
      </c>
      <c r="D28" s="179" t="s">
        <v>1064</v>
      </c>
      <c r="E28" s="179" t="s">
        <v>1057</v>
      </c>
      <c r="F28" s="180">
        <v>43374.000694444447</v>
      </c>
      <c r="G28" s="180">
        <v>43737.999305555553</v>
      </c>
      <c r="H28" s="181">
        <v>288128</v>
      </c>
      <c r="I28" s="182">
        <v>0.99</v>
      </c>
      <c r="J28" s="182">
        <f t="shared" ref="J28:J59" si="0">ROUND(H28*(I28/1000),2)</f>
        <v>285.25</v>
      </c>
    </row>
    <row r="29" spans="2:17" ht="16.2" customHeight="1" thickBot="1" x14ac:dyDescent="0.35">
      <c r="B29" s="178">
        <v>2</v>
      </c>
      <c r="C29" s="179" t="s">
        <v>1065</v>
      </c>
      <c r="D29" s="179" t="s">
        <v>1066</v>
      </c>
      <c r="E29" s="179" t="s">
        <v>1057</v>
      </c>
      <c r="F29" s="180">
        <v>43376.693206018521</v>
      </c>
      <c r="G29" s="180">
        <v>43737.999305555553</v>
      </c>
      <c r="H29" s="181">
        <v>3453373</v>
      </c>
      <c r="I29" s="182">
        <v>0.99</v>
      </c>
      <c r="J29" s="182">
        <f t="shared" si="0"/>
        <v>3418.84</v>
      </c>
    </row>
    <row r="30" spans="2:17" ht="16.2" customHeight="1" thickTop="1" x14ac:dyDescent="0.3">
      <c r="B30" s="178">
        <v>3</v>
      </c>
      <c r="C30" s="179" t="s">
        <v>1065</v>
      </c>
      <c r="D30" s="179" t="s">
        <v>1066</v>
      </c>
      <c r="E30" s="179" t="s">
        <v>1067</v>
      </c>
      <c r="F30" s="180">
        <v>43376.693206018521</v>
      </c>
      <c r="G30" s="180">
        <v>43737.999305555553</v>
      </c>
      <c r="H30" s="181">
        <v>296977</v>
      </c>
      <c r="I30" s="182">
        <v>0.99</v>
      </c>
      <c r="J30" s="182">
        <f t="shared" si="0"/>
        <v>294.01</v>
      </c>
    </row>
    <row r="31" spans="2:17" x14ac:dyDescent="0.3">
      <c r="B31" s="178">
        <v>4</v>
      </c>
      <c r="C31" s="179" t="s">
        <v>1065</v>
      </c>
      <c r="D31" s="179" t="s">
        <v>1066</v>
      </c>
      <c r="E31" s="179" t="s">
        <v>1068</v>
      </c>
      <c r="F31" s="180">
        <v>43376.693206018521</v>
      </c>
      <c r="G31" s="180">
        <v>43737.999305555553</v>
      </c>
      <c r="H31" s="181">
        <v>730977</v>
      </c>
      <c r="I31" s="182">
        <v>0.99</v>
      </c>
      <c r="J31" s="182">
        <f t="shared" si="0"/>
        <v>723.67</v>
      </c>
    </row>
    <row r="32" spans="2:17" x14ac:dyDescent="0.3">
      <c r="B32" s="178">
        <v>5</v>
      </c>
      <c r="C32" s="179" t="s">
        <v>1065</v>
      </c>
      <c r="D32" s="179" t="s">
        <v>1066</v>
      </c>
      <c r="E32" s="179" t="s">
        <v>1069</v>
      </c>
      <c r="F32" s="180">
        <v>43376.693206018521</v>
      </c>
      <c r="G32" s="180">
        <v>43737.999305555553</v>
      </c>
      <c r="H32" s="181">
        <v>1012788</v>
      </c>
      <c r="I32" s="182">
        <v>0.99</v>
      </c>
      <c r="J32" s="182">
        <f t="shared" si="0"/>
        <v>1002.66</v>
      </c>
    </row>
    <row r="33" spans="2:10" x14ac:dyDescent="0.3">
      <c r="B33" s="178">
        <v>6</v>
      </c>
      <c r="C33" s="179" t="s">
        <v>1065</v>
      </c>
      <c r="D33" s="179" t="s">
        <v>1066</v>
      </c>
      <c r="E33" s="179" t="s">
        <v>1070</v>
      </c>
      <c r="F33" s="180">
        <v>43376.693206018521</v>
      </c>
      <c r="G33" s="180">
        <v>43737.999305555553</v>
      </c>
      <c r="H33" s="181">
        <v>249190</v>
      </c>
      <c r="I33" s="182">
        <v>0.99</v>
      </c>
      <c r="J33" s="182">
        <f t="shared" si="0"/>
        <v>246.7</v>
      </c>
    </row>
    <row r="34" spans="2:10" x14ac:dyDescent="0.3">
      <c r="B34" s="178">
        <v>7</v>
      </c>
      <c r="C34" s="179" t="s">
        <v>1071</v>
      </c>
      <c r="D34" s="179" t="s">
        <v>1072</v>
      </c>
      <c r="E34" s="179" t="s">
        <v>1057</v>
      </c>
      <c r="F34" s="180">
        <v>43377.683321759258</v>
      </c>
      <c r="G34" s="180">
        <v>43737.999305555553</v>
      </c>
      <c r="H34" s="181">
        <v>2616658</v>
      </c>
      <c r="I34" s="182">
        <v>0.99</v>
      </c>
      <c r="J34" s="182">
        <f t="shared" si="0"/>
        <v>2590.4899999999998</v>
      </c>
    </row>
    <row r="35" spans="2:10" x14ac:dyDescent="0.3">
      <c r="B35" s="178">
        <v>8</v>
      </c>
      <c r="C35" s="179" t="s">
        <v>1071</v>
      </c>
      <c r="D35" s="179" t="s">
        <v>1072</v>
      </c>
      <c r="E35" s="179" t="s">
        <v>1067</v>
      </c>
      <c r="F35" s="180">
        <v>43377.683321759258</v>
      </c>
      <c r="G35" s="180">
        <v>43737.999305555553</v>
      </c>
      <c r="H35" s="181">
        <v>185975</v>
      </c>
      <c r="I35" s="182">
        <v>0.99</v>
      </c>
      <c r="J35" s="182">
        <f t="shared" si="0"/>
        <v>184.12</v>
      </c>
    </row>
    <row r="36" spans="2:10" ht="16.95" customHeight="1" x14ac:dyDescent="0.3">
      <c r="B36" s="178">
        <v>9</v>
      </c>
      <c r="C36" s="179" t="s">
        <v>1071</v>
      </c>
      <c r="D36" s="179" t="s">
        <v>1072</v>
      </c>
      <c r="E36" s="179" t="s">
        <v>1068</v>
      </c>
      <c r="F36" s="180">
        <v>43377.683321759258</v>
      </c>
      <c r="G36" s="180">
        <v>43737.999305555553</v>
      </c>
      <c r="H36" s="181">
        <v>465575</v>
      </c>
      <c r="I36" s="182">
        <v>0.99</v>
      </c>
      <c r="J36" s="182">
        <f t="shared" si="0"/>
        <v>460.92</v>
      </c>
    </row>
    <row r="37" spans="2:10" x14ac:dyDescent="0.3">
      <c r="B37" s="178">
        <v>10</v>
      </c>
      <c r="C37" s="179" t="s">
        <v>1071</v>
      </c>
      <c r="D37" s="179" t="s">
        <v>1072</v>
      </c>
      <c r="E37" s="179" t="s">
        <v>1069</v>
      </c>
      <c r="F37" s="180">
        <v>43377.683321759258</v>
      </c>
      <c r="G37" s="180">
        <v>43737.999305555553</v>
      </c>
      <c r="H37" s="181">
        <v>642915</v>
      </c>
      <c r="I37" s="182">
        <v>0.99</v>
      </c>
      <c r="J37" s="182">
        <f t="shared" si="0"/>
        <v>636.49</v>
      </c>
    </row>
    <row r="38" spans="2:10" x14ac:dyDescent="0.3">
      <c r="B38" s="178">
        <v>11</v>
      </c>
      <c r="C38" s="179" t="s">
        <v>1073</v>
      </c>
      <c r="D38" s="179" t="s">
        <v>1074</v>
      </c>
      <c r="E38" s="179" t="s">
        <v>1057</v>
      </c>
      <c r="F38" s="180">
        <v>43378.430451388893</v>
      </c>
      <c r="G38" s="180">
        <v>43737.999305555553</v>
      </c>
      <c r="H38" s="181">
        <v>1387561</v>
      </c>
      <c r="I38" s="182">
        <v>0.99</v>
      </c>
      <c r="J38" s="182">
        <f t="shared" si="0"/>
        <v>1373.69</v>
      </c>
    </row>
    <row r="39" spans="2:10" ht="16.2" customHeight="1" thickBot="1" x14ac:dyDescent="0.35">
      <c r="B39" s="178">
        <v>12</v>
      </c>
      <c r="C39" s="179" t="s">
        <v>1075</v>
      </c>
      <c r="D39" s="179" t="s">
        <v>1076</v>
      </c>
      <c r="E39" s="179" t="s">
        <v>1057</v>
      </c>
      <c r="F39" s="180">
        <v>43374.546238425923</v>
      </c>
      <c r="G39" s="180">
        <v>43738.999305555553</v>
      </c>
      <c r="H39" s="181">
        <v>2587103</v>
      </c>
      <c r="I39" s="182">
        <v>0.99</v>
      </c>
      <c r="J39" s="182">
        <f t="shared" si="0"/>
        <v>2561.23</v>
      </c>
    </row>
    <row r="40" spans="2:10" ht="16.2" customHeight="1" thickTop="1" x14ac:dyDescent="0.3">
      <c r="B40" s="178">
        <v>13</v>
      </c>
      <c r="C40" s="179" t="s">
        <v>1077</v>
      </c>
      <c r="D40" s="179" t="s">
        <v>1078</v>
      </c>
      <c r="E40" s="179" t="s">
        <v>1057</v>
      </c>
      <c r="F40" s="180">
        <v>43381.000694444447</v>
      </c>
      <c r="G40" s="180">
        <v>43737.999305555553</v>
      </c>
      <c r="H40" s="181">
        <v>1363601</v>
      </c>
      <c r="I40" s="182">
        <v>0.99</v>
      </c>
      <c r="J40" s="182">
        <f t="shared" si="0"/>
        <v>1349.96</v>
      </c>
    </row>
    <row r="41" spans="2:10" x14ac:dyDescent="0.3">
      <c r="B41" s="178">
        <v>14</v>
      </c>
      <c r="C41" s="179" t="s">
        <v>1079</v>
      </c>
      <c r="D41" s="179" t="s">
        <v>1080</v>
      </c>
      <c r="E41" s="179" t="s">
        <v>1057</v>
      </c>
      <c r="F41" s="180">
        <v>43381.564305555563</v>
      </c>
      <c r="G41" s="180">
        <v>43737.999305555553</v>
      </c>
      <c r="H41" s="181">
        <v>2310313</v>
      </c>
      <c r="I41" s="182">
        <v>0.99</v>
      </c>
      <c r="J41" s="182">
        <f t="shared" si="0"/>
        <v>2287.21</v>
      </c>
    </row>
    <row r="42" spans="2:10" x14ac:dyDescent="0.3">
      <c r="B42" s="178">
        <v>15</v>
      </c>
      <c r="C42" s="179" t="s">
        <v>1079</v>
      </c>
      <c r="D42" s="179" t="s">
        <v>1080</v>
      </c>
      <c r="E42" s="179" t="s">
        <v>1067</v>
      </c>
      <c r="F42" s="180">
        <v>43381.564305555563</v>
      </c>
      <c r="G42" s="180">
        <v>43737.999305555553</v>
      </c>
      <c r="H42" s="181">
        <v>315036</v>
      </c>
      <c r="I42" s="182">
        <v>0.99</v>
      </c>
      <c r="J42" s="182">
        <f t="shared" si="0"/>
        <v>311.89</v>
      </c>
    </row>
    <row r="43" spans="2:10" ht="15.75" customHeight="1" x14ac:dyDescent="0.3">
      <c r="B43" s="178">
        <v>16</v>
      </c>
      <c r="C43" s="179" t="s">
        <v>1079</v>
      </c>
      <c r="D43" s="179" t="s">
        <v>1080</v>
      </c>
      <c r="E43" s="179" t="s">
        <v>1068</v>
      </c>
      <c r="F43" s="180">
        <v>43381.564305555563</v>
      </c>
      <c r="G43" s="180">
        <v>43737.999305555553</v>
      </c>
      <c r="H43" s="181">
        <v>746060</v>
      </c>
      <c r="I43" s="182">
        <v>0.99</v>
      </c>
      <c r="J43" s="182">
        <f t="shared" si="0"/>
        <v>738.6</v>
      </c>
    </row>
    <row r="44" spans="2:10" x14ac:dyDescent="0.3">
      <c r="B44" s="178">
        <v>17</v>
      </c>
      <c r="C44" s="179" t="s">
        <v>1079</v>
      </c>
      <c r="D44" s="179" t="s">
        <v>1080</v>
      </c>
      <c r="E44" s="179" t="s">
        <v>1069</v>
      </c>
      <c r="F44" s="180">
        <v>43381.564305555563</v>
      </c>
      <c r="G44" s="180">
        <v>43737.999305555553</v>
      </c>
      <c r="H44" s="181">
        <v>1025436</v>
      </c>
      <c r="I44" s="182">
        <v>0.99</v>
      </c>
      <c r="J44" s="182">
        <f t="shared" si="0"/>
        <v>1015.18</v>
      </c>
    </row>
    <row r="45" spans="2:10" ht="16.2" customHeight="1" thickBot="1" x14ac:dyDescent="0.35">
      <c r="B45" s="178">
        <v>18</v>
      </c>
      <c r="C45" s="179" t="s">
        <v>1079</v>
      </c>
      <c r="D45" s="179" t="s">
        <v>1080</v>
      </c>
      <c r="E45" s="179" t="s">
        <v>1070</v>
      </c>
      <c r="F45" s="180">
        <v>43381.564305555563</v>
      </c>
      <c r="G45" s="180">
        <v>43737.999305555553</v>
      </c>
      <c r="H45" s="181">
        <v>1686997</v>
      </c>
      <c r="I45" s="182">
        <v>0.99</v>
      </c>
      <c r="J45" s="182">
        <f t="shared" si="0"/>
        <v>1670.13</v>
      </c>
    </row>
    <row r="46" spans="2:10" x14ac:dyDescent="0.3">
      <c r="B46" s="178">
        <v>19</v>
      </c>
      <c r="C46" s="179" t="s">
        <v>1081</v>
      </c>
      <c r="D46" s="179" t="s">
        <v>1082</v>
      </c>
      <c r="E46" s="179" t="s">
        <v>1057</v>
      </c>
      <c r="F46" s="180">
        <v>43382.738182870373</v>
      </c>
      <c r="G46" s="180">
        <v>43737.999305555553</v>
      </c>
      <c r="H46" s="181">
        <v>1036526</v>
      </c>
      <c r="I46" s="182">
        <v>0.99</v>
      </c>
      <c r="J46" s="182">
        <f t="shared" si="0"/>
        <v>1026.1600000000001</v>
      </c>
    </row>
    <row r="47" spans="2:10" x14ac:dyDescent="0.3">
      <c r="B47" s="178">
        <v>20</v>
      </c>
      <c r="C47" s="179" t="s">
        <v>1083</v>
      </c>
      <c r="D47" s="179" t="s">
        <v>1084</v>
      </c>
      <c r="E47" s="179" t="s">
        <v>1070</v>
      </c>
      <c r="F47" s="180">
        <v>43388.000694444447</v>
      </c>
      <c r="G47" s="180">
        <v>43737.999305555553</v>
      </c>
      <c r="H47" s="181">
        <v>1616664</v>
      </c>
      <c r="I47" s="182">
        <v>0.99</v>
      </c>
      <c r="J47" s="182">
        <f t="shared" si="0"/>
        <v>1600.5</v>
      </c>
    </row>
    <row r="48" spans="2:10" x14ac:dyDescent="0.3">
      <c r="B48" s="178">
        <v>21</v>
      </c>
      <c r="C48" s="179" t="s">
        <v>1085</v>
      </c>
      <c r="D48" s="179" t="s">
        <v>1086</v>
      </c>
      <c r="E48" s="179" t="s">
        <v>1067</v>
      </c>
      <c r="F48" s="180">
        <v>43383.782592592594</v>
      </c>
      <c r="G48" s="180">
        <v>43737.999305555553</v>
      </c>
      <c r="H48" s="181">
        <v>64448</v>
      </c>
      <c r="I48" s="182">
        <v>0.99</v>
      </c>
      <c r="J48" s="182">
        <f t="shared" si="0"/>
        <v>63.8</v>
      </c>
    </row>
    <row r="49" spans="2:10" x14ac:dyDescent="0.3">
      <c r="B49" s="178">
        <v>22</v>
      </c>
      <c r="C49" s="179" t="s">
        <v>1085</v>
      </c>
      <c r="D49" s="179" t="s">
        <v>1086</v>
      </c>
      <c r="E49" s="179" t="s">
        <v>1068</v>
      </c>
      <c r="F49" s="180">
        <v>43383.782592592594</v>
      </c>
      <c r="G49" s="180">
        <v>43737.999305555553</v>
      </c>
      <c r="H49" s="181">
        <v>82261</v>
      </c>
      <c r="I49" s="182">
        <v>0.99</v>
      </c>
      <c r="J49" s="182">
        <f t="shared" si="0"/>
        <v>81.44</v>
      </c>
    </row>
    <row r="50" spans="2:10" ht="14.25" customHeight="1" x14ac:dyDescent="0.3">
      <c r="B50" s="178">
        <v>23</v>
      </c>
      <c r="C50" s="179" t="s">
        <v>1087</v>
      </c>
      <c r="D50" s="179" t="s">
        <v>1088</v>
      </c>
      <c r="E50" s="179" t="s">
        <v>1057</v>
      </c>
      <c r="F50" s="180">
        <v>43383.739918981482</v>
      </c>
      <c r="G50" s="180">
        <v>43737.999305555553</v>
      </c>
      <c r="H50" s="181">
        <v>280205</v>
      </c>
      <c r="I50" s="182">
        <v>0.99</v>
      </c>
      <c r="J50" s="182">
        <f t="shared" si="0"/>
        <v>277.39999999999998</v>
      </c>
    </row>
    <row r="51" spans="2:10" x14ac:dyDescent="0.3">
      <c r="B51" s="178">
        <v>24</v>
      </c>
      <c r="C51" s="179" t="s">
        <v>1087</v>
      </c>
      <c r="D51" s="179" t="s">
        <v>1088</v>
      </c>
      <c r="E51" s="179" t="s">
        <v>1067</v>
      </c>
      <c r="F51" s="180">
        <v>43383.739918981482</v>
      </c>
      <c r="G51" s="180">
        <v>43737.999305555553</v>
      </c>
      <c r="H51" s="181">
        <v>25799</v>
      </c>
      <c r="I51" s="182">
        <v>0.99</v>
      </c>
      <c r="J51" s="182">
        <f t="shared" si="0"/>
        <v>25.54</v>
      </c>
    </row>
    <row r="52" spans="2:10" x14ac:dyDescent="0.3">
      <c r="B52" s="178">
        <v>25</v>
      </c>
      <c r="C52" s="179" t="s">
        <v>1087</v>
      </c>
      <c r="D52" s="179" t="s">
        <v>1088</v>
      </c>
      <c r="E52" s="179" t="s">
        <v>1068</v>
      </c>
      <c r="F52" s="180">
        <v>43383.739918981482</v>
      </c>
      <c r="G52" s="180">
        <v>43737.999305555553</v>
      </c>
      <c r="H52" s="181">
        <v>42079</v>
      </c>
      <c r="I52" s="182">
        <v>0.99</v>
      </c>
      <c r="J52" s="182">
        <f t="shared" si="0"/>
        <v>41.66</v>
      </c>
    </row>
    <row r="53" spans="2:10" x14ac:dyDescent="0.3">
      <c r="B53" s="178">
        <v>26</v>
      </c>
      <c r="C53" s="179" t="s">
        <v>1087</v>
      </c>
      <c r="D53" s="179" t="s">
        <v>1088</v>
      </c>
      <c r="E53" s="179" t="s">
        <v>1069</v>
      </c>
      <c r="F53" s="180">
        <v>43383.739918981482</v>
      </c>
      <c r="G53" s="180">
        <v>43737.999305555553</v>
      </c>
      <c r="H53" s="181">
        <v>104310</v>
      </c>
      <c r="I53" s="182">
        <v>0.99</v>
      </c>
      <c r="J53" s="182">
        <f t="shared" si="0"/>
        <v>103.27</v>
      </c>
    </row>
    <row r="54" spans="2:10" x14ac:dyDescent="0.3">
      <c r="B54" s="178">
        <v>27</v>
      </c>
      <c r="C54" s="179" t="s">
        <v>1089</v>
      </c>
      <c r="D54" s="179" t="s">
        <v>1090</v>
      </c>
      <c r="E54" s="179" t="s">
        <v>1057</v>
      </c>
      <c r="F54" s="180">
        <v>43384.508252314823</v>
      </c>
      <c r="G54" s="180">
        <v>43737.999305555553</v>
      </c>
      <c r="H54" s="181">
        <v>438607</v>
      </c>
      <c r="I54" s="182">
        <v>0.99</v>
      </c>
      <c r="J54" s="182">
        <f t="shared" si="0"/>
        <v>434.22</v>
      </c>
    </row>
    <row r="55" spans="2:10" ht="16.2" customHeight="1" thickBot="1" x14ac:dyDescent="0.35">
      <c r="B55" s="178">
        <v>28</v>
      </c>
      <c r="C55" s="179" t="s">
        <v>1091</v>
      </c>
      <c r="D55" s="179" t="s">
        <v>1092</v>
      </c>
      <c r="E55" s="179" t="s">
        <v>1057</v>
      </c>
      <c r="F55" s="180">
        <v>43465.000694444447</v>
      </c>
      <c r="G55" s="180">
        <v>43737.999305555553</v>
      </c>
      <c r="H55" s="181">
        <v>2018074</v>
      </c>
      <c r="I55" s="182">
        <v>0.99</v>
      </c>
      <c r="J55" s="182">
        <f t="shared" si="0"/>
        <v>1997.89</v>
      </c>
    </row>
    <row r="56" spans="2:10" ht="16.2" customHeight="1" thickTop="1" x14ac:dyDescent="0.3">
      <c r="B56" s="178">
        <v>29</v>
      </c>
      <c r="C56" s="179" t="s">
        <v>1091</v>
      </c>
      <c r="D56" s="179" t="s">
        <v>1092</v>
      </c>
      <c r="E56" s="179" t="s">
        <v>1067</v>
      </c>
      <c r="F56" s="180">
        <v>43465.000694444447</v>
      </c>
      <c r="G56" s="180">
        <v>43737.999305555553</v>
      </c>
      <c r="H56" s="181">
        <v>190340</v>
      </c>
      <c r="I56" s="182">
        <v>0.99</v>
      </c>
      <c r="J56" s="182">
        <f t="shared" si="0"/>
        <v>188.44</v>
      </c>
    </row>
    <row r="57" spans="2:10" x14ac:dyDescent="0.3">
      <c r="B57" s="178">
        <v>30</v>
      </c>
      <c r="C57" s="179" t="s">
        <v>1091</v>
      </c>
      <c r="D57" s="179" t="s">
        <v>1092</v>
      </c>
      <c r="E57" s="179" t="s">
        <v>1068</v>
      </c>
      <c r="F57" s="180">
        <v>43465.000694444447</v>
      </c>
      <c r="G57" s="180">
        <v>43737.999305555553</v>
      </c>
      <c r="H57" s="181">
        <v>437945</v>
      </c>
      <c r="I57" s="182">
        <v>0.99</v>
      </c>
      <c r="J57" s="182">
        <f t="shared" si="0"/>
        <v>433.57</v>
      </c>
    </row>
    <row r="58" spans="2:10" x14ac:dyDescent="0.3">
      <c r="B58" s="178">
        <v>31</v>
      </c>
      <c r="C58" s="179" t="s">
        <v>1091</v>
      </c>
      <c r="D58" s="179" t="s">
        <v>1092</v>
      </c>
      <c r="E58" s="179" t="s">
        <v>1069</v>
      </c>
      <c r="F58" s="180">
        <v>43465.000694444447</v>
      </c>
      <c r="G58" s="180">
        <v>43737.999305555553</v>
      </c>
      <c r="H58" s="181">
        <v>64237</v>
      </c>
      <c r="I58" s="182">
        <v>0.99</v>
      </c>
      <c r="J58" s="182">
        <f t="shared" si="0"/>
        <v>63.59</v>
      </c>
    </row>
    <row r="59" spans="2:10" x14ac:dyDescent="0.3">
      <c r="B59" s="178">
        <v>32</v>
      </c>
      <c r="C59" s="179" t="s">
        <v>1091</v>
      </c>
      <c r="D59" s="179" t="s">
        <v>1092</v>
      </c>
      <c r="E59" s="179" t="s">
        <v>1070</v>
      </c>
      <c r="F59" s="180">
        <v>43465.000694444447</v>
      </c>
      <c r="G59" s="180">
        <v>43737.999305555553</v>
      </c>
      <c r="H59" s="181">
        <v>1120425</v>
      </c>
      <c r="I59" s="182">
        <v>0.99</v>
      </c>
      <c r="J59" s="182">
        <f t="shared" si="0"/>
        <v>1109.22</v>
      </c>
    </row>
    <row r="60" spans="2:10" x14ac:dyDescent="0.3">
      <c r="B60" s="178">
        <v>33</v>
      </c>
      <c r="C60" s="179" t="s">
        <v>1093</v>
      </c>
      <c r="D60" s="179" t="s">
        <v>1094</v>
      </c>
      <c r="E60" s="179" t="s">
        <v>1057</v>
      </c>
      <c r="F60" s="180">
        <v>43465.000694444447</v>
      </c>
      <c r="G60" s="180">
        <v>43737.999305555553</v>
      </c>
      <c r="H60" s="181">
        <v>978752</v>
      </c>
      <c r="I60" s="182">
        <v>0.99</v>
      </c>
      <c r="J60" s="182">
        <f t="shared" ref="J60:J91" si="1">ROUND(H60*(I60/1000),2)</f>
        <v>968.96</v>
      </c>
    </row>
    <row r="61" spans="2:10" x14ac:dyDescent="0.3">
      <c r="B61" s="178">
        <v>34</v>
      </c>
      <c r="C61" s="179" t="s">
        <v>1093</v>
      </c>
      <c r="D61" s="179" t="s">
        <v>1094</v>
      </c>
      <c r="E61" s="179" t="s">
        <v>1068</v>
      </c>
      <c r="F61" s="180">
        <v>43465.000694444447</v>
      </c>
      <c r="G61" s="180">
        <v>43737.999305555553</v>
      </c>
      <c r="H61" s="181">
        <v>121337</v>
      </c>
      <c r="I61" s="182">
        <v>0.99</v>
      </c>
      <c r="J61" s="182">
        <f t="shared" si="1"/>
        <v>120.12</v>
      </c>
    </row>
    <row r="62" spans="2:10" x14ac:dyDescent="0.3">
      <c r="B62" s="178">
        <v>35</v>
      </c>
      <c r="C62" s="179" t="s">
        <v>1093</v>
      </c>
      <c r="D62" s="179" t="s">
        <v>1094</v>
      </c>
      <c r="E62" s="179" t="s">
        <v>1069</v>
      </c>
      <c r="F62" s="180">
        <v>43465.000694444447</v>
      </c>
      <c r="G62" s="180">
        <v>43737.999305555553</v>
      </c>
      <c r="H62" s="181">
        <v>223362</v>
      </c>
      <c r="I62" s="182">
        <v>0.99</v>
      </c>
      <c r="J62" s="182">
        <f t="shared" si="1"/>
        <v>221.13</v>
      </c>
    </row>
    <row r="63" spans="2:10" x14ac:dyDescent="0.3">
      <c r="B63" s="178">
        <v>36</v>
      </c>
      <c r="C63" s="179" t="s">
        <v>1093</v>
      </c>
      <c r="D63" s="179" t="s">
        <v>1094</v>
      </c>
      <c r="E63" s="179" t="s">
        <v>1070</v>
      </c>
      <c r="F63" s="180">
        <v>43465.000694444447</v>
      </c>
      <c r="G63" s="180">
        <v>43737.999305555553</v>
      </c>
      <c r="H63" s="181">
        <v>483465</v>
      </c>
      <c r="I63" s="182">
        <v>0.99</v>
      </c>
      <c r="J63" s="182">
        <f t="shared" si="1"/>
        <v>478.63</v>
      </c>
    </row>
    <row r="64" spans="2:10" x14ac:dyDescent="0.3">
      <c r="B64" s="178">
        <v>37</v>
      </c>
      <c r="C64" s="179" t="s">
        <v>1095</v>
      </c>
      <c r="D64" s="179" t="s">
        <v>1096</v>
      </c>
      <c r="E64" s="179" t="s">
        <v>1057</v>
      </c>
      <c r="F64" s="180">
        <v>43472.609351851846</v>
      </c>
      <c r="G64" s="180">
        <v>43737.999305555553</v>
      </c>
      <c r="H64" s="181">
        <v>148932</v>
      </c>
      <c r="I64" s="182">
        <v>0.99</v>
      </c>
      <c r="J64" s="182">
        <f t="shared" si="1"/>
        <v>147.44</v>
      </c>
    </row>
    <row r="65" spans="2:10" x14ac:dyDescent="0.3">
      <c r="B65" s="178">
        <v>38</v>
      </c>
      <c r="C65" s="179" t="s">
        <v>1097</v>
      </c>
      <c r="D65" s="179" t="s">
        <v>1098</v>
      </c>
      <c r="E65" s="179" t="s">
        <v>1067</v>
      </c>
      <c r="F65" s="180">
        <v>43479.454039351847</v>
      </c>
      <c r="G65" s="180">
        <v>43737.999305555553</v>
      </c>
      <c r="H65" s="181">
        <v>283343</v>
      </c>
      <c r="I65" s="182">
        <v>0.99</v>
      </c>
      <c r="J65" s="182">
        <f t="shared" si="1"/>
        <v>280.51</v>
      </c>
    </row>
    <row r="66" spans="2:10" x14ac:dyDescent="0.3">
      <c r="B66" s="178">
        <v>39</v>
      </c>
      <c r="C66" s="179" t="s">
        <v>1097</v>
      </c>
      <c r="D66" s="179" t="s">
        <v>1098</v>
      </c>
      <c r="E66" s="179" t="s">
        <v>1068</v>
      </c>
      <c r="F66" s="180">
        <v>43479.454039351847</v>
      </c>
      <c r="G66" s="180">
        <v>43737.999305555553</v>
      </c>
      <c r="H66" s="181">
        <v>674269</v>
      </c>
      <c r="I66" s="182">
        <v>0.99</v>
      </c>
      <c r="J66" s="182">
        <f t="shared" si="1"/>
        <v>667.53</v>
      </c>
    </row>
    <row r="67" spans="2:10" x14ac:dyDescent="0.3">
      <c r="B67" s="178">
        <v>40</v>
      </c>
      <c r="C67" s="179" t="s">
        <v>1097</v>
      </c>
      <c r="D67" s="179" t="s">
        <v>1098</v>
      </c>
      <c r="E67" s="179" t="s">
        <v>1069</v>
      </c>
      <c r="F67" s="180">
        <v>43479.454039351847</v>
      </c>
      <c r="G67" s="180">
        <v>43737.999305555553</v>
      </c>
      <c r="H67" s="181">
        <v>926972</v>
      </c>
      <c r="I67" s="182">
        <v>0.99</v>
      </c>
      <c r="J67" s="182">
        <f t="shared" si="1"/>
        <v>917.7</v>
      </c>
    </row>
    <row r="68" spans="2:10" x14ac:dyDescent="0.3">
      <c r="B68" s="178">
        <v>41</v>
      </c>
      <c r="C68" s="179" t="s">
        <v>1097</v>
      </c>
      <c r="D68" s="179" t="s">
        <v>1098</v>
      </c>
      <c r="E68" s="179" t="s">
        <v>1070</v>
      </c>
      <c r="F68" s="180">
        <v>43479.454039351847</v>
      </c>
      <c r="G68" s="180">
        <v>43737.999305555553</v>
      </c>
      <c r="H68" s="181">
        <v>1817423</v>
      </c>
      <c r="I68" s="182">
        <v>0.99</v>
      </c>
      <c r="J68" s="182">
        <f t="shared" si="1"/>
        <v>1799.25</v>
      </c>
    </row>
    <row r="69" spans="2:10" x14ac:dyDescent="0.3">
      <c r="B69" s="178">
        <v>42</v>
      </c>
      <c r="C69" s="179" t="s">
        <v>1099</v>
      </c>
      <c r="D69" s="179" t="s">
        <v>1100</v>
      </c>
      <c r="E69" s="179" t="s">
        <v>1067</v>
      </c>
      <c r="F69" s="180">
        <v>43479.453634259262</v>
      </c>
      <c r="G69" s="180">
        <v>43737.999305555553</v>
      </c>
      <c r="H69" s="181">
        <v>219468</v>
      </c>
      <c r="I69" s="182">
        <v>0.99</v>
      </c>
      <c r="J69" s="182">
        <f t="shared" si="1"/>
        <v>217.27</v>
      </c>
    </row>
    <row r="70" spans="2:10" x14ac:dyDescent="0.3">
      <c r="B70" s="178">
        <v>43</v>
      </c>
      <c r="C70" s="179" t="s">
        <v>1099</v>
      </c>
      <c r="D70" s="179" t="s">
        <v>1100</v>
      </c>
      <c r="E70" s="179" t="s">
        <v>1068</v>
      </c>
      <c r="F70" s="180">
        <v>43479.453634259262</v>
      </c>
      <c r="G70" s="180">
        <v>43737.999305555553</v>
      </c>
      <c r="H70" s="181">
        <v>534110</v>
      </c>
      <c r="I70" s="182">
        <v>0.99</v>
      </c>
      <c r="J70" s="182">
        <f t="shared" si="1"/>
        <v>528.77</v>
      </c>
    </row>
    <row r="71" spans="2:10" x14ac:dyDescent="0.3">
      <c r="B71" s="178">
        <v>44</v>
      </c>
      <c r="C71" s="179" t="s">
        <v>1099</v>
      </c>
      <c r="D71" s="179" t="s">
        <v>1100</v>
      </c>
      <c r="E71" s="179" t="s">
        <v>1069</v>
      </c>
      <c r="F71" s="180">
        <v>43479.453634259262</v>
      </c>
      <c r="G71" s="180">
        <v>43737.999305555553</v>
      </c>
      <c r="H71" s="181">
        <v>740094</v>
      </c>
      <c r="I71" s="182">
        <v>0.99</v>
      </c>
      <c r="J71" s="182">
        <f t="shared" si="1"/>
        <v>732.69</v>
      </c>
    </row>
    <row r="72" spans="2:10" x14ac:dyDescent="0.3">
      <c r="B72" s="178">
        <v>45</v>
      </c>
      <c r="C72" s="179" t="s">
        <v>1099</v>
      </c>
      <c r="D72" s="179" t="s">
        <v>1100</v>
      </c>
      <c r="E72" s="179" t="s">
        <v>1070</v>
      </c>
      <c r="F72" s="180">
        <v>43479.453634259262</v>
      </c>
      <c r="G72" s="180">
        <v>43737.999305555553</v>
      </c>
      <c r="H72" s="181">
        <v>1715415</v>
      </c>
      <c r="I72" s="182">
        <v>0.99</v>
      </c>
      <c r="J72" s="182">
        <f t="shared" si="1"/>
        <v>1698.26</v>
      </c>
    </row>
    <row r="73" spans="2:10" x14ac:dyDescent="0.3">
      <c r="B73" s="178">
        <v>46</v>
      </c>
      <c r="C73" s="179" t="s">
        <v>1101</v>
      </c>
      <c r="D73" s="179" t="s">
        <v>1102</v>
      </c>
      <c r="E73" s="179" t="s">
        <v>1057</v>
      </c>
      <c r="F73" s="180">
        <v>43480.589861111112</v>
      </c>
      <c r="G73" s="180">
        <v>43737.999305555553</v>
      </c>
      <c r="H73" s="181">
        <v>1294424</v>
      </c>
      <c r="I73" s="182">
        <v>0.99</v>
      </c>
      <c r="J73" s="182">
        <f t="shared" si="1"/>
        <v>1281.48</v>
      </c>
    </row>
    <row r="74" spans="2:10" x14ac:dyDescent="0.3">
      <c r="B74" s="178">
        <v>47</v>
      </c>
      <c r="C74" s="179" t="s">
        <v>1101</v>
      </c>
      <c r="D74" s="179" t="s">
        <v>1102</v>
      </c>
      <c r="E74" s="179" t="s">
        <v>1067</v>
      </c>
      <c r="F74" s="180">
        <v>43480.589861111112</v>
      </c>
      <c r="G74" s="180">
        <v>43737.999305555553</v>
      </c>
      <c r="H74" s="181">
        <v>73990</v>
      </c>
      <c r="I74" s="182">
        <v>0.99</v>
      </c>
      <c r="J74" s="182">
        <f t="shared" si="1"/>
        <v>73.25</v>
      </c>
    </row>
    <row r="75" spans="2:10" x14ac:dyDescent="0.3">
      <c r="B75" s="178">
        <v>48</v>
      </c>
      <c r="C75" s="179" t="s">
        <v>1101</v>
      </c>
      <c r="D75" s="179" t="s">
        <v>1102</v>
      </c>
      <c r="E75" s="179" t="s">
        <v>1068</v>
      </c>
      <c r="F75" s="180">
        <v>43480.589861111112</v>
      </c>
      <c r="G75" s="180">
        <v>43737.999305555553</v>
      </c>
      <c r="H75" s="181">
        <v>196767</v>
      </c>
      <c r="I75" s="182">
        <v>0.99</v>
      </c>
      <c r="J75" s="182">
        <f t="shared" si="1"/>
        <v>194.8</v>
      </c>
    </row>
    <row r="76" spans="2:10" x14ac:dyDescent="0.3">
      <c r="B76" s="178">
        <v>49</v>
      </c>
      <c r="C76" s="179" t="s">
        <v>1101</v>
      </c>
      <c r="D76" s="179" t="s">
        <v>1102</v>
      </c>
      <c r="E76" s="179" t="s">
        <v>1069</v>
      </c>
      <c r="F76" s="180">
        <v>43480.589861111112</v>
      </c>
      <c r="G76" s="180">
        <v>43737.999305555553</v>
      </c>
      <c r="H76" s="181">
        <v>277161</v>
      </c>
      <c r="I76" s="182">
        <v>0.99</v>
      </c>
      <c r="J76" s="182">
        <f t="shared" si="1"/>
        <v>274.39</v>
      </c>
    </row>
    <row r="77" spans="2:10" x14ac:dyDescent="0.3">
      <c r="B77" s="178">
        <v>50</v>
      </c>
      <c r="C77" s="179" t="s">
        <v>1101</v>
      </c>
      <c r="D77" s="179" t="s">
        <v>1102</v>
      </c>
      <c r="E77" s="179" t="s">
        <v>1070</v>
      </c>
      <c r="F77" s="180">
        <v>43480.589861111112</v>
      </c>
      <c r="G77" s="180">
        <v>43737.999305555553</v>
      </c>
      <c r="H77" s="181">
        <v>717433</v>
      </c>
      <c r="I77" s="182">
        <v>0.99</v>
      </c>
      <c r="J77" s="182">
        <f t="shared" si="1"/>
        <v>710.26</v>
      </c>
    </row>
    <row r="78" spans="2:10" x14ac:dyDescent="0.3">
      <c r="B78" s="178">
        <v>51</v>
      </c>
      <c r="C78" s="179" t="s">
        <v>1103</v>
      </c>
      <c r="D78" s="179" t="s">
        <v>1104</v>
      </c>
      <c r="E78" s="179" t="s">
        <v>1057</v>
      </c>
      <c r="F78" s="180">
        <v>43482.52584490741</v>
      </c>
      <c r="G78" s="180">
        <v>43737.999305555553</v>
      </c>
      <c r="H78" s="181">
        <v>523957</v>
      </c>
      <c r="I78" s="182">
        <v>0.99</v>
      </c>
      <c r="J78" s="182">
        <f t="shared" si="1"/>
        <v>518.72</v>
      </c>
    </row>
    <row r="79" spans="2:10" x14ac:dyDescent="0.3">
      <c r="B79" s="178">
        <v>52</v>
      </c>
      <c r="C79" s="179" t="s">
        <v>1103</v>
      </c>
      <c r="D79" s="179" t="s">
        <v>1104</v>
      </c>
      <c r="E79" s="179" t="s">
        <v>1067</v>
      </c>
      <c r="F79" s="180">
        <v>43482.52584490741</v>
      </c>
      <c r="G79" s="180">
        <v>43737.999305555553</v>
      </c>
      <c r="H79" s="181">
        <v>71901</v>
      </c>
      <c r="I79" s="182">
        <v>0.99</v>
      </c>
      <c r="J79" s="182">
        <f t="shared" si="1"/>
        <v>71.180000000000007</v>
      </c>
    </row>
    <row r="80" spans="2:10" x14ac:dyDescent="0.3">
      <c r="B80" s="178">
        <v>53</v>
      </c>
      <c r="C80" s="179" t="s">
        <v>1103</v>
      </c>
      <c r="D80" s="179" t="s">
        <v>1104</v>
      </c>
      <c r="E80" s="179" t="s">
        <v>1068</v>
      </c>
      <c r="F80" s="180">
        <v>43482.52584490741</v>
      </c>
      <c r="G80" s="180">
        <v>43737.999305555553</v>
      </c>
      <c r="H80" s="181">
        <v>199758</v>
      </c>
      <c r="I80" s="182">
        <v>0.99</v>
      </c>
      <c r="J80" s="182">
        <f t="shared" si="1"/>
        <v>197.76</v>
      </c>
    </row>
    <row r="81" spans="2:10" x14ac:dyDescent="0.3">
      <c r="B81" s="178">
        <v>54</v>
      </c>
      <c r="C81" s="179" t="s">
        <v>1105</v>
      </c>
      <c r="D81" s="179" t="s">
        <v>1106</v>
      </c>
      <c r="E81" s="179" t="s">
        <v>1057</v>
      </c>
      <c r="F81" s="180">
        <v>43489.000694444447</v>
      </c>
      <c r="G81" s="180">
        <v>43723.999305555553</v>
      </c>
      <c r="H81" s="181">
        <v>758882</v>
      </c>
      <c r="I81" s="182">
        <v>0.99</v>
      </c>
      <c r="J81" s="182">
        <f t="shared" si="1"/>
        <v>751.29</v>
      </c>
    </row>
    <row r="82" spans="2:10" x14ac:dyDescent="0.3">
      <c r="B82" s="178">
        <v>55</v>
      </c>
      <c r="C82" s="179" t="s">
        <v>1107</v>
      </c>
      <c r="D82" s="179" t="s">
        <v>1108</v>
      </c>
      <c r="E82" s="179" t="s">
        <v>1057</v>
      </c>
      <c r="F82" s="180">
        <v>43500.503564814811</v>
      </c>
      <c r="G82" s="180">
        <v>43681.999305555553</v>
      </c>
      <c r="H82" s="181">
        <v>93378</v>
      </c>
      <c r="I82" s="182">
        <v>0.99</v>
      </c>
      <c r="J82" s="182">
        <f t="shared" si="1"/>
        <v>92.44</v>
      </c>
    </row>
    <row r="83" spans="2:10" x14ac:dyDescent="0.3">
      <c r="B83" s="178">
        <v>56</v>
      </c>
      <c r="C83" s="179" t="s">
        <v>1107</v>
      </c>
      <c r="D83" s="179" t="s">
        <v>1108</v>
      </c>
      <c r="E83" s="179" t="s">
        <v>1067</v>
      </c>
      <c r="F83" s="180">
        <v>43500.503564814811</v>
      </c>
      <c r="G83" s="180">
        <v>43681.999305555553</v>
      </c>
      <c r="H83" s="181">
        <v>15525</v>
      </c>
      <c r="I83" s="182">
        <v>0.99</v>
      </c>
      <c r="J83" s="182">
        <f t="shared" si="1"/>
        <v>15.37</v>
      </c>
    </row>
    <row r="84" spans="2:10" x14ac:dyDescent="0.3">
      <c r="B84" s="178">
        <v>57</v>
      </c>
      <c r="C84" s="179" t="s">
        <v>1107</v>
      </c>
      <c r="D84" s="179" t="s">
        <v>1108</v>
      </c>
      <c r="E84" s="179" t="s">
        <v>1068</v>
      </c>
      <c r="F84" s="180">
        <v>43500.503564814811</v>
      </c>
      <c r="G84" s="180">
        <v>43681.999305555553</v>
      </c>
      <c r="H84" s="181">
        <v>20207</v>
      </c>
      <c r="I84" s="182">
        <v>0.99</v>
      </c>
      <c r="J84" s="182">
        <f t="shared" si="1"/>
        <v>20</v>
      </c>
    </row>
    <row r="85" spans="2:10" x14ac:dyDescent="0.3">
      <c r="B85" s="178">
        <v>58</v>
      </c>
      <c r="C85" s="179" t="s">
        <v>1107</v>
      </c>
      <c r="D85" s="179" t="s">
        <v>1108</v>
      </c>
      <c r="E85" s="179" t="s">
        <v>1069</v>
      </c>
      <c r="F85" s="180">
        <v>43500.503564814811</v>
      </c>
      <c r="G85" s="180">
        <v>43681.999305555553</v>
      </c>
      <c r="H85" s="181">
        <v>30291</v>
      </c>
      <c r="I85" s="182">
        <v>0.99</v>
      </c>
      <c r="J85" s="182">
        <f t="shared" si="1"/>
        <v>29.99</v>
      </c>
    </row>
    <row r="86" spans="2:10" x14ac:dyDescent="0.3">
      <c r="B86" s="178">
        <v>59</v>
      </c>
      <c r="C86" s="179" t="s">
        <v>1107</v>
      </c>
      <c r="D86" s="179" t="s">
        <v>1108</v>
      </c>
      <c r="E86" s="179" t="s">
        <v>1070</v>
      </c>
      <c r="F86" s="180">
        <v>43500.503564814811</v>
      </c>
      <c r="G86" s="180">
        <v>43681.999305555553</v>
      </c>
      <c r="H86" s="181">
        <v>72547</v>
      </c>
      <c r="I86" s="182">
        <v>0.99</v>
      </c>
      <c r="J86" s="182">
        <f t="shared" si="1"/>
        <v>71.819999999999993</v>
      </c>
    </row>
    <row r="87" spans="2:10" x14ac:dyDescent="0.3">
      <c r="B87" s="178">
        <v>60</v>
      </c>
      <c r="C87" s="179" t="s">
        <v>1109</v>
      </c>
      <c r="D87" s="179" t="s">
        <v>1110</v>
      </c>
      <c r="E87" s="179" t="s">
        <v>1057</v>
      </c>
      <c r="F87" s="180">
        <v>43503.494444444441</v>
      </c>
      <c r="G87" s="180">
        <v>36161</v>
      </c>
      <c r="H87" s="181">
        <v>1637977</v>
      </c>
      <c r="I87" s="182">
        <v>0.99</v>
      </c>
      <c r="J87" s="182">
        <f t="shared" si="1"/>
        <v>1621.6</v>
      </c>
    </row>
    <row r="88" spans="2:10" x14ac:dyDescent="0.3">
      <c r="B88" s="178">
        <v>61</v>
      </c>
      <c r="C88" s="179" t="s">
        <v>1111</v>
      </c>
      <c r="D88" s="179" t="s">
        <v>1112</v>
      </c>
      <c r="E88" s="179" t="s">
        <v>1068</v>
      </c>
      <c r="F88" s="180">
        <v>43503.501388888893</v>
      </c>
      <c r="G88" s="180">
        <v>36161</v>
      </c>
      <c r="H88" s="181">
        <v>175335</v>
      </c>
      <c r="I88" s="182">
        <v>0.99</v>
      </c>
      <c r="J88" s="182">
        <f t="shared" si="1"/>
        <v>173.58</v>
      </c>
    </row>
    <row r="89" spans="2:10" x14ac:dyDescent="0.3">
      <c r="B89" s="178">
        <v>62</v>
      </c>
      <c r="C89" s="179" t="s">
        <v>1113</v>
      </c>
      <c r="D89" s="179" t="s">
        <v>1114</v>
      </c>
      <c r="E89" s="179" t="s">
        <v>1068</v>
      </c>
      <c r="F89" s="180">
        <v>43511.000694444447</v>
      </c>
      <c r="G89" s="180">
        <v>43738.999305555553</v>
      </c>
      <c r="H89" s="181">
        <v>108760</v>
      </c>
      <c r="I89" s="182">
        <v>0.99</v>
      </c>
      <c r="J89" s="182">
        <f t="shared" si="1"/>
        <v>107.67</v>
      </c>
    </row>
    <row r="90" spans="2:10" x14ac:dyDescent="0.3">
      <c r="B90" s="178">
        <v>63</v>
      </c>
      <c r="C90" s="179" t="s">
        <v>1115</v>
      </c>
      <c r="D90" s="179" t="s">
        <v>1116</v>
      </c>
      <c r="E90" s="179" t="s">
        <v>1067</v>
      </c>
      <c r="F90" s="180">
        <v>43503.494444444441</v>
      </c>
      <c r="G90" s="180">
        <v>36161</v>
      </c>
      <c r="H90" s="181">
        <v>86068</v>
      </c>
      <c r="I90" s="182">
        <v>0.99</v>
      </c>
      <c r="J90" s="182">
        <f t="shared" si="1"/>
        <v>85.21</v>
      </c>
    </row>
    <row r="91" spans="2:10" x14ac:dyDescent="0.3">
      <c r="B91" s="178">
        <v>64</v>
      </c>
      <c r="C91" s="179" t="s">
        <v>1117</v>
      </c>
      <c r="D91" s="179" t="s">
        <v>1118</v>
      </c>
      <c r="E91" s="179" t="s">
        <v>1057</v>
      </c>
      <c r="F91" s="180">
        <v>43515.627083333333</v>
      </c>
      <c r="G91" s="180">
        <v>36161</v>
      </c>
      <c r="H91" s="181">
        <v>2165399</v>
      </c>
      <c r="I91" s="182">
        <v>0.99</v>
      </c>
      <c r="J91" s="182">
        <f t="shared" si="1"/>
        <v>2143.75</v>
      </c>
    </row>
    <row r="92" spans="2:10" x14ac:dyDescent="0.3">
      <c r="B92" s="178">
        <v>65</v>
      </c>
      <c r="C92" s="179" t="s">
        <v>1119</v>
      </c>
      <c r="D92" s="179" t="s">
        <v>1120</v>
      </c>
      <c r="E92" s="179" t="s">
        <v>1069</v>
      </c>
      <c r="F92" s="180">
        <v>43503.497916666667</v>
      </c>
      <c r="G92" s="180">
        <v>36161</v>
      </c>
      <c r="H92" s="181">
        <v>308563</v>
      </c>
      <c r="I92" s="182">
        <v>0.99</v>
      </c>
      <c r="J92" s="182">
        <f t="shared" ref="J92:J123" si="2">ROUND(H92*(I92/1000),2)</f>
        <v>305.48</v>
      </c>
    </row>
    <row r="93" spans="2:10" x14ac:dyDescent="0.3">
      <c r="B93" s="178">
        <v>66</v>
      </c>
      <c r="C93" s="179" t="s">
        <v>1121</v>
      </c>
      <c r="D93" s="179" t="s">
        <v>1122</v>
      </c>
      <c r="E93" s="179" t="s">
        <v>1070</v>
      </c>
      <c r="F93" s="180">
        <v>43503.558333333327</v>
      </c>
      <c r="G93" s="180">
        <v>36161</v>
      </c>
      <c r="H93" s="181">
        <v>1914182</v>
      </c>
      <c r="I93" s="182">
        <v>0.99</v>
      </c>
      <c r="J93" s="182">
        <f t="shared" si="2"/>
        <v>1895.04</v>
      </c>
    </row>
    <row r="94" spans="2:10" x14ac:dyDescent="0.3">
      <c r="B94" s="178">
        <v>67</v>
      </c>
      <c r="C94" s="179" t="s">
        <v>1123</v>
      </c>
      <c r="D94" s="179" t="s">
        <v>1124</v>
      </c>
      <c r="E94" s="179" t="s">
        <v>1057</v>
      </c>
      <c r="F94" s="180">
        <v>43528.000694444447</v>
      </c>
      <c r="G94" s="180">
        <v>43723.999305555553</v>
      </c>
      <c r="H94" s="181">
        <v>920120</v>
      </c>
      <c r="I94" s="182">
        <v>0.99</v>
      </c>
      <c r="J94" s="182">
        <f t="shared" si="2"/>
        <v>910.92</v>
      </c>
    </row>
    <row r="95" spans="2:10" x14ac:dyDescent="0.3">
      <c r="B95" s="178">
        <v>68</v>
      </c>
      <c r="C95" s="179" t="s">
        <v>1125</v>
      </c>
      <c r="D95" s="179" t="s">
        <v>1126</v>
      </c>
      <c r="E95" s="179" t="s">
        <v>1068</v>
      </c>
      <c r="F95" s="180">
        <v>43533</v>
      </c>
      <c r="G95" s="180">
        <v>36161</v>
      </c>
      <c r="H95" s="181">
        <v>480748</v>
      </c>
      <c r="I95" s="182">
        <v>0.99</v>
      </c>
      <c r="J95" s="182">
        <f t="shared" si="2"/>
        <v>475.94</v>
      </c>
    </row>
    <row r="96" spans="2:10" x14ac:dyDescent="0.3">
      <c r="B96" s="178">
        <v>69</v>
      </c>
      <c r="C96" s="179" t="s">
        <v>1127</v>
      </c>
      <c r="D96" s="179" t="s">
        <v>1128</v>
      </c>
      <c r="E96" s="179" t="s">
        <v>1057</v>
      </c>
      <c r="F96" s="180">
        <v>43532.669050925928</v>
      </c>
      <c r="G96" s="180">
        <v>43737.999305555553</v>
      </c>
      <c r="H96" s="181">
        <v>104181</v>
      </c>
      <c r="I96" s="182">
        <v>0.99</v>
      </c>
      <c r="J96" s="182">
        <f t="shared" si="2"/>
        <v>103.14</v>
      </c>
    </row>
    <row r="97" spans="2:10" x14ac:dyDescent="0.3">
      <c r="B97" s="178">
        <v>70</v>
      </c>
      <c r="C97" s="179" t="s">
        <v>1129</v>
      </c>
      <c r="D97" s="179" t="s">
        <v>1130</v>
      </c>
      <c r="E97" s="179" t="s">
        <v>1057</v>
      </c>
      <c r="F97" s="180">
        <v>43535.000694444447</v>
      </c>
      <c r="G97" s="180">
        <v>43737.999305555553</v>
      </c>
      <c r="H97" s="181">
        <v>447830</v>
      </c>
      <c r="I97" s="182">
        <v>0.99</v>
      </c>
      <c r="J97" s="182">
        <f t="shared" si="2"/>
        <v>443.35</v>
      </c>
    </row>
    <row r="98" spans="2:10" x14ac:dyDescent="0.3">
      <c r="B98" s="178">
        <v>71</v>
      </c>
      <c r="C98" s="179" t="s">
        <v>1131</v>
      </c>
      <c r="D98" s="179" t="s">
        <v>1132</v>
      </c>
      <c r="E98" s="179" t="s">
        <v>1057</v>
      </c>
      <c r="F98" s="180">
        <v>43526.599942129629</v>
      </c>
      <c r="G98" s="180">
        <v>43737.999305555553</v>
      </c>
      <c r="H98" s="181">
        <v>351979</v>
      </c>
      <c r="I98" s="182">
        <v>0.99</v>
      </c>
      <c r="J98" s="182">
        <f t="shared" si="2"/>
        <v>348.46</v>
      </c>
    </row>
    <row r="99" spans="2:10" x14ac:dyDescent="0.3">
      <c r="B99" s="178">
        <v>72</v>
      </c>
      <c r="C99" s="179" t="s">
        <v>1131</v>
      </c>
      <c r="D99" s="179" t="s">
        <v>1132</v>
      </c>
      <c r="E99" s="179" t="s">
        <v>1067</v>
      </c>
      <c r="F99" s="180">
        <v>43526.599942129629</v>
      </c>
      <c r="G99" s="180">
        <v>43737.999305555553</v>
      </c>
      <c r="H99" s="181">
        <v>17303</v>
      </c>
      <c r="I99" s="182">
        <v>0.99</v>
      </c>
      <c r="J99" s="182">
        <f t="shared" si="2"/>
        <v>17.13</v>
      </c>
    </row>
    <row r="100" spans="2:10" x14ac:dyDescent="0.3">
      <c r="B100" s="178">
        <v>73</v>
      </c>
      <c r="C100" s="179" t="s">
        <v>1131</v>
      </c>
      <c r="D100" s="179" t="s">
        <v>1132</v>
      </c>
      <c r="E100" s="179" t="s">
        <v>1068</v>
      </c>
      <c r="F100" s="180">
        <v>43526.599942129629</v>
      </c>
      <c r="G100" s="180">
        <v>43737.999305555553</v>
      </c>
      <c r="H100" s="181">
        <v>44424</v>
      </c>
      <c r="I100" s="182">
        <v>0.99</v>
      </c>
      <c r="J100" s="182">
        <f t="shared" si="2"/>
        <v>43.98</v>
      </c>
    </row>
    <row r="101" spans="2:10" x14ac:dyDescent="0.3">
      <c r="B101" s="178">
        <v>74</v>
      </c>
      <c r="C101" s="179" t="s">
        <v>1131</v>
      </c>
      <c r="D101" s="179" t="s">
        <v>1132</v>
      </c>
      <c r="E101" s="179" t="s">
        <v>1069</v>
      </c>
      <c r="F101" s="180">
        <v>43526.599942129629</v>
      </c>
      <c r="G101" s="180">
        <v>43737.999305555553</v>
      </c>
      <c r="H101" s="181">
        <v>85987</v>
      </c>
      <c r="I101" s="182">
        <v>0.99</v>
      </c>
      <c r="J101" s="182">
        <f t="shared" si="2"/>
        <v>85.13</v>
      </c>
    </row>
    <row r="102" spans="2:10" x14ac:dyDescent="0.3">
      <c r="B102" s="178">
        <v>75</v>
      </c>
      <c r="C102" s="179" t="s">
        <v>1133</v>
      </c>
      <c r="D102" s="179" t="s">
        <v>1134</v>
      </c>
      <c r="E102" s="179" t="s">
        <v>1057</v>
      </c>
      <c r="F102" s="180">
        <v>43526.599594907413</v>
      </c>
      <c r="G102" s="180">
        <v>43737.999305555553</v>
      </c>
      <c r="H102" s="181">
        <v>122403</v>
      </c>
      <c r="I102" s="182">
        <v>0.99</v>
      </c>
      <c r="J102" s="182">
        <f t="shared" si="2"/>
        <v>121.18</v>
      </c>
    </row>
    <row r="103" spans="2:10" x14ac:dyDescent="0.3">
      <c r="B103" s="178">
        <v>76</v>
      </c>
      <c r="C103" s="179" t="s">
        <v>1133</v>
      </c>
      <c r="D103" s="179" t="s">
        <v>1134</v>
      </c>
      <c r="E103" s="179" t="s">
        <v>1067</v>
      </c>
      <c r="F103" s="180">
        <v>43526.599594907413</v>
      </c>
      <c r="G103" s="180">
        <v>43737.999305555553</v>
      </c>
      <c r="H103" s="181">
        <v>4573</v>
      </c>
      <c r="I103" s="182">
        <v>0.99</v>
      </c>
      <c r="J103" s="182">
        <f t="shared" si="2"/>
        <v>4.53</v>
      </c>
    </row>
    <row r="104" spans="2:10" x14ac:dyDescent="0.3">
      <c r="B104" s="178">
        <v>77</v>
      </c>
      <c r="C104" s="179" t="s">
        <v>1133</v>
      </c>
      <c r="D104" s="179" t="s">
        <v>1134</v>
      </c>
      <c r="E104" s="179" t="s">
        <v>1068</v>
      </c>
      <c r="F104" s="180">
        <v>43526.599594907413</v>
      </c>
      <c r="G104" s="180">
        <v>43737.999305555553</v>
      </c>
      <c r="H104" s="181">
        <v>10278</v>
      </c>
      <c r="I104" s="182">
        <v>0.99</v>
      </c>
      <c r="J104" s="182">
        <f t="shared" si="2"/>
        <v>10.18</v>
      </c>
    </row>
    <row r="105" spans="2:10" x14ac:dyDescent="0.3">
      <c r="B105" s="178">
        <v>78</v>
      </c>
      <c r="C105" s="179" t="s">
        <v>1133</v>
      </c>
      <c r="D105" s="179" t="s">
        <v>1134</v>
      </c>
      <c r="E105" s="179" t="s">
        <v>1069</v>
      </c>
      <c r="F105" s="180">
        <v>43526.599594907413</v>
      </c>
      <c r="G105" s="180">
        <v>43737.999305555553</v>
      </c>
      <c r="H105" s="181">
        <v>28464</v>
      </c>
      <c r="I105" s="182">
        <v>0.99</v>
      </c>
      <c r="J105" s="182">
        <f t="shared" si="2"/>
        <v>28.18</v>
      </c>
    </row>
    <row r="106" spans="2:10" x14ac:dyDescent="0.3">
      <c r="B106" s="178">
        <v>79</v>
      </c>
      <c r="C106" s="179" t="s">
        <v>1135</v>
      </c>
      <c r="D106" s="179" t="s">
        <v>1136</v>
      </c>
      <c r="E106" s="179" t="s">
        <v>1057</v>
      </c>
      <c r="F106" s="180">
        <v>43577.000694444447</v>
      </c>
      <c r="G106" s="180">
        <v>43708.999305555553</v>
      </c>
      <c r="H106" s="181">
        <v>287225</v>
      </c>
      <c r="I106" s="182">
        <v>0.99</v>
      </c>
      <c r="J106" s="182">
        <f t="shared" si="2"/>
        <v>284.35000000000002</v>
      </c>
    </row>
    <row r="107" spans="2:10" x14ac:dyDescent="0.3">
      <c r="B107" s="178">
        <v>80</v>
      </c>
      <c r="C107" s="179" t="s">
        <v>1137</v>
      </c>
      <c r="D107" s="179" t="s">
        <v>1138</v>
      </c>
      <c r="E107" s="179" t="s">
        <v>1057</v>
      </c>
      <c r="F107" s="180">
        <v>43619.000694444447</v>
      </c>
      <c r="G107" s="180">
        <v>43737.999305555553</v>
      </c>
      <c r="H107" s="181">
        <v>2387138</v>
      </c>
      <c r="I107" s="182">
        <v>0.99</v>
      </c>
      <c r="J107" s="182">
        <f t="shared" si="2"/>
        <v>2363.27</v>
      </c>
    </row>
    <row r="108" spans="2:10" x14ac:dyDescent="0.3">
      <c r="B108" s="178">
        <v>81</v>
      </c>
      <c r="C108" s="179" t="s">
        <v>1137</v>
      </c>
      <c r="D108" s="179" t="s">
        <v>1138</v>
      </c>
      <c r="E108" s="179" t="s">
        <v>1067</v>
      </c>
      <c r="F108" s="180">
        <v>43619.000694444447</v>
      </c>
      <c r="G108" s="180">
        <v>43737.999305555553</v>
      </c>
      <c r="H108" s="181">
        <v>225506</v>
      </c>
      <c r="I108" s="182">
        <v>0.99</v>
      </c>
      <c r="J108" s="182">
        <f t="shared" si="2"/>
        <v>223.25</v>
      </c>
    </row>
    <row r="109" spans="2:10" x14ac:dyDescent="0.3">
      <c r="B109" s="178">
        <v>82</v>
      </c>
      <c r="C109" s="179" t="s">
        <v>1137</v>
      </c>
      <c r="D109" s="179" t="s">
        <v>1138</v>
      </c>
      <c r="E109" s="179" t="s">
        <v>1068</v>
      </c>
      <c r="F109" s="180">
        <v>43619.000694444447</v>
      </c>
      <c r="G109" s="180">
        <v>43737.999305555553</v>
      </c>
      <c r="H109" s="181">
        <v>573881</v>
      </c>
      <c r="I109" s="182">
        <v>0.99</v>
      </c>
      <c r="J109" s="182">
        <f t="shared" si="2"/>
        <v>568.14</v>
      </c>
    </row>
    <row r="110" spans="2:10" x14ac:dyDescent="0.3">
      <c r="B110" s="178">
        <v>83</v>
      </c>
      <c r="C110" s="179" t="s">
        <v>1137</v>
      </c>
      <c r="D110" s="179" t="s">
        <v>1138</v>
      </c>
      <c r="E110" s="179" t="s">
        <v>1069</v>
      </c>
      <c r="F110" s="180">
        <v>43619.000694444447</v>
      </c>
      <c r="G110" s="180">
        <v>43737.999305555553</v>
      </c>
      <c r="H110" s="181">
        <v>777848</v>
      </c>
      <c r="I110" s="182">
        <v>0.99</v>
      </c>
      <c r="J110" s="182">
        <f t="shared" si="2"/>
        <v>770.07</v>
      </c>
    </row>
    <row r="111" spans="2:10" x14ac:dyDescent="0.3">
      <c r="B111" s="178">
        <v>84</v>
      </c>
      <c r="C111" s="179" t="s">
        <v>1139</v>
      </c>
      <c r="D111" s="179" t="s">
        <v>1140</v>
      </c>
      <c r="E111" s="179" t="s">
        <v>1057</v>
      </c>
      <c r="F111" s="180">
        <v>43609.484201388892</v>
      </c>
      <c r="G111" s="180">
        <v>43738.999305555553</v>
      </c>
      <c r="H111" s="181">
        <v>1285275</v>
      </c>
      <c r="I111" s="182">
        <v>0.99</v>
      </c>
      <c r="J111" s="182">
        <f t="shared" si="2"/>
        <v>1272.42</v>
      </c>
    </row>
    <row r="112" spans="2:10" x14ac:dyDescent="0.3">
      <c r="B112" s="178">
        <v>85</v>
      </c>
      <c r="C112" s="179" t="s">
        <v>1139</v>
      </c>
      <c r="D112" s="179" t="s">
        <v>1140</v>
      </c>
      <c r="E112" s="179" t="s">
        <v>1067</v>
      </c>
      <c r="F112" s="180">
        <v>43609.484201388892</v>
      </c>
      <c r="G112" s="180">
        <v>43738.999305555553</v>
      </c>
      <c r="H112" s="181">
        <v>200451</v>
      </c>
      <c r="I112" s="182">
        <v>0.99</v>
      </c>
      <c r="J112" s="182">
        <f t="shared" si="2"/>
        <v>198.45</v>
      </c>
    </row>
    <row r="113" spans="2:10" x14ac:dyDescent="0.3">
      <c r="B113" s="178">
        <v>86</v>
      </c>
      <c r="C113" s="179" t="s">
        <v>1139</v>
      </c>
      <c r="D113" s="179" t="s">
        <v>1140</v>
      </c>
      <c r="E113" s="179" t="s">
        <v>1068</v>
      </c>
      <c r="F113" s="180">
        <v>43609.484201388892</v>
      </c>
      <c r="G113" s="180">
        <v>43738.999305555553</v>
      </c>
      <c r="H113" s="181">
        <v>49203</v>
      </c>
      <c r="I113" s="182">
        <v>0.99</v>
      </c>
      <c r="J113" s="182">
        <f t="shared" si="2"/>
        <v>48.71</v>
      </c>
    </row>
    <row r="114" spans="2:10" x14ac:dyDescent="0.3">
      <c r="B114" s="178">
        <v>87</v>
      </c>
      <c r="C114" s="179" t="s">
        <v>1139</v>
      </c>
      <c r="D114" s="179" t="s">
        <v>1140</v>
      </c>
      <c r="E114" s="179" t="s">
        <v>1069</v>
      </c>
      <c r="F114" s="180">
        <v>43609.484201388892</v>
      </c>
      <c r="G114" s="180">
        <v>43738.999305555553</v>
      </c>
      <c r="H114" s="181">
        <v>333267</v>
      </c>
      <c r="I114" s="182">
        <v>0.99</v>
      </c>
      <c r="J114" s="182">
        <f t="shared" si="2"/>
        <v>329.93</v>
      </c>
    </row>
    <row r="115" spans="2:10" x14ac:dyDescent="0.3">
      <c r="B115" s="178">
        <v>88</v>
      </c>
      <c r="C115" s="179" t="s">
        <v>1139</v>
      </c>
      <c r="D115" s="179" t="s">
        <v>1140</v>
      </c>
      <c r="E115" s="179" t="s">
        <v>1070</v>
      </c>
      <c r="F115" s="180">
        <v>43609.484201388892</v>
      </c>
      <c r="G115" s="180">
        <v>43738.999305555553</v>
      </c>
      <c r="H115" s="181">
        <v>207469</v>
      </c>
      <c r="I115" s="182">
        <v>0.99</v>
      </c>
      <c r="J115" s="182">
        <f t="shared" si="2"/>
        <v>205.39</v>
      </c>
    </row>
    <row r="116" spans="2:10" x14ac:dyDescent="0.3">
      <c r="B116" s="178">
        <v>89</v>
      </c>
      <c r="C116" s="179" t="s">
        <v>1141</v>
      </c>
      <c r="D116" s="179" t="s">
        <v>1142</v>
      </c>
      <c r="E116" s="179" t="s">
        <v>1057</v>
      </c>
      <c r="F116" s="180">
        <v>43661.000694444447</v>
      </c>
      <c r="G116" s="180">
        <v>43688.999305555553</v>
      </c>
      <c r="H116" s="181">
        <v>161031</v>
      </c>
      <c r="I116" s="182">
        <v>0.99</v>
      </c>
      <c r="J116" s="182">
        <f t="shared" si="2"/>
        <v>159.41999999999999</v>
      </c>
    </row>
    <row r="117" spans="2:10" x14ac:dyDescent="0.3">
      <c r="B117" s="178">
        <v>90</v>
      </c>
      <c r="C117" s="179" t="s">
        <v>1143</v>
      </c>
      <c r="D117" s="179" t="s">
        <v>1144</v>
      </c>
      <c r="E117" s="179" t="s">
        <v>1057</v>
      </c>
      <c r="F117" s="180">
        <v>43647.000694444447</v>
      </c>
      <c r="G117" s="180">
        <v>43730.999305555553</v>
      </c>
      <c r="H117" s="181">
        <v>861286</v>
      </c>
      <c r="I117" s="182">
        <v>0.99</v>
      </c>
      <c r="J117" s="182">
        <f t="shared" si="2"/>
        <v>852.67</v>
      </c>
    </row>
    <row r="118" spans="2:10" x14ac:dyDescent="0.3">
      <c r="B118" s="178">
        <v>91</v>
      </c>
      <c r="C118" s="179" t="s">
        <v>1145</v>
      </c>
      <c r="D118" s="179" t="s">
        <v>1146</v>
      </c>
      <c r="E118" s="179" t="s">
        <v>1068</v>
      </c>
      <c r="F118" s="180">
        <v>43630.609942129631</v>
      </c>
      <c r="G118" s="180">
        <v>43737.999305555553</v>
      </c>
      <c r="H118" s="181">
        <v>332787</v>
      </c>
      <c r="I118" s="182">
        <v>0.99</v>
      </c>
      <c r="J118" s="182">
        <f t="shared" si="2"/>
        <v>329.46</v>
      </c>
    </row>
    <row r="119" spans="2:10" x14ac:dyDescent="0.3">
      <c r="B119" s="178">
        <v>92</v>
      </c>
      <c r="C119" s="179" t="s">
        <v>1147</v>
      </c>
      <c r="D119" s="179" t="s">
        <v>1148</v>
      </c>
      <c r="E119" s="179" t="s">
        <v>1057</v>
      </c>
      <c r="F119" s="180">
        <v>43647.000694444447</v>
      </c>
      <c r="G119" s="180">
        <v>43688.999305555553</v>
      </c>
      <c r="H119" s="181">
        <v>1</v>
      </c>
      <c r="I119" s="182">
        <v>0.99</v>
      </c>
      <c r="J119" s="182">
        <f t="shared" si="2"/>
        <v>0</v>
      </c>
    </row>
    <row r="120" spans="2:10" x14ac:dyDescent="0.3">
      <c r="B120" s="178">
        <v>93</v>
      </c>
      <c r="C120" s="179" t="s">
        <v>1149</v>
      </c>
      <c r="D120" s="179" t="s">
        <v>1150</v>
      </c>
      <c r="E120" s="179" t="s">
        <v>1057</v>
      </c>
      <c r="F120" s="180">
        <v>43647.000694444447</v>
      </c>
      <c r="G120" s="180">
        <v>43737.999305555553</v>
      </c>
      <c r="H120" s="181">
        <v>42654</v>
      </c>
      <c r="I120" s="182">
        <v>0.99</v>
      </c>
      <c r="J120" s="182">
        <f t="shared" si="2"/>
        <v>42.23</v>
      </c>
    </row>
    <row r="121" spans="2:10" x14ac:dyDescent="0.3">
      <c r="B121" s="178">
        <v>94</v>
      </c>
      <c r="C121" s="179" t="s">
        <v>1149</v>
      </c>
      <c r="D121" s="179" t="s">
        <v>1150</v>
      </c>
      <c r="E121" s="179" t="s">
        <v>1067</v>
      </c>
      <c r="F121" s="180">
        <v>43647.000694444447</v>
      </c>
      <c r="G121" s="180">
        <v>43737.999305555553</v>
      </c>
      <c r="H121" s="181">
        <v>1875</v>
      </c>
      <c r="I121" s="182">
        <v>0.99</v>
      </c>
      <c r="J121" s="182">
        <f t="shared" si="2"/>
        <v>1.86</v>
      </c>
    </row>
    <row r="122" spans="2:10" x14ac:dyDescent="0.3">
      <c r="B122" s="178">
        <v>95</v>
      </c>
      <c r="C122" s="179" t="s">
        <v>1149</v>
      </c>
      <c r="D122" s="179" t="s">
        <v>1150</v>
      </c>
      <c r="E122" s="179" t="s">
        <v>1068</v>
      </c>
      <c r="F122" s="180">
        <v>43647.000694444447</v>
      </c>
      <c r="G122" s="180">
        <v>43737.999305555553</v>
      </c>
      <c r="H122" s="181">
        <v>4540</v>
      </c>
      <c r="I122" s="182">
        <v>0.99</v>
      </c>
      <c r="J122" s="182">
        <f t="shared" si="2"/>
        <v>4.49</v>
      </c>
    </row>
    <row r="123" spans="2:10" x14ac:dyDescent="0.3">
      <c r="B123" s="178">
        <v>96</v>
      </c>
      <c r="C123" s="179" t="s">
        <v>1149</v>
      </c>
      <c r="D123" s="179" t="s">
        <v>1150</v>
      </c>
      <c r="E123" s="179" t="s">
        <v>1069</v>
      </c>
      <c r="F123" s="180">
        <v>43647.000694444447</v>
      </c>
      <c r="G123" s="180">
        <v>43737.999305555553</v>
      </c>
      <c r="H123" s="181">
        <v>11289</v>
      </c>
      <c r="I123" s="182">
        <v>0.99</v>
      </c>
      <c r="J123" s="182">
        <f t="shared" si="2"/>
        <v>11.18</v>
      </c>
    </row>
    <row r="124" spans="2:10" x14ac:dyDescent="0.3">
      <c r="B124" s="178">
        <v>97</v>
      </c>
      <c r="C124" s="179" t="s">
        <v>1151</v>
      </c>
      <c r="D124" s="179" t="s">
        <v>1152</v>
      </c>
      <c r="E124" s="179" t="s">
        <v>1057</v>
      </c>
      <c r="F124" s="180">
        <v>43647.000694444447</v>
      </c>
      <c r="G124" s="180">
        <v>43708.999305555553</v>
      </c>
      <c r="H124" s="181">
        <v>71073</v>
      </c>
      <c r="I124" s="182">
        <v>0.99</v>
      </c>
      <c r="J124" s="182">
        <f t="shared" ref="J124:J155" si="3">ROUND(H124*(I124/1000),2)</f>
        <v>70.36</v>
      </c>
    </row>
    <row r="125" spans="2:10" x14ac:dyDescent="0.3">
      <c r="B125" s="178">
        <v>98</v>
      </c>
      <c r="C125" s="179" t="s">
        <v>1151</v>
      </c>
      <c r="D125" s="179" t="s">
        <v>1152</v>
      </c>
      <c r="E125" s="179" t="s">
        <v>1067</v>
      </c>
      <c r="F125" s="180">
        <v>43647.000694444447</v>
      </c>
      <c r="G125" s="180">
        <v>43708.999305555553</v>
      </c>
      <c r="H125" s="181">
        <v>4614</v>
      </c>
      <c r="I125" s="182">
        <v>0.99</v>
      </c>
      <c r="J125" s="182">
        <f t="shared" si="3"/>
        <v>4.57</v>
      </c>
    </row>
    <row r="126" spans="2:10" x14ac:dyDescent="0.3">
      <c r="B126" s="178">
        <v>99</v>
      </c>
      <c r="C126" s="179" t="s">
        <v>1151</v>
      </c>
      <c r="D126" s="179" t="s">
        <v>1152</v>
      </c>
      <c r="E126" s="179" t="s">
        <v>1068</v>
      </c>
      <c r="F126" s="180">
        <v>43647.000694444447</v>
      </c>
      <c r="G126" s="180">
        <v>43708.999305555553</v>
      </c>
      <c r="H126" s="181">
        <v>9307</v>
      </c>
      <c r="I126" s="182">
        <v>0.99</v>
      </c>
      <c r="J126" s="182">
        <f t="shared" si="3"/>
        <v>9.2100000000000009</v>
      </c>
    </row>
    <row r="127" spans="2:10" x14ac:dyDescent="0.3">
      <c r="B127" s="178">
        <v>100</v>
      </c>
      <c r="C127" s="179" t="s">
        <v>1151</v>
      </c>
      <c r="D127" s="179" t="s">
        <v>1152</v>
      </c>
      <c r="E127" s="179" t="s">
        <v>1069</v>
      </c>
      <c r="F127" s="180">
        <v>43647.000694444447</v>
      </c>
      <c r="G127" s="180">
        <v>43708.999305555553</v>
      </c>
      <c r="H127" s="181">
        <v>18362</v>
      </c>
      <c r="I127" s="182">
        <v>0.99</v>
      </c>
      <c r="J127" s="182">
        <f t="shared" si="3"/>
        <v>18.18</v>
      </c>
    </row>
    <row r="128" spans="2:10" x14ac:dyDescent="0.3">
      <c r="B128" s="178">
        <v>101</v>
      </c>
      <c r="C128" s="179" t="s">
        <v>1153</v>
      </c>
      <c r="D128" s="179" t="s">
        <v>1154</v>
      </c>
      <c r="E128" s="179" t="s">
        <v>1057</v>
      </c>
      <c r="F128" s="180">
        <v>43647.000694444447</v>
      </c>
      <c r="G128" s="180">
        <v>43708.999305555553</v>
      </c>
      <c r="H128" s="181">
        <v>128857</v>
      </c>
      <c r="I128" s="182">
        <v>0.99</v>
      </c>
      <c r="J128" s="182">
        <f t="shared" si="3"/>
        <v>127.57</v>
      </c>
    </row>
    <row r="129" spans="2:10" x14ac:dyDescent="0.3">
      <c r="B129" s="178">
        <v>102</v>
      </c>
      <c r="C129" s="179" t="s">
        <v>1153</v>
      </c>
      <c r="D129" s="179" t="s">
        <v>1154</v>
      </c>
      <c r="E129" s="179" t="s">
        <v>1067</v>
      </c>
      <c r="F129" s="180">
        <v>43647.000694444447</v>
      </c>
      <c r="G129" s="180">
        <v>43708.999305555553</v>
      </c>
      <c r="H129" s="181">
        <v>6723</v>
      </c>
      <c r="I129" s="182">
        <v>0.99</v>
      </c>
      <c r="J129" s="182">
        <f t="shared" si="3"/>
        <v>6.66</v>
      </c>
    </row>
    <row r="130" spans="2:10" x14ac:dyDescent="0.3">
      <c r="B130" s="178">
        <v>103</v>
      </c>
      <c r="C130" s="179" t="s">
        <v>1153</v>
      </c>
      <c r="D130" s="179" t="s">
        <v>1154</v>
      </c>
      <c r="E130" s="179" t="s">
        <v>1068</v>
      </c>
      <c r="F130" s="180">
        <v>43647.000694444447</v>
      </c>
      <c r="G130" s="180">
        <v>43708.999305555553</v>
      </c>
      <c r="H130" s="181">
        <v>11872</v>
      </c>
      <c r="I130" s="182">
        <v>0.99</v>
      </c>
      <c r="J130" s="182">
        <f t="shared" si="3"/>
        <v>11.75</v>
      </c>
    </row>
    <row r="131" spans="2:10" x14ac:dyDescent="0.3">
      <c r="B131" s="178">
        <v>104</v>
      </c>
      <c r="C131" s="179" t="s">
        <v>1153</v>
      </c>
      <c r="D131" s="179" t="s">
        <v>1154</v>
      </c>
      <c r="E131" s="179" t="s">
        <v>1069</v>
      </c>
      <c r="F131" s="180">
        <v>43647.000694444447</v>
      </c>
      <c r="G131" s="180">
        <v>43708.999305555553</v>
      </c>
      <c r="H131" s="181">
        <v>33965</v>
      </c>
      <c r="I131" s="182">
        <v>0.99</v>
      </c>
      <c r="J131" s="182">
        <f t="shared" si="3"/>
        <v>33.630000000000003</v>
      </c>
    </row>
    <row r="132" spans="2:10" x14ac:dyDescent="0.3">
      <c r="B132" s="178">
        <v>105</v>
      </c>
      <c r="C132" s="179" t="s">
        <v>1155</v>
      </c>
      <c r="D132" s="179" t="s">
        <v>1156</v>
      </c>
      <c r="E132" s="179" t="s">
        <v>1057</v>
      </c>
      <c r="F132" s="180">
        <v>43656.573599537027</v>
      </c>
      <c r="G132" s="180">
        <v>43737.999305555553</v>
      </c>
      <c r="H132" s="181">
        <v>566842</v>
      </c>
      <c r="I132" s="182">
        <v>0.99</v>
      </c>
      <c r="J132" s="182">
        <f t="shared" si="3"/>
        <v>561.16999999999996</v>
      </c>
    </row>
    <row r="133" spans="2:10" x14ac:dyDescent="0.3">
      <c r="B133" s="178">
        <v>106</v>
      </c>
      <c r="C133" s="179" t="s">
        <v>1155</v>
      </c>
      <c r="D133" s="179" t="s">
        <v>1156</v>
      </c>
      <c r="E133" s="179" t="s">
        <v>1067</v>
      </c>
      <c r="F133" s="180">
        <v>43656.573599537027</v>
      </c>
      <c r="G133" s="180">
        <v>43737.999305555553</v>
      </c>
      <c r="H133" s="181">
        <v>30148</v>
      </c>
      <c r="I133" s="182">
        <v>0.99</v>
      </c>
      <c r="J133" s="182">
        <f t="shared" si="3"/>
        <v>29.85</v>
      </c>
    </row>
    <row r="134" spans="2:10" x14ac:dyDescent="0.3">
      <c r="B134" s="178">
        <v>107</v>
      </c>
      <c r="C134" s="179" t="s">
        <v>1155</v>
      </c>
      <c r="D134" s="179" t="s">
        <v>1156</v>
      </c>
      <c r="E134" s="179" t="s">
        <v>1068</v>
      </c>
      <c r="F134" s="180">
        <v>43656.573599537027</v>
      </c>
      <c r="G134" s="180">
        <v>43737.999305555553</v>
      </c>
      <c r="H134" s="181">
        <v>53000</v>
      </c>
      <c r="I134" s="182">
        <v>0.99</v>
      </c>
      <c r="J134" s="182">
        <f t="shared" si="3"/>
        <v>52.47</v>
      </c>
    </row>
    <row r="135" spans="2:10" x14ac:dyDescent="0.3">
      <c r="B135" s="178">
        <v>108</v>
      </c>
      <c r="C135" s="179" t="s">
        <v>1155</v>
      </c>
      <c r="D135" s="179" t="s">
        <v>1156</v>
      </c>
      <c r="E135" s="179" t="s">
        <v>1069</v>
      </c>
      <c r="F135" s="180">
        <v>43656.573599537027</v>
      </c>
      <c r="G135" s="180">
        <v>43737.999305555553</v>
      </c>
      <c r="H135" s="181">
        <v>135951</v>
      </c>
      <c r="I135" s="182">
        <v>0.99</v>
      </c>
      <c r="J135" s="182">
        <f t="shared" si="3"/>
        <v>134.59</v>
      </c>
    </row>
    <row r="136" spans="2:10" x14ac:dyDescent="0.3">
      <c r="B136" s="178">
        <v>109</v>
      </c>
      <c r="C136" s="179" t="s">
        <v>1155</v>
      </c>
      <c r="D136" s="179" t="s">
        <v>1156</v>
      </c>
      <c r="E136" s="179" t="s">
        <v>1070</v>
      </c>
      <c r="F136" s="180">
        <v>43656.573599537027</v>
      </c>
      <c r="G136" s="180">
        <v>43737.999305555553</v>
      </c>
      <c r="H136" s="181">
        <v>439730</v>
      </c>
      <c r="I136" s="182">
        <v>0.99</v>
      </c>
      <c r="J136" s="182">
        <f t="shared" si="3"/>
        <v>435.33</v>
      </c>
    </row>
    <row r="137" spans="2:10" x14ac:dyDescent="0.3">
      <c r="B137" s="178">
        <v>110</v>
      </c>
      <c r="C137" s="179" t="s">
        <v>1157</v>
      </c>
      <c r="D137" s="179" t="s">
        <v>1158</v>
      </c>
      <c r="E137" s="179" t="s">
        <v>1057</v>
      </c>
      <c r="F137" s="180">
        <v>43662.000694444447</v>
      </c>
      <c r="G137" s="180">
        <v>43696.999305555553</v>
      </c>
      <c r="H137" s="181">
        <v>30273</v>
      </c>
      <c r="I137" s="182">
        <v>0.99</v>
      </c>
      <c r="J137" s="182">
        <f t="shared" si="3"/>
        <v>29.97</v>
      </c>
    </row>
    <row r="138" spans="2:10" x14ac:dyDescent="0.3">
      <c r="B138" s="178">
        <v>111</v>
      </c>
      <c r="C138" s="179" t="s">
        <v>1157</v>
      </c>
      <c r="D138" s="179" t="s">
        <v>1158</v>
      </c>
      <c r="E138" s="179" t="s">
        <v>1068</v>
      </c>
      <c r="F138" s="180">
        <v>43662.000694444447</v>
      </c>
      <c r="G138" s="180">
        <v>43696.999305555553</v>
      </c>
      <c r="H138" s="181">
        <v>6760</v>
      </c>
      <c r="I138" s="182">
        <v>0.99</v>
      </c>
      <c r="J138" s="182">
        <f t="shared" si="3"/>
        <v>6.69</v>
      </c>
    </row>
    <row r="139" spans="2:10" x14ac:dyDescent="0.3">
      <c r="B139" s="178">
        <v>112</v>
      </c>
      <c r="C139" s="179" t="s">
        <v>1157</v>
      </c>
      <c r="D139" s="179" t="s">
        <v>1158</v>
      </c>
      <c r="E139" s="179" t="s">
        <v>1069</v>
      </c>
      <c r="F139" s="180">
        <v>43662.000694444447</v>
      </c>
      <c r="G139" s="180">
        <v>43696.999305555553</v>
      </c>
      <c r="H139" s="181">
        <v>10499</v>
      </c>
      <c r="I139" s="182">
        <v>0.99</v>
      </c>
      <c r="J139" s="182">
        <f t="shared" si="3"/>
        <v>10.39</v>
      </c>
    </row>
    <row r="140" spans="2:10" x14ac:dyDescent="0.3">
      <c r="B140" s="178">
        <v>113</v>
      </c>
      <c r="C140" s="179" t="s">
        <v>1159</v>
      </c>
      <c r="D140" s="179" t="s">
        <v>1160</v>
      </c>
      <c r="E140" s="179" t="s">
        <v>1057</v>
      </c>
      <c r="F140" s="180">
        <v>43661.000694444447</v>
      </c>
      <c r="G140" s="180">
        <v>43715.999305555553</v>
      </c>
      <c r="H140" s="181">
        <v>2053901</v>
      </c>
      <c r="I140" s="182">
        <v>0.99</v>
      </c>
      <c r="J140" s="182">
        <f t="shared" si="3"/>
        <v>2033.36</v>
      </c>
    </row>
    <row r="141" spans="2:10" x14ac:dyDescent="0.3">
      <c r="B141" s="178">
        <v>114</v>
      </c>
      <c r="C141" s="179" t="s">
        <v>1161</v>
      </c>
      <c r="D141" s="179" t="s">
        <v>1162</v>
      </c>
      <c r="E141" s="179" t="s">
        <v>1057</v>
      </c>
      <c r="F141" s="180">
        <v>43675.000694444447</v>
      </c>
      <c r="G141" s="180">
        <v>43737.999305555553</v>
      </c>
      <c r="H141" s="181">
        <v>758729</v>
      </c>
      <c r="I141" s="182">
        <v>0.99</v>
      </c>
      <c r="J141" s="182">
        <f t="shared" si="3"/>
        <v>751.14</v>
      </c>
    </row>
    <row r="142" spans="2:10" x14ac:dyDescent="0.3">
      <c r="B142" s="178">
        <v>115</v>
      </c>
      <c r="C142" s="179" t="s">
        <v>1161</v>
      </c>
      <c r="D142" s="179" t="s">
        <v>1162</v>
      </c>
      <c r="E142" s="179" t="s">
        <v>1067</v>
      </c>
      <c r="F142" s="180">
        <v>43675.000694444447</v>
      </c>
      <c r="G142" s="180">
        <v>43737.999305555553</v>
      </c>
      <c r="H142" s="181">
        <v>46869</v>
      </c>
      <c r="I142" s="182">
        <v>0.99</v>
      </c>
      <c r="J142" s="182">
        <f t="shared" si="3"/>
        <v>46.4</v>
      </c>
    </row>
    <row r="143" spans="2:10" x14ac:dyDescent="0.3">
      <c r="B143" s="178">
        <v>116</v>
      </c>
      <c r="C143" s="179" t="s">
        <v>1161</v>
      </c>
      <c r="D143" s="179" t="s">
        <v>1162</v>
      </c>
      <c r="E143" s="179" t="s">
        <v>1068</v>
      </c>
      <c r="F143" s="180">
        <v>43675.000694444447</v>
      </c>
      <c r="G143" s="180">
        <v>43737.999305555553</v>
      </c>
      <c r="H143" s="181">
        <v>124141</v>
      </c>
      <c r="I143" s="182">
        <v>0.99</v>
      </c>
      <c r="J143" s="182">
        <f t="shared" si="3"/>
        <v>122.9</v>
      </c>
    </row>
    <row r="144" spans="2:10" x14ac:dyDescent="0.3">
      <c r="B144" s="178">
        <v>117</v>
      </c>
      <c r="C144" s="179" t="s">
        <v>1161</v>
      </c>
      <c r="D144" s="179" t="s">
        <v>1162</v>
      </c>
      <c r="E144" s="179" t="s">
        <v>1069</v>
      </c>
      <c r="F144" s="180">
        <v>43675.000694444447</v>
      </c>
      <c r="G144" s="180">
        <v>43737.999305555553</v>
      </c>
      <c r="H144" s="181">
        <v>166876</v>
      </c>
      <c r="I144" s="182">
        <v>0.99</v>
      </c>
      <c r="J144" s="182">
        <f t="shared" si="3"/>
        <v>165.21</v>
      </c>
    </row>
    <row r="145" spans="2:10" x14ac:dyDescent="0.3">
      <c r="B145" s="178">
        <v>118</v>
      </c>
      <c r="C145" s="179" t="s">
        <v>1161</v>
      </c>
      <c r="D145" s="179" t="s">
        <v>1162</v>
      </c>
      <c r="E145" s="179" t="s">
        <v>1070</v>
      </c>
      <c r="F145" s="180">
        <v>43675.000694444447</v>
      </c>
      <c r="G145" s="180">
        <v>43737.999305555553</v>
      </c>
      <c r="H145" s="181">
        <v>387225</v>
      </c>
      <c r="I145" s="182">
        <v>0.99</v>
      </c>
      <c r="J145" s="182">
        <f t="shared" si="3"/>
        <v>383.35</v>
      </c>
    </row>
    <row r="146" spans="2:10" x14ac:dyDescent="0.3">
      <c r="B146" s="178">
        <v>119</v>
      </c>
      <c r="C146" s="179" t="s">
        <v>1163</v>
      </c>
      <c r="D146" s="179" t="s">
        <v>1164</v>
      </c>
      <c r="E146" s="179" t="s">
        <v>1070</v>
      </c>
      <c r="F146" s="180">
        <v>43668.000694444447</v>
      </c>
      <c r="G146" s="180">
        <v>43680.999305555553</v>
      </c>
      <c r="H146" s="181">
        <v>97003</v>
      </c>
      <c r="I146" s="182">
        <v>0.99</v>
      </c>
      <c r="J146" s="182">
        <f t="shared" si="3"/>
        <v>96.03</v>
      </c>
    </row>
    <row r="147" spans="2:10" x14ac:dyDescent="0.3">
      <c r="B147" s="178">
        <v>120</v>
      </c>
      <c r="C147" s="179" t="s">
        <v>1165</v>
      </c>
      <c r="D147" s="179" t="s">
        <v>1166</v>
      </c>
      <c r="E147" s="179" t="s">
        <v>1057</v>
      </c>
      <c r="F147" s="180">
        <v>43668.000694444447</v>
      </c>
      <c r="G147" s="180">
        <v>43695.999305555553</v>
      </c>
      <c r="H147" s="181">
        <v>198773</v>
      </c>
      <c r="I147" s="182">
        <v>0.99</v>
      </c>
      <c r="J147" s="182">
        <f t="shared" si="3"/>
        <v>196.79</v>
      </c>
    </row>
    <row r="148" spans="2:10" x14ac:dyDescent="0.3">
      <c r="B148" s="178">
        <v>121</v>
      </c>
      <c r="C148" s="179" t="s">
        <v>1167</v>
      </c>
      <c r="D148" s="179" t="s">
        <v>1168</v>
      </c>
      <c r="E148" s="179" t="s">
        <v>1057</v>
      </c>
      <c r="F148" s="180">
        <v>43675.000694444447</v>
      </c>
      <c r="G148" s="180">
        <v>43702.999305555553</v>
      </c>
      <c r="H148" s="181">
        <v>1118747</v>
      </c>
      <c r="I148" s="182">
        <v>0.99</v>
      </c>
      <c r="J148" s="182">
        <f t="shared" si="3"/>
        <v>1107.56</v>
      </c>
    </row>
    <row r="149" spans="2:10" x14ac:dyDescent="0.3">
      <c r="B149" s="178">
        <v>122</v>
      </c>
      <c r="C149" s="179" t="s">
        <v>1167</v>
      </c>
      <c r="D149" s="179" t="s">
        <v>1168</v>
      </c>
      <c r="E149" s="179" t="s">
        <v>1067</v>
      </c>
      <c r="F149" s="180">
        <v>43675.000694444447</v>
      </c>
      <c r="G149" s="180">
        <v>43702.999305555553</v>
      </c>
      <c r="H149" s="181">
        <v>36625</v>
      </c>
      <c r="I149" s="182">
        <v>0.99</v>
      </c>
      <c r="J149" s="182">
        <f t="shared" si="3"/>
        <v>36.26</v>
      </c>
    </row>
    <row r="150" spans="2:10" x14ac:dyDescent="0.3">
      <c r="B150" s="178">
        <v>123</v>
      </c>
      <c r="C150" s="179" t="s">
        <v>1167</v>
      </c>
      <c r="D150" s="179" t="s">
        <v>1168</v>
      </c>
      <c r="E150" s="179" t="s">
        <v>1068</v>
      </c>
      <c r="F150" s="180">
        <v>43675.000694444447</v>
      </c>
      <c r="G150" s="180">
        <v>43702.999305555553</v>
      </c>
      <c r="H150" s="181">
        <v>99107</v>
      </c>
      <c r="I150" s="182">
        <v>0.99</v>
      </c>
      <c r="J150" s="182">
        <f t="shared" si="3"/>
        <v>98.12</v>
      </c>
    </row>
    <row r="151" spans="2:10" x14ac:dyDescent="0.3">
      <c r="B151" s="178">
        <v>124</v>
      </c>
      <c r="C151" s="179" t="s">
        <v>1167</v>
      </c>
      <c r="D151" s="179" t="s">
        <v>1168</v>
      </c>
      <c r="E151" s="179" t="s">
        <v>1069</v>
      </c>
      <c r="F151" s="180">
        <v>43675.000694444447</v>
      </c>
      <c r="G151" s="180">
        <v>43702.999305555553</v>
      </c>
      <c r="H151" s="181">
        <v>132929</v>
      </c>
      <c r="I151" s="182">
        <v>0.99</v>
      </c>
      <c r="J151" s="182">
        <f t="shared" si="3"/>
        <v>131.6</v>
      </c>
    </row>
    <row r="152" spans="2:10" x14ac:dyDescent="0.3">
      <c r="B152" s="178">
        <v>125</v>
      </c>
      <c r="C152" s="179" t="s">
        <v>1169</v>
      </c>
      <c r="D152" s="179" t="s">
        <v>1170</v>
      </c>
      <c r="E152" s="179" t="s">
        <v>1057</v>
      </c>
      <c r="F152" s="180">
        <v>43678.000694444447</v>
      </c>
      <c r="G152" s="180">
        <v>43708.999305555553</v>
      </c>
      <c r="H152" s="181">
        <v>56578</v>
      </c>
      <c r="I152" s="182">
        <v>0.99</v>
      </c>
      <c r="J152" s="182">
        <f t="shared" si="3"/>
        <v>56.01</v>
      </c>
    </row>
    <row r="153" spans="2:10" x14ac:dyDescent="0.3">
      <c r="B153" s="178">
        <v>126</v>
      </c>
      <c r="C153" s="179" t="s">
        <v>1169</v>
      </c>
      <c r="D153" s="179" t="s">
        <v>1170</v>
      </c>
      <c r="E153" s="179" t="s">
        <v>1067</v>
      </c>
      <c r="F153" s="180">
        <v>43678.000694444447</v>
      </c>
      <c r="G153" s="180">
        <v>43708.999305555553</v>
      </c>
      <c r="H153" s="181">
        <v>3051</v>
      </c>
      <c r="I153" s="182">
        <v>0.99</v>
      </c>
      <c r="J153" s="182">
        <f t="shared" si="3"/>
        <v>3.02</v>
      </c>
    </row>
    <row r="154" spans="2:10" x14ac:dyDescent="0.3">
      <c r="B154" s="178">
        <v>127</v>
      </c>
      <c r="C154" s="179" t="s">
        <v>1169</v>
      </c>
      <c r="D154" s="179" t="s">
        <v>1170</v>
      </c>
      <c r="E154" s="179" t="s">
        <v>1068</v>
      </c>
      <c r="F154" s="180">
        <v>43678.000694444447</v>
      </c>
      <c r="G154" s="180">
        <v>43708.999305555553</v>
      </c>
      <c r="H154" s="181">
        <v>7396</v>
      </c>
      <c r="I154" s="182">
        <v>0.99</v>
      </c>
      <c r="J154" s="182">
        <f t="shared" si="3"/>
        <v>7.32</v>
      </c>
    </row>
    <row r="155" spans="2:10" x14ac:dyDescent="0.3">
      <c r="B155" s="178">
        <v>128</v>
      </c>
      <c r="C155" s="179" t="s">
        <v>1169</v>
      </c>
      <c r="D155" s="179" t="s">
        <v>1170</v>
      </c>
      <c r="E155" s="179" t="s">
        <v>1069</v>
      </c>
      <c r="F155" s="180">
        <v>43678.000694444447</v>
      </c>
      <c r="G155" s="180">
        <v>43708.999305555553</v>
      </c>
      <c r="H155" s="181">
        <v>14563</v>
      </c>
      <c r="I155" s="182">
        <v>0.99</v>
      </c>
      <c r="J155" s="182">
        <f t="shared" si="3"/>
        <v>14.42</v>
      </c>
    </row>
    <row r="156" spans="2:10" x14ac:dyDescent="0.3">
      <c r="B156" s="178">
        <v>129</v>
      </c>
      <c r="C156" s="179" t="s">
        <v>1171</v>
      </c>
      <c r="D156" s="179" t="s">
        <v>1172</v>
      </c>
      <c r="E156" s="179" t="s">
        <v>1070</v>
      </c>
      <c r="F156" s="180">
        <v>43684.000694444447</v>
      </c>
      <c r="G156" s="180">
        <v>43694.999305555553</v>
      </c>
      <c r="H156" s="181">
        <v>87814</v>
      </c>
      <c r="I156" s="182">
        <v>0.99</v>
      </c>
      <c r="J156" s="182">
        <f t="shared" ref="J156:J187" si="4">ROUND(H156*(I156/1000),2)</f>
        <v>86.94</v>
      </c>
    </row>
    <row r="157" spans="2:10" x14ac:dyDescent="0.3">
      <c r="B157" s="178">
        <v>130</v>
      </c>
      <c r="C157" s="179" t="s">
        <v>1173</v>
      </c>
      <c r="D157" s="179" t="s">
        <v>1174</v>
      </c>
      <c r="E157" s="179" t="s">
        <v>1057</v>
      </c>
      <c r="F157" s="180">
        <v>43685.000694444447</v>
      </c>
      <c r="G157" s="180">
        <v>43687.999305555553</v>
      </c>
      <c r="H157" s="181">
        <v>71408</v>
      </c>
      <c r="I157" s="182">
        <v>0.99</v>
      </c>
      <c r="J157" s="182">
        <f t="shared" si="4"/>
        <v>70.69</v>
      </c>
    </row>
    <row r="158" spans="2:10" x14ac:dyDescent="0.3">
      <c r="B158" s="178">
        <v>131</v>
      </c>
      <c r="C158" s="179" t="s">
        <v>1173</v>
      </c>
      <c r="D158" s="179" t="s">
        <v>1174</v>
      </c>
      <c r="E158" s="179" t="s">
        <v>1070</v>
      </c>
      <c r="F158" s="180">
        <v>43685.000694444447</v>
      </c>
      <c r="G158" s="180">
        <v>43687.999305555553</v>
      </c>
      <c r="H158" s="181">
        <v>22772</v>
      </c>
      <c r="I158" s="182">
        <v>0.99</v>
      </c>
      <c r="J158" s="182">
        <f t="shared" si="4"/>
        <v>22.54</v>
      </c>
    </row>
    <row r="159" spans="2:10" x14ac:dyDescent="0.3">
      <c r="B159" s="178">
        <v>132</v>
      </c>
      <c r="C159" s="179" t="s">
        <v>1175</v>
      </c>
      <c r="D159" s="179" t="s">
        <v>1176</v>
      </c>
      <c r="E159" s="179" t="s">
        <v>1057</v>
      </c>
      <c r="F159" s="180">
        <v>43690.000694444447</v>
      </c>
      <c r="G159" s="180">
        <v>43723.999305555553</v>
      </c>
      <c r="H159" s="181">
        <v>224192</v>
      </c>
      <c r="I159" s="182">
        <v>0.99</v>
      </c>
      <c r="J159" s="182">
        <f t="shared" si="4"/>
        <v>221.95</v>
      </c>
    </row>
    <row r="160" spans="2:10" x14ac:dyDescent="0.3">
      <c r="B160" s="178">
        <v>133</v>
      </c>
      <c r="C160" s="179" t="s">
        <v>1175</v>
      </c>
      <c r="D160" s="179" t="s">
        <v>1176</v>
      </c>
      <c r="E160" s="179" t="s">
        <v>1068</v>
      </c>
      <c r="F160" s="180">
        <v>43690.000694444447</v>
      </c>
      <c r="G160" s="180">
        <v>43723.999305555553</v>
      </c>
      <c r="H160" s="181">
        <v>34541</v>
      </c>
      <c r="I160" s="182">
        <v>0.99</v>
      </c>
      <c r="J160" s="182">
        <f t="shared" si="4"/>
        <v>34.200000000000003</v>
      </c>
    </row>
    <row r="161" spans="2:10" x14ac:dyDescent="0.3">
      <c r="B161" s="178">
        <v>134</v>
      </c>
      <c r="C161" s="179" t="s">
        <v>1175</v>
      </c>
      <c r="D161" s="179" t="s">
        <v>1176</v>
      </c>
      <c r="E161" s="179" t="s">
        <v>1069</v>
      </c>
      <c r="F161" s="180">
        <v>43690.000694444447</v>
      </c>
      <c r="G161" s="180">
        <v>43723.999305555553</v>
      </c>
      <c r="H161" s="181">
        <v>72582</v>
      </c>
      <c r="I161" s="182">
        <v>0.99</v>
      </c>
      <c r="J161" s="182">
        <f t="shared" si="4"/>
        <v>71.86</v>
      </c>
    </row>
    <row r="162" spans="2:10" x14ac:dyDescent="0.3">
      <c r="B162" s="178">
        <v>135</v>
      </c>
      <c r="C162" s="179" t="s">
        <v>1177</v>
      </c>
      <c r="D162" s="179" t="s">
        <v>1178</v>
      </c>
      <c r="E162" s="179" t="s">
        <v>1057</v>
      </c>
      <c r="F162" s="180">
        <v>43690.539444444446</v>
      </c>
      <c r="G162" s="180">
        <v>43716.999305555553</v>
      </c>
      <c r="H162" s="181">
        <v>314185</v>
      </c>
      <c r="I162" s="182">
        <v>0.99</v>
      </c>
      <c r="J162" s="182">
        <f t="shared" si="4"/>
        <v>311.04000000000002</v>
      </c>
    </row>
    <row r="163" spans="2:10" x14ac:dyDescent="0.3">
      <c r="B163" s="178">
        <v>136</v>
      </c>
      <c r="C163" s="179" t="s">
        <v>1177</v>
      </c>
      <c r="D163" s="179" t="s">
        <v>1178</v>
      </c>
      <c r="E163" s="179" t="s">
        <v>1068</v>
      </c>
      <c r="F163" s="180">
        <v>43690.539444444446</v>
      </c>
      <c r="G163" s="180">
        <v>43716.999305555553</v>
      </c>
      <c r="H163" s="181">
        <v>38827</v>
      </c>
      <c r="I163" s="182">
        <v>0.99</v>
      </c>
      <c r="J163" s="182">
        <f t="shared" si="4"/>
        <v>38.44</v>
      </c>
    </row>
    <row r="164" spans="2:10" x14ac:dyDescent="0.3">
      <c r="B164" s="178">
        <v>137</v>
      </c>
      <c r="C164" s="179" t="s">
        <v>1177</v>
      </c>
      <c r="D164" s="179" t="s">
        <v>1178</v>
      </c>
      <c r="E164" s="179" t="s">
        <v>1069</v>
      </c>
      <c r="F164" s="180">
        <v>43690.539444444446</v>
      </c>
      <c r="G164" s="180">
        <v>43716.999305555553</v>
      </c>
      <c r="H164" s="181">
        <v>75594</v>
      </c>
      <c r="I164" s="182">
        <v>0.99</v>
      </c>
      <c r="J164" s="182">
        <f t="shared" si="4"/>
        <v>74.84</v>
      </c>
    </row>
    <row r="165" spans="2:10" x14ac:dyDescent="0.3">
      <c r="B165" s="178">
        <v>138</v>
      </c>
      <c r="C165" s="179" t="s">
        <v>1179</v>
      </c>
      <c r="D165" s="179" t="s">
        <v>1180</v>
      </c>
      <c r="E165" s="179" t="s">
        <v>1057</v>
      </c>
      <c r="F165" s="180">
        <v>43691.506909722222</v>
      </c>
      <c r="G165" s="180">
        <v>43708.999305555553</v>
      </c>
      <c r="H165" s="181">
        <v>875917</v>
      </c>
      <c r="I165" s="182">
        <v>0.99</v>
      </c>
      <c r="J165" s="182">
        <f t="shared" si="4"/>
        <v>867.16</v>
      </c>
    </row>
    <row r="166" spans="2:10" x14ac:dyDescent="0.3">
      <c r="B166" s="178">
        <v>139</v>
      </c>
      <c r="C166" s="179" t="s">
        <v>1179</v>
      </c>
      <c r="D166" s="179" t="s">
        <v>1180</v>
      </c>
      <c r="E166" s="179" t="s">
        <v>1067</v>
      </c>
      <c r="F166" s="180">
        <v>43691.506909722222</v>
      </c>
      <c r="G166" s="180">
        <v>43708.999305555553</v>
      </c>
      <c r="H166" s="181">
        <v>63619</v>
      </c>
      <c r="I166" s="182">
        <v>0.99</v>
      </c>
      <c r="J166" s="182">
        <f t="shared" si="4"/>
        <v>62.98</v>
      </c>
    </row>
    <row r="167" spans="2:10" x14ac:dyDescent="0.3">
      <c r="B167" s="178">
        <v>140</v>
      </c>
      <c r="C167" s="179" t="s">
        <v>1179</v>
      </c>
      <c r="D167" s="179" t="s">
        <v>1180</v>
      </c>
      <c r="E167" s="179" t="s">
        <v>1068</v>
      </c>
      <c r="F167" s="180">
        <v>43691.506909722222</v>
      </c>
      <c r="G167" s="180">
        <v>43708.999305555553</v>
      </c>
      <c r="H167" s="181">
        <v>136019</v>
      </c>
      <c r="I167" s="182">
        <v>0.99</v>
      </c>
      <c r="J167" s="182">
        <f t="shared" si="4"/>
        <v>134.66</v>
      </c>
    </row>
    <row r="168" spans="2:10" x14ac:dyDescent="0.3">
      <c r="B168" s="178">
        <v>141</v>
      </c>
      <c r="C168" s="179" t="s">
        <v>1179</v>
      </c>
      <c r="D168" s="179" t="s">
        <v>1180</v>
      </c>
      <c r="E168" s="179" t="s">
        <v>1069</v>
      </c>
      <c r="F168" s="180">
        <v>43691.506909722222</v>
      </c>
      <c r="G168" s="180">
        <v>43708.999305555553</v>
      </c>
      <c r="H168" s="181">
        <v>212458</v>
      </c>
      <c r="I168" s="182">
        <v>0.99</v>
      </c>
      <c r="J168" s="182">
        <f t="shared" si="4"/>
        <v>210.33</v>
      </c>
    </row>
    <row r="169" spans="2:10" x14ac:dyDescent="0.3">
      <c r="B169" s="178">
        <v>142</v>
      </c>
      <c r="C169" s="179" t="s">
        <v>1179</v>
      </c>
      <c r="D169" s="179" t="s">
        <v>1180</v>
      </c>
      <c r="E169" s="179" t="s">
        <v>1070</v>
      </c>
      <c r="F169" s="180">
        <v>43691.506909722222</v>
      </c>
      <c r="G169" s="180">
        <v>43708.999305555553</v>
      </c>
      <c r="H169" s="181">
        <v>459935</v>
      </c>
      <c r="I169" s="182">
        <v>0.99</v>
      </c>
      <c r="J169" s="182">
        <f t="shared" si="4"/>
        <v>455.34</v>
      </c>
    </row>
    <row r="170" spans="2:10" x14ac:dyDescent="0.3">
      <c r="B170" s="178">
        <v>143</v>
      </c>
      <c r="C170" s="179" t="s">
        <v>1181</v>
      </c>
      <c r="D170" s="179" t="s">
        <v>1182</v>
      </c>
      <c r="E170" s="179" t="s">
        <v>1057</v>
      </c>
      <c r="F170" s="180">
        <v>43693.000694444447</v>
      </c>
      <c r="G170" s="180">
        <v>43720.999305555553</v>
      </c>
      <c r="H170" s="181">
        <v>74824</v>
      </c>
      <c r="I170" s="182">
        <v>0.99</v>
      </c>
      <c r="J170" s="182">
        <f t="shared" si="4"/>
        <v>74.08</v>
      </c>
    </row>
    <row r="171" spans="2:10" x14ac:dyDescent="0.3">
      <c r="B171" s="178">
        <v>144</v>
      </c>
      <c r="C171" s="179" t="s">
        <v>1183</v>
      </c>
      <c r="D171" s="179" t="s">
        <v>1184</v>
      </c>
      <c r="E171" s="179" t="s">
        <v>1070</v>
      </c>
      <c r="F171" s="180">
        <v>43692.000694444447</v>
      </c>
      <c r="G171" s="180">
        <v>43694.999305555553</v>
      </c>
      <c r="H171" s="181">
        <v>79378</v>
      </c>
      <c r="I171" s="182">
        <v>0.99</v>
      </c>
      <c r="J171" s="182">
        <f t="shared" si="4"/>
        <v>78.58</v>
      </c>
    </row>
    <row r="172" spans="2:10" x14ac:dyDescent="0.3">
      <c r="B172" s="178">
        <v>145</v>
      </c>
      <c r="C172" s="179" t="s">
        <v>1185</v>
      </c>
      <c r="D172" s="179" t="s">
        <v>1186</v>
      </c>
      <c r="E172" s="179" t="s">
        <v>1057</v>
      </c>
      <c r="F172" s="180">
        <v>43704.563530092593</v>
      </c>
      <c r="G172" s="180">
        <v>43751.999305555553</v>
      </c>
      <c r="H172" s="181">
        <v>436217</v>
      </c>
      <c r="I172" s="182">
        <v>0.99</v>
      </c>
      <c r="J172" s="182">
        <f t="shared" si="4"/>
        <v>431.85</v>
      </c>
    </row>
    <row r="173" spans="2:10" x14ac:dyDescent="0.3">
      <c r="B173" s="178">
        <v>146</v>
      </c>
      <c r="C173" s="179" t="s">
        <v>1052</v>
      </c>
      <c r="D173" s="179" t="s">
        <v>1187</v>
      </c>
      <c r="E173" s="179" t="s">
        <v>1057</v>
      </c>
      <c r="F173" s="180">
        <v>43678</v>
      </c>
      <c r="G173" s="180">
        <v>43708</v>
      </c>
      <c r="H173" s="181">
        <v>739344</v>
      </c>
      <c r="I173" s="182">
        <v>0.99</v>
      </c>
      <c r="J173" s="182">
        <f t="shared" si="4"/>
        <v>731.95</v>
      </c>
    </row>
    <row r="174" spans="2:10" x14ac:dyDescent="0.3">
      <c r="B174" s="178">
        <v>147</v>
      </c>
      <c r="C174" s="179" t="s">
        <v>1052</v>
      </c>
      <c r="D174" s="179" t="s">
        <v>1188</v>
      </c>
      <c r="E174" s="179" t="s">
        <v>1067</v>
      </c>
      <c r="F174" s="180">
        <v>43678</v>
      </c>
      <c r="G174" s="180">
        <v>43708</v>
      </c>
      <c r="H174" s="181">
        <v>402105</v>
      </c>
      <c r="I174" s="182">
        <v>0.99</v>
      </c>
      <c r="J174" s="182">
        <f t="shared" si="4"/>
        <v>398.08</v>
      </c>
    </row>
    <row r="175" spans="2:10" x14ac:dyDescent="0.3">
      <c r="B175" s="178">
        <v>148</v>
      </c>
      <c r="C175" s="179" t="s">
        <v>1052</v>
      </c>
      <c r="D175" s="179" t="s">
        <v>1189</v>
      </c>
      <c r="E175" s="179" t="s">
        <v>1068</v>
      </c>
      <c r="F175" s="180">
        <v>43678</v>
      </c>
      <c r="G175" s="180">
        <v>43708</v>
      </c>
      <c r="H175" s="181">
        <v>298955</v>
      </c>
      <c r="I175" s="182">
        <v>0.99</v>
      </c>
      <c r="J175" s="182">
        <f t="shared" si="4"/>
        <v>295.97000000000003</v>
      </c>
    </row>
    <row r="176" spans="2:10" x14ac:dyDescent="0.3">
      <c r="B176" s="178">
        <v>149</v>
      </c>
      <c r="C176" s="179" t="s">
        <v>1052</v>
      </c>
      <c r="D176" s="179" t="s">
        <v>1190</v>
      </c>
      <c r="E176" s="179" t="s">
        <v>1069</v>
      </c>
      <c r="F176" s="180">
        <v>43678</v>
      </c>
      <c r="G176" s="180">
        <v>43708</v>
      </c>
      <c r="H176" s="181">
        <v>634787</v>
      </c>
      <c r="I176" s="182">
        <v>0.99</v>
      </c>
      <c r="J176" s="182">
        <f t="shared" si="4"/>
        <v>628.44000000000005</v>
      </c>
    </row>
    <row r="177" spans="2:16" x14ac:dyDescent="0.3">
      <c r="B177" s="178">
        <v>150</v>
      </c>
      <c r="C177" s="179" t="s">
        <v>1052</v>
      </c>
      <c r="D177" s="179" t="s">
        <v>1191</v>
      </c>
      <c r="E177" s="179" t="s">
        <v>1070</v>
      </c>
      <c r="F177" s="180">
        <v>43678</v>
      </c>
      <c r="G177" s="180">
        <v>43708</v>
      </c>
      <c r="H177" s="181">
        <v>1210396</v>
      </c>
      <c r="I177" s="182">
        <v>0.99</v>
      </c>
      <c r="J177" s="182">
        <f t="shared" si="4"/>
        <v>1198.29</v>
      </c>
    </row>
    <row r="178" spans="2:16" x14ac:dyDescent="0.3">
      <c r="B178" s="42"/>
      <c r="C178" s="42"/>
      <c r="D178" s="66"/>
      <c r="E178" s="65"/>
      <c r="F178" s="64"/>
      <c r="G178" s="64"/>
      <c r="H178" s="202"/>
      <c r="I178" s="63"/>
      <c r="J178" s="149"/>
      <c r="M178" s="149"/>
    </row>
    <row r="179" spans="2:16" x14ac:dyDescent="0.3">
      <c r="B179" s="42"/>
      <c r="C179" s="41"/>
      <c r="F179" s="17"/>
      <c r="G179" s="17"/>
      <c r="H179" s="196"/>
      <c r="I179" s="197"/>
      <c r="J179" s="197"/>
      <c r="P179" s="155" t="str">
        <f>TRIM(D29)</f>
        <v>OLVVOD_Volkswagen_AMCN_BU_10.01.18-09.29.19_464</v>
      </c>
    </row>
    <row r="180" spans="2:16" x14ac:dyDescent="0.3">
      <c r="B180" s="42"/>
      <c r="C180" s="41"/>
      <c r="F180" s="149"/>
      <c r="H180" s="149"/>
      <c r="I180" s="199"/>
      <c r="J180" s="200"/>
      <c r="P180" s="155" t="str">
        <f>TRIM(D30)</f>
        <v>OLVVOD_Volkswagen_AMCN_BU_10.01.18-09.29.19_464</v>
      </c>
    </row>
    <row r="181" spans="2:16" x14ac:dyDescent="0.3">
      <c r="B181" s="42"/>
      <c r="C181" s="41"/>
      <c r="F181" s="43" t="s">
        <v>240</v>
      </c>
      <c r="G181" s="125" t="s">
        <v>1057</v>
      </c>
      <c r="H181" s="124">
        <f>SUMIF(E28:E179,G181,H28:H179)</f>
        <v>40072833</v>
      </c>
      <c r="I181" s="198"/>
      <c r="J181" s="220">
        <f>SUMIF(E28:E179,G181,J28:J179)</f>
        <v>39672.079999999987</v>
      </c>
    </row>
    <row r="182" spans="2:16" x14ac:dyDescent="0.3">
      <c r="B182" s="42"/>
      <c r="C182" s="41"/>
      <c r="F182" s="43"/>
      <c r="G182" s="125" t="s">
        <v>1192</v>
      </c>
      <c r="H182" s="124">
        <f>SUMIF(E28:E179,G182,H28:H179)</f>
        <v>0</v>
      </c>
      <c r="I182" s="198"/>
      <c r="J182" s="220">
        <f>SUMIF(E28:E179,G182,J28:J179)</f>
        <v>0</v>
      </c>
    </row>
    <row r="183" spans="2:16" x14ac:dyDescent="0.3">
      <c r="B183" s="42"/>
      <c r="C183" s="41"/>
      <c r="F183" s="43"/>
      <c r="G183" s="125" t="s">
        <v>1193</v>
      </c>
      <c r="H183" s="124">
        <f>SUMIF(E28:E179,G183,H28:H179)</f>
        <v>0</v>
      </c>
      <c r="I183" s="198"/>
      <c r="J183" s="220">
        <f>SUMIF(E28:E179,G183,J28:J179)</f>
        <v>0</v>
      </c>
    </row>
    <row r="184" spans="2:16" x14ac:dyDescent="0.3">
      <c r="B184" s="42"/>
      <c r="C184" s="41"/>
      <c r="F184" s="43"/>
      <c r="G184" s="125" t="s">
        <v>1068</v>
      </c>
      <c r="H184" s="124">
        <f>SUMIF(E28:E179,G184,H28:H179)</f>
        <v>6851226</v>
      </c>
      <c r="I184" s="198"/>
      <c r="J184" s="220">
        <f>SUMIF(E28:E179,G184,J28:J179)</f>
        <v>6782.7199999999984</v>
      </c>
    </row>
    <row r="185" spans="2:16" x14ac:dyDescent="0.3">
      <c r="B185" s="42"/>
      <c r="C185" s="41"/>
      <c r="F185" s="43"/>
      <c r="G185" s="125" t="s">
        <v>1069</v>
      </c>
      <c r="H185" s="124">
        <f>SUMIF(E28:E179,G185,H28:H179)</f>
        <v>8101550</v>
      </c>
      <c r="I185" s="198"/>
      <c r="J185" s="220">
        <f>SUMIF(E28:E179,G185,J28:J179)</f>
        <v>8020.5500000000029</v>
      </c>
    </row>
    <row r="186" spans="2:16" x14ac:dyDescent="0.3">
      <c r="B186" s="42"/>
      <c r="C186" s="41"/>
      <c r="F186" s="43"/>
      <c r="G186" s="125" t="s">
        <v>1067</v>
      </c>
      <c r="H186" s="124">
        <f>SUMIF(E28:E179,G186,H28:H179)</f>
        <v>2872332</v>
      </c>
      <c r="I186" s="198"/>
      <c r="J186" s="220">
        <f>SUMIF(E28:E179,G186,J28:J179)</f>
        <v>2843.63</v>
      </c>
    </row>
    <row r="187" spans="2:16" x14ac:dyDescent="0.3">
      <c r="B187" s="42"/>
      <c r="C187" s="41"/>
      <c r="F187" s="43"/>
      <c r="G187" s="125" t="s">
        <v>1070</v>
      </c>
      <c r="H187" s="124">
        <f>SUMIF(E28:E179,G187,H28:H179)</f>
        <v>14385463</v>
      </c>
      <c r="I187" s="198"/>
      <c r="J187" s="220">
        <f>SUMIF(E28:E179,G187,J28:J179)</f>
        <v>14241.600000000002</v>
      </c>
    </row>
    <row r="188" spans="2:16" x14ac:dyDescent="0.3">
      <c r="B188" s="42"/>
      <c r="C188" s="41"/>
      <c r="F188" s="43"/>
      <c r="G188" s="125" t="s">
        <v>1194</v>
      </c>
      <c r="H188" s="62">
        <f>SUMIF(E28:E179,G188,H28:H179)</f>
        <v>0</v>
      </c>
      <c r="I188" s="198"/>
      <c r="J188" s="221">
        <f>SUMIF(E28:E179,G188,J28:J179)</f>
        <v>0</v>
      </c>
    </row>
    <row r="189" spans="2:16" x14ac:dyDescent="0.3">
      <c r="B189" s="42"/>
      <c r="C189" s="41"/>
      <c r="F189" s="17"/>
      <c r="G189" s="18"/>
      <c r="H189" s="17"/>
      <c r="I189" s="196"/>
      <c r="J189" s="197"/>
    </row>
    <row r="190" spans="2:16" x14ac:dyDescent="0.3">
      <c r="B190" s="42"/>
      <c r="C190" s="41"/>
      <c r="F190" s="149"/>
      <c r="H190" s="149"/>
      <c r="I190" s="199"/>
      <c r="J190" s="200"/>
    </row>
    <row r="191" spans="2:16" x14ac:dyDescent="0.3">
      <c r="F191" s="21" t="s">
        <v>241</v>
      </c>
      <c r="G191" s="149"/>
      <c r="H191" s="149">
        <v>72283404</v>
      </c>
      <c r="J191" s="189">
        <f>SUM(J28:J179)</f>
        <v>71560.579999999987</v>
      </c>
    </row>
    <row r="193" spans="2:13" x14ac:dyDescent="0.3">
      <c r="B193" s="30" t="s">
        <v>242</v>
      </c>
      <c r="C193" s="22"/>
      <c r="D193" s="61"/>
      <c r="E193" s="22"/>
      <c r="F193" s="22"/>
      <c r="G193" s="22"/>
      <c r="H193" s="22"/>
      <c r="I193" s="22"/>
      <c r="J193" s="23"/>
    </row>
    <row r="194" spans="2:13" x14ac:dyDescent="0.3">
      <c r="B194" s="24"/>
      <c r="C194" s="25"/>
      <c r="D194" s="25"/>
      <c r="E194" s="25"/>
      <c r="F194" s="25"/>
      <c r="G194" s="25"/>
      <c r="H194" s="25"/>
      <c r="I194" s="25"/>
      <c r="J194" s="26"/>
      <c r="M194" s="222"/>
    </row>
    <row r="195" spans="2:13" x14ac:dyDescent="0.3">
      <c r="B195" s="15"/>
      <c r="C195" s="15"/>
      <c r="D195" s="15"/>
      <c r="E195" s="15"/>
      <c r="F195" s="15"/>
      <c r="G195" s="15"/>
      <c r="H195" s="15"/>
      <c r="I195" s="15"/>
      <c r="J195" s="15"/>
    </row>
    <row r="197" spans="2:13" x14ac:dyDescent="0.3">
      <c r="B197" s="7" t="s">
        <v>243</v>
      </c>
      <c r="I197" s="125" t="s">
        <v>1057</v>
      </c>
      <c r="J197" s="189">
        <f>SUMIF(E28:E179,I197,J28:J179)</f>
        <v>39672.079999999987</v>
      </c>
    </row>
    <row r="198" spans="2:13" x14ac:dyDescent="0.3">
      <c r="I198" s="125" t="s">
        <v>1192</v>
      </c>
      <c r="J198" s="189">
        <f>SUMIF(E28:E179,I198,J28:J179)</f>
        <v>0</v>
      </c>
    </row>
    <row r="199" spans="2:13" x14ac:dyDescent="0.3">
      <c r="I199" s="125" t="s">
        <v>1193</v>
      </c>
      <c r="J199" s="189">
        <f>SUMIF(E28:E179,I199,J28:J179)</f>
        <v>0</v>
      </c>
    </row>
    <row r="200" spans="2:13" x14ac:dyDescent="0.3">
      <c r="I200" s="125" t="s">
        <v>1068</v>
      </c>
      <c r="J200" s="189">
        <f>SUMIF(E28:E179,I200,J28:J179)</f>
        <v>6782.7199999999984</v>
      </c>
    </row>
    <row r="201" spans="2:13" x14ac:dyDescent="0.3">
      <c r="I201" s="125" t="s">
        <v>1069</v>
      </c>
      <c r="J201" s="189">
        <f>SUMIF(E28:E179,I201,J28:J179)</f>
        <v>8020.5500000000029</v>
      </c>
    </row>
    <row r="202" spans="2:13" x14ac:dyDescent="0.3">
      <c r="G202" s="2"/>
      <c r="I202" s="125" t="s">
        <v>1067</v>
      </c>
      <c r="J202" s="189">
        <f>SUMIF(E28:E179,I202,J28:J179)</f>
        <v>2843.63</v>
      </c>
    </row>
    <row r="203" spans="2:13" x14ac:dyDescent="0.3">
      <c r="I203" s="125" t="s">
        <v>1070</v>
      </c>
      <c r="J203" s="189">
        <f>SUMIF(E28:E179,I203,J28:J179)</f>
        <v>14241.600000000002</v>
      </c>
    </row>
    <row r="204" spans="2:13" x14ac:dyDescent="0.3">
      <c r="I204" s="125" t="s">
        <v>1195</v>
      </c>
      <c r="J204" s="189">
        <f>SUMIF(E28:E179,I204,J28:J179)</f>
        <v>0</v>
      </c>
    </row>
    <row r="205" spans="2:13" x14ac:dyDescent="0.3">
      <c r="B205" s="12" t="s">
        <v>4</v>
      </c>
      <c r="C205" s="152"/>
      <c r="D205" s="27"/>
      <c r="E205" s="11" t="s">
        <v>0</v>
      </c>
      <c r="F205" s="9" t="str">
        <f>J1</f>
        <v>09/06/2019</v>
      </c>
      <c r="J205" s="18"/>
    </row>
    <row r="206" spans="2:13" x14ac:dyDescent="0.3">
      <c r="B206" s="6" t="s">
        <v>8</v>
      </c>
      <c r="D206" s="28"/>
      <c r="E206" s="19" t="s">
        <v>2</v>
      </c>
      <c r="F206" s="10">
        <f>J2</f>
        <v>8563</v>
      </c>
    </row>
    <row r="207" spans="2:13" x14ac:dyDescent="0.3">
      <c r="B207" s="13" t="s">
        <v>6</v>
      </c>
      <c r="D207" s="28"/>
      <c r="E207" s="19" t="s">
        <v>244</v>
      </c>
      <c r="F207" s="10" t="str">
        <f>D20</f>
        <v>AMC</v>
      </c>
      <c r="I207" s="34" t="s">
        <v>245</v>
      </c>
      <c r="J207" s="201">
        <f>SUM(J28:J179)</f>
        <v>71560.579999999987</v>
      </c>
    </row>
    <row r="208" spans="2:13" x14ac:dyDescent="0.3">
      <c r="B208" s="14" t="s">
        <v>7</v>
      </c>
      <c r="C208" s="153"/>
      <c r="D208" s="29"/>
      <c r="I208" s="8"/>
    </row>
  </sheetData>
  <autoFilter ref="B27:J28" xr:uid="{00000000-0009-0000-0000-000002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000000-0004-0000-0200-000000000000}"/>
    <hyperlink ref="D16" r:id="rId2" xr:uid="{00000000-0004-0000-0200-000001000000}"/>
    <hyperlink ref="B10" r:id="rId3" xr:uid="{00000000-0004-0000-0200-000002000000}"/>
    <hyperlink ref="D16" r:id="rId4" xr:uid="{00000000-0004-0000-0200-000003000000}"/>
    <hyperlink ref="B10" r:id="rId5" xr:uid="{00000000-0004-0000-0200-000004000000}"/>
    <hyperlink ref="D16" r:id="rId6" xr:uid="{00000000-0004-0000-0200-000005000000}"/>
    <hyperlink ref="B10" r:id="rId7" xr:uid="{00000000-0004-0000-0200-000006000000}"/>
    <hyperlink ref="D16" r:id="rId8" xr:uid="{00000000-0004-0000-0200-000007000000}"/>
    <hyperlink ref="B10" r:id="rId9" xr:uid="{00000000-0004-0000-0200-000008000000}"/>
    <hyperlink ref="D16" r:id="rId10" xr:uid="{00000000-0004-0000-0200-000009000000}"/>
    <hyperlink ref="B10" r:id="rId11" xr:uid="{00000000-0004-0000-0200-00000A000000}"/>
    <hyperlink ref="D16" r:id="rId12" xr:uid="{00000000-0004-0000-0200-00000B000000}"/>
    <hyperlink ref="B10" r:id="rId13" xr:uid="{00000000-0004-0000-0200-00000C000000}"/>
    <hyperlink ref="D16" r:id="rId14" xr:uid="{00000000-0004-0000-0200-00000D000000}"/>
    <hyperlink ref="B10" r:id="rId15" xr:uid="{00000000-0004-0000-0200-00000E000000}"/>
    <hyperlink ref="D16" r:id="rId16" xr:uid="{00000000-0004-0000-0200-00000F000000}"/>
    <hyperlink ref="B10" r:id="rId17" xr:uid="{00000000-0004-0000-0200-000010000000}"/>
    <hyperlink ref="D16" r:id="rId18" xr:uid="{00000000-0004-0000-0200-000011000000}"/>
    <hyperlink ref="B10" r:id="rId19" xr:uid="{00000000-0004-0000-0200-000012000000}"/>
    <hyperlink ref="D16" r:id="rId20" xr:uid="{00000000-0004-0000-0200-000013000000}"/>
    <hyperlink ref="B10" r:id="rId21" xr:uid="{00000000-0004-0000-0200-000014000000}"/>
    <hyperlink ref="D16" r:id="rId22" xr:uid="{00000000-0004-0000-0200-000015000000}"/>
    <hyperlink ref="B10" r:id="rId23" xr:uid="{00000000-0004-0000-0200-000016000000}"/>
    <hyperlink ref="D16" r:id="rId24" xr:uid="{00000000-0004-0000-0200-000017000000}"/>
    <hyperlink ref="B10" r:id="rId25" xr:uid="{00000000-0004-0000-0200-000018000000}"/>
    <hyperlink ref="D16" r:id="rId26" xr:uid="{00000000-0004-0000-0200-000019000000}"/>
    <hyperlink ref="B10" r:id="rId27" xr:uid="{00000000-0004-0000-0200-00001A000000}"/>
    <hyperlink ref="D16" r:id="rId28" xr:uid="{00000000-0004-0000-0200-00001B000000}"/>
    <hyperlink ref="B10" r:id="rId29" xr:uid="{00000000-0004-0000-0200-00001C000000}"/>
    <hyperlink ref="D16" r:id="rId30" xr:uid="{00000000-0004-0000-0200-00001D000000}"/>
    <hyperlink ref="B10" r:id="rId31" xr:uid="{00000000-0004-0000-0200-00001E000000}"/>
    <hyperlink ref="D16" r:id="rId32" xr:uid="{00000000-0004-0000-0200-00001F000000}"/>
    <hyperlink ref="B10" r:id="rId33" xr:uid="{00000000-0004-0000-0200-000020000000}"/>
    <hyperlink ref="D16" r:id="rId34" xr:uid="{00000000-0004-0000-0200-000021000000}"/>
    <hyperlink ref="B10" r:id="rId35" xr:uid="{00000000-0004-0000-0200-000022000000}"/>
    <hyperlink ref="D16" r:id="rId36" xr:uid="{00000000-0004-0000-0200-000023000000}"/>
    <hyperlink ref="B10" r:id="rId37" xr:uid="{00000000-0004-0000-0200-000024000000}"/>
    <hyperlink ref="D16" r:id="rId38" xr:uid="{00000000-0004-0000-0200-000025000000}"/>
    <hyperlink ref="B10" r:id="rId39" xr:uid="{00000000-0004-0000-0200-000026000000}"/>
    <hyperlink ref="D16" r:id="rId40" xr:uid="{00000000-0004-0000-0200-000027000000}"/>
  </hyperlinks>
  <printOptions horizontalCentered="1"/>
  <pageMargins left="0.5" right="0.5" top="0.5" bottom="0.6" header="0.2" footer="0.2"/>
  <pageSetup scale="4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R295"/>
  <sheetViews>
    <sheetView showGridLines="0" topLeftCell="A7" zoomScale="70" zoomScaleNormal="70" zoomScalePageLayoutView="80" workbookViewId="0">
      <selection activeCell="J16" sqref="J16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94.5546875" style="155" customWidth="1"/>
    <col min="5" max="5" width="19.33203125" style="155" bestFit="1" customWidth="1"/>
    <col min="6" max="6" width="13" style="155" bestFit="1" customWidth="1"/>
    <col min="7" max="7" width="11.6640625" style="155" bestFit="1" customWidth="1"/>
    <col min="8" max="8" width="23.109375" style="124" customWidth="1"/>
    <col min="9" max="9" width="18.44140625" style="155" bestFit="1" customWidth="1"/>
    <col min="10" max="10" width="22.88671875" style="155" customWidth="1"/>
    <col min="11" max="11" width="2.6640625" style="155" customWidth="1"/>
    <col min="12" max="12" width="21.6640625" style="155" customWidth="1"/>
    <col min="13" max="13" width="20.44140625" style="155" customWidth="1"/>
    <col min="14" max="14" width="18.33203125" style="155" bestFit="1" customWidth="1"/>
    <col min="15" max="15" width="12.33203125" style="155" bestFit="1" customWidth="1"/>
    <col min="16" max="16" width="16.6640625" style="155" bestFit="1" customWidth="1"/>
    <col min="17" max="17" width="12.109375" style="155" bestFit="1" customWidth="1"/>
    <col min="18" max="18" width="13.109375" style="155" bestFit="1" customWidth="1"/>
    <col min="19" max="19" width="10.6640625" style="155" bestFit="1" customWidth="1"/>
    <col min="20" max="20" width="8.6640625" style="155" customWidth="1"/>
    <col min="21" max="16384" width="8.6640625" style="155"/>
  </cols>
  <sheetData>
    <row r="1" spans="1:18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8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8564</v>
      </c>
    </row>
    <row r="3" spans="1:18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8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8" x14ac:dyDescent="0.3">
      <c r="C5" s="60"/>
      <c r="D5" s="60"/>
      <c r="E5" s="60"/>
      <c r="F5" s="154"/>
      <c r="H5" s="231" t="s">
        <v>5</v>
      </c>
      <c r="I5" s="232"/>
      <c r="J5" s="233"/>
    </row>
    <row r="6" spans="1:18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8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8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8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8" x14ac:dyDescent="0.3">
      <c r="B10" s="57" t="s">
        <v>10</v>
      </c>
      <c r="C10" s="163"/>
      <c r="D10" s="154"/>
      <c r="E10" s="154"/>
      <c r="F10" s="154"/>
      <c r="H10" s="155"/>
    </row>
    <row r="11" spans="1:18" x14ac:dyDescent="0.3">
      <c r="C11" s="56"/>
      <c r="D11" s="54"/>
      <c r="E11" s="54"/>
      <c r="F11" s="54"/>
      <c r="H11" s="242" t="s">
        <v>11</v>
      </c>
      <c r="I11" s="240"/>
      <c r="J11" s="240"/>
      <c r="O11" s="171"/>
      <c r="Q11" s="149"/>
    </row>
    <row r="12" spans="1:18" x14ac:dyDescent="0.3">
      <c r="B12" s="49" t="s">
        <v>12</v>
      </c>
      <c r="C12" s="54"/>
      <c r="D12" s="53" t="s">
        <v>1196</v>
      </c>
      <c r="E12" s="54"/>
      <c r="F12" s="54"/>
      <c r="H12" s="241" t="s">
        <v>14</v>
      </c>
      <c r="I12" s="240"/>
      <c r="J12" s="240"/>
    </row>
    <row r="13" spans="1:18" x14ac:dyDescent="0.3">
      <c r="C13" s="54"/>
      <c r="D13" s="53" t="s">
        <v>1197</v>
      </c>
      <c r="E13" s="54"/>
      <c r="F13" s="54"/>
      <c r="H13" s="239" t="s">
        <v>16</v>
      </c>
      <c r="I13" s="240"/>
      <c r="J13" s="240"/>
      <c r="O13" s="171"/>
    </row>
    <row r="14" spans="1:18" x14ac:dyDescent="0.3">
      <c r="C14" s="54"/>
      <c r="D14" s="53"/>
      <c r="E14" s="161"/>
      <c r="F14" s="161"/>
      <c r="H14" s="163"/>
      <c r="I14" s="163"/>
      <c r="J14" s="163"/>
    </row>
    <row r="15" spans="1:18" x14ac:dyDescent="0.3">
      <c r="A15" s="155" t="s">
        <v>18</v>
      </c>
      <c r="C15" s="161"/>
      <c r="D15" s="53"/>
      <c r="E15" s="161"/>
      <c r="F15" s="161"/>
      <c r="H15" s="236" t="s">
        <v>20</v>
      </c>
      <c r="I15" s="237"/>
      <c r="J15" s="238"/>
      <c r="O15" s="172"/>
      <c r="Q15" s="149"/>
    </row>
    <row r="16" spans="1:18" x14ac:dyDescent="0.3">
      <c r="D16" s="52" t="s">
        <v>1198</v>
      </c>
      <c r="E16" s="161"/>
      <c r="F16" s="161"/>
      <c r="H16" s="156" t="s">
        <v>22</v>
      </c>
      <c r="I16" s="5" t="s">
        <v>23</v>
      </c>
      <c r="J16" s="157" t="s">
        <v>24</v>
      </c>
      <c r="M16" s="171"/>
      <c r="O16" s="172"/>
      <c r="Q16" s="149"/>
      <c r="R16" s="149"/>
    </row>
    <row r="17" spans="2:18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L17" s="16"/>
      <c r="M17" s="172"/>
      <c r="O17" s="172"/>
    </row>
    <row r="18" spans="2:18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69"/>
      <c r="K18" s="142"/>
      <c r="M18" s="149"/>
      <c r="N18" s="149"/>
      <c r="O18" s="171"/>
      <c r="P18" s="172"/>
      <c r="R18" s="149"/>
    </row>
    <row r="19" spans="2:18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L19" s="149"/>
      <c r="M19" s="149"/>
      <c r="N19" s="149"/>
      <c r="O19" s="172"/>
    </row>
    <row r="20" spans="2:18" x14ac:dyDescent="0.3">
      <c r="B20" s="49" t="s">
        <v>30</v>
      </c>
      <c r="D20" s="165" t="s">
        <v>1199</v>
      </c>
      <c r="E20" s="161"/>
      <c r="F20" s="161"/>
      <c r="G20" s="142"/>
      <c r="H20" s="174" t="s">
        <v>32</v>
      </c>
      <c r="I20" s="175">
        <v>0.85</v>
      </c>
      <c r="J20" s="176">
        <v>790455409</v>
      </c>
      <c r="L20" s="149"/>
      <c r="M20" s="149"/>
      <c r="N20" s="149"/>
    </row>
    <row r="21" spans="2:18" x14ac:dyDescent="0.3">
      <c r="B21" s="49" t="s">
        <v>33</v>
      </c>
      <c r="D21" s="165" t="s">
        <v>1200</v>
      </c>
      <c r="E21" s="161"/>
      <c r="F21" s="161"/>
      <c r="G21" s="142"/>
      <c r="H21" s="45" t="s">
        <v>35</v>
      </c>
      <c r="I21" s="173">
        <v>0.71</v>
      </c>
      <c r="J21" s="46"/>
      <c r="L21" s="149"/>
      <c r="M21" s="172"/>
      <c r="N21" s="149"/>
      <c r="O21" s="172"/>
    </row>
    <row r="22" spans="2:18" x14ac:dyDescent="0.3">
      <c r="B22" s="7" t="s">
        <v>36</v>
      </c>
      <c r="D22" s="16">
        <v>726105761</v>
      </c>
      <c r="E22" s="161"/>
      <c r="F22" s="161"/>
      <c r="G22" s="142"/>
      <c r="H22" s="45" t="s">
        <v>37</v>
      </c>
      <c r="I22" s="173">
        <v>0.61</v>
      </c>
      <c r="J22" s="177"/>
      <c r="L22" s="149"/>
      <c r="M22" s="172"/>
      <c r="O22" s="149"/>
      <c r="P22" s="149"/>
    </row>
    <row r="23" spans="2:18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L23" s="149"/>
      <c r="M23" s="172"/>
      <c r="O23" s="149"/>
      <c r="P23" s="172"/>
    </row>
    <row r="24" spans="2:18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L24" s="149"/>
      <c r="M24" s="172"/>
      <c r="O24" s="149"/>
      <c r="P24" s="172"/>
    </row>
    <row r="25" spans="2:18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  <c r="M25" s="172"/>
      <c r="O25" s="149"/>
      <c r="P25" s="172"/>
    </row>
    <row r="26" spans="2:18" x14ac:dyDescent="0.3">
      <c r="B26" s="161"/>
      <c r="C26" s="161"/>
      <c r="D26" s="161"/>
      <c r="E26" s="161"/>
      <c r="F26" s="161"/>
      <c r="G26" s="161"/>
      <c r="H26" s="161"/>
      <c r="I26" s="161"/>
      <c r="J26" s="161"/>
      <c r="K26" s="163"/>
      <c r="L26" s="163"/>
      <c r="M26" s="172"/>
      <c r="O26" s="149"/>
      <c r="P26" s="149"/>
    </row>
    <row r="27" spans="2:18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M27" s="172"/>
    </row>
    <row r="28" spans="2:18" x14ac:dyDescent="0.3">
      <c r="B28" s="178">
        <v>1</v>
      </c>
      <c r="C28" s="179" t="s">
        <v>1201</v>
      </c>
      <c r="D28" s="179" t="s">
        <v>1202</v>
      </c>
      <c r="E28" s="179" t="s">
        <v>1196</v>
      </c>
      <c r="F28" s="180">
        <v>43343</v>
      </c>
      <c r="G28" s="180">
        <v>43757.999305555553</v>
      </c>
      <c r="H28" s="181">
        <v>1023420</v>
      </c>
      <c r="I28" s="182">
        <v>0.85</v>
      </c>
      <c r="J28" s="182">
        <f t="shared" ref="J28:J91" si="0">ROUND(H28*(I28/1000),2)</f>
        <v>869.91</v>
      </c>
    </row>
    <row r="29" spans="2:18" ht="16.2" customHeight="1" thickBot="1" x14ac:dyDescent="0.35">
      <c r="B29" s="178">
        <v>2</v>
      </c>
      <c r="C29" s="179" t="s">
        <v>1203</v>
      </c>
      <c r="D29" s="179" t="s">
        <v>1204</v>
      </c>
      <c r="E29" s="179" t="s">
        <v>1196</v>
      </c>
      <c r="F29" s="180">
        <v>43343</v>
      </c>
      <c r="G29" s="180">
        <v>43743.999305555553</v>
      </c>
      <c r="H29" s="181">
        <v>177451</v>
      </c>
      <c r="I29" s="182">
        <v>0.85</v>
      </c>
      <c r="J29" s="182">
        <f t="shared" si="0"/>
        <v>150.83000000000001</v>
      </c>
    </row>
    <row r="30" spans="2:18" ht="16.2" customHeight="1" thickTop="1" x14ac:dyDescent="0.3">
      <c r="B30" s="178">
        <v>3</v>
      </c>
      <c r="C30" s="179" t="s">
        <v>1205</v>
      </c>
      <c r="D30" s="179" t="s">
        <v>1206</v>
      </c>
      <c r="E30" s="179" t="s">
        <v>1196</v>
      </c>
      <c r="F30" s="180">
        <v>43367</v>
      </c>
      <c r="G30" s="180">
        <v>43704.999988425923</v>
      </c>
      <c r="H30" s="181">
        <v>255778</v>
      </c>
      <c r="I30" s="182">
        <v>0.85</v>
      </c>
      <c r="J30" s="182">
        <f t="shared" si="0"/>
        <v>217.41</v>
      </c>
    </row>
    <row r="31" spans="2:18" x14ac:dyDescent="0.3">
      <c r="B31" s="178">
        <v>4</v>
      </c>
      <c r="C31" s="179" t="s">
        <v>1207</v>
      </c>
      <c r="D31" s="179" t="s">
        <v>1208</v>
      </c>
      <c r="E31" s="179" t="s">
        <v>1196</v>
      </c>
      <c r="F31" s="180">
        <v>43368.560416666667</v>
      </c>
      <c r="G31" s="180">
        <v>43738.999988425923</v>
      </c>
      <c r="H31" s="181">
        <v>136034</v>
      </c>
      <c r="I31" s="182">
        <v>0.85</v>
      </c>
      <c r="J31" s="182">
        <f t="shared" si="0"/>
        <v>115.63</v>
      </c>
    </row>
    <row r="32" spans="2:18" x14ac:dyDescent="0.3">
      <c r="B32" s="178">
        <v>5</v>
      </c>
      <c r="C32" s="179" t="s">
        <v>1207</v>
      </c>
      <c r="D32" s="179" t="s">
        <v>1208</v>
      </c>
      <c r="E32" s="179" t="s">
        <v>1209</v>
      </c>
      <c r="F32" s="180">
        <v>43368.560416666667</v>
      </c>
      <c r="G32" s="180">
        <v>43738.999988425923</v>
      </c>
      <c r="H32" s="181">
        <v>1095</v>
      </c>
      <c r="I32" s="182">
        <v>0.85</v>
      </c>
      <c r="J32" s="182">
        <f t="shared" si="0"/>
        <v>0.93</v>
      </c>
    </row>
    <row r="33" spans="2:10" ht="16.2" customHeight="1" thickBot="1" x14ac:dyDescent="0.35">
      <c r="B33" s="178">
        <v>6</v>
      </c>
      <c r="C33" s="179" t="s">
        <v>1210</v>
      </c>
      <c r="D33" s="179" t="s">
        <v>1211</v>
      </c>
      <c r="E33" s="179" t="s">
        <v>1196</v>
      </c>
      <c r="F33" s="180">
        <v>43374</v>
      </c>
      <c r="G33" s="180">
        <v>43737.999988425923</v>
      </c>
      <c r="H33" s="181">
        <v>30259</v>
      </c>
      <c r="I33" s="182">
        <v>0.85</v>
      </c>
      <c r="J33" s="182">
        <f t="shared" si="0"/>
        <v>25.72</v>
      </c>
    </row>
    <row r="34" spans="2:10" ht="16.2" customHeight="1" thickTop="1" x14ac:dyDescent="0.3">
      <c r="B34" s="178">
        <v>7</v>
      </c>
      <c r="C34" s="179" t="s">
        <v>1210</v>
      </c>
      <c r="D34" s="179" t="s">
        <v>1211</v>
      </c>
      <c r="E34" s="179" t="s">
        <v>1209</v>
      </c>
      <c r="F34" s="180">
        <v>43374</v>
      </c>
      <c r="G34" s="180">
        <v>43737.999988425923</v>
      </c>
      <c r="H34" s="181">
        <v>14</v>
      </c>
      <c r="I34" s="182">
        <v>0.85</v>
      </c>
      <c r="J34" s="182">
        <f t="shared" si="0"/>
        <v>0.01</v>
      </c>
    </row>
    <row r="35" spans="2:10" ht="14.25" customHeight="1" x14ac:dyDescent="0.3">
      <c r="B35" s="178">
        <v>8</v>
      </c>
      <c r="C35" s="179" t="s">
        <v>1212</v>
      </c>
      <c r="D35" s="179" t="s">
        <v>1213</v>
      </c>
      <c r="E35" s="179" t="s">
        <v>1196</v>
      </c>
      <c r="F35" s="180">
        <v>43374</v>
      </c>
      <c r="G35" s="180">
        <v>43738.999988425923</v>
      </c>
      <c r="H35" s="181">
        <v>321233</v>
      </c>
      <c r="I35" s="182">
        <v>0.85</v>
      </c>
      <c r="J35" s="182">
        <f t="shared" si="0"/>
        <v>273.05</v>
      </c>
    </row>
    <row r="36" spans="2:10" ht="14.25" customHeight="1" x14ac:dyDescent="0.3">
      <c r="B36" s="178">
        <v>9</v>
      </c>
      <c r="C36" s="179" t="s">
        <v>1214</v>
      </c>
      <c r="D36" s="179" t="s">
        <v>1215</v>
      </c>
      <c r="E36" s="179" t="s">
        <v>1196</v>
      </c>
      <c r="F36" s="180">
        <v>43374</v>
      </c>
      <c r="G36" s="180">
        <v>43723.999305555553</v>
      </c>
      <c r="H36" s="181">
        <v>11327</v>
      </c>
      <c r="I36" s="182">
        <v>0.85</v>
      </c>
      <c r="J36" s="182">
        <f t="shared" si="0"/>
        <v>9.6300000000000008</v>
      </c>
    </row>
    <row r="37" spans="2:10" x14ac:dyDescent="0.3">
      <c r="B37" s="178">
        <v>10</v>
      </c>
      <c r="C37" s="179" t="s">
        <v>1216</v>
      </c>
      <c r="D37" s="179" t="s">
        <v>1217</v>
      </c>
      <c r="E37" s="179" t="s">
        <v>1196</v>
      </c>
      <c r="F37" s="180">
        <v>43374.883333333331</v>
      </c>
      <c r="G37" s="180">
        <v>43737.999988425923</v>
      </c>
      <c r="H37" s="181">
        <v>151108</v>
      </c>
      <c r="I37" s="182">
        <v>0.85</v>
      </c>
      <c r="J37" s="182">
        <f t="shared" si="0"/>
        <v>128.44</v>
      </c>
    </row>
    <row r="38" spans="2:10" ht="15.75" customHeight="1" x14ac:dyDescent="0.3">
      <c r="B38" s="178">
        <v>11</v>
      </c>
      <c r="C38" s="179" t="s">
        <v>1218</v>
      </c>
      <c r="D38" s="179" t="s">
        <v>1219</v>
      </c>
      <c r="E38" s="179" t="s">
        <v>1196</v>
      </c>
      <c r="F38" s="180">
        <v>42950.584722222222</v>
      </c>
      <c r="G38" s="180">
        <v>36161</v>
      </c>
      <c r="H38" s="181">
        <v>275079</v>
      </c>
      <c r="I38" s="182">
        <v>0.85</v>
      </c>
      <c r="J38" s="182">
        <f t="shared" si="0"/>
        <v>233.82</v>
      </c>
    </row>
    <row r="39" spans="2:10" x14ac:dyDescent="0.3">
      <c r="B39" s="178">
        <v>12</v>
      </c>
      <c r="C39" s="179" t="s">
        <v>1218</v>
      </c>
      <c r="D39" s="179" t="s">
        <v>1219</v>
      </c>
      <c r="E39" s="179" t="s">
        <v>1209</v>
      </c>
      <c r="F39" s="180">
        <v>42950.584722222222</v>
      </c>
      <c r="G39" s="180">
        <v>36161</v>
      </c>
      <c r="H39" s="181">
        <v>3176</v>
      </c>
      <c r="I39" s="182">
        <v>0.85</v>
      </c>
      <c r="J39" s="182">
        <f t="shared" si="0"/>
        <v>2.7</v>
      </c>
    </row>
    <row r="40" spans="2:10" ht="16.2" customHeight="1" thickBot="1" x14ac:dyDescent="0.35">
      <c r="B40" s="178">
        <v>13</v>
      </c>
      <c r="C40" s="179" t="s">
        <v>1220</v>
      </c>
      <c r="D40" s="179" t="s">
        <v>1221</v>
      </c>
      <c r="E40" s="179" t="s">
        <v>1196</v>
      </c>
      <c r="F40" s="180">
        <v>42259</v>
      </c>
      <c r="G40" s="180">
        <v>36161</v>
      </c>
      <c r="H40" s="181">
        <v>39944</v>
      </c>
      <c r="I40" s="182">
        <v>0.85</v>
      </c>
      <c r="J40" s="182">
        <f t="shared" si="0"/>
        <v>33.950000000000003</v>
      </c>
    </row>
    <row r="41" spans="2:10" x14ac:dyDescent="0.3">
      <c r="B41" s="178">
        <v>14</v>
      </c>
      <c r="C41" s="179" t="s">
        <v>1220</v>
      </c>
      <c r="D41" s="179" t="s">
        <v>1221</v>
      </c>
      <c r="E41" s="179" t="s">
        <v>1209</v>
      </c>
      <c r="F41" s="180">
        <v>42259</v>
      </c>
      <c r="G41" s="180">
        <v>36161</v>
      </c>
      <c r="H41" s="181">
        <v>854</v>
      </c>
      <c r="I41" s="182">
        <v>0.85</v>
      </c>
      <c r="J41" s="182">
        <f t="shared" si="0"/>
        <v>0.73</v>
      </c>
    </row>
    <row r="42" spans="2:10" x14ac:dyDescent="0.3">
      <c r="B42" s="178">
        <v>15</v>
      </c>
      <c r="C42" s="179" t="s">
        <v>1222</v>
      </c>
      <c r="D42" s="179" t="s">
        <v>1223</v>
      </c>
      <c r="E42" s="179" t="s">
        <v>1196</v>
      </c>
      <c r="F42" s="180">
        <v>42259</v>
      </c>
      <c r="G42" s="180">
        <v>36161</v>
      </c>
      <c r="H42" s="181">
        <v>371083</v>
      </c>
      <c r="I42" s="182">
        <v>0.85</v>
      </c>
      <c r="J42" s="182">
        <f t="shared" si="0"/>
        <v>315.42</v>
      </c>
    </row>
    <row r="43" spans="2:10" ht="16.2" customHeight="1" thickBot="1" x14ac:dyDescent="0.35">
      <c r="B43" s="178">
        <v>16</v>
      </c>
      <c r="C43" s="179" t="s">
        <v>1222</v>
      </c>
      <c r="D43" s="179" t="s">
        <v>1223</v>
      </c>
      <c r="E43" s="179" t="s">
        <v>1209</v>
      </c>
      <c r="F43" s="180">
        <v>42259</v>
      </c>
      <c r="G43" s="180">
        <v>36161</v>
      </c>
      <c r="H43" s="181">
        <v>5242</v>
      </c>
      <c r="I43" s="182">
        <v>0.85</v>
      </c>
      <c r="J43" s="182">
        <f t="shared" si="0"/>
        <v>4.46</v>
      </c>
    </row>
    <row r="44" spans="2:10" ht="16.2" customHeight="1" thickTop="1" x14ac:dyDescent="0.3">
      <c r="B44" s="178">
        <v>17</v>
      </c>
      <c r="C44" s="179" t="s">
        <v>1224</v>
      </c>
      <c r="D44" s="179" t="s">
        <v>1225</v>
      </c>
      <c r="E44" s="179" t="s">
        <v>1196</v>
      </c>
      <c r="F44" s="180">
        <v>43375.693749999999</v>
      </c>
      <c r="G44" s="180">
        <v>36161</v>
      </c>
      <c r="H44" s="181">
        <v>449</v>
      </c>
      <c r="I44" s="182">
        <v>0.85</v>
      </c>
      <c r="J44" s="182">
        <f t="shared" si="0"/>
        <v>0.38</v>
      </c>
    </row>
    <row r="45" spans="2:10" x14ac:dyDescent="0.3">
      <c r="B45" s="178">
        <v>18</v>
      </c>
      <c r="C45" s="179" t="s">
        <v>1226</v>
      </c>
      <c r="D45" s="179" t="s">
        <v>1227</v>
      </c>
      <c r="E45" s="179" t="s">
        <v>1196</v>
      </c>
      <c r="F45" s="180">
        <v>42284</v>
      </c>
      <c r="G45" s="180">
        <v>36161</v>
      </c>
      <c r="H45" s="181">
        <v>290073</v>
      </c>
      <c r="I45" s="182">
        <v>0.85</v>
      </c>
      <c r="J45" s="182">
        <f t="shared" si="0"/>
        <v>246.56</v>
      </c>
    </row>
    <row r="46" spans="2:10" x14ac:dyDescent="0.3">
      <c r="B46" s="178">
        <v>19</v>
      </c>
      <c r="C46" s="179" t="s">
        <v>1226</v>
      </c>
      <c r="D46" s="179" t="s">
        <v>1227</v>
      </c>
      <c r="E46" s="179" t="s">
        <v>1209</v>
      </c>
      <c r="F46" s="180">
        <v>42284</v>
      </c>
      <c r="G46" s="180">
        <v>36161</v>
      </c>
      <c r="H46" s="181">
        <v>4808</v>
      </c>
      <c r="I46" s="182">
        <v>0.85</v>
      </c>
      <c r="J46" s="182">
        <f t="shared" si="0"/>
        <v>4.09</v>
      </c>
    </row>
    <row r="47" spans="2:10" x14ac:dyDescent="0.3">
      <c r="B47" s="178">
        <v>20</v>
      </c>
      <c r="C47" s="179" t="s">
        <v>1228</v>
      </c>
      <c r="D47" s="179" t="s">
        <v>1229</v>
      </c>
      <c r="E47" s="179" t="s">
        <v>1196</v>
      </c>
      <c r="F47" s="180">
        <v>43376.852083333331</v>
      </c>
      <c r="G47" s="180">
        <v>43737.999988425923</v>
      </c>
      <c r="H47" s="181">
        <v>122243</v>
      </c>
      <c r="I47" s="182">
        <v>0.85</v>
      </c>
      <c r="J47" s="182">
        <f t="shared" si="0"/>
        <v>103.91</v>
      </c>
    </row>
    <row r="48" spans="2:10" x14ac:dyDescent="0.3">
      <c r="B48" s="178">
        <v>21</v>
      </c>
      <c r="C48" s="179" t="s">
        <v>1230</v>
      </c>
      <c r="D48" s="179" t="s">
        <v>1231</v>
      </c>
      <c r="E48" s="179" t="s">
        <v>1196</v>
      </c>
      <c r="F48" s="180">
        <v>42258</v>
      </c>
      <c r="G48" s="180">
        <v>36161</v>
      </c>
      <c r="H48" s="181">
        <v>275867</v>
      </c>
      <c r="I48" s="182">
        <v>0.85</v>
      </c>
      <c r="J48" s="182">
        <f t="shared" si="0"/>
        <v>234.49</v>
      </c>
    </row>
    <row r="49" spans="2:10" x14ac:dyDescent="0.3">
      <c r="B49" s="178">
        <v>22</v>
      </c>
      <c r="C49" s="179" t="s">
        <v>1230</v>
      </c>
      <c r="D49" s="179" t="s">
        <v>1231</v>
      </c>
      <c r="E49" s="179" t="s">
        <v>1209</v>
      </c>
      <c r="F49" s="180">
        <v>42258</v>
      </c>
      <c r="G49" s="180">
        <v>36161</v>
      </c>
      <c r="H49" s="181">
        <v>3193</v>
      </c>
      <c r="I49" s="182">
        <v>0.85</v>
      </c>
      <c r="J49" s="182">
        <f t="shared" si="0"/>
        <v>2.71</v>
      </c>
    </row>
    <row r="50" spans="2:10" x14ac:dyDescent="0.3">
      <c r="B50" s="178">
        <v>23</v>
      </c>
      <c r="C50" s="179" t="s">
        <v>1232</v>
      </c>
      <c r="D50" s="179" t="s">
        <v>1233</v>
      </c>
      <c r="E50" s="179" t="s">
        <v>1196</v>
      </c>
      <c r="F50" s="180">
        <v>42936.453472222223</v>
      </c>
      <c r="G50" s="180">
        <v>36161</v>
      </c>
      <c r="H50" s="181">
        <v>28390</v>
      </c>
      <c r="I50" s="182">
        <v>0.85</v>
      </c>
      <c r="J50" s="182">
        <f t="shared" si="0"/>
        <v>24.13</v>
      </c>
    </row>
    <row r="51" spans="2:10" x14ac:dyDescent="0.3">
      <c r="B51" s="178">
        <v>24</v>
      </c>
      <c r="C51" s="179" t="s">
        <v>1232</v>
      </c>
      <c r="D51" s="179" t="s">
        <v>1233</v>
      </c>
      <c r="E51" s="179" t="s">
        <v>1209</v>
      </c>
      <c r="F51" s="180">
        <v>42936.453472222223</v>
      </c>
      <c r="G51" s="180">
        <v>36161</v>
      </c>
      <c r="H51" s="181">
        <v>51</v>
      </c>
      <c r="I51" s="182">
        <v>0.85</v>
      </c>
      <c r="J51" s="182">
        <f t="shared" si="0"/>
        <v>0.04</v>
      </c>
    </row>
    <row r="52" spans="2:10" x14ac:dyDescent="0.3">
      <c r="B52" s="178">
        <v>25</v>
      </c>
      <c r="C52" s="179" t="s">
        <v>1234</v>
      </c>
      <c r="D52" s="179" t="s">
        <v>1235</v>
      </c>
      <c r="E52" s="179" t="s">
        <v>1196</v>
      </c>
      <c r="F52" s="180">
        <v>43006.447222222218</v>
      </c>
      <c r="G52" s="180">
        <v>36161</v>
      </c>
      <c r="H52" s="181">
        <v>56520</v>
      </c>
      <c r="I52" s="182">
        <v>0.85</v>
      </c>
      <c r="J52" s="182">
        <f t="shared" si="0"/>
        <v>48.04</v>
      </c>
    </row>
    <row r="53" spans="2:10" x14ac:dyDescent="0.3">
      <c r="B53" s="178">
        <v>26</v>
      </c>
      <c r="C53" s="179" t="s">
        <v>1234</v>
      </c>
      <c r="D53" s="179" t="s">
        <v>1235</v>
      </c>
      <c r="E53" s="179" t="s">
        <v>1209</v>
      </c>
      <c r="F53" s="180">
        <v>43006.447222222218</v>
      </c>
      <c r="G53" s="180">
        <v>36161</v>
      </c>
      <c r="H53" s="181">
        <v>832</v>
      </c>
      <c r="I53" s="182">
        <v>0.85</v>
      </c>
      <c r="J53" s="182">
        <f t="shared" si="0"/>
        <v>0.71</v>
      </c>
    </row>
    <row r="54" spans="2:10" x14ac:dyDescent="0.3">
      <c r="B54" s="178">
        <v>27</v>
      </c>
      <c r="C54" s="179" t="s">
        <v>1236</v>
      </c>
      <c r="D54" s="179" t="s">
        <v>1237</v>
      </c>
      <c r="E54" s="179" t="s">
        <v>1196</v>
      </c>
      <c r="F54" s="180">
        <v>43298.673611111109</v>
      </c>
      <c r="G54" s="180">
        <v>36161</v>
      </c>
      <c r="H54" s="181">
        <v>87342</v>
      </c>
      <c r="I54" s="182">
        <v>0.85</v>
      </c>
      <c r="J54" s="182">
        <f t="shared" si="0"/>
        <v>74.239999999999995</v>
      </c>
    </row>
    <row r="55" spans="2:10" x14ac:dyDescent="0.3">
      <c r="B55" s="178">
        <v>28</v>
      </c>
      <c r="C55" s="179" t="s">
        <v>1236</v>
      </c>
      <c r="D55" s="179" t="s">
        <v>1237</v>
      </c>
      <c r="E55" s="179" t="s">
        <v>1209</v>
      </c>
      <c r="F55" s="180">
        <v>43298.673611111109</v>
      </c>
      <c r="G55" s="180">
        <v>36161</v>
      </c>
      <c r="H55" s="181">
        <v>2122</v>
      </c>
      <c r="I55" s="182">
        <v>0.85</v>
      </c>
      <c r="J55" s="182">
        <f t="shared" si="0"/>
        <v>1.8</v>
      </c>
    </row>
    <row r="56" spans="2:10" x14ac:dyDescent="0.3">
      <c r="B56" s="178">
        <v>29</v>
      </c>
      <c r="C56" s="179" t="s">
        <v>1238</v>
      </c>
      <c r="D56" s="179" t="s">
        <v>1239</v>
      </c>
      <c r="E56" s="179" t="s">
        <v>1196</v>
      </c>
      <c r="F56" s="180">
        <v>43377.779166666667</v>
      </c>
      <c r="G56" s="180">
        <v>43737.999988425923</v>
      </c>
      <c r="H56" s="181">
        <v>169378</v>
      </c>
      <c r="I56" s="182">
        <v>0.85</v>
      </c>
      <c r="J56" s="182">
        <f t="shared" si="0"/>
        <v>143.97</v>
      </c>
    </row>
    <row r="57" spans="2:10" x14ac:dyDescent="0.3">
      <c r="B57" s="178">
        <v>30</v>
      </c>
      <c r="C57" s="179" t="s">
        <v>1240</v>
      </c>
      <c r="D57" s="179" t="s">
        <v>1241</v>
      </c>
      <c r="E57" s="179" t="s">
        <v>1196</v>
      </c>
      <c r="F57" s="180">
        <v>43381</v>
      </c>
      <c r="G57" s="180">
        <v>43737.999988425923</v>
      </c>
      <c r="H57" s="181">
        <v>1930648</v>
      </c>
      <c r="I57" s="182">
        <v>0.85</v>
      </c>
      <c r="J57" s="182">
        <f t="shared" si="0"/>
        <v>1641.05</v>
      </c>
    </row>
    <row r="58" spans="2:10" x14ac:dyDescent="0.3">
      <c r="B58" s="178">
        <v>31</v>
      </c>
      <c r="C58" s="179" t="s">
        <v>1240</v>
      </c>
      <c r="D58" s="179" t="s">
        <v>1241</v>
      </c>
      <c r="E58" s="179" t="s">
        <v>1209</v>
      </c>
      <c r="F58" s="180">
        <v>43381</v>
      </c>
      <c r="G58" s="180">
        <v>43737.999988425923</v>
      </c>
      <c r="H58" s="181">
        <v>122165</v>
      </c>
      <c r="I58" s="182">
        <v>0.85</v>
      </c>
      <c r="J58" s="182">
        <f t="shared" si="0"/>
        <v>103.84</v>
      </c>
    </row>
    <row r="59" spans="2:10" x14ac:dyDescent="0.3">
      <c r="B59" s="178">
        <v>32</v>
      </c>
      <c r="C59" s="179" t="s">
        <v>1242</v>
      </c>
      <c r="D59" s="179" t="s">
        <v>1243</v>
      </c>
      <c r="E59" s="179" t="s">
        <v>1196</v>
      </c>
      <c r="F59" s="180">
        <v>42568.567361111112</v>
      </c>
      <c r="G59" s="180">
        <v>36161</v>
      </c>
      <c r="H59" s="181">
        <v>276424</v>
      </c>
      <c r="I59" s="182">
        <v>0.85</v>
      </c>
      <c r="J59" s="182">
        <f t="shared" si="0"/>
        <v>234.96</v>
      </c>
    </row>
    <row r="60" spans="2:10" x14ac:dyDescent="0.3">
      <c r="B60" s="178">
        <v>33</v>
      </c>
      <c r="C60" s="179" t="s">
        <v>1242</v>
      </c>
      <c r="D60" s="179" t="s">
        <v>1243</v>
      </c>
      <c r="E60" s="179" t="s">
        <v>1209</v>
      </c>
      <c r="F60" s="180">
        <v>42568.567361111112</v>
      </c>
      <c r="G60" s="180">
        <v>36161</v>
      </c>
      <c r="H60" s="181">
        <v>2938</v>
      </c>
      <c r="I60" s="182">
        <v>0.85</v>
      </c>
      <c r="J60" s="182">
        <f t="shared" si="0"/>
        <v>2.5</v>
      </c>
    </row>
    <row r="61" spans="2:10" x14ac:dyDescent="0.3">
      <c r="B61" s="178">
        <v>34</v>
      </c>
      <c r="C61" s="179" t="s">
        <v>1244</v>
      </c>
      <c r="D61" s="179" t="s">
        <v>1245</v>
      </c>
      <c r="E61" s="179" t="s">
        <v>1196</v>
      </c>
      <c r="F61" s="180">
        <v>42271</v>
      </c>
      <c r="G61" s="180">
        <v>36161</v>
      </c>
      <c r="H61" s="181">
        <v>296088</v>
      </c>
      <c r="I61" s="182">
        <v>0.85</v>
      </c>
      <c r="J61" s="182">
        <f t="shared" si="0"/>
        <v>251.67</v>
      </c>
    </row>
    <row r="62" spans="2:10" x14ac:dyDescent="0.3">
      <c r="B62" s="178">
        <v>35</v>
      </c>
      <c r="C62" s="179" t="s">
        <v>1244</v>
      </c>
      <c r="D62" s="179" t="s">
        <v>1245</v>
      </c>
      <c r="E62" s="179" t="s">
        <v>1209</v>
      </c>
      <c r="F62" s="180">
        <v>42271</v>
      </c>
      <c r="G62" s="180">
        <v>36161</v>
      </c>
      <c r="H62" s="181">
        <v>3151</v>
      </c>
      <c r="I62" s="182">
        <v>0.85</v>
      </c>
      <c r="J62" s="182">
        <f t="shared" si="0"/>
        <v>2.68</v>
      </c>
    </row>
    <row r="63" spans="2:10" x14ac:dyDescent="0.3">
      <c r="B63" s="178">
        <v>36</v>
      </c>
      <c r="C63" s="179" t="s">
        <v>1246</v>
      </c>
      <c r="D63" s="179" t="s">
        <v>1247</v>
      </c>
      <c r="E63" s="179" t="s">
        <v>1196</v>
      </c>
      <c r="F63" s="180">
        <v>43381.826388888891</v>
      </c>
      <c r="G63" s="180">
        <v>43730.999988425923</v>
      </c>
      <c r="H63" s="181">
        <v>976708</v>
      </c>
      <c r="I63" s="182">
        <v>0.85</v>
      </c>
      <c r="J63" s="182">
        <f t="shared" si="0"/>
        <v>830.2</v>
      </c>
    </row>
    <row r="64" spans="2:10" x14ac:dyDescent="0.3">
      <c r="B64" s="178">
        <v>37</v>
      </c>
      <c r="C64" s="179" t="s">
        <v>1248</v>
      </c>
      <c r="D64" s="179" t="s">
        <v>1249</v>
      </c>
      <c r="E64" s="179" t="s">
        <v>1196</v>
      </c>
      <c r="F64" s="180">
        <v>43383.401388888888</v>
      </c>
      <c r="G64" s="180">
        <v>43738.999988425923</v>
      </c>
      <c r="H64" s="181">
        <v>1204657</v>
      </c>
      <c r="I64" s="182">
        <v>0.85</v>
      </c>
      <c r="J64" s="182">
        <f t="shared" si="0"/>
        <v>1023.96</v>
      </c>
    </row>
    <row r="65" spans="2:10" x14ac:dyDescent="0.3">
      <c r="B65" s="178">
        <v>38</v>
      </c>
      <c r="C65" s="179" t="s">
        <v>1250</v>
      </c>
      <c r="D65" s="179" t="s">
        <v>1251</v>
      </c>
      <c r="E65" s="179" t="s">
        <v>1196</v>
      </c>
      <c r="F65" s="180">
        <v>43382.663888888892</v>
      </c>
      <c r="G65" s="180">
        <v>43723.999305555553</v>
      </c>
      <c r="H65" s="181">
        <v>32927</v>
      </c>
      <c r="I65" s="182">
        <v>0.85</v>
      </c>
      <c r="J65" s="182">
        <f t="shared" si="0"/>
        <v>27.99</v>
      </c>
    </row>
    <row r="66" spans="2:10" x14ac:dyDescent="0.3">
      <c r="B66" s="178">
        <v>39</v>
      </c>
      <c r="C66" s="179" t="s">
        <v>1252</v>
      </c>
      <c r="D66" s="179" t="s">
        <v>1253</v>
      </c>
      <c r="E66" s="179" t="s">
        <v>1196</v>
      </c>
      <c r="F66" s="180">
        <v>43383.800694444442</v>
      </c>
      <c r="G66" s="180">
        <v>43730.999988425923</v>
      </c>
      <c r="H66" s="181">
        <v>6357</v>
      </c>
      <c r="I66" s="182">
        <v>0.85</v>
      </c>
      <c r="J66" s="182">
        <f t="shared" si="0"/>
        <v>5.4</v>
      </c>
    </row>
    <row r="67" spans="2:10" x14ac:dyDescent="0.3">
      <c r="B67" s="178">
        <v>40</v>
      </c>
      <c r="C67" s="179" t="s">
        <v>1254</v>
      </c>
      <c r="D67" s="179" t="s">
        <v>1255</v>
      </c>
      <c r="E67" s="179" t="s">
        <v>1196</v>
      </c>
      <c r="F67" s="180">
        <v>43383.788194444453</v>
      </c>
      <c r="G67" s="180">
        <v>43716.999988425923</v>
      </c>
      <c r="H67" s="181">
        <v>2334</v>
      </c>
      <c r="I67" s="182">
        <v>0.85</v>
      </c>
      <c r="J67" s="182">
        <f t="shared" si="0"/>
        <v>1.98</v>
      </c>
    </row>
    <row r="68" spans="2:10" x14ac:dyDescent="0.3">
      <c r="B68" s="178">
        <v>41</v>
      </c>
      <c r="C68" s="179" t="s">
        <v>1256</v>
      </c>
      <c r="D68" s="179" t="s">
        <v>1257</v>
      </c>
      <c r="E68" s="179" t="s">
        <v>1196</v>
      </c>
      <c r="F68" s="180">
        <v>43384.511111111111</v>
      </c>
      <c r="G68" s="180">
        <v>43731.999988425923</v>
      </c>
      <c r="H68" s="181">
        <v>593496</v>
      </c>
      <c r="I68" s="182">
        <v>0.85</v>
      </c>
      <c r="J68" s="182">
        <f t="shared" si="0"/>
        <v>504.47</v>
      </c>
    </row>
    <row r="69" spans="2:10" x14ac:dyDescent="0.3">
      <c r="B69" s="178">
        <v>42</v>
      </c>
      <c r="C69" s="179" t="s">
        <v>1258</v>
      </c>
      <c r="D69" s="179" t="s">
        <v>1259</v>
      </c>
      <c r="E69" s="179" t="s">
        <v>1196</v>
      </c>
      <c r="F69" s="180">
        <v>43383.740277777782</v>
      </c>
      <c r="G69" s="180">
        <v>43695.999305555553</v>
      </c>
      <c r="H69" s="181">
        <v>8282</v>
      </c>
      <c r="I69" s="182">
        <v>0.85</v>
      </c>
      <c r="J69" s="182">
        <f t="shared" si="0"/>
        <v>7.04</v>
      </c>
    </row>
    <row r="70" spans="2:10" x14ac:dyDescent="0.3">
      <c r="B70" s="178">
        <v>43</v>
      </c>
      <c r="C70" s="179" t="s">
        <v>1260</v>
      </c>
      <c r="D70" s="179" t="s">
        <v>1261</v>
      </c>
      <c r="E70" s="179" t="s">
        <v>1196</v>
      </c>
      <c r="F70" s="180">
        <v>43401</v>
      </c>
      <c r="G70" s="180">
        <v>43708.999305555553</v>
      </c>
      <c r="H70" s="181">
        <v>10614</v>
      </c>
      <c r="I70" s="182">
        <v>0.85</v>
      </c>
      <c r="J70" s="182">
        <f t="shared" si="0"/>
        <v>9.02</v>
      </c>
    </row>
    <row r="71" spans="2:10" x14ac:dyDescent="0.3">
      <c r="B71" s="178">
        <v>44</v>
      </c>
      <c r="C71" s="179" t="s">
        <v>1262</v>
      </c>
      <c r="D71" s="179" t="s">
        <v>1263</v>
      </c>
      <c r="E71" s="179" t="s">
        <v>1196</v>
      </c>
      <c r="F71" s="180">
        <v>43404</v>
      </c>
      <c r="G71" s="180">
        <v>43737.999988425923</v>
      </c>
      <c r="H71" s="181">
        <v>32141</v>
      </c>
      <c r="I71" s="182">
        <v>0.85</v>
      </c>
      <c r="J71" s="182">
        <f t="shared" si="0"/>
        <v>27.32</v>
      </c>
    </row>
    <row r="72" spans="2:10" x14ac:dyDescent="0.3">
      <c r="B72" s="178">
        <v>45</v>
      </c>
      <c r="C72" s="179" t="s">
        <v>1264</v>
      </c>
      <c r="D72" s="179" t="s">
        <v>1265</v>
      </c>
      <c r="E72" s="179" t="s">
        <v>1196</v>
      </c>
      <c r="F72" s="180">
        <v>43465</v>
      </c>
      <c r="G72" s="180">
        <v>43730.999988425923</v>
      </c>
      <c r="H72" s="181">
        <v>17286</v>
      </c>
      <c r="I72" s="182">
        <v>0.85</v>
      </c>
      <c r="J72" s="182">
        <f t="shared" si="0"/>
        <v>14.69</v>
      </c>
    </row>
    <row r="73" spans="2:10" x14ac:dyDescent="0.3">
      <c r="B73" s="178">
        <v>46</v>
      </c>
      <c r="C73" s="179" t="s">
        <v>1266</v>
      </c>
      <c r="D73" s="179" t="s">
        <v>1267</v>
      </c>
      <c r="E73" s="179" t="s">
        <v>1196</v>
      </c>
      <c r="F73" s="180">
        <v>43466</v>
      </c>
      <c r="G73" s="180">
        <v>43737.999988425923</v>
      </c>
      <c r="H73" s="181">
        <v>540197</v>
      </c>
      <c r="I73" s="182">
        <v>0.85</v>
      </c>
      <c r="J73" s="182">
        <f t="shared" si="0"/>
        <v>459.17</v>
      </c>
    </row>
    <row r="74" spans="2:10" x14ac:dyDescent="0.3">
      <c r="B74" s="178">
        <v>47</v>
      </c>
      <c r="C74" s="179" t="s">
        <v>1268</v>
      </c>
      <c r="D74" s="179" t="s">
        <v>1269</v>
      </c>
      <c r="E74" s="179" t="s">
        <v>1196</v>
      </c>
      <c r="F74" s="180">
        <v>43466</v>
      </c>
      <c r="G74" s="180">
        <v>43730.999988425923</v>
      </c>
      <c r="H74" s="181">
        <v>167487</v>
      </c>
      <c r="I74" s="182">
        <v>0.85</v>
      </c>
      <c r="J74" s="182">
        <f t="shared" si="0"/>
        <v>142.36000000000001</v>
      </c>
    </row>
    <row r="75" spans="2:10" x14ac:dyDescent="0.3">
      <c r="B75" s="178">
        <v>48</v>
      </c>
      <c r="C75" s="179" t="s">
        <v>1270</v>
      </c>
      <c r="D75" s="179" t="s">
        <v>1271</v>
      </c>
      <c r="E75" s="179" t="s">
        <v>1196</v>
      </c>
      <c r="F75" s="180">
        <v>43464</v>
      </c>
      <c r="G75" s="180">
        <v>43716.999988425923</v>
      </c>
      <c r="H75" s="181">
        <v>1142</v>
      </c>
      <c r="I75" s="182">
        <v>0.85</v>
      </c>
      <c r="J75" s="182">
        <f t="shared" si="0"/>
        <v>0.97</v>
      </c>
    </row>
    <row r="76" spans="2:10" x14ac:dyDescent="0.3">
      <c r="B76" s="178">
        <v>49</v>
      </c>
      <c r="C76" s="179" t="s">
        <v>1272</v>
      </c>
      <c r="D76" s="179" t="s">
        <v>1273</v>
      </c>
      <c r="E76" s="179" t="s">
        <v>1196</v>
      </c>
      <c r="F76" s="180">
        <v>43466</v>
      </c>
      <c r="G76" s="180">
        <v>43737.999305555553</v>
      </c>
      <c r="H76" s="181">
        <v>902630</v>
      </c>
      <c r="I76" s="182">
        <v>0.85</v>
      </c>
      <c r="J76" s="182">
        <f t="shared" si="0"/>
        <v>767.24</v>
      </c>
    </row>
    <row r="77" spans="2:10" x14ac:dyDescent="0.3">
      <c r="B77" s="178">
        <v>50</v>
      </c>
      <c r="C77" s="179" t="s">
        <v>1274</v>
      </c>
      <c r="D77" s="179" t="s">
        <v>1275</v>
      </c>
      <c r="E77" s="179" t="s">
        <v>1196</v>
      </c>
      <c r="F77" s="180">
        <v>43466</v>
      </c>
      <c r="G77" s="180">
        <v>43738.999988425923</v>
      </c>
      <c r="H77" s="181">
        <v>224638</v>
      </c>
      <c r="I77" s="182">
        <v>0.85</v>
      </c>
      <c r="J77" s="182">
        <f t="shared" si="0"/>
        <v>190.94</v>
      </c>
    </row>
    <row r="78" spans="2:10" x14ac:dyDescent="0.3">
      <c r="B78" s="178">
        <v>51</v>
      </c>
      <c r="C78" s="179" t="s">
        <v>1276</v>
      </c>
      <c r="D78" s="179" t="s">
        <v>1277</v>
      </c>
      <c r="E78" s="179" t="s">
        <v>1196</v>
      </c>
      <c r="F78" s="180">
        <v>43467</v>
      </c>
      <c r="G78" s="180">
        <v>43738.999988425923</v>
      </c>
      <c r="H78" s="181">
        <v>81707</v>
      </c>
      <c r="I78" s="182">
        <v>0.85</v>
      </c>
      <c r="J78" s="182">
        <f t="shared" si="0"/>
        <v>69.45</v>
      </c>
    </row>
    <row r="79" spans="2:10" x14ac:dyDescent="0.3">
      <c r="B79" s="178">
        <v>52</v>
      </c>
      <c r="C79" s="179" t="s">
        <v>1278</v>
      </c>
      <c r="D79" s="179" t="s">
        <v>1279</v>
      </c>
      <c r="E79" s="179" t="s">
        <v>1196</v>
      </c>
      <c r="F79" s="180">
        <v>43467.436805555553</v>
      </c>
      <c r="G79" s="180">
        <v>43738.999988425923</v>
      </c>
      <c r="H79" s="181">
        <v>372341</v>
      </c>
      <c r="I79" s="182">
        <v>0.85</v>
      </c>
      <c r="J79" s="182">
        <f t="shared" si="0"/>
        <v>316.49</v>
      </c>
    </row>
    <row r="80" spans="2:10" x14ac:dyDescent="0.3">
      <c r="B80" s="178">
        <v>53</v>
      </c>
      <c r="C80" s="179" t="s">
        <v>1280</v>
      </c>
      <c r="D80" s="179" t="s">
        <v>1281</v>
      </c>
      <c r="E80" s="179" t="s">
        <v>1196</v>
      </c>
      <c r="F80" s="180">
        <v>43467.818749999999</v>
      </c>
      <c r="G80" s="180">
        <v>43821.999988425923</v>
      </c>
      <c r="H80" s="181">
        <v>136771</v>
      </c>
      <c r="I80" s="182">
        <v>0.85</v>
      </c>
      <c r="J80" s="182">
        <f t="shared" si="0"/>
        <v>116.26</v>
      </c>
    </row>
    <row r="81" spans="2:10" x14ac:dyDescent="0.3">
      <c r="B81" s="178">
        <v>54</v>
      </c>
      <c r="C81" s="179" t="s">
        <v>1282</v>
      </c>
      <c r="D81" s="179" t="s">
        <v>1283</v>
      </c>
      <c r="E81" s="179" t="s">
        <v>1196</v>
      </c>
      <c r="F81" s="180">
        <v>43467.48333333333</v>
      </c>
      <c r="G81" s="180">
        <v>43738.999988425923</v>
      </c>
      <c r="H81" s="181">
        <v>329390</v>
      </c>
      <c r="I81" s="182">
        <v>0.85</v>
      </c>
      <c r="J81" s="182">
        <f t="shared" si="0"/>
        <v>279.98</v>
      </c>
    </row>
    <row r="82" spans="2:10" x14ac:dyDescent="0.3">
      <c r="B82" s="178">
        <v>55</v>
      </c>
      <c r="C82" s="179" t="s">
        <v>1284</v>
      </c>
      <c r="D82" s="179" t="s">
        <v>1285</v>
      </c>
      <c r="E82" s="179" t="s">
        <v>1196</v>
      </c>
      <c r="F82" s="180">
        <v>43472</v>
      </c>
      <c r="G82" s="180">
        <v>43730.999988425923</v>
      </c>
      <c r="H82" s="181">
        <v>430113</v>
      </c>
      <c r="I82" s="182">
        <v>0.85</v>
      </c>
      <c r="J82" s="182">
        <f t="shared" si="0"/>
        <v>365.6</v>
      </c>
    </row>
    <row r="83" spans="2:10" x14ac:dyDescent="0.3">
      <c r="B83" s="178">
        <v>56</v>
      </c>
      <c r="C83" s="179" t="s">
        <v>1286</v>
      </c>
      <c r="D83" s="179" t="s">
        <v>1287</v>
      </c>
      <c r="E83" s="179" t="s">
        <v>1196</v>
      </c>
      <c r="F83" s="180">
        <v>43467</v>
      </c>
      <c r="G83" s="180">
        <v>43730.999305555553</v>
      </c>
      <c r="H83" s="181">
        <v>373</v>
      </c>
      <c r="I83" s="182">
        <v>0.85</v>
      </c>
      <c r="J83" s="182">
        <f t="shared" si="0"/>
        <v>0.32</v>
      </c>
    </row>
    <row r="84" spans="2:10" x14ac:dyDescent="0.3">
      <c r="B84" s="178">
        <v>57</v>
      </c>
      <c r="C84" s="179" t="s">
        <v>1288</v>
      </c>
      <c r="D84" s="179" t="s">
        <v>1289</v>
      </c>
      <c r="E84" s="179" t="s">
        <v>1196</v>
      </c>
      <c r="F84" s="180">
        <v>43472</v>
      </c>
      <c r="G84" s="180">
        <v>43737.999988425923</v>
      </c>
      <c r="H84" s="181">
        <v>203033</v>
      </c>
      <c r="I84" s="182">
        <v>0.85</v>
      </c>
      <c r="J84" s="182">
        <f t="shared" si="0"/>
        <v>172.58</v>
      </c>
    </row>
    <row r="85" spans="2:10" x14ac:dyDescent="0.3">
      <c r="B85" s="178">
        <v>58</v>
      </c>
      <c r="C85" s="179" t="s">
        <v>1290</v>
      </c>
      <c r="D85" s="179" t="s">
        <v>1291</v>
      </c>
      <c r="E85" s="179" t="s">
        <v>1196</v>
      </c>
      <c r="F85" s="180">
        <v>43479.731249999997</v>
      </c>
      <c r="G85" s="180">
        <v>36161</v>
      </c>
      <c r="H85" s="181">
        <v>376066</v>
      </c>
      <c r="I85" s="182">
        <v>0.85</v>
      </c>
      <c r="J85" s="182">
        <f t="shared" si="0"/>
        <v>319.66000000000003</v>
      </c>
    </row>
    <row r="86" spans="2:10" x14ac:dyDescent="0.3">
      <c r="B86" s="178">
        <v>59</v>
      </c>
      <c r="C86" s="179" t="s">
        <v>1290</v>
      </c>
      <c r="D86" s="179" t="s">
        <v>1291</v>
      </c>
      <c r="E86" s="179" t="s">
        <v>1209</v>
      </c>
      <c r="F86" s="180">
        <v>43479.731249999997</v>
      </c>
      <c r="G86" s="180">
        <v>36161</v>
      </c>
      <c r="H86" s="181">
        <v>5147</v>
      </c>
      <c r="I86" s="182">
        <v>0.85</v>
      </c>
      <c r="J86" s="182">
        <f t="shared" si="0"/>
        <v>4.37</v>
      </c>
    </row>
    <row r="87" spans="2:10" x14ac:dyDescent="0.3">
      <c r="B87" s="178">
        <v>60</v>
      </c>
      <c r="C87" s="179" t="s">
        <v>1292</v>
      </c>
      <c r="D87" s="179" t="s">
        <v>1293</v>
      </c>
      <c r="E87" s="179" t="s">
        <v>1196</v>
      </c>
      <c r="F87" s="180">
        <v>43490</v>
      </c>
      <c r="G87" s="180">
        <v>43737.999988425923</v>
      </c>
      <c r="H87" s="181">
        <v>147401</v>
      </c>
      <c r="I87" s="182">
        <v>0.85</v>
      </c>
      <c r="J87" s="182">
        <f t="shared" si="0"/>
        <v>125.29</v>
      </c>
    </row>
    <row r="88" spans="2:10" x14ac:dyDescent="0.3">
      <c r="B88" s="178">
        <v>61</v>
      </c>
      <c r="C88" s="179" t="s">
        <v>1294</v>
      </c>
      <c r="D88" s="179" t="s">
        <v>1295</v>
      </c>
      <c r="E88" s="179" t="s">
        <v>1196</v>
      </c>
      <c r="F88" s="180">
        <v>43500</v>
      </c>
      <c r="G88" s="180">
        <v>43738.999988425923</v>
      </c>
      <c r="H88" s="181">
        <v>51474</v>
      </c>
      <c r="I88" s="182">
        <v>0.85</v>
      </c>
      <c r="J88" s="182">
        <f t="shared" si="0"/>
        <v>43.75</v>
      </c>
    </row>
    <row r="89" spans="2:10" x14ac:dyDescent="0.3">
      <c r="B89" s="178">
        <v>62</v>
      </c>
      <c r="C89" s="179" t="s">
        <v>1296</v>
      </c>
      <c r="D89" s="179" t="s">
        <v>1297</v>
      </c>
      <c r="E89" s="179" t="s">
        <v>1196</v>
      </c>
      <c r="F89" s="180">
        <v>43507</v>
      </c>
      <c r="G89" s="180">
        <v>43737.999988425923</v>
      </c>
      <c r="H89" s="181">
        <v>23635</v>
      </c>
      <c r="I89" s="182">
        <v>0.85</v>
      </c>
      <c r="J89" s="182">
        <f t="shared" si="0"/>
        <v>20.09</v>
      </c>
    </row>
    <row r="90" spans="2:10" x14ac:dyDescent="0.3">
      <c r="B90" s="178">
        <v>63</v>
      </c>
      <c r="C90" s="179" t="s">
        <v>1298</v>
      </c>
      <c r="D90" s="179" t="s">
        <v>1299</v>
      </c>
      <c r="E90" s="179" t="s">
        <v>1196</v>
      </c>
      <c r="F90" s="180">
        <v>43500</v>
      </c>
      <c r="G90" s="180">
        <v>43709.999988425923</v>
      </c>
      <c r="H90" s="181">
        <v>46439</v>
      </c>
      <c r="I90" s="182">
        <v>0.85</v>
      </c>
      <c r="J90" s="182">
        <f t="shared" si="0"/>
        <v>39.47</v>
      </c>
    </row>
    <row r="91" spans="2:10" x14ac:dyDescent="0.3">
      <c r="B91" s="178">
        <v>64</v>
      </c>
      <c r="C91" s="179" t="s">
        <v>1298</v>
      </c>
      <c r="D91" s="179" t="s">
        <v>1299</v>
      </c>
      <c r="E91" s="179" t="s">
        <v>1209</v>
      </c>
      <c r="F91" s="180">
        <v>43500</v>
      </c>
      <c r="G91" s="180">
        <v>43709.999988425923</v>
      </c>
      <c r="H91" s="181">
        <v>4920</v>
      </c>
      <c r="I91" s="182">
        <v>0.85</v>
      </c>
      <c r="J91" s="182">
        <f t="shared" si="0"/>
        <v>4.18</v>
      </c>
    </row>
    <row r="92" spans="2:10" x14ac:dyDescent="0.3">
      <c r="B92" s="178">
        <v>65</v>
      </c>
      <c r="C92" s="179" t="s">
        <v>1300</v>
      </c>
      <c r="D92" s="179" t="s">
        <v>1301</v>
      </c>
      <c r="E92" s="179" t="s">
        <v>1196</v>
      </c>
      <c r="F92" s="180">
        <v>43508.704861111109</v>
      </c>
      <c r="G92" s="180">
        <v>43738.999988425923</v>
      </c>
      <c r="H92" s="181">
        <v>271907</v>
      </c>
      <c r="I92" s="182">
        <v>0.85</v>
      </c>
      <c r="J92" s="182">
        <f t="shared" ref="J92:J155" si="1">ROUND(H92*(I92/1000),2)</f>
        <v>231.12</v>
      </c>
    </row>
    <row r="93" spans="2:10" x14ac:dyDescent="0.3">
      <c r="B93" s="178">
        <v>66</v>
      </c>
      <c r="C93" s="179" t="s">
        <v>1300</v>
      </c>
      <c r="D93" s="179" t="s">
        <v>1301</v>
      </c>
      <c r="E93" s="179" t="s">
        <v>1209</v>
      </c>
      <c r="F93" s="180">
        <v>43508.704861111109</v>
      </c>
      <c r="G93" s="180">
        <v>43738.999988425923</v>
      </c>
      <c r="H93" s="181">
        <v>6567</v>
      </c>
      <c r="I93" s="182">
        <v>0.85</v>
      </c>
      <c r="J93" s="182">
        <f t="shared" si="1"/>
        <v>5.58</v>
      </c>
    </row>
    <row r="94" spans="2:10" x14ac:dyDescent="0.3">
      <c r="B94" s="178">
        <v>67</v>
      </c>
      <c r="C94" s="179" t="s">
        <v>1302</v>
      </c>
      <c r="D94" s="179" t="s">
        <v>1303</v>
      </c>
      <c r="E94" s="179" t="s">
        <v>1196</v>
      </c>
      <c r="F94" s="180">
        <v>43514</v>
      </c>
      <c r="G94" s="180">
        <v>43695.999988425923</v>
      </c>
      <c r="H94" s="181">
        <v>180881</v>
      </c>
      <c r="I94" s="182">
        <v>0.85</v>
      </c>
      <c r="J94" s="182">
        <f t="shared" si="1"/>
        <v>153.75</v>
      </c>
    </row>
    <row r="95" spans="2:10" x14ac:dyDescent="0.3">
      <c r="B95" s="178">
        <v>68</v>
      </c>
      <c r="C95" s="179" t="s">
        <v>1304</v>
      </c>
      <c r="D95" s="179" t="s">
        <v>1305</v>
      </c>
      <c r="E95" s="179" t="s">
        <v>1196</v>
      </c>
      <c r="F95" s="180">
        <v>43521.588194444441</v>
      </c>
      <c r="G95" s="180">
        <v>43737.999988425923</v>
      </c>
      <c r="H95" s="181">
        <v>145574</v>
      </c>
      <c r="I95" s="182">
        <v>0.85</v>
      </c>
      <c r="J95" s="182">
        <f t="shared" si="1"/>
        <v>123.74</v>
      </c>
    </row>
    <row r="96" spans="2:10" x14ac:dyDescent="0.3">
      <c r="B96" s="178">
        <v>69</v>
      </c>
      <c r="C96" s="179" t="s">
        <v>1306</v>
      </c>
      <c r="D96" s="179" t="s">
        <v>1307</v>
      </c>
      <c r="E96" s="179" t="s">
        <v>1196</v>
      </c>
      <c r="F96" s="180">
        <v>43525.611805555563</v>
      </c>
      <c r="G96" s="180">
        <v>43738.999988425923</v>
      </c>
      <c r="H96" s="181">
        <v>1</v>
      </c>
      <c r="I96" s="182">
        <v>0.85</v>
      </c>
      <c r="J96" s="182">
        <f t="shared" si="1"/>
        <v>0</v>
      </c>
    </row>
    <row r="97" spans="2:10" x14ac:dyDescent="0.3">
      <c r="B97" s="178">
        <v>70</v>
      </c>
      <c r="C97" s="179" t="s">
        <v>1308</v>
      </c>
      <c r="D97" s="179" t="s">
        <v>1309</v>
      </c>
      <c r="E97" s="179" t="s">
        <v>1196</v>
      </c>
      <c r="F97" s="180">
        <v>43521</v>
      </c>
      <c r="G97" s="180">
        <v>43737.999988425923</v>
      </c>
      <c r="H97" s="181">
        <v>34924</v>
      </c>
      <c r="I97" s="182">
        <v>0.85</v>
      </c>
      <c r="J97" s="182">
        <f t="shared" si="1"/>
        <v>29.69</v>
      </c>
    </row>
    <row r="98" spans="2:10" x14ac:dyDescent="0.3">
      <c r="B98" s="178">
        <v>71</v>
      </c>
      <c r="C98" s="179" t="s">
        <v>1310</v>
      </c>
      <c r="D98" s="179" t="s">
        <v>1311</v>
      </c>
      <c r="E98" s="179" t="s">
        <v>1196</v>
      </c>
      <c r="F98" s="180">
        <v>43535</v>
      </c>
      <c r="G98" s="180">
        <v>43736.999305555553</v>
      </c>
      <c r="H98" s="181">
        <v>267226</v>
      </c>
      <c r="I98" s="182">
        <v>0.85</v>
      </c>
      <c r="J98" s="182">
        <f t="shared" si="1"/>
        <v>227.14</v>
      </c>
    </row>
    <row r="99" spans="2:10" x14ac:dyDescent="0.3">
      <c r="B99" s="178">
        <v>72</v>
      </c>
      <c r="C99" s="179" t="s">
        <v>1312</v>
      </c>
      <c r="D99" s="179" t="s">
        <v>1313</v>
      </c>
      <c r="E99" s="179" t="s">
        <v>1196</v>
      </c>
      <c r="F99" s="180">
        <v>43535</v>
      </c>
      <c r="G99" s="180">
        <v>43702.999988425923</v>
      </c>
      <c r="H99" s="181">
        <v>321824</v>
      </c>
      <c r="I99" s="182">
        <v>0.85</v>
      </c>
      <c r="J99" s="182">
        <f t="shared" si="1"/>
        <v>273.55</v>
      </c>
    </row>
    <row r="100" spans="2:10" x14ac:dyDescent="0.3">
      <c r="B100" s="178">
        <v>73</v>
      </c>
      <c r="C100" s="179" t="s">
        <v>1314</v>
      </c>
      <c r="D100" s="179" t="s">
        <v>1315</v>
      </c>
      <c r="E100" s="179" t="s">
        <v>1196</v>
      </c>
      <c r="F100" s="180">
        <v>43556</v>
      </c>
      <c r="G100" s="180">
        <v>43737.999988425923</v>
      </c>
      <c r="H100" s="181">
        <v>241868</v>
      </c>
      <c r="I100" s="182">
        <v>0.85</v>
      </c>
      <c r="J100" s="182">
        <f t="shared" si="1"/>
        <v>205.59</v>
      </c>
    </row>
    <row r="101" spans="2:10" x14ac:dyDescent="0.3">
      <c r="B101" s="178">
        <v>74</v>
      </c>
      <c r="C101" s="179" t="s">
        <v>1316</v>
      </c>
      <c r="D101" s="179" t="s">
        <v>1317</v>
      </c>
      <c r="E101" s="179" t="s">
        <v>1196</v>
      </c>
      <c r="F101" s="180">
        <v>43556</v>
      </c>
      <c r="G101" s="180">
        <v>43730.999305555553</v>
      </c>
      <c r="H101" s="181">
        <v>137823</v>
      </c>
      <c r="I101" s="182">
        <v>0.85</v>
      </c>
      <c r="J101" s="182">
        <f t="shared" si="1"/>
        <v>117.15</v>
      </c>
    </row>
    <row r="102" spans="2:10" x14ac:dyDescent="0.3">
      <c r="B102" s="178">
        <v>75</v>
      </c>
      <c r="C102" s="179" t="s">
        <v>1318</v>
      </c>
      <c r="D102" s="179" t="s">
        <v>1319</v>
      </c>
      <c r="E102" s="179" t="s">
        <v>1196</v>
      </c>
      <c r="F102" s="180">
        <v>43558</v>
      </c>
      <c r="G102" s="180">
        <v>43735.999988425923</v>
      </c>
      <c r="H102" s="181">
        <v>36937</v>
      </c>
      <c r="I102" s="182">
        <v>0.85</v>
      </c>
      <c r="J102" s="182">
        <f t="shared" si="1"/>
        <v>31.4</v>
      </c>
    </row>
    <row r="103" spans="2:10" x14ac:dyDescent="0.3">
      <c r="B103" s="178">
        <v>76</v>
      </c>
      <c r="C103" s="179" t="s">
        <v>1320</v>
      </c>
      <c r="D103" s="179" t="s">
        <v>1321</v>
      </c>
      <c r="E103" s="179" t="s">
        <v>1196</v>
      </c>
      <c r="F103" s="180">
        <v>43558</v>
      </c>
      <c r="G103" s="180">
        <v>43735.999988425923</v>
      </c>
      <c r="H103" s="181">
        <v>188597</v>
      </c>
      <c r="I103" s="182">
        <v>0.85</v>
      </c>
      <c r="J103" s="182">
        <f t="shared" si="1"/>
        <v>160.31</v>
      </c>
    </row>
    <row r="104" spans="2:10" x14ac:dyDescent="0.3">
      <c r="B104" s="178">
        <v>77</v>
      </c>
      <c r="C104" s="179" t="s">
        <v>1322</v>
      </c>
      <c r="D104" s="179" t="s">
        <v>1323</v>
      </c>
      <c r="E104" s="179" t="s">
        <v>1196</v>
      </c>
      <c r="F104" s="180">
        <v>43559.75</v>
      </c>
      <c r="G104" s="180">
        <v>43709.999988425923</v>
      </c>
      <c r="H104" s="181">
        <v>20999</v>
      </c>
      <c r="I104" s="182">
        <v>0.85</v>
      </c>
      <c r="J104" s="182">
        <f t="shared" si="1"/>
        <v>17.850000000000001</v>
      </c>
    </row>
    <row r="105" spans="2:10" x14ac:dyDescent="0.3">
      <c r="B105" s="178">
        <v>78</v>
      </c>
      <c r="C105" s="179" t="s">
        <v>1322</v>
      </c>
      <c r="D105" s="179" t="s">
        <v>1323</v>
      </c>
      <c r="E105" s="179" t="s">
        <v>1209</v>
      </c>
      <c r="F105" s="180">
        <v>43559.75</v>
      </c>
      <c r="G105" s="180">
        <v>43709.999988425923</v>
      </c>
      <c r="H105" s="181">
        <v>327</v>
      </c>
      <c r="I105" s="182">
        <v>0.85</v>
      </c>
      <c r="J105" s="182">
        <f t="shared" si="1"/>
        <v>0.28000000000000003</v>
      </c>
    </row>
    <row r="106" spans="2:10" x14ac:dyDescent="0.3">
      <c r="B106" s="178">
        <v>79</v>
      </c>
      <c r="C106" s="179" t="s">
        <v>1324</v>
      </c>
      <c r="D106" s="179" t="s">
        <v>1325</v>
      </c>
      <c r="E106" s="179" t="s">
        <v>1196</v>
      </c>
      <c r="F106" s="180">
        <v>43560.433333333327</v>
      </c>
      <c r="G106" s="180">
        <v>43737.999988425923</v>
      </c>
      <c r="H106" s="181">
        <v>109533</v>
      </c>
      <c r="I106" s="182">
        <v>0.85</v>
      </c>
      <c r="J106" s="182">
        <f t="shared" si="1"/>
        <v>93.1</v>
      </c>
    </row>
    <row r="107" spans="2:10" x14ac:dyDescent="0.3">
      <c r="B107" s="178">
        <v>80</v>
      </c>
      <c r="C107" s="179" t="s">
        <v>1324</v>
      </c>
      <c r="D107" s="179" t="s">
        <v>1325</v>
      </c>
      <c r="E107" s="179" t="s">
        <v>1209</v>
      </c>
      <c r="F107" s="180">
        <v>43560.433333333327</v>
      </c>
      <c r="G107" s="180">
        <v>43737.999988425923</v>
      </c>
      <c r="H107" s="181">
        <v>608</v>
      </c>
      <c r="I107" s="182">
        <v>0.85</v>
      </c>
      <c r="J107" s="182">
        <f t="shared" si="1"/>
        <v>0.52</v>
      </c>
    </row>
    <row r="108" spans="2:10" x14ac:dyDescent="0.3">
      <c r="B108" s="178">
        <v>81</v>
      </c>
      <c r="C108" s="179" t="s">
        <v>1326</v>
      </c>
      <c r="D108" s="179" t="s">
        <v>1327</v>
      </c>
      <c r="E108" s="179" t="s">
        <v>1196</v>
      </c>
      <c r="F108" s="180">
        <v>43560.684027777781</v>
      </c>
      <c r="G108" s="180">
        <v>43709.999988425923</v>
      </c>
      <c r="H108" s="181">
        <v>14256</v>
      </c>
      <c r="I108" s="182">
        <v>0.85</v>
      </c>
      <c r="J108" s="182">
        <f t="shared" si="1"/>
        <v>12.12</v>
      </c>
    </row>
    <row r="109" spans="2:10" x14ac:dyDescent="0.3">
      <c r="B109" s="178">
        <v>82</v>
      </c>
      <c r="C109" s="179" t="s">
        <v>1326</v>
      </c>
      <c r="D109" s="179" t="s">
        <v>1327</v>
      </c>
      <c r="E109" s="179" t="s">
        <v>1209</v>
      </c>
      <c r="F109" s="180">
        <v>43560.684027777781</v>
      </c>
      <c r="G109" s="180">
        <v>43709.999988425923</v>
      </c>
      <c r="H109" s="181">
        <v>300</v>
      </c>
      <c r="I109" s="182">
        <v>0.85</v>
      </c>
      <c r="J109" s="182">
        <f t="shared" si="1"/>
        <v>0.26</v>
      </c>
    </row>
    <row r="110" spans="2:10" x14ac:dyDescent="0.3">
      <c r="B110" s="178">
        <v>83</v>
      </c>
      <c r="C110" s="179" t="s">
        <v>1328</v>
      </c>
      <c r="D110" s="179" t="s">
        <v>1329</v>
      </c>
      <c r="E110" s="179" t="s">
        <v>1196</v>
      </c>
      <c r="F110" s="180">
        <v>43570.407638888893</v>
      </c>
      <c r="G110" s="180">
        <v>43707.999305555553</v>
      </c>
      <c r="H110" s="181">
        <v>16331</v>
      </c>
      <c r="I110" s="182">
        <v>0.85</v>
      </c>
      <c r="J110" s="182">
        <f t="shared" si="1"/>
        <v>13.88</v>
      </c>
    </row>
    <row r="111" spans="2:10" x14ac:dyDescent="0.3">
      <c r="B111" s="178">
        <v>84</v>
      </c>
      <c r="C111" s="179" t="s">
        <v>1328</v>
      </c>
      <c r="D111" s="179" t="s">
        <v>1329</v>
      </c>
      <c r="E111" s="179" t="s">
        <v>1209</v>
      </c>
      <c r="F111" s="180">
        <v>43570.407638888893</v>
      </c>
      <c r="G111" s="180">
        <v>43707.999305555553</v>
      </c>
      <c r="H111" s="181">
        <v>259</v>
      </c>
      <c r="I111" s="182">
        <v>0.85</v>
      </c>
      <c r="J111" s="182">
        <f t="shared" si="1"/>
        <v>0.22</v>
      </c>
    </row>
    <row r="112" spans="2:10" x14ac:dyDescent="0.3">
      <c r="B112" s="178">
        <v>85</v>
      </c>
      <c r="C112" s="179" t="s">
        <v>1330</v>
      </c>
      <c r="D112" s="179" t="s">
        <v>1331</v>
      </c>
      <c r="E112" s="179" t="s">
        <v>1196</v>
      </c>
      <c r="F112" s="180">
        <v>43571.589583333327</v>
      </c>
      <c r="G112" s="180">
        <v>43681.999305555553</v>
      </c>
      <c r="H112" s="181">
        <v>35736</v>
      </c>
      <c r="I112" s="182">
        <v>0.85</v>
      </c>
      <c r="J112" s="182">
        <f t="shared" si="1"/>
        <v>30.38</v>
      </c>
    </row>
    <row r="113" spans="2:10" x14ac:dyDescent="0.3">
      <c r="B113" s="178">
        <v>86</v>
      </c>
      <c r="C113" s="179" t="s">
        <v>1330</v>
      </c>
      <c r="D113" s="179" t="s">
        <v>1331</v>
      </c>
      <c r="E113" s="179" t="s">
        <v>1209</v>
      </c>
      <c r="F113" s="180">
        <v>43571.589583333327</v>
      </c>
      <c r="G113" s="180">
        <v>43681.999305555553</v>
      </c>
      <c r="H113" s="181">
        <v>1148</v>
      </c>
      <c r="I113" s="182">
        <v>0.85</v>
      </c>
      <c r="J113" s="182">
        <f t="shared" si="1"/>
        <v>0.98</v>
      </c>
    </row>
    <row r="114" spans="2:10" x14ac:dyDescent="0.3">
      <c r="B114" s="178">
        <v>87</v>
      </c>
      <c r="C114" s="179" t="s">
        <v>1332</v>
      </c>
      <c r="D114" s="179" t="s">
        <v>1333</v>
      </c>
      <c r="E114" s="179" t="s">
        <v>1196</v>
      </c>
      <c r="F114" s="180">
        <v>43570</v>
      </c>
      <c r="G114" s="180">
        <v>43737.999988425923</v>
      </c>
      <c r="H114" s="181">
        <v>73816</v>
      </c>
      <c r="I114" s="182">
        <v>0.85</v>
      </c>
      <c r="J114" s="182">
        <f t="shared" si="1"/>
        <v>62.74</v>
      </c>
    </row>
    <row r="115" spans="2:10" x14ac:dyDescent="0.3">
      <c r="B115" s="178">
        <v>88</v>
      </c>
      <c r="C115" s="179" t="s">
        <v>1334</v>
      </c>
      <c r="D115" s="179" t="s">
        <v>1335</v>
      </c>
      <c r="E115" s="179" t="s">
        <v>1196</v>
      </c>
      <c r="F115" s="180">
        <v>43570</v>
      </c>
      <c r="G115" s="180">
        <v>43709.999988425923</v>
      </c>
      <c r="H115" s="181">
        <v>79214</v>
      </c>
      <c r="I115" s="182">
        <v>0.85</v>
      </c>
      <c r="J115" s="182">
        <f t="shared" si="1"/>
        <v>67.33</v>
      </c>
    </row>
    <row r="116" spans="2:10" x14ac:dyDescent="0.3">
      <c r="B116" s="178">
        <v>89</v>
      </c>
      <c r="C116" s="179" t="s">
        <v>1336</v>
      </c>
      <c r="D116" s="179" t="s">
        <v>1337</v>
      </c>
      <c r="E116" s="179" t="s">
        <v>1196</v>
      </c>
      <c r="F116" s="180">
        <v>43577</v>
      </c>
      <c r="G116" s="180">
        <v>43737.999988425923</v>
      </c>
      <c r="H116" s="181">
        <v>66784</v>
      </c>
      <c r="I116" s="182">
        <v>0.85</v>
      </c>
      <c r="J116" s="182">
        <f t="shared" si="1"/>
        <v>56.77</v>
      </c>
    </row>
    <row r="117" spans="2:10" x14ac:dyDescent="0.3">
      <c r="B117" s="178">
        <v>90</v>
      </c>
      <c r="C117" s="179" t="s">
        <v>1336</v>
      </c>
      <c r="D117" s="179" t="s">
        <v>1337</v>
      </c>
      <c r="E117" s="179" t="s">
        <v>1209</v>
      </c>
      <c r="F117" s="180">
        <v>43577</v>
      </c>
      <c r="G117" s="180">
        <v>43737.999988425923</v>
      </c>
      <c r="H117" s="181">
        <v>59</v>
      </c>
      <c r="I117" s="182">
        <v>0.85</v>
      </c>
      <c r="J117" s="182">
        <f t="shared" si="1"/>
        <v>0.05</v>
      </c>
    </row>
    <row r="118" spans="2:10" x14ac:dyDescent="0.3">
      <c r="B118" s="178">
        <v>91</v>
      </c>
      <c r="C118" s="179" t="s">
        <v>1338</v>
      </c>
      <c r="D118" s="179" t="s">
        <v>1339</v>
      </c>
      <c r="E118" s="179" t="s">
        <v>1196</v>
      </c>
      <c r="F118" s="180">
        <v>43584.775694444441</v>
      </c>
      <c r="G118" s="180">
        <v>36161</v>
      </c>
      <c r="H118" s="181">
        <v>241917</v>
      </c>
      <c r="I118" s="182">
        <v>0.85</v>
      </c>
      <c r="J118" s="182">
        <f t="shared" si="1"/>
        <v>205.63</v>
      </c>
    </row>
    <row r="119" spans="2:10" x14ac:dyDescent="0.3">
      <c r="B119" s="178">
        <v>92</v>
      </c>
      <c r="C119" s="179" t="s">
        <v>1338</v>
      </c>
      <c r="D119" s="179" t="s">
        <v>1339</v>
      </c>
      <c r="E119" s="179" t="s">
        <v>1209</v>
      </c>
      <c r="F119" s="180">
        <v>43584.775694444441</v>
      </c>
      <c r="G119" s="180">
        <v>36161</v>
      </c>
      <c r="H119" s="181">
        <v>2353</v>
      </c>
      <c r="I119" s="182">
        <v>0.85</v>
      </c>
      <c r="J119" s="182">
        <f t="shared" si="1"/>
        <v>2</v>
      </c>
    </row>
    <row r="120" spans="2:10" x14ac:dyDescent="0.3">
      <c r="B120" s="178">
        <v>93</v>
      </c>
      <c r="C120" s="179" t="s">
        <v>1340</v>
      </c>
      <c r="D120" s="179" t="s">
        <v>1341</v>
      </c>
      <c r="E120" s="179" t="s">
        <v>1196</v>
      </c>
      <c r="F120" s="180">
        <v>43584.786111111112</v>
      </c>
      <c r="G120" s="180">
        <v>36161</v>
      </c>
      <c r="H120" s="181">
        <v>359888</v>
      </c>
      <c r="I120" s="182">
        <v>0.85</v>
      </c>
      <c r="J120" s="182">
        <f t="shared" si="1"/>
        <v>305.89999999999998</v>
      </c>
    </row>
    <row r="121" spans="2:10" x14ac:dyDescent="0.3">
      <c r="B121" s="178">
        <v>94</v>
      </c>
      <c r="C121" s="179" t="s">
        <v>1340</v>
      </c>
      <c r="D121" s="179" t="s">
        <v>1341</v>
      </c>
      <c r="E121" s="179" t="s">
        <v>1209</v>
      </c>
      <c r="F121" s="180">
        <v>43584.786111111112</v>
      </c>
      <c r="G121" s="180">
        <v>36161</v>
      </c>
      <c r="H121" s="181">
        <v>5205</v>
      </c>
      <c r="I121" s="182">
        <v>0.85</v>
      </c>
      <c r="J121" s="182">
        <f t="shared" si="1"/>
        <v>4.42</v>
      </c>
    </row>
    <row r="122" spans="2:10" x14ac:dyDescent="0.3">
      <c r="B122" s="178">
        <v>95</v>
      </c>
      <c r="C122" s="179" t="s">
        <v>1342</v>
      </c>
      <c r="D122" s="179" t="s">
        <v>1343</v>
      </c>
      <c r="E122" s="179" t="s">
        <v>1196</v>
      </c>
      <c r="F122" s="180">
        <v>43586</v>
      </c>
      <c r="G122" s="180">
        <v>43702.999988425923</v>
      </c>
      <c r="H122" s="181">
        <v>1227961</v>
      </c>
      <c r="I122" s="182">
        <v>0.85</v>
      </c>
      <c r="J122" s="182">
        <f t="shared" si="1"/>
        <v>1043.77</v>
      </c>
    </row>
    <row r="123" spans="2:10" x14ac:dyDescent="0.3">
      <c r="B123" s="178">
        <v>96</v>
      </c>
      <c r="C123" s="179" t="s">
        <v>1342</v>
      </c>
      <c r="D123" s="179" t="s">
        <v>1343</v>
      </c>
      <c r="E123" s="179" t="s">
        <v>1209</v>
      </c>
      <c r="F123" s="180">
        <v>43586</v>
      </c>
      <c r="G123" s="180">
        <v>43702.999988425923</v>
      </c>
      <c r="H123" s="181">
        <v>21544</v>
      </c>
      <c r="I123" s="182">
        <v>0.85</v>
      </c>
      <c r="J123" s="182">
        <f t="shared" si="1"/>
        <v>18.309999999999999</v>
      </c>
    </row>
    <row r="124" spans="2:10" x14ac:dyDescent="0.3">
      <c r="B124" s="178">
        <v>97</v>
      </c>
      <c r="C124" s="179" t="s">
        <v>1344</v>
      </c>
      <c r="D124" s="179" t="s">
        <v>1345</v>
      </c>
      <c r="E124" s="179" t="s">
        <v>1196</v>
      </c>
      <c r="F124" s="180">
        <v>43560.694444444453</v>
      </c>
      <c r="G124" s="180">
        <v>43830.999988425923</v>
      </c>
      <c r="H124" s="181">
        <v>271558</v>
      </c>
      <c r="I124" s="182">
        <v>0.85</v>
      </c>
      <c r="J124" s="182">
        <f t="shared" si="1"/>
        <v>230.82</v>
      </c>
    </row>
    <row r="125" spans="2:10" x14ac:dyDescent="0.3">
      <c r="B125" s="178">
        <v>98</v>
      </c>
      <c r="C125" s="179" t="s">
        <v>1346</v>
      </c>
      <c r="D125" s="179" t="s">
        <v>1347</v>
      </c>
      <c r="E125" s="179" t="s">
        <v>1196</v>
      </c>
      <c r="F125" s="180">
        <v>43592.486805555563</v>
      </c>
      <c r="G125" s="180">
        <v>43716.999305555553</v>
      </c>
      <c r="H125" s="181">
        <v>10728</v>
      </c>
      <c r="I125" s="182">
        <v>0.85</v>
      </c>
      <c r="J125" s="182">
        <f t="shared" si="1"/>
        <v>9.1199999999999992</v>
      </c>
    </row>
    <row r="126" spans="2:10" x14ac:dyDescent="0.3">
      <c r="B126" s="178">
        <v>99</v>
      </c>
      <c r="C126" s="179" t="s">
        <v>1348</v>
      </c>
      <c r="D126" s="179" t="s">
        <v>1349</v>
      </c>
      <c r="E126" s="179" t="s">
        <v>1196</v>
      </c>
      <c r="F126" s="180">
        <v>43588.560416666667</v>
      </c>
      <c r="G126" s="180">
        <v>43737.999988425923</v>
      </c>
      <c r="H126" s="181">
        <v>1101540</v>
      </c>
      <c r="I126" s="182">
        <v>0.85</v>
      </c>
      <c r="J126" s="182">
        <f t="shared" si="1"/>
        <v>936.31</v>
      </c>
    </row>
    <row r="127" spans="2:10" x14ac:dyDescent="0.3">
      <c r="B127" s="178">
        <v>100</v>
      </c>
      <c r="C127" s="179" t="s">
        <v>1350</v>
      </c>
      <c r="D127" s="179" t="s">
        <v>1351</v>
      </c>
      <c r="E127" s="179" t="s">
        <v>1196</v>
      </c>
      <c r="F127" s="180">
        <v>43214</v>
      </c>
      <c r="G127" s="180">
        <v>36161</v>
      </c>
      <c r="H127" s="181">
        <v>237277</v>
      </c>
      <c r="I127" s="182">
        <v>0.85</v>
      </c>
      <c r="J127" s="182">
        <f t="shared" si="1"/>
        <v>201.69</v>
      </c>
    </row>
    <row r="128" spans="2:10" x14ac:dyDescent="0.3">
      <c r="B128" s="178">
        <v>101</v>
      </c>
      <c r="C128" s="179" t="s">
        <v>1350</v>
      </c>
      <c r="D128" s="179" t="s">
        <v>1351</v>
      </c>
      <c r="E128" s="179" t="s">
        <v>1209</v>
      </c>
      <c r="F128" s="180">
        <v>43214</v>
      </c>
      <c r="G128" s="180">
        <v>36161</v>
      </c>
      <c r="H128" s="181">
        <v>2333</v>
      </c>
      <c r="I128" s="182">
        <v>0.85</v>
      </c>
      <c r="J128" s="182">
        <f t="shared" si="1"/>
        <v>1.98</v>
      </c>
    </row>
    <row r="129" spans="2:10" x14ac:dyDescent="0.3">
      <c r="B129" s="178">
        <v>102</v>
      </c>
      <c r="C129" s="179" t="s">
        <v>1352</v>
      </c>
      <c r="D129" s="179" t="s">
        <v>1353</v>
      </c>
      <c r="E129" s="179" t="s">
        <v>1196</v>
      </c>
      <c r="F129" s="180">
        <v>43608.425000000003</v>
      </c>
      <c r="G129" s="180">
        <v>43738.999988425923</v>
      </c>
      <c r="H129" s="181">
        <v>790103</v>
      </c>
      <c r="I129" s="182">
        <v>0.85</v>
      </c>
      <c r="J129" s="182">
        <f t="shared" si="1"/>
        <v>671.59</v>
      </c>
    </row>
    <row r="130" spans="2:10" x14ac:dyDescent="0.3">
      <c r="B130" s="178">
        <v>103</v>
      </c>
      <c r="C130" s="179" t="s">
        <v>1352</v>
      </c>
      <c r="D130" s="179" t="s">
        <v>1353</v>
      </c>
      <c r="E130" s="179" t="s">
        <v>1209</v>
      </c>
      <c r="F130" s="180">
        <v>43608.425000000003</v>
      </c>
      <c r="G130" s="180">
        <v>43738.999988425923</v>
      </c>
      <c r="H130" s="181">
        <v>9969</v>
      </c>
      <c r="I130" s="182">
        <v>0.85</v>
      </c>
      <c r="J130" s="182">
        <f t="shared" si="1"/>
        <v>8.4700000000000006</v>
      </c>
    </row>
    <row r="131" spans="2:10" x14ac:dyDescent="0.3">
      <c r="B131" s="178">
        <v>104</v>
      </c>
      <c r="C131" s="179" t="s">
        <v>1354</v>
      </c>
      <c r="D131" s="179" t="s">
        <v>1355</v>
      </c>
      <c r="E131" s="179" t="s">
        <v>1196</v>
      </c>
      <c r="F131" s="180">
        <v>43607.507638888892</v>
      </c>
      <c r="G131" s="180">
        <v>43707.999305555553</v>
      </c>
      <c r="H131" s="181">
        <v>137198</v>
      </c>
      <c r="I131" s="182">
        <v>0.85</v>
      </c>
      <c r="J131" s="182">
        <f t="shared" si="1"/>
        <v>116.62</v>
      </c>
    </row>
    <row r="132" spans="2:10" x14ac:dyDescent="0.3">
      <c r="B132" s="178">
        <v>105</v>
      </c>
      <c r="C132" s="179" t="s">
        <v>1354</v>
      </c>
      <c r="D132" s="179" t="s">
        <v>1355</v>
      </c>
      <c r="E132" s="179" t="s">
        <v>1209</v>
      </c>
      <c r="F132" s="180">
        <v>43607.507638888892</v>
      </c>
      <c r="G132" s="180">
        <v>43707.999305555553</v>
      </c>
      <c r="H132" s="181">
        <v>161</v>
      </c>
      <c r="I132" s="182">
        <v>0.85</v>
      </c>
      <c r="J132" s="182">
        <f t="shared" si="1"/>
        <v>0.14000000000000001</v>
      </c>
    </row>
    <row r="133" spans="2:10" x14ac:dyDescent="0.3">
      <c r="B133" s="178">
        <v>106</v>
      </c>
      <c r="C133" s="179" t="s">
        <v>1356</v>
      </c>
      <c r="D133" s="179" t="s">
        <v>1357</v>
      </c>
      <c r="E133" s="179" t="s">
        <v>1196</v>
      </c>
      <c r="F133" s="180">
        <v>43608.588194444441</v>
      </c>
      <c r="G133" s="180">
        <v>36161</v>
      </c>
      <c r="H133" s="181">
        <v>836300</v>
      </c>
      <c r="I133" s="182">
        <v>0.85</v>
      </c>
      <c r="J133" s="182">
        <f t="shared" si="1"/>
        <v>710.86</v>
      </c>
    </row>
    <row r="134" spans="2:10" x14ac:dyDescent="0.3">
      <c r="B134" s="178">
        <v>107</v>
      </c>
      <c r="C134" s="179" t="s">
        <v>1358</v>
      </c>
      <c r="D134" s="179" t="s">
        <v>1359</v>
      </c>
      <c r="E134" s="179" t="s">
        <v>1196</v>
      </c>
      <c r="F134" s="180">
        <v>43609.631944444453</v>
      </c>
      <c r="G134" s="180">
        <v>43730.999988425923</v>
      </c>
      <c r="H134" s="181">
        <v>285061</v>
      </c>
      <c r="I134" s="182">
        <v>0.85</v>
      </c>
      <c r="J134" s="182">
        <f t="shared" si="1"/>
        <v>242.3</v>
      </c>
    </row>
    <row r="135" spans="2:10" x14ac:dyDescent="0.3">
      <c r="B135" s="178">
        <v>108</v>
      </c>
      <c r="C135" s="179" t="s">
        <v>1360</v>
      </c>
      <c r="D135" s="179" t="s">
        <v>1361</v>
      </c>
      <c r="E135" s="179" t="s">
        <v>1196</v>
      </c>
      <c r="F135" s="180">
        <v>43613</v>
      </c>
      <c r="G135" s="180">
        <v>43737.999988425923</v>
      </c>
      <c r="H135" s="181">
        <v>732942</v>
      </c>
      <c r="I135" s="182">
        <v>0.85</v>
      </c>
      <c r="J135" s="182">
        <f t="shared" si="1"/>
        <v>623</v>
      </c>
    </row>
    <row r="136" spans="2:10" x14ac:dyDescent="0.3">
      <c r="B136" s="178">
        <v>109</v>
      </c>
      <c r="C136" s="179" t="s">
        <v>1362</v>
      </c>
      <c r="D136" s="179" t="s">
        <v>1363</v>
      </c>
      <c r="E136" s="179" t="s">
        <v>1196</v>
      </c>
      <c r="F136" s="180">
        <v>43619.611805555563</v>
      </c>
      <c r="G136" s="180">
        <v>43702.999988425923</v>
      </c>
      <c r="H136" s="181">
        <v>131661</v>
      </c>
      <c r="I136" s="182">
        <v>0.85</v>
      </c>
      <c r="J136" s="182">
        <f t="shared" si="1"/>
        <v>111.91</v>
      </c>
    </row>
    <row r="137" spans="2:10" x14ac:dyDescent="0.3">
      <c r="B137" s="178">
        <v>110</v>
      </c>
      <c r="C137" s="179" t="s">
        <v>1364</v>
      </c>
      <c r="D137" s="179" t="s">
        <v>1365</v>
      </c>
      <c r="E137" s="179" t="s">
        <v>1196</v>
      </c>
      <c r="F137" s="180">
        <v>43620.374305555553</v>
      </c>
      <c r="G137" s="180">
        <v>43769.999988425923</v>
      </c>
      <c r="H137" s="181">
        <v>2087971</v>
      </c>
      <c r="I137" s="182">
        <v>0.85</v>
      </c>
      <c r="J137" s="182">
        <f t="shared" si="1"/>
        <v>1774.78</v>
      </c>
    </row>
    <row r="138" spans="2:10" x14ac:dyDescent="0.3">
      <c r="B138" s="178">
        <v>111</v>
      </c>
      <c r="C138" s="179" t="s">
        <v>1364</v>
      </c>
      <c r="D138" s="179" t="s">
        <v>1365</v>
      </c>
      <c r="E138" s="179" t="s">
        <v>1209</v>
      </c>
      <c r="F138" s="180">
        <v>43620.374305555553</v>
      </c>
      <c r="G138" s="180">
        <v>43769.999988425923</v>
      </c>
      <c r="H138" s="181">
        <v>64914</v>
      </c>
      <c r="I138" s="182">
        <v>0.85</v>
      </c>
      <c r="J138" s="182">
        <f t="shared" si="1"/>
        <v>55.18</v>
      </c>
    </row>
    <row r="139" spans="2:10" x14ac:dyDescent="0.3">
      <c r="B139" s="178">
        <v>112</v>
      </c>
      <c r="C139" s="179" t="s">
        <v>1366</v>
      </c>
      <c r="D139" s="179" t="s">
        <v>1367</v>
      </c>
      <c r="E139" s="179" t="s">
        <v>1196</v>
      </c>
      <c r="F139" s="180">
        <v>43614.489583333343</v>
      </c>
      <c r="G139" s="180">
        <v>43716.999305555553</v>
      </c>
      <c r="H139" s="181">
        <v>1540</v>
      </c>
      <c r="I139" s="182">
        <v>0.85</v>
      </c>
      <c r="J139" s="182">
        <f t="shared" si="1"/>
        <v>1.31</v>
      </c>
    </row>
    <row r="140" spans="2:10" x14ac:dyDescent="0.3">
      <c r="B140" s="178">
        <v>113</v>
      </c>
      <c r="C140" s="179" t="s">
        <v>1368</v>
      </c>
      <c r="D140" s="179" t="s">
        <v>1369</v>
      </c>
      <c r="E140" s="179" t="s">
        <v>1196</v>
      </c>
      <c r="F140" s="180">
        <v>43617</v>
      </c>
      <c r="G140" s="180">
        <v>43830.999988425923</v>
      </c>
      <c r="H140" s="181">
        <v>72830</v>
      </c>
      <c r="I140" s="182">
        <v>0.85</v>
      </c>
      <c r="J140" s="182">
        <f t="shared" si="1"/>
        <v>61.91</v>
      </c>
    </row>
    <row r="141" spans="2:10" x14ac:dyDescent="0.3">
      <c r="B141" s="178">
        <v>114</v>
      </c>
      <c r="C141" s="179" t="s">
        <v>1370</v>
      </c>
      <c r="D141" s="179" t="s">
        <v>1371</v>
      </c>
      <c r="E141" s="179" t="s">
        <v>1196</v>
      </c>
      <c r="F141" s="180">
        <v>43626</v>
      </c>
      <c r="G141" s="180">
        <v>43716.999988425923</v>
      </c>
      <c r="H141" s="181">
        <v>445919</v>
      </c>
      <c r="I141" s="182">
        <v>0.85</v>
      </c>
      <c r="J141" s="182">
        <f t="shared" si="1"/>
        <v>379.03</v>
      </c>
    </row>
    <row r="142" spans="2:10" x14ac:dyDescent="0.3">
      <c r="B142" s="178">
        <v>115</v>
      </c>
      <c r="C142" s="179" t="s">
        <v>1372</v>
      </c>
      <c r="D142" s="179" t="s">
        <v>1373</v>
      </c>
      <c r="E142" s="179" t="s">
        <v>1196</v>
      </c>
      <c r="F142" s="180">
        <v>43623.59652777778</v>
      </c>
      <c r="G142" s="180">
        <v>43738.999988425923</v>
      </c>
      <c r="H142" s="181">
        <v>21232</v>
      </c>
      <c r="I142" s="182">
        <v>0.85</v>
      </c>
      <c r="J142" s="182">
        <f t="shared" si="1"/>
        <v>18.05</v>
      </c>
    </row>
    <row r="143" spans="2:10" x14ac:dyDescent="0.3">
      <c r="B143" s="178">
        <v>116</v>
      </c>
      <c r="C143" s="179" t="s">
        <v>1374</v>
      </c>
      <c r="D143" s="179" t="s">
        <v>1375</v>
      </c>
      <c r="E143" s="179" t="s">
        <v>1196</v>
      </c>
      <c r="F143" s="180">
        <v>43628.711805555547</v>
      </c>
      <c r="G143" s="180">
        <v>36161</v>
      </c>
      <c r="H143" s="181">
        <v>64645</v>
      </c>
      <c r="I143" s="182">
        <v>0.85</v>
      </c>
      <c r="J143" s="182">
        <f t="shared" si="1"/>
        <v>54.95</v>
      </c>
    </row>
    <row r="144" spans="2:10" x14ac:dyDescent="0.3">
      <c r="B144" s="178">
        <v>117</v>
      </c>
      <c r="C144" s="179" t="s">
        <v>1374</v>
      </c>
      <c r="D144" s="179" t="s">
        <v>1375</v>
      </c>
      <c r="E144" s="179" t="s">
        <v>1209</v>
      </c>
      <c r="F144" s="180">
        <v>43628.711805555547</v>
      </c>
      <c r="G144" s="180">
        <v>36161</v>
      </c>
      <c r="H144" s="181">
        <v>239943</v>
      </c>
      <c r="I144" s="182">
        <v>0.85</v>
      </c>
      <c r="J144" s="182">
        <f t="shared" si="1"/>
        <v>203.95</v>
      </c>
    </row>
    <row r="145" spans="2:10" x14ac:dyDescent="0.3">
      <c r="B145" s="178">
        <v>118</v>
      </c>
      <c r="C145" s="179" t="s">
        <v>1376</v>
      </c>
      <c r="D145" s="179" t="s">
        <v>1377</v>
      </c>
      <c r="E145" s="179" t="s">
        <v>1196</v>
      </c>
      <c r="F145" s="180">
        <v>43630.683333333327</v>
      </c>
      <c r="G145" s="180">
        <v>43684.999305555553</v>
      </c>
      <c r="H145" s="181">
        <v>37403</v>
      </c>
      <c r="I145" s="182">
        <v>0.85</v>
      </c>
      <c r="J145" s="182">
        <f t="shared" si="1"/>
        <v>31.79</v>
      </c>
    </row>
    <row r="146" spans="2:10" x14ac:dyDescent="0.3">
      <c r="B146" s="178">
        <v>119</v>
      </c>
      <c r="C146" s="179" t="s">
        <v>1378</v>
      </c>
      <c r="D146" s="179" t="s">
        <v>1379</v>
      </c>
      <c r="E146" s="179" t="s">
        <v>1196</v>
      </c>
      <c r="F146" s="180">
        <v>43647</v>
      </c>
      <c r="G146" s="180">
        <v>43737.999988425923</v>
      </c>
      <c r="H146" s="181">
        <v>110</v>
      </c>
      <c r="I146" s="182">
        <v>0.85</v>
      </c>
      <c r="J146" s="182">
        <f t="shared" si="1"/>
        <v>0.09</v>
      </c>
    </row>
    <row r="147" spans="2:10" x14ac:dyDescent="0.3">
      <c r="B147" s="178">
        <v>120</v>
      </c>
      <c r="C147" s="179" t="s">
        <v>1380</v>
      </c>
      <c r="D147" s="179" t="s">
        <v>1381</v>
      </c>
      <c r="E147" s="179" t="s">
        <v>1196</v>
      </c>
      <c r="F147" s="180">
        <v>43647</v>
      </c>
      <c r="G147" s="180">
        <v>43757.999305555553</v>
      </c>
      <c r="H147" s="181">
        <v>6575582</v>
      </c>
      <c r="I147" s="182">
        <v>0.85</v>
      </c>
      <c r="J147" s="182">
        <f t="shared" si="1"/>
        <v>5589.24</v>
      </c>
    </row>
    <row r="148" spans="2:10" x14ac:dyDescent="0.3">
      <c r="B148" s="178">
        <v>121</v>
      </c>
      <c r="C148" s="179" t="s">
        <v>1382</v>
      </c>
      <c r="D148" s="179" t="s">
        <v>1383</v>
      </c>
      <c r="E148" s="179" t="s">
        <v>1196</v>
      </c>
      <c r="F148" s="180">
        <v>43647</v>
      </c>
      <c r="G148" s="180">
        <v>43737.999988425923</v>
      </c>
      <c r="H148" s="181">
        <v>9435</v>
      </c>
      <c r="I148" s="182">
        <v>0.85</v>
      </c>
      <c r="J148" s="182">
        <f t="shared" si="1"/>
        <v>8.02</v>
      </c>
    </row>
    <row r="149" spans="2:10" x14ac:dyDescent="0.3">
      <c r="B149" s="178">
        <v>122</v>
      </c>
      <c r="C149" s="179" t="s">
        <v>1384</v>
      </c>
      <c r="D149" s="179" t="s">
        <v>1385</v>
      </c>
      <c r="E149" s="179" t="s">
        <v>1196</v>
      </c>
      <c r="F149" s="180">
        <v>43647</v>
      </c>
      <c r="G149" s="180">
        <v>43737.999988425923</v>
      </c>
      <c r="H149" s="181">
        <v>208111</v>
      </c>
      <c r="I149" s="182">
        <v>0.85</v>
      </c>
      <c r="J149" s="182">
        <f t="shared" si="1"/>
        <v>176.89</v>
      </c>
    </row>
    <row r="150" spans="2:10" x14ac:dyDescent="0.3">
      <c r="B150" s="178">
        <v>123</v>
      </c>
      <c r="C150" s="179" t="s">
        <v>1386</v>
      </c>
      <c r="D150" s="179" t="s">
        <v>1387</v>
      </c>
      <c r="E150" s="179" t="s">
        <v>1196</v>
      </c>
      <c r="F150" s="180">
        <v>43647</v>
      </c>
      <c r="G150" s="180">
        <v>43737.999988425923</v>
      </c>
      <c r="H150" s="181">
        <v>19790</v>
      </c>
      <c r="I150" s="182">
        <v>0.85</v>
      </c>
      <c r="J150" s="182">
        <f t="shared" si="1"/>
        <v>16.82</v>
      </c>
    </row>
    <row r="151" spans="2:10" x14ac:dyDescent="0.3">
      <c r="B151" s="178">
        <v>124</v>
      </c>
      <c r="C151" s="179" t="s">
        <v>1388</v>
      </c>
      <c r="D151" s="179" t="s">
        <v>1389</v>
      </c>
      <c r="E151" s="179" t="s">
        <v>1196</v>
      </c>
      <c r="F151" s="180">
        <v>43647</v>
      </c>
      <c r="G151" s="180">
        <v>43737.999988425923</v>
      </c>
      <c r="H151" s="181">
        <v>78307</v>
      </c>
      <c r="I151" s="182">
        <v>0.85</v>
      </c>
      <c r="J151" s="182">
        <f t="shared" si="1"/>
        <v>66.56</v>
      </c>
    </row>
    <row r="152" spans="2:10" x14ac:dyDescent="0.3">
      <c r="B152" s="178">
        <v>125</v>
      </c>
      <c r="C152" s="179" t="s">
        <v>1388</v>
      </c>
      <c r="D152" s="179" t="s">
        <v>1389</v>
      </c>
      <c r="E152" s="179" t="s">
        <v>1209</v>
      </c>
      <c r="F152" s="180">
        <v>43647</v>
      </c>
      <c r="G152" s="180">
        <v>43737.999988425923</v>
      </c>
      <c r="H152" s="181">
        <v>9238</v>
      </c>
      <c r="I152" s="182">
        <v>0.85</v>
      </c>
      <c r="J152" s="182">
        <f t="shared" si="1"/>
        <v>7.85</v>
      </c>
    </row>
    <row r="153" spans="2:10" x14ac:dyDescent="0.3">
      <c r="B153" s="178">
        <v>126</v>
      </c>
      <c r="C153" s="179" t="s">
        <v>1390</v>
      </c>
      <c r="D153" s="179" t="s">
        <v>1391</v>
      </c>
      <c r="E153" s="179" t="s">
        <v>1196</v>
      </c>
      <c r="F153" s="180">
        <v>43647</v>
      </c>
      <c r="G153" s="180">
        <v>43737.999988425923</v>
      </c>
      <c r="H153" s="181">
        <v>781821</v>
      </c>
      <c r="I153" s="182">
        <v>0.85</v>
      </c>
      <c r="J153" s="182">
        <f t="shared" si="1"/>
        <v>664.55</v>
      </c>
    </row>
    <row r="154" spans="2:10" x14ac:dyDescent="0.3">
      <c r="B154" s="178">
        <v>127</v>
      </c>
      <c r="C154" s="179" t="s">
        <v>1392</v>
      </c>
      <c r="D154" s="179" t="s">
        <v>1393</v>
      </c>
      <c r="E154" s="179" t="s">
        <v>1196</v>
      </c>
      <c r="F154" s="180">
        <v>43647</v>
      </c>
      <c r="G154" s="180">
        <v>43738.999988425923</v>
      </c>
      <c r="H154" s="181">
        <v>12352</v>
      </c>
      <c r="I154" s="182">
        <v>0.85</v>
      </c>
      <c r="J154" s="182">
        <f t="shared" si="1"/>
        <v>10.5</v>
      </c>
    </row>
    <row r="155" spans="2:10" x14ac:dyDescent="0.3">
      <c r="B155" s="178">
        <v>128</v>
      </c>
      <c r="C155" s="179" t="s">
        <v>1394</v>
      </c>
      <c r="D155" s="179" t="s">
        <v>1395</v>
      </c>
      <c r="E155" s="179" t="s">
        <v>1196</v>
      </c>
      <c r="F155" s="180">
        <v>43647</v>
      </c>
      <c r="G155" s="180">
        <v>43738.999988425923</v>
      </c>
      <c r="H155" s="181">
        <v>255902</v>
      </c>
      <c r="I155" s="182">
        <v>0.85</v>
      </c>
      <c r="J155" s="182">
        <f t="shared" si="1"/>
        <v>217.52</v>
      </c>
    </row>
    <row r="156" spans="2:10" x14ac:dyDescent="0.3">
      <c r="B156" s="178">
        <v>129</v>
      </c>
      <c r="C156" s="179" t="s">
        <v>1396</v>
      </c>
      <c r="D156" s="179" t="s">
        <v>1397</v>
      </c>
      <c r="E156" s="179" t="s">
        <v>1196</v>
      </c>
      <c r="F156" s="180">
        <v>43647</v>
      </c>
      <c r="G156" s="180">
        <v>43737.999988425923</v>
      </c>
      <c r="H156" s="181">
        <v>35090</v>
      </c>
      <c r="I156" s="182">
        <v>0.85</v>
      </c>
      <c r="J156" s="182">
        <f t="shared" ref="J156:J219" si="2">ROUND(H156*(I156/1000),2)</f>
        <v>29.83</v>
      </c>
    </row>
    <row r="157" spans="2:10" x14ac:dyDescent="0.3">
      <c r="B157" s="178">
        <v>130</v>
      </c>
      <c r="C157" s="179" t="s">
        <v>1398</v>
      </c>
      <c r="D157" s="179" t="s">
        <v>1399</v>
      </c>
      <c r="E157" s="179" t="s">
        <v>1196</v>
      </c>
      <c r="F157" s="180">
        <v>43647</v>
      </c>
      <c r="G157" s="180">
        <v>43738.999988425923</v>
      </c>
      <c r="H157" s="181">
        <v>667143</v>
      </c>
      <c r="I157" s="182">
        <v>0.85</v>
      </c>
      <c r="J157" s="182">
        <f t="shared" si="2"/>
        <v>567.07000000000005</v>
      </c>
    </row>
    <row r="158" spans="2:10" x14ac:dyDescent="0.3">
      <c r="B158" s="178">
        <v>131</v>
      </c>
      <c r="C158" s="179" t="s">
        <v>1398</v>
      </c>
      <c r="D158" s="179" t="s">
        <v>1399</v>
      </c>
      <c r="E158" s="179" t="s">
        <v>1209</v>
      </c>
      <c r="F158" s="180">
        <v>43647</v>
      </c>
      <c r="G158" s="180">
        <v>43738.999988425923</v>
      </c>
      <c r="H158" s="181">
        <v>2813</v>
      </c>
      <c r="I158" s="182">
        <v>0.85</v>
      </c>
      <c r="J158" s="182">
        <f t="shared" si="2"/>
        <v>2.39</v>
      </c>
    </row>
    <row r="159" spans="2:10" x14ac:dyDescent="0.3">
      <c r="B159" s="178">
        <v>132</v>
      </c>
      <c r="C159" s="179" t="s">
        <v>1400</v>
      </c>
      <c r="D159" s="179" t="s">
        <v>1401</v>
      </c>
      <c r="E159" s="179" t="s">
        <v>1196</v>
      </c>
      <c r="F159" s="180">
        <v>43647</v>
      </c>
      <c r="G159" s="180">
        <v>43708.999988425923</v>
      </c>
      <c r="H159" s="181">
        <v>333436</v>
      </c>
      <c r="I159" s="182">
        <v>0.85</v>
      </c>
      <c r="J159" s="182">
        <f t="shared" si="2"/>
        <v>283.42</v>
      </c>
    </row>
    <row r="160" spans="2:10" x14ac:dyDescent="0.3">
      <c r="B160" s="178">
        <v>133</v>
      </c>
      <c r="C160" s="179" t="s">
        <v>1400</v>
      </c>
      <c r="D160" s="179" t="s">
        <v>1401</v>
      </c>
      <c r="E160" s="179" t="s">
        <v>1209</v>
      </c>
      <c r="F160" s="180">
        <v>43647</v>
      </c>
      <c r="G160" s="180">
        <v>43708.999988425923</v>
      </c>
      <c r="H160" s="181">
        <v>2953</v>
      </c>
      <c r="I160" s="182">
        <v>0.85</v>
      </c>
      <c r="J160" s="182">
        <f t="shared" si="2"/>
        <v>2.5099999999999998</v>
      </c>
    </row>
    <row r="161" spans="2:10" x14ac:dyDescent="0.3">
      <c r="B161" s="178">
        <v>134</v>
      </c>
      <c r="C161" s="179" t="s">
        <v>1402</v>
      </c>
      <c r="D161" s="179" t="s">
        <v>1403</v>
      </c>
      <c r="E161" s="179" t="s">
        <v>1196</v>
      </c>
      <c r="F161" s="180">
        <v>43647</v>
      </c>
      <c r="G161" s="180">
        <v>43716.999988425923</v>
      </c>
      <c r="H161" s="181">
        <v>180578</v>
      </c>
      <c r="I161" s="182">
        <v>0.85</v>
      </c>
      <c r="J161" s="182">
        <f t="shared" si="2"/>
        <v>153.49</v>
      </c>
    </row>
    <row r="162" spans="2:10" x14ac:dyDescent="0.3">
      <c r="B162" s="178">
        <v>135</v>
      </c>
      <c r="C162" s="179" t="s">
        <v>1404</v>
      </c>
      <c r="D162" s="179" t="s">
        <v>1405</v>
      </c>
      <c r="E162" s="179" t="s">
        <v>1196</v>
      </c>
      <c r="F162" s="180">
        <v>43647</v>
      </c>
      <c r="G162" s="180">
        <v>43737.999305555553</v>
      </c>
      <c r="H162" s="181">
        <v>20704</v>
      </c>
      <c r="I162" s="182">
        <v>0.85</v>
      </c>
      <c r="J162" s="182">
        <f t="shared" si="2"/>
        <v>17.600000000000001</v>
      </c>
    </row>
    <row r="163" spans="2:10" x14ac:dyDescent="0.3">
      <c r="B163" s="178">
        <v>136</v>
      </c>
      <c r="C163" s="179" t="s">
        <v>1404</v>
      </c>
      <c r="D163" s="179" t="s">
        <v>1405</v>
      </c>
      <c r="E163" s="179" t="s">
        <v>1209</v>
      </c>
      <c r="F163" s="180">
        <v>43647</v>
      </c>
      <c r="G163" s="180">
        <v>43737.999305555553</v>
      </c>
      <c r="H163" s="181">
        <v>614</v>
      </c>
      <c r="I163" s="182">
        <v>0.85</v>
      </c>
      <c r="J163" s="182">
        <f t="shared" si="2"/>
        <v>0.52</v>
      </c>
    </row>
    <row r="164" spans="2:10" x14ac:dyDescent="0.3">
      <c r="B164" s="178">
        <v>137</v>
      </c>
      <c r="C164" s="179" t="s">
        <v>1406</v>
      </c>
      <c r="D164" s="179" t="s">
        <v>1407</v>
      </c>
      <c r="E164" s="179" t="s">
        <v>1196</v>
      </c>
      <c r="F164" s="180">
        <v>43647</v>
      </c>
      <c r="G164" s="180">
        <v>43737.999988425923</v>
      </c>
      <c r="H164" s="181">
        <v>372476</v>
      </c>
      <c r="I164" s="182">
        <v>0.85</v>
      </c>
      <c r="J164" s="182">
        <f t="shared" si="2"/>
        <v>316.60000000000002</v>
      </c>
    </row>
    <row r="165" spans="2:10" x14ac:dyDescent="0.3">
      <c r="B165" s="178">
        <v>138</v>
      </c>
      <c r="C165" s="179" t="s">
        <v>1406</v>
      </c>
      <c r="D165" s="179" t="s">
        <v>1407</v>
      </c>
      <c r="E165" s="179" t="s">
        <v>1209</v>
      </c>
      <c r="F165" s="180">
        <v>43647</v>
      </c>
      <c r="G165" s="180">
        <v>43737.999988425923</v>
      </c>
      <c r="H165" s="181">
        <v>5131</v>
      </c>
      <c r="I165" s="182">
        <v>0.85</v>
      </c>
      <c r="J165" s="182">
        <f t="shared" si="2"/>
        <v>4.3600000000000003</v>
      </c>
    </row>
    <row r="166" spans="2:10" x14ac:dyDescent="0.3">
      <c r="B166" s="178">
        <v>139</v>
      </c>
      <c r="C166" s="179" t="s">
        <v>1408</v>
      </c>
      <c r="D166" s="179" t="s">
        <v>1409</v>
      </c>
      <c r="E166" s="179" t="s">
        <v>1196</v>
      </c>
      <c r="F166" s="180">
        <v>43647</v>
      </c>
      <c r="G166" s="180">
        <v>43681.999988425923</v>
      </c>
      <c r="H166" s="181">
        <v>75783</v>
      </c>
      <c r="I166" s="182">
        <v>0.85</v>
      </c>
      <c r="J166" s="182">
        <f t="shared" si="2"/>
        <v>64.42</v>
      </c>
    </row>
    <row r="167" spans="2:10" x14ac:dyDescent="0.3">
      <c r="B167" s="178">
        <v>140</v>
      </c>
      <c r="C167" s="179" t="s">
        <v>1410</v>
      </c>
      <c r="D167" s="179" t="s">
        <v>1411</v>
      </c>
      <c r="E167" s="179" t="s">
        <v>1196</v>
      </c>
      <c r="F167" s="180">
        <v>43647</v>
      </c>
      <c r="G167" s="180">
        <v>43737.999988425923</v>
      </c>
      <c r="H167" s="181">
        <v>812115</v>
      </c>
      <c r="I167" s="182">
        <v>0.85</v>
      </c>
      <c r="J167" s="182">
        <f t="shared" si="2"/>
        <v>690.3</v>
      </c>
    </row>
    <row r="168" spans="2:10" x14ac:dyDescent="0.3">
      <c r="B168" s="178">
        <v>141</v>
      </c>
      <c r="C168" s="179" t="s">
        <v>1412</v>
      </c>
      <c r="D168" s="179" t="s">
        <v>1413</v>
      </c>
      <c r="E168" s="179" t="s">
        <v>1196</v>
      </c>
      <c r="F168" s="180">
        <v>43647</v>
      </c>
      <c r="G168" s="180">
        <v>43737.999988425923</v>
      </c>
      <c r="H168" s="181">
        <v>246260</v>
      </c>
      <c r="I168" s="182">
        <v>0.85</v>
      </c>
      <c r="J168" s="182">
        <f t="shared" si="2"/>
        <v>209.32</v>
      </c>
    </row>
    <row r="169" spans="2:10" x14ac:dyDescent="0.3">
      <c r="B169" s="178">
        <v>142</v>
      </c>
      <c r="C169" s="179" t="s">
        <v>1414</v>
      </c>
      <c r="D169" s="179" t="s">
        <v>1415</v>
      </c>
      <c r="E169" s="179" t="s">
        <v>1196</v>
      </c>
      <c r="F169" s="180">
        <v>43647</v>
      </c>
      <c r="G169" s="180">
        <v>43737.999988425923</v>
      </c>
      <c r="H169" s="181">
        <v>184552</v>
      </c>
      <c r="I169" s="182">
        <v>0.85</v>
      </c>
      <c r="J169" s="182">
        <f t="shared" si="2"/>
        <v>156.87</v>
      </c>
    </row>
    <row r="170" spans="2:10" x14ac:dyDescent="0.3">
      <c r="B170" s="178">
        <v>143</v>
      </c>
      <c r="C170" s="179" t="s">
        <v>1416</v>
      </c>
      <c r="D170" s="179" t="s">
        <v>1417</v>
      </c>
      <c r="E170" s="179" t="s">
        <v>1196</v>
      </c>
      <c r="F170" s="180">
        <v>43647</v>
      </c>
      <c r="G170" s="180">
        <v>43738.999988425923</v>
      </c>
      <c r="H170" s="181">
        <v>1349428</v>
      </c>
      <c r="I170" s="182">
        <v>0.85</v>
      </c>
      <c r="J170" s="182">
        <f t="shared" si="2"/>
        <v>1147.01</v>
      </c>
    </row>
    <row r="171" spans="2:10" x14ac:dyDescent="0.3">
      <c r="B171" s="178">
        <v>144</v>
      </c>
      <c r="C171" s="179" t="s">
        <v>1416</v>
      </c>
      <c r="D171" s="179" t="s">
        <v>1417</v>
      </c>
      <c r="E171" s="179" t="s">
        <v>1209</v>
      </c>
      <c r="F171" s="180">
        <v>43647</v>
      </c>
      <c r="G171" s="180">
        <v>43738.999988425923</v>
      </c>
      <c r="H171" s="181">
        <v>433406</v>
      </c>
      <c r="I171" s="182">
        <v>0.85</v>
      </c>
      <c r="J171" s="182">
        <f t="shared" si="2"/>
        <v>368.4</v>
      </c>
    </row>
    <row r="172" spans="2:10" x14ac:dyDescent="0.3">
      <c r="B172" s="178">
        <v>145</v>
      </c>
      <c r="C172" s="179" t="s">
        <v>1418</v>
      </c>
      <c r="D172" s="179" t="s">
        <v>1419</v>
      </c>
      <c r="E172" s="179" t="s">
        <v>1196</v>
      </c>
      <c r="F172" s="180">
        <v>43647</v>
      </c>
      <c r="G172" s="180">
        <v>43737.999988425923</v>
      </c>
      <c r="H172" s="181">
        <v>1117346</v>
      </c>
      <c r="I172" s="182">
        <v>0.85</v>
      </c>
      <c r="J172" s="182">
        <f t="shared" si="2"/>
        <v>949.74</v>
      </c>
    </row>
    <row r="173" spans="2:10" x14ac:dyDescent="0.3">
      <c r="B173" s="178">
        <v>146</v>
      </c>
      <c r="C173" s="179" t="s">
        <v>1420</v>
      </c>
      <c r="D173" s="179" t="s">
        <v>1421</v>
      </c>
      <c r="E173" s="179" t="s">
        <v>1196</v>
      </c>
      <c r="F173" s="180">
        <v>43648</v>
      </c>
      <c r="G173" s="180">
        <v>43730.999988425923</v>
      </c>
      <c r="H173" s="181">
        <v>85860</v>
      </c>
      <c r="I173" s="182">
        <v>0.85</v>
      </c>
      <c r="J173" s="182">
        <f t="shared" si="2"/>
        <v>72.98</v>
      </c>
    </row>
    <row r="174" spans="2:10" x14ac:dyDescent="0.3">
      <c r="B174" s="178">
        <v>147</v>
      </c>
      <c r="C174" s="179" t="s">
        <v>1422</v>
      </c>
      <c r="D174" s="179" t="s">
        <v>1423</v>
      </c>
      <c r="E174" s="179" t="s">
        <v>1196</v>
      </c>
      <c r="F174" s="180">
        <v>43647.539583333331</v>
      </c>
      <c r="G174" s="180">
        <v>43737.999305555553</v>
      </c>
      <c r="H174" s="181">
        <v>2460</v>
      </c>
      <c r="I174" s="182">
        <v>0.85</v>
      </c>
      <c r="J174" s="182">
        <f t="shared" si="2"/>
        <v>2.09</v>
      </c>
    </row>
    <row r="175" spans="2:10" x14ac:dyDescent="0.3">
      <c r="B175" s="178">
        <v>148</v>
      </c>
      <c r="C175" s="179" t="s">
        <v>1424</v>
      </c>
      <c r="D175" s="179" t="s">
        <v>1425</v>
      </c>
      <c r="E175" s="179" t="s">
        <v>1196</v>
      </c>
      <c r="F175" s="180">
        <v>43647.593055555553</v>
      </c>
      <c r="G175" s="180">
        <v>43737.790972222218</v>
      </c>
      <c r="H175" s="181">
        <v>733182</v>
      </c>
      <c r="I175" s="182">
        <v>0.85</v>
      </c>
      <c r="J175" s="182">
        <f t="shared" si="2"/>
        <v>623.20000000000005</v>
      </c>
    </row>
    <row r="176" spans="2:10" x14ac:dyDescent="0.3">
      <c r="B176" s="178">
        <v>149</v>
      </c>
      <c r="C176" s="179" t="s">
        <v>1426</v>
      </c>
      <c r="D176" s="179" t="s">
        <v>1427</v>
      </c>
      <c r="E176" s="179" t="s">
        <v>1196</v>
      </c>
      <c r="F176" s="180">
        <v>43647</v>
      </c>
      <c r="G176" s="180">
        <v>43730.999988425923</v>
      </c>
      <c r="H176" s="181">
        <v>119228</v>
      </c>
      <c r="I176" s="182">
        <v>0.85</v>
      </c>
      <c r="J176" s="182">
        <f t="shared" si="2"/>
        <v>101.34</v>
      </c>
    </row>
    <row r="177" spans="2:10" x14ac:dyDescent="0.3">
      <c r="B177" s="178">
        <v>150</v>
      </c>
      <c r="C177" s="179" t="s">
        <v>1428</v>
      </c>
      <c r="D177" s="179" t="s">
        <v>1429</v>
      </c>
      <c r="E177" s="179" t="s">
        <v>1196</v>
      </c>
      <c r="F177" s="180">
        <v>43648.576388888891</v>
      </c>
      <c r="G177" s="180">
        <v>43737.999988425923</v>
      </c>
      <c r="H177" s="181">
        <v>621614</v>
      </c>
      <c r="I177" s="182">
        <v>0.85</v>
      </c>
      <c r="J177" s="182">
        <f t="shared" si="2"/>
        <v>528.37</v>
      </c>
    </row>
    <row r="178" spans="2:10" x14ac:dyDescent="0.3">
      <c r="B178" s="178">
        <v>151</v>
      </c>
      <c r="C178" s="179" t="s">
        <v>1430</v>
      </c>
      <c r="D178" s="179" t="s">
        <v>1431</v>
      </c>
      <c r="E178" s="179" t="s">
        <v>1196</v>
      </c>
      <c r="F178" s="180">
        <v>43648.486805555563</v>
      </c>
      <c r="G178" s="180">
        <v>43722.999988425923</v>
      </c>
      <c r="H178" s="181">
        <v>338019</v>
      </c>
      <c r="I178" s="182">
        <v>0.85</v>
      </c>
      <c r="J178" s="182">
        <f t="shared" si="2"/>
        <v>287.32</v>
      </c>
    </row>
    <row r="179" spans="2:10" x14ac:dyDescent="0.3">
      <c r="B179" s="178">
        <v>152</v>
      </c>
      <c r="C179" s="179" t="s">
        <v>1432</v>
      </c>
      <c r="D179" s="179" t="s">
        <v>1433</v>
      </c>
      <c r="E179" s="179" t="s">
        <v>1196</v>
      </c>
      <c r="F179" s="180">
        <v>43647</v>
      </c>
      <c r="G179" s="180">
        <v>43738.999988425923</v>
      </c>
      <c r="H179" s="181">
        <v>338707</v>
      </c>
      <c r="I179" s="182">
        <v>0.85</v>
      </c>
      <c r="J179" s="182">
        <f t="shared" si="2"/>
        <v>287.89999999999998</v>
      </c>
    </row>
    <row r="180" spans="2:10" x14ac:dyDescent="0.3">
      <c r="B180" s="178">
        <v>153</v>
      </c>
      <c r="C180" s="179" t="s">
        <v>1434</v>
      </c>
      <c r="D180" s="179" t="s">
        <v>1435</v>
      </c>
      <c r="E180" s="179" t="s">
        <v>1196</v>
      </c>
      <c r="F180" s="180">
        <v>43649.6875</v>
      </c>
      <c r="G180" s="180">
        <v>43737.999988425923</v>
      </c>
      <c r="H180" s="181">
        <v>173858</v>
      </c>
      <c r="I180" s="182">
        <v>0.85</v>
      </c>
      <c r="J180" s="182">
        <f t="shared" si="2"/>
        <v>147.78</v>
      </c>
    </row>
    <row r="181" spans="2:10" x14ac:dyDescent="0.3">
      <c r="B181" s="178">
        <v>154</v>
      </c>
      <c r="C181" s="179" t="s">
        <v>1436</v>
      </c>
      <c r="D181" s="179" t="s">
        <v>1437</v>
      </c>
      <c r="E181" s="179" t="s">
        <v>1196</v>
      </c>
      <c r="F181" s="180">
        <v>43649.494444444441</v>
      </c>
      <c r="G181" s="180">
        <v>43737.999988425923</v>
      </c>
      <c r="H181" s="181">
        <v>2223022</v>
      </c>
      <c r="I181" s="182">
        <v>0.85</v>
      </c>
      <c r="J181" s="182">
        <f t="shared" si="2"/>
        <v>1889.57</v>
      </c>
    </row>
    <row r="182" spans="2:10" x14ac:dyDescent="0.3">
      <c r="B182" s="178">
        <v>155</v>
      </c>
      <c r="C182" s="179" t="s">
        <v>1436</v>
      </c>
      <c r="D182" s="179" t="s">
        <v>1437</v>
      </c>
      <c r="E182" s="179" t="s">
        <v>1209</v>
      </c>
      <c r="F182" s="180">
        <v>43649.494444444441</v>
      </c>
      <c r="G182" s="180">
        <v>43737.999988425923</v>
      </c>
      <c r="H182" s="181">
        <v>343761</v>
      </c>
      <c r="I182" s="182">
        <v>0.85</v>
      </c>
      <c r="J182" s="182">
        <f t="shared" si="2"/>
        <v>292.2</v>
      </c>
    </row>
    <row r="183" spans="2:10" x14ac:dyDescent="0.3">
      <c r="B183" s="178">
        <v>156</v>
      </c>
      <c r="C183" s="179" t="s">
        <v>1438</v>
      </c>
      <c r="D183" s="179" t="s">
        <v>1439</v>
      </c>
      <c r="E183" s="179" t="s">
        <v>1196</v>
      </c>
      <c r="F183" s="180">
        <v>43647</v>
      </c>
      <c r="G183" s="180">
        <v>43737.999988425923</v>
      </c>
      <c r="H183" s="181">
        <v>327179</v>
      </c>
      <c r="I183" s="182">
        <v>0.85</v>
      </c>
      <c r="J183" s="182">
        <f t="shared" si="2"/>
        <v>278.10000000000002</v>
      </c>
    </row>
    <row r="184" spans="2:10" x14ac:dyDescent="0.3">
      <c r="B184" s="178">
        <v>157</v>
      </c>
      <c r="C184" s="179" t="s">
        <v>1440</v>
      </c>
      <c r="D184" s="179" t="s">
        <v>1441</v>
      </c>
      <c r="E184" s="179" t="s">
        <v>1196</v>
      </c>
      <c r="F184" s="180">
        <v>43654.518750000003</v>
      </c>
      <c r="G184" s="180">
        <v>43737.999988425923</v>
      </c>
      <c r="H184" s="181">
        <v>657761</v>
      </c>
      <c r="I184" s="182">
        <v>0.85</v>
      </c>
      <c r="J184" s="182">
        <f t="shared" si="2"/>
        <v>559.1</v>
      </c>
    </row>
    <row r="185" spans="2:10" x14ac:dyDescent="0.3">
      <c r="B185" s="178">
        <v>158</v>
      </c>
      <c r="C185" s="179" t="s">
        <v>1440</v>
      </c>
      <c r="D185" s="179" t="s">
        <v>1441</v>
      </c>
      <c r="E185" s="179" t="s">
        <v>1209</v>
      </c>
      <c r="F185" s="180">
        <v>43654.518750000003</v>
      </c>
      <c r="G185" s="180">
        <v>43737.999988425923</v>
      </c>
      <c r="H185" s="181">
        <v>0</v>
      </c>
      <c r="I185" s="182">
        <v>0.85</v>
      </c>
      <c r="J185" s="182">
        <f t="shared" si="2"/>
        <v>0</v>
      </c>
    </row>
    <row r="186" spans="2:10" x14ac:dyDescent="0.3">
      <c r="B186" s="178">
        <v>159</v>
      </c>
      <c r="C186" s="179" t="s">
        <v>1442</v>
      </c>
      <c r="D186" s="179" t="s">
        <v>1443</v>
      </c>
      <c r="E186" s="179" t="s">
        <v>1196</v>
      </c>
      <c r="F186" s="180">
        <v>43654</v>
      </c>
      <c r="G186" s="180">
        <v>43709.999988425923</v>
      </c>
      <c r="H186" s="181">
        <v>42019</v>
      </c>
      <c r="I186" s="182">
        <v>0.85</v>
      </c>
      <c r="J186" s="182">
        <f t="shared" si="2"/>
        <v>35.72</v>
      </c>
    </row>
    <row r="187" spans="2:10" x14ac:dyDescent="0.3">
      <c r="B187" s="178">
        <v>160</v>
      </c>
      <c r="C187" s="179" t="s">
        <v>1444</v>
      </c>
      <c r="D187" s="179" t="s">
        <v>1445</v>
      </c>
      <c r="E187" s="179" t="s">
        <v>1196</v>
      </c>
      <c r="F187" s="180">
        <v>43654.640972222223</v>
      </c>
      <c r="G187" s="180">
        <v>43730.790972222218</v>
      </c>
      <c r="H187" s="181">
        <v>264323</v>
      </c>
      <c r="I187" s="182">
        <v>0.85</v>
      </c>
      <c r="J187" s="182">
        <f t="shared" si="2"/>
        <v>224.67</v>
      </c>
    </row>
    <row r="188" spans="2:10" x14ac:dyDescent="0.3">
      <c r="B188" s="178">
        <v>161</v>
      </c>
      <c r="C188" s="179" t="s">
        <v>1446</v>
      </c>
      <c r="D188" s="179" t="s">
        <v>1447</v>
      </c>
      <c r="E188" s="179" t="s">
        <v>1196</v>
      </c>
      <c r="F188" s="180">
        <v>43655.625</v>
      </c>
      <c r="G188" s="180">
        <v>43737.999988425923</v>
      </c>
      <c r="H188" s="181">
        <v>53477</v>
      </c>
      <c r="I188" s="182">
        <v>0.85</v>
      </c>
      <c r="J188" s="182">
        <f t="shared" si="2"/>
        <v>45.46</v>
      </c>
    </row>
    <row r="189" spans="2:10" x14ac:dyDescent="0.3">
      <c r="B189" s="178">
        <v>162</v>
      </c>
      <c r="C189" s="179" t="s">
        <v>1448</v>
      </c>
      <c r="D189" s="179" t="s">
        <v>1449</v>
      </c>
      <c r="E189" s="179" t="s">
        <v>1196</v>
      </c>
      <c r="F189" s="180">
        <v>43654</v>
      </c>
      <c r="G189" s="180">
        <v>43723.999988425923</v>
      </c>
      <c r="H189" s="181">
        <v>6194</v>
      </c>
      <c r="I189" s="182">
        <v>0.85</v>
      </c>
      <c r="J189" s="182">
        <f t="shared" si="2"/>
        <v>5.26</v>
      </c>
    </row>
    <row r="190" spans="2:10" x14ac:dyDescent="0.3">
      <c r="B190" s="178">
        <v>163</v>
      </c>
      <c r="C190" s="179" t="s">
        <v>1448</v>
      </c>
      <c r="D190" s="179" t="s">
        <v>1449</v>
      </c>
      <c r="E190" s="179" t="s">
        <v>1209</v>
      </c>
      <c r="F190" s="180">
        <v>43654</v>
      </c>
      <c r="G190" s="180">
        <v>43723.999988425923</v>
      </c>
      <c r="H190" s="181">
        <v>232</v>
      </c>
      <c r="I190" s="182">
        <v>0.85</v>
      </c>
      <c r="J190" s="182">
        <f t="shared" si="2"/>
        <v>0.2</v>
      </c>
    </row>
    <row r="191" spans="2:10" x14ac:dyDescent="0.3">
      <c r="B191" s="178">
        <v>164</v>
      </c>
      <c r="C191" s="179" t="s">
        <v>1450</v>
      </c>
      <c r="D191" s="179" t="s">
        <v>1451</v>
      </c>
      <c r="E191" s="179" t="s">
        <v>1196</v>
      </c>
      <c r="F191" s="180">
        <v>43655.722222222219</v>
      </c>
      <c r="G191" s="180">
        <v>43737.999988425923</v>
      </c>
      <c r="H191" s="181">
        <v>1742502</v>
      </c>
      <c r="I191" s="182">
        <v>0.85</v>
      </c>
      <c r="J191" s="182">
        <f t="shared" si="2"/>
        <v>1481.13</v>
      </c>
    </row>
    <row r="192" spans="2:10" x14ac:dyDescent="0.3">
      <c r="B192" s="178">
        <v>165</v>
      </c>
      <c r="C192" s="179" t="s">
        <v>1450</v>
      </c>
      <c r="D192" s="179" t="s">
        <v>1451</v>
      </c>
      <c r="E192" s="179" t="s">
        <v>1209</v>
      </c>
      <c r="F192" s="180">
        <v>43655.722222222219</v>
      </c>
      <c r="G192" s="180">
        <v>43737.999988425923</v>
      </c>
      <c r="H192" s="181">
        <v>299084</v>
      </c>
      <c r="I192" s="182">
        <v>0.85</v>
      </c>
      <c r="J192" s="182">
        <f t="shared" si="2"/>
        <v>254.22</v>
      </c>
    </row>
    <row r="193" spans="2:10" x14ac:dyDescent="0.3">
      <c r="B193" s="178">
        <v>166</v>
      </c>
      <c r="C193" s="179" t="s">
        <v>1452</v>
      </c>
      <c r="D193" s="179" t="s">
        <v>1453</v>
      </c>
      <c r="E193" s="179" t="s">
        <v>1196</v>
      </c>
      <c r="F193" s="180">
        <v>43648</v>
      </c>
      <c r="G193" s="180">
        <v>43711.999988425923</v>
      </c>
      <c r="H193" s="181">
        <v>720227</v>
      </c>
      <c r="I193" s="182">
        <v>0.85</v>
      </c>
      <c r="J193" s="182">
        <f t="shared" si="2"/>
        <v>612.19000000000005</v>
      </c>
    </row>
    <row r="194" spans="2:10" x14ac:dyDescent="0.3">
      <c r="B194" s="178">
        <v>167</v>
      </c>
      <c r="C194" s="179" t="s">
        <v>1454</v>
      </c>
      <c r="D194" s="179" t="s">
        <v>1455</v>
      </c>
      <c r="E194" s="179" t="s">
        <v>1196</v>
      </c>
      <c r="F194" s="180">
        <v>43655.506249999999</v>
      </c>
      <c r="G194" s="180">
        <v>43688.999988425923</v>
      </c>
      <c r="H194" s="181">
        <v>63904</v>
      </c>
      <c r="I194" s="182">
        <v>0.85</v>
      </c>
      <c r="J194" s="182">
        <f t="shared" si="2"/>
        <v>54.32</v>
      </c>
    </row>
    <row r="195" spans="2:10" x14ac:dyDescent="0.3">
      <c r="B195" s="178">
        <v>168</v>
      </c>
      <c r="C195" s="179" t="s">
        <v>1456</v>
      </c>
      <c r="D195" s="179" t="s">
        <v>1457</v>
      </c>
      <c r="E195" s="179" t="s">
        <v>1196</v>
      </c>
      <c r="F195" s="180">
        <v>43647.67083333333</v>
      </c>
      <c r="G195" s="180">
        <v>43730.999988425923</v>
      </c>
      <c r="H195" s="181">
        <v>1104941</v>
      </c>
      <c r="I195" s="182">
        <v>0.85</v>
      </c>
      <c r="J195" s="182">
        <f t="shared" si="2"/>
        <v>939.2</v>
      </c>
    </row>
    <row r="196" spans="2:10" x14ac:dyDescent="0.3">
      <c r="B196" s="178">
        <v>169</v>
      </c>
      <c r="C196" s="179" t="s">
        <v>1458</v>
      </c>
      <c r="D196" s="179" t="s">
        <v>1459</v>
      </c>
      <c r="E196" s="179" t="s">
        <v>1196</v>
      </c>
      <c r="F196" s="180">
        <v>43649.618055555547</v>
      </c>
      <c r="G196" s="180">
        <v>43737.999305555553</v>
      </c>
      <c r="H196" s="181">
        <v>59928</v>
      </c>
      <c r="I196" s="182">
        <v>0.85</v>
      </c>
      <c r="J196" s="182">
        <f t="shared" si="2"/>
        <v>50.94</v>
      </c>
    </row>
    <row r="197" spans="2:10" x14ac:dyDescent="0.3">
      <c r="B197" s="178">
        <v>170</v>
      </c>
      <c r="C197" s="179" t="s">
        <v>1460</v>
      </c>
      <c r="D197" s="179" t="s">
        <v>1461</v>
      </c>
      <c r="E197" s="179" t="s">
        <v>1196</v>
      </c>
      <c r="F197" s="180">
        <v>43647.411805555559</v>
      </c>
      <c r="G197" s="180">
        <v>43737.999988425923</v>
      </c>
      <c r="H197" s="181">
        <v>28728</v>
      </c>
      <c r="I197" s="182">
        <v>0.85</v>
      </c>
      <c r="J197" s="182">
        <f t="shared" si="2"/>
        <v>24.42</v>
      </c>
    </row>
    <row r="198" spans="2:10" x14ac:dyDescent="0.3">
      <c r="B198" s="178">
        <v>171</v>
      </c>
      <c r="C198" s="179" t="s">
        <v>1462</v>
      </c>
      <c r="D198" s="179" t="s">
        <v>1463</v>
      </c>
      <c r="E198" s="179" t="s">
        <v>1196</v>
      </c>
      <c r="F198" s="180">
        <v>43662</v>
      </c>
      <c r="G198" s="180">
        <v>43681.999988425923</v>
      </c>
      <c r="H198" s="181">
        <v>7827</v>
      </c>
      <c r="I198" s="182">
        <v>0.85</v>
      </c>
      <c r="J198" s="182">
        <f t="shared" si="2"/>
        <v>6.65</v>
      </c>
    </row>
    <row r="199" spans="2:10" x14ac:dyDescent="0.3">
      <c r="B199" s="178">
        <v>172</v>
      </c>
      <c r="C199" s="179" t="s">
        <v>1462</v>
      </c>
      <c r="D199" s="179" t="s">
        <v>1463</v>
      </c>
      <c r="E199" s="179" t="s">
        <v>1209</v>
      </c>
      <c r="F199" s="180">
        <v>43662</v>
      </c>
      <c r="G199" s="180">
        <v>43681.999988425923</v>
      </c>
      <c r="H199" s="181">
        <v>1434</v>
      </c>
      <c r="I199" s="182">
        <v>0.85</v>
      </c>
      <c r="J199" s="182">
        <f t="shared" si="2"/>
        <v>1.22</v>
      </c>
    </row>
    <row r="200" spans="2:10" x14ac:dyDescent="0.3">
      <c r="B200" s="178">
        <v>173</v>
      </c>
      <c r="C200" s="179" t="s">
        <v>1464</v>
      </c>
      <c r="D200" s="179" t="s">
        <v>1465</v>
      </c>
      <c r="E200" s="179" t="s">
        <v>1196</v>
      </c>
      <c r="F200" s="180">
        <v>43675</v>
      </c>
      <c r="G200" s="180">
        <v>43716.999988425923</v>
      </c>
      <c r="H200" s="181">
        <v>73051</v>
      </c>
      <c r="I200" s="182">
        <v>0.85</v>
      </c>
      <c r="J200" s="182">
        <f t="shared" si="2"/>
        <v>62.09</v>
      </c>
    </row>
    <row r="201" spans="2:10" x14ac:dyDescent="0.3">
      <c r="B201" s="178">
        <v>174</v>
      </c>
      <c r="C201" s="179" t="s">
        <v>1466</v>
      </c>
      <c r="D201" s="179" t="s">
        <v>1467</v>
      </c>
      <c r="E201" s="179" t="s">
        <v>1196</v>
      </c>
      <c r="F201" s="180">
        <v>43661</v>
      </c>
      <c r="G201" s="180">
        <v>43737.999988425923</v>
      </c>
      <c r="H201" s="181">
        <v>625730</v>
      </c>
      <c r="I201" s="182">
        <v>0.85</v>
      </c>
      <c r="J201" s="182">
        <f t="shared" si="2"/>
        <v>531.87</v>
      </c>
    </row>
    <row r="202" spans="2:10" x14ac:dyDescent="0.3">
      <c r="B202" s="178">
        <v>175</v>
      </c>
      <c r="C202" s="179" t="s">
        <v>1468</v>
      </c>
      <c r="D202" s="179" t="s">
        <v>1469</v>
      </c>
      <c r="E202" s="179" t="s">
        <v>1196</v>
      </c>
      <c r="F202" s="180">
        <v>43675</v>
      </c>
      <c r="G202" s="180">
        <v>43716.999988425923</v>
      </c>
      <c r="H202" s="181">
        <v>90103</v>
      </c>
      <c r="I202" s="182">
        <v>0.85</v>
      </c>
      <c r="J202" s="182">
        <f t="shared" si="2"/>
        <v>76.59</v>
      </c>
    </row>
    <row r="203" spans="2:10" x14ac:dyDescent="0.3">
      <c r="B203" s="178">
        <v>176</v>
      </c>
      <c r="C203" s="179" t="s">
        <v>1470</v>
      </c>
      <c r="D203" s="179" t="s">
        <v>1471</v>
      </c>
      <c r="E203" s="179" t="s">
        <v>1196</v>
      </c>
      <c r="F203" s="180">
        <v>43661</v>
      </c>
      <c r="G203" s="180">
        <v>43737.999988425923</v>
      </c>
      <c r="H203" s="181">
        <v>50494</v>
      </c>
      <c r="I203" s="182">
        <v>0.85</v>
      </c>
      <c r="J203" s="182">
        <f t="shared" si="2"/>
        <v>42.92</v>
      </c>
    </row>
    <row r="204" spans="2:10" x14ac:dyDescent="0.3">
      <c r="B204" s="178">
        <v>177</v>
      </c>
      <c r="C204" s="179" t="s">
        <v>1470</v>
      </c>
      <c r="D204" s="179" t="s">
        <v>1471</v>
      </c>
      <c r="E204" s="179" t="s">
        <v>1209</v>
      </c>
      <c r="F204" s="180">
        <v>43661</v>
      </c>
      <c r="G204" s="180">
        <v>43737.999988425923</v>
      </c>
      <c r="H204" s="181">
        <v>137768</v>
      </c>
      <c r="I204" s="182">
        <v>0.85</v>
      </c>
      <c r="J204" s="182">
        <f t="shared" si="2"/>
        <v>117.1</v>
      </c>
    </row>
    <row r="205" spans="2:10" x14ac:dyDescent="0.3">
      <c r="B205" s="178">
        <v>178</v>
      </c>
      <c r="C205" s="179" t="s">
        <v>1472</v>
      </c>
      <c r="D205" s="179" t="s">
        <v>1473</v>
      </c>
      <c r="E205" s="179" t="s">
        <v>1196</v>
      </c>
      <c r="F205" s="180">
        <v>43647.477777777778</v>
      </c>
      <c r="G205" s="180">
        <v>43737.999988425923</v>
      </c>
      <c r="H205" s="181">
        <v>384350</v>
      </c>
      <c r="I205" s="182">
        <v>0.85</v>
      </c>
      <c r="J205" s="182">
        <f t="shared" si="2"/>
        <v>326.7</v>
      </c>
    </row>
    <row r="206" spans="2:10" x14ac:dyDescent="0.3">
      <c r="B206" s="178">
        <v>179</v>
      </c>
      <c r="C206" s="179" t="s">
        <v>1474</v>
      </c>
      <c r="D206" s="179" t="s">
        <v>1475</v>
      </c>
      <c r="E206" s="179" t="s">
        <v>1196</v>
      </c>
      <c r="F206" s="180">
        <v>43661.468055555553</v>
      </c>
      <c r="G206" s="180">
        <v>43730.999988425923</v>
      </c>
      <c r="H206" s="181">
        <v>338911</v>
      </c>
      <c r="I206" s="182">
        <v>0.85</v>
      </c>
      <c r="J206" s="182">
        <f t="shared" si="2"/>
        <v>288.07</v>
      </c>
    </row>
    <row r="207" spans="2:10" x14ac:dyDescent="0.3">
      <c r="B207" s="178">
        <v>180</v>
      </c>
      <c r="C207" s="179" t="s">
        <v>1476</v>
      </c>
      <c r="D207" s="179" t="s">
        <v>1477</v>
      </c>
      <c r="E207" s="179" t="s">
        <v>1196</v>
      </c>
      <c r="F207" s="180">
        <v>43662.620833333327</v>
      </c>
      <c r="G207" s="180">
        <v>36161</v>
      </c>
      <c r="H207" s="181">
        <v>884795</v>
      </c>
      <c r="I207" s="182">
        <v>0.85</v>
      </c>
      <c r="J207" s="182">
        <f t="shared" si="2"/>
        <v>752.08</v>
      </c>
    </row>
    <row r="208" spans="2:10" x14ac:dyDescent="0.3">
      <c r="B208" s="178">
        <v>181</v>
      </c>
      <c r="C208" s="179" t="s">
        <v>1476</v>
      </c>
      <c r="D208" s="179" t="s">
        <v>1477</v>
      </c>
      <c r="E208" s="179" t="s">
        <v>1209</v>
      </c>
      <c r="F208" s="180">
        <v>43662.620833333327</v>
      </c>
      <c r="G208" s="180">
        <v>36161</v>
      </c>
      <c r="H208" s="181">
        <v>93598</v>
      </c>
      <c r="I208" s="182">
        <v>0.85</v>
      </c>
      <c r="J208" s="182">
        <f t="shared" si="2"/>
        <v>79.56</v>
      </c>
    </row>
    <row r="209" spans="2:10" x14ac:dyDescent="0.3">
      <c r="B209" s="178">
        <v>182</v>
      </c>
      <c r="C209" s="179" t="s">
        <v>1478</v>
      </c>
      <c r="D209" s="179" t="s">
        <v>1479</v>
      </c>
      <c r="E209" s="179" t="s">
        <v>1196</v>
      </c>
      <c r="F209" s="180">
        <v>43662.619444444441</v>
      </c>
      <c r="G209" s="180">
        <v>36161</v>
      </c>
      <c r="H209" s="181">
        <v>886912</v>
      </c>
      <c r="I209" s="182">
        <v>0.85</v>
      </c>
      <c r="J209" s="182">
        <f t="shared" si="2"/>
        <v>753.88</v>
      </c>
    </row>
    <row r="210" spans="2:10" x14ac:dyDescent="0.3">
      <c r="B210" s="178">
        <v>183</v>
      </c>
      <c r="C210" s="179" t="s">
        <v>1478</v>
      </c>
      <c r="D210" s="179" t="s">
        <v>1479</v>
      </c>
      <c r="E210" s="179" t="s">
        <v>1209</v>
      </c>
      <c r="F210" s="180">
        <v>43662.619444444441</v>
      </c>
      <c r="G210" s="180">
        <v>36161</v>
      </c>
      <c r="H210" s="181">
        <v>93822</v>
      </c>
      <c r="I210" s="182">
        <v>0.85</v>
      </c>
      <c r="J210" s="182">
        <f t="shared" si="2"/>
        <v>79.75</v>
      </c>
    </row>
    <row r="211" spans="2:10" x14ac:dyDescent="0.3">
      <c r="B211" s="178">
        <v>184</v>
      </c>
      <c r="C211" s="179" t="s">
        <v>1480</v>
      </c>
      <c r="D211" s="179" t="s">
        <v>1481</v>
      </c>
      <c r="E211" s="179" t="s">
        <v>1196</v>
      </c>
      <c r="F211" s="180">
        <v>43662.618750000001</v>
      </c>
      <c r="G211" s="180">
        <v>36161</v>
      </c>
      <c r="H211" s="181">
        <v>993133</v>
      </c>
      <c r="I211" s="182">
        <v>0.85</v>
      </c>
      <c r="J211" s="182">
        <f t="shared" si="2"/>
        <v>844.16</v>
      </c>
    </row>
    <row r="212" spans="2:10" x14ac:dyDescent="0.3">
      <c r="B212" s="178">
        <v>185</v>
      </c>
      <c r="C212" s="179" t="s">
        <v>1482</v>
      </c>
      <c r="D212" s="179" t="s">
        <v>1483</v>
      </c>
      <c r="E212" s="179" t="s">
        <v>1196</v>
      </c>
      <c r="F212" s="180">
        <v>43662.618055555547</v>
      </c>
      <c r="G212" s="180">
        <v>36161</v>
      </c>
      <c r="H212" s="181">
        <v>993966</v>
      </c>
      <c r="I212" s="182">
        <v>0.85</v>
      </c>
      <c r="J212" s="182">
        <f t="shared" si="2"/>
        <v>844.87</v>
      </c>
    </row>
    <row r="213" spans="2:10" x14ac:dyDescent="0.3">
      <c r="B213" s="178">
        <v>186</v>
      </c>
      <c r="C213" s="179" t="s">
        <v>1484</v>
      </c>
      <c r="D213" s="179" t="s">
        <v>1485</v>
      </c>
      <c r="E213" s="179" t="s">
        <v>1196</v>
      </c>
      <c r="F213" s="180">
        <v>43662.621527777781</v>
      </c>
      <c r="G213" s="180">
        <v>36161</v>
      </c>
      <c r="H213" s="181">
        <v>885017</v>
      </c>
      <c r="I213" s="182">
        <v>0.85</v>
      </c>
      <c r="J213" s="182">
        <f t="shared" si="2"/>
        <v>752.26</v>
      </c>
    </row>
    <row r="214" spans="2:10" x14ac:dyDescent="0.3">
      <c r="B214" s="178">
        <v>187</v>
      </c>
      <c r="C214" s="179" t="s">
        <v>1484</v>
      </c>
      <c r="D214" s="179" t="s">
        <v>1485</v>
      </c>
      <c r="E214" s="179" t="s">
        <v>1209</v>
      </c>
      <c r="F214" s="180">
        <v>43662.621527777781</v>
      </c>
      <c r="G214" s="180">
        <v>36161</v>
      </c>
      <c r="H214" s="181">
        <v>93551</v>
      </c>
      <c r="I214" s="182">
        <v>0.85</v>
      </c>
      <c r="J214" s="182">
        <f t="shared" si="2"/>
        <v>79.52</v>
      </c>
    </row>
    <row r="215" spans="2:10" x14ac:dyDescent="0.3">
      <c r="B215" s="178">
        <v>188</v>
      </c>
      <c r="C215" s="179" t="s">
        <v>1486</v>
      </c>
      <c r="D215" s="179" t="s">
        <v>1487</v>
      </c>
      <c r="E215" s="179" t="s">
        <v>1196</v>
      </c>
      <c r="F215" s="180">
        <v>43663.413888888892</v>
      </c>
      <c r="G215" s="180">
        <v>43737.999988425923</v>
      </c>
      <c r="H215" s="181">
        <v>1548893</v>
      </c>
      <c r="I215" s="182">
        <v>0.85</v>
      </c>
      <c r="J215" s="182">
        <f t="shared" si="2"/>
        <v>1316.56</v>
      </c>
    </row>
    <row r="216" spans="2:10" x14ac:dyDescent="0.3">
      <c r="B216" s="178">
        <v>189</v>
      </c>
      <c r="C216" s="179" t="s">
        <v>1486</v>
      </c>
      <c r="D216" s="179" t="s">
        <v>1487</v>
      </c>
      <c r="E216" s="179" t="s">
        <v>1209</v>
      </c>
      <c r="F216" s="180">
        <v>43663.413888888892</v>
      </c>
      <c r="G216" s="180">
        <v>43737.999988425923</v>
      </c>
      <c r="H216" s="181">
        <v>83270</v>
      </c>
      <c r="I216" s="182">
        <v>0.85</v>
      </c>
      <c r="J216" s="182">
        <f t="shared" si="2"/>
        <v>70.78</v>
      </c>
    </row>
    <row r="217" spans="2:10" x14ac:dyDescent="0.3">
      <c r="B217" s="178">
        <v>190</v>
      </c>
      <c r="C217" s="179" t="s">
        <v>1488</v>
      </c>
      <c r="D217" s="179" t="s">
        <v>1489</v>
      </c>
      <c r="E217" s="179" t="s">
        <v>1196</v>
      </c>
      <c r="F217" s="180">
        <v>43675</v>
      </c>
      <c r="G217" s="180">
        <v>43716.999988425923</v>
      </c>
      <c r="H217" s="181">
        <v>114545</v>
      </c>
      <c r="I217" s="182">
        <v>0.85</v>
      </c>
      <c r="J217" s="182">
        <f t="shared" si="2"/>
        <v>97.36</v>
      </c>
    </row>
    <row r="218" spans="2:10" x14ac:dyDescent="0.3">
      <c r="B218" s="178">
        <v>191</v>
      </c>
      <c r="C218" s="179" t="s">
        <v>1490</v>
      </c>
      <c r="D218" s="179" t="s">
        <v>1491</v>
      </c>
      <c r="E218" s="179" t="s">
        <v>1196</v>
      </c>
      <c r="F218" s="180">
        <v>43661.488888888889</v>
      </c>
      <c r="G218" s="180">
        <v>43730.999988425923</v>
      </c>
      <c r="H218" s="181">
        <v>47767</v>
      </c>
      <c r="I218" s="182">
        <v>0.85</v>
      </c>
      <c r="J218" s="182">
        <f t="shared" si="2"/>
        <v>40.6</v>
      </c>
    </row>
    <row r="219" spans="2:10" x14ac:dyDescent="0.3">
      <c r="B219" s="178">
        <v>192</v>
      </c>
      <c r="C219" s="179" t="s">
        <v>1492</v>
      </c>
      <c r="D219" s="179" t="s">
        <v>1493</v>
      </c>
      <c r="E219" s="179" t="s">
        <v>1196</v>
      </c>
      <c r="F219" s="180">
        <v>43675</v>
      </c>
      <c r="G219" s="180">
        <v>43716.999988425923</v>
      </c>
      <c r="H219" s="181">
        <v>85704</v>
      </c>
      <c r="I219" s="182">
        <v>0.85</v>
      </c>
      <c r="J219" s="182">
        <f t="shared" si="2"/>
        <v>72.849999999999994</v>
      </c>
    </row>
    <row r="220" spans="2:10" x14ac:dyDescent="0.3">
      <c r="B220" s="178">
        <v>193</v>
      </c>
      <c r="C220" s="179" t="s">
        <v>1494</v>
      </c>
      <c r="D220" s="179" t="s">
        <v>1495</v>
      </c>
      <c r="E220" s="179" t="s">
        <v>1196</v>
      </c>
      <c r="F220" s="180">
        <v>43662.522222222222</v>
      </c>
      <c r="G220" s="180">
        <v>43730.999988425923</v>
      </c>
      <c r="H220" s="181">
        <v>88049</v>
      </c>
      <c r="I220" s="182">
        <v>0.85</v>
      </c>
      <c r="J220" s="182">
        <f t="shared" ref="J220:J283" si="3">ROUND(H220*(I220/1000),2)</f>
        <v>74.84</v>
      </c>
    </row>
    <row r="221" spans="2:10" x14ac:dyDescent="0.3">
      <c r="B221" s="178">
        <v>194</v>
      </c>
      <c r="C221" s="179" t="s">
        <v>1496</v>
      </c>
      <c r="D221" s="179" t="s">
        <v>1497</v>
      </c>
      <c r="E221" s="179" t="s">
        <v>1196</v>
      </c>
      <c r="F221" s="180">
        <v>43662.681250000001</v>
      </c>
      <c r="G221" s="180">
        <v>43738.999988425923</v>
      </c>
      <c r="H221" s="181">
        <v>285085</v>
      </c>
      <c r="I221" s="182">
        <v>0.85</v>
      </c>
      <c r="J221" s="182">
        <f t="shared" si="3"/>
        <v>242.32</v>
      </c>
    </row>
    <row r="222" spans="2:10" x14ac:dyDescent="0.3">
      <c r="B222" s="178">
        <v>195</v>
      </c>
      <c r="C222" s="179" t="s">
        <v>1498</v>
      </c>
      <c r="D222" s="179" t="s">
        <v>1499</v>
      </c>
      <c r="E222" s="179" t="s">
        <v>1196</v>
      </c>
      <c r="F222" s="180">
        <v>43664.626388888893</v>
      </c>
      <c r="G222" s="180">
        <v>43730.999988425923</v>
      </c>
      <c r="H222" s="181">
        <v>205334</v>
      </c>
      <c r="I222" s="182">
        <v>0.85</v>
      </c>
      <c r="J222" s="182">
        <f t="shared" si="3"/>
        <v>174.53</v>
      </c>
    </row>
    <row r="223" spans="2:10" x14ac:dyDescent="0.3">
      <c r="B223" s="178">
        <v>196</v>
      </c>
      <c r="C223" s="179" t="s">
        <v>1498</v>
      </c>
      <c r="D223" s="179" t="s">
        <v>1499</v>
      </c>
      <c r="E223" s="179" t="s">
        <v>1209</v>
      </c>
      <c r="F223" s="180">
        <v>43664.626388888893</v>
      </c>
      <c r="G223" s="180">
        <v>43730.999988425923</v>
      </c>
      <c r="H223" s="181">
        <v>3271</v>
      </c>
      <c r="I223" s="182">
        <v>0.85</v>
      </c>
      <c r="J223" s="182">
        <f t="shared" si="3"/>
        <v>2.78</v>
      </c>
    </row>
    <row r="224" spans="2:10" x14ac:dyDescent="0.3">
      <c r="B224" s="178">
        <v>197</v>
      </c>
      <c r="C224" s="179" t="s">
        <v>1500</v>
      </c>
      <c r="D224" s="179" t="s">
        <v>1501</v>
      </c>
      <c r="E224" s="179" t="s">
        <v>1196</v>
      </c>
      <c r="F224" s="180">
        <v>43664.621527777781</v>
      </c>
      <c r="G224" s="180">
        <v>43695.999988425923</v>
      </c>
      <c r="H224" s="181">
        <v>109915</v>
      </c>
      <c r="I224" s="182">
        <v>0.85</v>
      </c>
      <c r="J224" s="182">
        <f t="shared" si="3"/>
        <v>93.43</v>
      </c>
    </row>
    <row r="225" spans="2:10" x14ac:dyDescent="0.3">
      <c r="B225" s="178">
        <v>198</v>
      </c>
      <c r="C225" s="179" t="s">
        <v>1502</v>
      </c>
      <c r="D225" s="179" t="s">
        <v>1503</v>
      </c>
      <c r="E225" s="179" t="s">
        <v>1196</v>
      </c>
      <c r="F225" s="180">
        <v>43668</v>
      </c>
      <c r="G225" s="180">
        <v>43737.999988425923</v>
      </c>
      <c r="H225" s="181">
        <v>412461</v>
      </c>
      <c r="I225" s="182">
        <v>0.85</v>
      </c>
      <c r="J225" s="182">
        <f t="shared" si="3"/>
        <v>350.59</v>
      </c>
    </row>
    <row r="226" spans="2:10" x14ac:dyDescent="0.3">
      <c r="B226" s="178">
        <v>199</v>
      </c>
      <c r="C226" s="179" t="s">
        <v>1504</v>
      </c>
      <c r="D226" s="179" t="s">
        <v>1505</v>
      </c>
      <c r="E226" s="179" t="s">
        <v>1196</v>
      </c>
      <c r="F226" s="180">
        <v>43669</v>
      </c>
      <c r="G226" s="180">
        <v>43688.999988425923</v>
      </c>
      <c r="H226" s="181">
        <v>90438</v>
      </c>
      <c r="I226" s="182">
        <v>0.85</v>
      </c>
      <c r="J226" s="182">
        <f t="shared" si="3"/>
        <v>76.87</v>
      </c>
    </row>
    <row r="227" spans="2:10" x14ac:dyDescent="0.3">
      <c r="B227" s="178">
        <v>200</v>
      </c>
      <c r="C227" s="179" t="s">
        <v>1504</v>
      </c>
      <c r="D227" s="179" t="s">
        <v>1505</v>
      </c>
      <c r="E227" s="179" t="s">
        <v>1209</v>
      </c>
      <c r="F227" s="180">
        <v>43669</v>
      </c>
      <c r="G227" s="180">
        <v>43688.999988425923</v>
      </c>
      <c r="H227" s="181">
        <v>948</v>
      </c>
      <c r="I227" s="182">
        <v>0.85</v>
      </c>
      <c r="J227" s="182">
        <f t="shared" si="3"/>
        <v>0.81</v>
      </c>
    </row>
    <row r="228" spans="2:10" x14ac:dyDescent="0.3">
      <c r="B228" s="178">
        <v>201</v>
      </c>
      <c r="C228" s="179" t="s">
        <v>1506</v>
      </c>
      <c r="D228" s="179" t="s">
        <v>1507</v>
      </c>
      <c r="E228" s="179" t="s">
        <v>1196</v>
      </c>
      <c r="F228" s="180">
        <v>43668</v>
      </c>
      <c r="G228" s="180">
        <v>43721.999988425923</v>
      </c>
      <c r="H228" s="181">
        <v>204915</v>
      </c>
      <c r="I228" s="182">
        <v>0.85</v>
      </c>
      <c r="J228" s="182">
        <f t="shared" si="3"/>
        <v>174.18</v>
      </c>
    </row>
    <row r="229" spans="2:10" x14ac:dyDescent="0.3">
      <c r="B229" s="178">
        <v>202</v>
      </c>
      <c r="C229" s="179" t="s">
        <v>1508</v>
      </c>
      <c r="D229" s="179" t="s">
        <v>1509</v>
      </c>
      <c r="E229" s="179" t="s">
        <v>1196</v>
      </c>
      <c r="F229" s="180">
        <v>43675</v>
      </c>
      <c r="G229" s="180">
        <v>43737.999988425923</v>
      </c>
      <c r="H229" s="181">
        <v>131371</v>
      </c>
      <c r="I229" s="182">
        <v>0.85</v>
      </c>
      <c r="J229" s="182">
        <f t="shared" si="3"/>
        <v>111.67</v>
      </c>
    </row>
    <row r="230" spans="2:10" x14ac:dyDescent="0.3">
      <c r="B230" s="178">
        <v>203</v>
      </c>
      <c r="C230" s="179" t="s">
        <v>1510</v>
      </c>
      <c r="D230" s="179" t="s">
        <v>1511</v>
      </c>
      <c r="E230" s="179" t="s">
        <v>1196</v>
      </c>
      <c r="F230" s="180">
        <v>43669.703472222223</v>
      </c>
      <c r="G230" s="180">
        <v>43737.999305555553</v>
      </c>
      <c r="H230" s="181">
        <v>688980</v>
      </c>
      <c r="I230" s="182">
        <v>0.85</v>
      </c>
      <c r="J230" s="182">
        <f t="shared" si="3"/>
        <v>585.63</v>
      </c>
    </row>
    <row r="231" spans="2:10" x14ac:dyDescent="0.3">
      <c r="B231" s="178">
        <v>204</v>
      </c>
      <c r="C231" s="179" t="s">
        <v>1512</v>
      </c>
      <c r="D231" s="179" t="s">
        <v>1513</v>
      </c>
      <c r="E231" s="179" t="s">
        <v>1196</v>
      </c>
      <c r="F231" s="180">
        <v>43675</v>
      </c>
      <c r="G231" s="180">
        <v>43737.999988425923</v>
      </c>
      <c r="H231" s="181">
        <v>29755</v>
      </c>
      <c r="I231" s="182">
        <v>0.85</v>
      </c>
      <c r="J231" s="182">
        <f t="shared" si="3"/>
        <v>25.29</v>
      </c>
    </row>
    <row r="232" spans="2:10" x14ac:dyDescent="0.3">
      <c r="B232" s="178">
        <v>205</v>
      </c>
      <c r="C232" s="179" t="s">
        <v>1514</v>
      </c>
      <c r="D232" s="179" t="s">
        <v>1515</v>
      </c>
      <c r="E232" s="179" t="s">
        <v>1196</v>
      </c>
      <c r="F232" s="180">
        <v>43689</v>
      </c>
      <c r="G232" s="180">
        <v>43723.999988425923</v>
      </c>
      <c r="H232" s="181">
        <v>36022</v>
      </c>
      <c r="I232" s="182">
        <v>0.85</v>
      </c>
      <c r="J232" s="182">
        <f t="shared" si="3"/>
        <v>30.62</v>
      </c>
    </row>
    <row r="233" spans="2:10" x14ac:dyDescent="0.3">
      <c r="B233" s="178">
        <v>206</v>
      </c>
      <c r="C233" s="179" t="s">
        <v>1516</v>
      </c>
      <c r="D233" s="179" t="s">
        <v>1517</v>
      </c>
      <c r="E233" s="179" t="s">
        <v>1196</v>
      </c>
      <c r="F233" s="180">
        <v>43675</v>
      </c>
      <c r="G233" s="180">
        <v>43737.999988425923</v>
      </c>
      <c r="H233" s="181">
        <v>576152</v>
      </c>
      <c r="I233" s="182">
        <v>0.85</v>
      </c>
      <c r="J233" s="182">
        <f t="shared" si="3"/>
        <v>489.73</v>
      </c>
    </row>
    <row r="234" spans="2:10" x14ac:dyDescent="0.3">
      <c r="B234" s="178">
        <v>207</v>
      </c>
      <c r="C234" s="179" t="s">
        <v>1518</v>
      </c>
      <c r="D234" s="179" t="s">
        <v>1519</v>
      </c>
      <c r="E234" s="179" t="s">
        <v>1196</v>
      </c>
      <c r="F234" s="180">
        <v>43682</v>
      </c>
      <c r="G234" s="180">
        <v>43716.999988425923</v>
      </c>
      <c r="H234" s="181">
        <v>112153</v>
      </c>
      <c r="I234" s="182">
        <v>0.85</v>
      </c>
      <c r="J234" s="182">
        <f t="shared" si="3"/>
        <v>95.33</v>
      </c>
    </row>
    <row r="235" spans="2:10" x14ac:dyDescent="0.3">
      <c r="B235" s="178">
        <v>208</v>
      </c>
      <c r="C235" s="179" t="s">
        <v>1520</v>
      </c>
      <c r="D235" s="179" t="s">
        <v>1521</v>
      </c>
      <c r="E235" s="179" t="s">
        <v>1196</v>
      </c>
      <c r="F235" s="180">
        <v>43676.701388888891</v>
      </c>
      <c r="G235" s="180">
        <v>43737.999988425923</v>
      </c>
      <c r="H235" s="181">
        <v>193736</v>
      </c>
      <c r="I235" s="182">
        <v>0.85</v>
      </c>
      <c r="J235" s="182">
        <f t="shared" si="3"/>
        <v>164.68</v>
      </c>
    </row>
    <row r="236" spans="2:10" x14ac:dyDescent="0.3">
      <c r="B236" s="178">
        <v>209</v>
      </c>
      <c r="C236" s="179" t="s">
        <v>1520</v>
      </c>
      <c r="D236" s="179" t="s">
        <v>1521</v>
      </c>
      <c r="E236" s="179" t="s">
        <v>1209</v>
      </c>
      <c r="F236" s="180">
        <v>43676.701388888891</v>
      </c>
      <c r="G236" s="180">
        <v>43737.999988425923</v>
      </c>
      <c r="H236" s="181">
        <v>66192</v>
      </c>
      <c r="I236" s="182">
        <v>0.85</v>
      </c>
      <c r="J236" s="182">
        <f t="shared" si="3"/>
        <v>56.26</v>
      </c>
    </row>
    <row r="237" spans="2:10" x14ac:dyDescent="0.3">
      <c r="B237" s="178">
        <v>210</v>
      </c>
      <c r="C237" s="179" t="s">
        <v>1522</v>
      </c>
      <c r="D237" s="179" t="s">
        <v>1523</v>
      </c>
      <c r="E237" s="179" t="s">
        <v>1196</v>
      </c>
      <c r="F237" s="180">
        <v>43668.450694444437</v>
      </c>
      <c r="G237" s="180">
        <v>43701.999988425923</v>
      </c>
      <c r="H237" s="181">
        <v>122015</v>
      </c>
      <c r="I237" s="182">
        <v>0.85</v>
      </c>
      <c r="J237" s="182">
        <f t="shared" si="3"/>
        <v>103.71</v>
      </c>
    </row>
    <row r="238" spans="2:10" x14ac:dyDescent="0.3">
      <c r="B238" s="178">
        <v>211</v>
      </c>
      <c r="C238" s="179" t="s">
        <v>1524</v>
      </c>
      <c r="D238" s="179" t="s">
        <v>1525</v>
      </c>
      <c r="E238" s="179" t="s">
        <v>1196</v>
      </c>
      <c r="F238" s="180">
        <v>43682.775694444441</v>
      </c>
      <c r="G238" s="180">
        <v>43737.999988425923</v>
      </c>
      <c r="H238" s="181">
        <v>462342</v>
      </c>
      <c r="I238" s="182">
        <v>0.85</v>
      </c>
      <c r="J238" s="182">
        <f t="shared" si="3"/>
        <v>392.99</v>
      </c>
    </row>
    <row r="239" spans="2:10" x14ac:dyDescent="0.3">
      <c r="B239" s="178">
        <v>212</v>
      </c>
      <c r="C239" s="179" t="s">
        <v>1526</v>
      </c>
      <c r="D239" s="179" t="s">
        <v>1527</v>
      </c>
      <c r="E239" s="179" t="s">
        <v>1196</v>
      </c>
      <c r="F239" s="180">
        <v>43682</v>
      </c>
      <c r="G239" s="180">
        <v>43716.999988425923</v>
      </c>
      <c r="H239" s="181">
        <v>146203</v>
      </c>
      <c r="I239" s="182">
        <v>0.85</v>
      </c>
      <c r="J239" s="182">
        <f t="shared" si="3"/>
        <v>124.27</v>
      </c>
    </row>
    <row r="240" spans="2:10" x14ac:dyDescent="0.3">
      <c r="B240" s="178">
        <v>213</v>
      </c>
      <c r="C240" s="179" t="s">
        <v>1528</v>
      </c>
      <c r="D240" s="179" t="s">
        <v>1529</v>
      </c>
      <c r="E240" s="179" t="s">
        <v>1196</v>
      </c>
      <c r="F240" s="180">
        <v>43682</v>
      </c>
      <c r="G240" s="180">
        <v>43716.999988425923</v>
      </c>
      <c r="H240" s="181">
        <v>19459</v>
      </c>
      <c r="I240" s="182">
        <v>0.85</v>
      </c>
      <c r="J240" s="182">
        <f t="shared" si="3"/>
        <v>16.54</v>
      </c>
    </row>
    <row r="241" spans="2:10" x14ac:dyDescent="0.3">
      <c r="B241" s="178">
        <v>214</v>
      </c>
      <c r="C241" s="179" t="s">
        <v>1530</v>
      </c>
      <c r="D241" s="179" t="s">
        <v>1531</v>
      </c>
      <c r="E241" s="179" t="s">
        <v>1196</v>
      </c>
      <c r="F241" s="180">
        <v>43689</v>
      </c>
      <c r="G241" s="180">
        <v>43730.999988425923</v>
      </c>
      <c r="H241" s="181">
        <v>66857</v>
      </c>
      <c r="I241" s="182">
        <v>0.85</v>
      </c>
      <c r="J241" s="182">
        <f t="shared" si="3"/>
        <v>56.83</v>
      </c>
    </row>
    <row r="242" spans="2:10" x14ac:dyDescent="0.3">
      <c r="B242" s="178">
        <v>215</v>
      </c>
      <c r="C242" s="179" t="s">
        <v>1532</v>
      </c>
      <c r="D242" s="179" t="s">
        <v>1533</v>
      </c>
      <c r="E242" s="179" t="s">
        <v>1196</v>
      </c>
      <c r="F242" s="180">
        <v>43678</v>
      </c>
      <c r="G242" s="180">
        <v>43709.999988425923</v>
      </c>
      <c r="H242" s="181">
        <v>51384</v>
      </c>
      <c r="I242" s="182">
        <v>0.85</v>
      </c>
      <c r="J242" s="182">
        <f t="shared" si="3"/>
        <v>43.68</v>
      </c>
    </row>
    <row r="243" spans="2:10" x14ac:dyDescent="0.3">
      <c r="B243" s="178">
        <v>216</v>
      </c>
      <c r="C243" s="179" t="s">
        <v>1534</v>
      </c>
      <c r="D243" s="179" t="s">
        <v>1535</v>
      </c>
      <c r="E243" s="179" t="s">
        <v>1196</v>
      </c>
      <c r="F243" s="180">
        <v>43684.800000000003</v>
      </c>
      <c r="G243" s="180">
        <v>43704.999305555553</v>
      </c>
      <c r="H243" s="181">
        <v>19384</v>
      </c>
      <c r="I243" s="182">
        <v>0.85</v>
      </c>
      <c r="J243" s="182">
        <f t="shared" si="3"/>
        <v>16.48</v>
      </c>
    </row>
    <row r="244" spans="2:10" x14ac:dyDescent="0.3">
      <c r="B244" s="178">
        <v>217</v>
      </c>
      <c r="C244" s="179" t="s">
        <v>1534</v>
      </c>
      <c r="D244" s="179" t="s">
        <v>1535</v>
      </c>
      <c r="E244" s="179" t="s">
        <v>1209</v>
      </c>
      <c r="F244" s="180">
        <v>43684.800000000003</v>
      </c>
      <c r="G244" s="180">
        <v>43704.999305555553</v>
      </c>
      <c r="H244" s="181">
        <v>1713</v>
      </c>
      <c r="I244" s="182">
        <v>0.85</v>
      </c>
      <c r="J244" s="182">
        <f t="shared" si="3"/>
        <v>1.46</v>
      </c>
    </row>
    <row r="245" spans="2:10" x14ac:dyDescent="0.3">
      <c r="B245" s="178">
        <v>218</v>
      </c>
      <c r="C245" s="179" t="s">
        <v>1536</v>
      </c>
      <c r="D245" s="179" t="s">
        <v>1537</v>
      </c>
      <c r="E245" s="179" t="s">
        <v>1196</v>
      </c>
      <c r="F245" s="180">
        <v>43689</v>
      </c>
      <c r="G245" s="180">
        <v>43702.999988425923</v>
      </c>
      <c r="H245" s="181">
        <v>46984</v>
      </c>
      <c r="I245" s="182">
        <v>0.85</v>
      </c>
      <c r="J245" s="182">
        <f t="shared" si="3"/>
        <v>39.94</v>
      </c>
    </row>
    <row r="246" spans="2:10" x14ac:dyDescent="0.3">
      <c r="B246" s="178">
        <v>219</v>
      </c>
      <c r="C246" s="179" t="s">
        <v>1536</v>
      </c>
      <c r="D246" s="179" t="s">
        <v>1537</v>
      </c>
      <c r="E246" s="179" t="s">
        <v>1209</v>
      </c>
      <c r="F246" s="180">
        <v>43689</v>
      </c>
      <c r="G246" s="180">
        <v>43702.999988425923</v>
      </c>
      <c r="H246" s="181">
        <v>607</v>
      </c>
      <c r="I246" s="182">
        <v>0.85</v>
      </c>
      <c r="J246" s="182">
        <f t="shared" si="3"/>
        <v>0.52</v>
      </c>
    </row>
    <row r="247" spans="2:10" x14ac:dyDescent="0.3">
      <c r="B247" s="178">
        <v>220</v>
      </c>
      <c r="C247" s="179" t="s">
        <v>1538</v>
      </c>
      <c r="D247" s="179" t="s">
        <v>1539</v>
      </c>
      <c r="E247" s="179" t="s">
        <v>1196</v>
      </c>
      <c r="F247" s="180">
        <v>43690</v>
      </c>
      <c r="G247" s="180">
        <v>43723.999988425923</v>
      </c>
      <c r="H247" s="181">
        <v>128699</v>
      </c>
      <c r="I247" s="182">
        <v>0.85</v>
      </c>
      <c r="J247" s="182">
        <f t="shared" si="3"/>
        <v>109.39</v>
      </c>
    </row>
    <row r="248" spans="2:10" x14ac:dyDescent="0.3">
      <c r="B248" s="178">
        <v>221</v>
      </c>
      <c r="C248" s="179" t="s">
        <v>1540</v>
      </c>
      <c r="D248" s="179" t="s">
        <v>1541</v>
      </c>
      <c r="E248" s="179" t="s">
        <v>1196</v>
      </c>
      <c r="F248" s="180">
        <v>43690.393750000003</v>
      </c>
      <c r="G248" s="180">
        <v>43737.999305555553</v>
      </c>
      <c r="H248" s="181">
        <v>218394</v>
      </c>
      <c r="I248" s="182">
        <v>0.85</v>
      </c>
      <c r="J248" s="182">
        <f t="shared" si="3"/>
        <v>185.63</v>
      </c>
    </row>
    <row r="249" spans="2:10" x14ac:dyDescent="0.3">
      <c r="B249" s="178">
        <v>222</v>
      </c>
      <c r="C249" s="179" t="s">
        <v>1542</v>
      </c>
      <c r="D249" s="179" t="s">
        <v>1543</v>
      </c>
      <c r="E249" s="179" t="s">
        <v>1196</v>
      </c>
      <c r="F249" s="180">
        <v>43692</v>
      </c>
      <c r="G249" s="180">
        <v>43723.999988425923</v>
      </c>
      <c r="H249" s="181">
        <v>86847</v>
      </c>
      <c r="I249" s="182">
        <v>0.85</v>
      </c>
      <c r="J249" s="182">
        <f t="shared" si="3"/>
        <v>73.819999999999993</v>
      </c>
    </row>
    <row r="250" spans="2:10" x14ac:dyDescent="0.3">
      <c r="B250" s="178">
        <v>223</v>
      </c>
      <c r="C250" s="179" t="s">
        <v>1544</v>
      </c>
      <c r="D250" s="179" t="s">
        <v>1545</v>
      </c>
      <c r="E250" s="179" t="s">
        <v>1196</v>
      </c>
      <c r="F250" s="180">
        <v>43692.767361111109</v>
      </c>
      <c r="G250" s="180">
        <v>43702.999988425923</v>
      </c>
      <c r="H250" s="181">
        <v>92854</v>
      </c>
      <c r="I250" s="182">
        <v>0.85</v>
      </c>
      <c r="J250" s="182">
        <f t="shared" si="3"/>
        <v>78.930000000000007</v>
      </c>
    </row>
    <row r="251" spans="2:10" x14ac:dyDescent="0.3">
      <c r="B251" s="178">
        <v>224</v>
      </c>
      <c r="C251" s="179" t="s">
        <v>1544</v>
      </c>
      <c r="D251" s="179" t="s">
        <v>1545</v>
      </c>
      <c r="E251" s="179" t="s">
        <v>1209</v>
      </c>
      <c r="F251" s="180">
        <v>43692.767361111109</v>
      </c>
      <c r="G251" s="180">
        <v>43702.999988425923</v>
      </c>
      <c r="H251" s="181">
        <v>1803</v>
      </c>
      <c r="I251" s="182">
        <v>0.85</v>
      </c>
      <c r="J251" s="182">
        <f t="shared" si="3"/>
        <v>1.53</v>
      </c>
    </row>
    <row r="252" spans="2:10" x14ac:dyDescent="0.3">
      <c r="B252" s="178">
        <v>225</v>
      </c>
      <c r="C252" s="179" t="s">
        <v>1546</v>
      </c>
      <c r="D252" s="179" t="s">
        <v>1547</v>
      </c>
      <c r="E252" s="179" t="s">
        <v>1196</v>
      </c>
      <c r="F252" s="180">
        <v>43692</v>
      </c>
      <c r="G252" s="180">
        <v>43737.999988425923</v>
      </c>
      <c r="H252" s="181">
        <v>50603</v>
      </c>
      <c r="I252" s="182">
        <v>0.85</v>
      </c>
      <c r="J252" s="182">
        <f t="shared" si="3"/>
        <v>43.01</v>
      </c>
    </row>
    <row r="253" spans="2:10" x14ac:dyDescent="0.3">
      <c r="B253" s="178">
        <v>226</v>
      </c>
      <c r="C253" s="179" t="s">
        <v>1548</v>
      </c>
      <c r="D253" s="179" t="s">
        <v>1549</v>
      </c>
      <c r="E253" s="179" t="s">
        <v>1196</v>
      </c>
      <c r="F253" s="180">
        <v>43702</v>
      </c>
      <c r="G253" s="180">
        <v>43765.999988425923</v>
      </c>
      <c r="H253" s="181">
        <v>9258</v>
      </c>
      <c r="I253" s="182">
        <v>0.85</v>
      </c>
      <c r="J253" s="182">
        <f t="shared" si="3"/>
        <v>7.87</v>
      </c>
    </row>
    <row r="254" spans="2:10" x14ac:dyDescent="0.3">
      <c r="B254" s="178">
        <v>227</v>
      </c>
      <c r="C254" s="179" t="s">
        <v>1550</v>
      </c>
      <c r="D254" s="179" t="s">
        <v>1551</v>
      </c>
      <c r="E254" s="179" t="s">
        <v>1196</v>
      </c>
      <c r="F254" s="180">
        <v>43696.698611111111</v>
      </c>
      <c r="G254" s="180">
        <v>43723.999988425923</v>
      </c>
      <c r="H254" s="181">
        <v>50823</v>
      </c>
      <c r="I254" s="182">
        <v>0.85</v>
      </c>
      <c r="J254" s="182">
        <f t="shared" si="3"/>
        <v>43.2</v>
      </c>
    </row>
    <row r="255" spans="2:10" x14ac:dyDescent="0.3">
      <c r="B255" s="178">
        <v>228</v>
      </c>
      <c r="C255" s="179" t="s">
        <v>1552</v>
      </c>
      <c r="D255" s="179" t="s">
        <v>1553</v>
      </c>
      <c r="E255" s="179" t="s">
        <v>1196</v>
      </c>
      <c r="F255" s="180">
        <v>43704.497916666667</v>
      </c>
      <c r="G255" s="180">
        <v>43721.999988425923</v>
      </c>
      <c r="H255" s="181">
        <v>105445</v>
      </c>
      <c r="I255" s="182">
        <v>0.85</v>
      </c>
      <c r="J255" s="182">
        <f t="shared" si="3"/>
        <v>89.63</v>
      </c>
    </row>
    <row r="256" spans="2:10" x14ac:dyDescent="0.3">
      <c r="B256" s="178">
        <v>229</v>
      </c>
      <c r="C256" s="179" t="s">
        <v>1554</v>
      </c>
      <c r="D256" s="179" t="s">
        <v>1555</v>
      </c>
      <c r="E256" s="179" t="s">
        <v>1196</v>
      </c>
      <c r="F256" s="180">
        <v>43705.40625</v>
      </c>
      <c r="G256" s="180">
        <v>43736.999305555553</v>
      </c>
      <c r="H256" s="181">
        <v>7848</v>
      </c>
      <c r="I256" s="182">
        <v>0.85</v>
      </c>
      <c r="J256" s="182">
        <f t="shared" si="3"/>
        <v>6.67</v>
      </c>
    </row>
    <row r="257" spans="2:16" x14ac:dyDescent="0.3">
      <c r="B257" s="178">
        <v>230</v>
      </c>
      <c r="C257" s="179" t="s">
        <v>1554</v>
      </c>
      <c r="D257" s="179" t="s">
        <v>1555</v>
      </c>
      <c r="E257" s="179" t="s">
        <v>1209</v>
      </c>
      <c r="F257" s="180">
        <v>43705.40625</v>
      </c>
      <c r="G257" s="180">
        <v>43736.999305555553</v>
      </c>
      <c r="H257" s="181">
        <v>1689</v>
      </c>
      <c r="I257" s="182">
        <v>0.85</v>
      </c>
      <c r="J257" s="182">
        <f t="shared" si="3"/>
        <v>1.44</v>
      </c>
    </row>
    <row r="258" spans="2:16" x14ac:dyDescent="0.3">
      <c r="B258" s="178">
        <v>231</v>
      </c>
      <c r="C258" s="179" t="s">
        <v>1556</v>
      </c>
      <c r="D258" s="179" t="s">
        <v>1557</v>
      </c>
      <c r="E258" s="179" t="s">
        <v>1196</v>
      </c>
      <c r="F258" s="180">
        <v>43696</v>
      </c>
      <c r="G258" s="180">
        <v>43709.999988425923</v>
      </c>
      <c r="H258" s="181">
        <v>25346</v>
      </c>
      <c r="I258" s="182">
        <v>0.85</v>
      </c>
      <c r="J258" s="182">
        <f t="shared" si="3"/>
        <v>21.54</v>
      </c>
    </row>
    <row r="259" spans="2:16" x14ac:dyDescent="0.3">
      <c r="B259" s="178">
        <v>232</v>
      </c>
      <c r="C259" s="179" t="s">
        <v>1556</v>
      </c>
      <c r="D259" s="179" t="s">
        <v>1557</v>
      </c>
      <c r="E259" s="179" t="s">
        <v>1209</v>
      </c>
      <c r="F259" s="180">
        <v>43696</v>
      </c>
      <c r="G259" s="180">
        <v>43709.999988425923</v>
      </c>
      <c r="H259" s="181">
        <v>2123</v>
      </c>
      <c r="I259" s="182">
        <v>0.85</v>
      </c>
      <c r="J259" s="182">
        <f t="shared" si="3"/>
        <v>1.8</v>
      </c>
    </row>
    <row r="260" spans="2:16" x14ac:dyDescent="0.3">
      <c r="B260" s="178">
        <v>233</v>
      </c>
      <c r="C260" s="179" t="s">
        <v>1052</v>
      </c>
      <c r="D260" s="179" t="s">
        <v>1558</v>
      </c>
      <c r="E260" s="179" t="s">
        <v>1196</v>
      </c>
      <c r="F260" s="180">
        <v>43678</v>
      </c>
      <c r="G260" s="180">
        <v>43708</v>
      </c>
      <c r="H260" s="181">
        <v>1631112</v>
      </c>
      <c r="I260" s="182">
        <v>0.85</v>
      </c>
      <c r="J260" s="182">
        <f t="shared" si="3"/>
        <v>1386.45</v>
      </c>
    </row>
    <row r="261" spans="2:16" x14ac:dyDescent="0.3">
      <c r="B261" s="178">
        <v>234</v>
      </c>
      <c r="C261" s="179" t="s">
        <v>1052</v>
      </c>
      <c r="D261" s="179" t="s">
        <v>1559</v>
      </c>
      <c r="E261" s="179" t="s">
        <v>1209</v>
      </c>
      <c r="F261" s="180">
        <v>43678</v>
      </c>
      <c r="G261" s="180">
        <v>43708</v>
      </c>
      <c r="H261" s="181">
        <v>8672</v>
      </c>
      <c r="I261" s="182">
        <v>0.85</v>
      </c>
      <c r="J261" s="182">
        <f t="shared" si="3"/>
        <v>7.37</v>
      </c>
    </row>
    <row r="262" spans="2:16" x14ac:dyDescent="0.3">
      <c r="B262" s="42"/>
      <c r="C262" s="42"/>
      <c r="F262" s="183"/>
      <c r="G262" s="183"/>
      <c r="I262" s="149"/>
      <c r="J262" s="149"/>
      <c r="L262" s="200"/>
      <c r="P262" s="172"/>
    </row>
    <row r="263" spans="2:16" x14ac:dyDescent="0.3">
      <c r="E263" s="73"/>
      <c r="F263" s="73"/>
      <c r="G263" s="18"/>
      <c r="H263" s="17"/>
      <c r="I263" s="196"/>
      <c r="J263" s="197"/>
      <c r="K263" s="200"/>
    </row>
    <row r="264" spans="2:16" x14ac:dyDescent="0.3">
      <c r="B264" s="42"/>
      <c r="C264" s="74"/>
      <c r="E264" s="124"/>
      <c r="F264" s="124"/>
      <c r="H264" s="149"/>
      <c r="I264" s="199"/>
      <c r="J264" s="200"/>
      <c r="K264" s="200"/>
    </row>
    <row r="265" spans="2:16" x14ac:dyDescent="0.3">
      <c r="B265" s="42"/>
      <c r="C265" s="41"/>
      <c r="E265" s="43"/>
      <c r="F265" s="43" t="s">
        <v>240</v>
      </c>
      <c r="G265" s="125" t="s">
        <v>1196</v>
      </c>
      <c r="H265">
        <f>SUMIF(E28:E263,G265,H28:H263)</f>
        <v>62146557</v>
      </c>
      <c r="I265" s="198"/>
      <c r="J265" s="220">
        <f>SUMIF(E28:E263,G265,J28:J263)</f>
        <v>52824.569999999971</v>
      </c>
      <c r="L265" s="190"/>
      <c r="M265" s="222"/>
    </row>
    <row r="266" spans="2:16" x14ac:dyDescent="0.3">
      <c r="B266" s="42"/>
      <c r="C266" s="41"/>
      <c r="E266" s="43"/>
      <c r="F266" s="43"/>
      <c r="G266" s="125" t="s">
        <v>1209</v>
      </c>
      <c r="H266">
        <f>SUMIF(E28:E263,G266,H28:H263)</f>
        <v>2203091</v>
      </c>
      <c r="I266" s="198"/>
      <c r="J266" s="220">
        <f>SUMIF(E28:E263,G266,J28:J263)</f>
        <v>1872.6399999999996</v>
      </c>
      <c r="L266" s="222"/>
      <c r="M266" s="222"/>
    </row>
    <row r="267" spans="2:16" x14ac:dyDescent="0.3">
      <c r="B267" s="42"/>
      <c r="C267" s="41"/>
      <c r="E267" s="73"/>
      <c r="F267" s="73"/>
      <c r="G267" s="18"/>
      <c r="H267" s="17"/>
      <c r="I267" s="196"/>
      <c r="J267" s="197"/>
      <c r="K267" s="222"/>
      <c r="L267" s="222"/>
    </row>
    <row r="268" spans="2:16" x14ac:dyDescent="0.3">
      <c r="B268" s="42"/>
      <c r="C268" s="41"/>
      <c r="F268" s="124"/>
      <c r="H268" s="149"/>
      <c r="I268" s="199"/>
      <c r="J268" s="200"/>
    </row>
    <row r="269" spans="2:16" x14ac:dyDescent="0.3">
      <c r="F269" s="43" t="s">
        <v>241</v>
      </c>
      <c r="G269" s="149"/>
      <c r="H269" s="124">
        <v>64349648</v>
      </c>
      <c r="J269" s="189">
        <f>SUM(J28:J263)</f>
        <v>54697.209999999955</v>
      </c>
      <c r="L269" s="190"/>
      <c r="N269" s="190"/>
    </row>
    <row r="270" spans="2:16" x14ac:dyDescent="0.3">
      <c r="F270" s="43"/>
      <c r="G270" s="149"/>
      <c r="J270" s="222"/>
    </row>
    <row r="271" spans="2:16" x14ac:dyDescent="0.3">
      <c r="F271" s="124"/>
      <c r="G271" s="21"/>
      <c r="H271" s="155"/>
    </row>
    <row r="272" spans="2:16" x14ac:dyDescent="0.3">
      <c r="B272" s="30" t="s">
        <v>242</v>
      </c>
      <c r="C272" s="22"/>
      <c r="D272" s="33"/>
      <c r="E272" s="22"/>
      <c r="F272" s="72"/>
      <c r="G272" s="22"/>
      <c r="H272" s="22"/>
      <c r="I272" s="22"/>
      <c r="J272" s="23"/>
    </row>
    <row r="273" spans="2:10" x14ac:dyDescent="0.3">
      <c r="B273" s="24"/>
      <c r="C273" s="25"/>
      <c r="D273" s="25"/>
      <c r="E273" s="25"/>
      <c r="F273" s="71"/>
      <c r="G273" s="25"/>
      <c r="H273" s="25"/>
      <c r="I273" s="25"/>
      <c r="J273" s="26"/>
    </row>
    <row r="274" spans="2:10" x14ac:dyDescent="0.3">
      <c r="B274" s="15"/>
      <c r="C274" s="15"/>
      <c r="D274" s="15"/>
      <c r="E274" s="15"/>
      <c r="F274" s="70"/>
      <c r="G274" s="15"/>
      <c r="H274" s="15"/>
      <c r="I274" s="15"/>
      <c r="J274" s="15"/>
    </row>
    <row r="275" spans="2:10" x14ac:dyDescent="0.3">
      <c r="F275" s="124"/>
      <c r="H275" s="155"/>
    </row>
    <row r="276" spans="2:10" x14ac:dyDescent="0.3">
      <c r="B276" s="7" t="s">
        <v>243</v>
      </c>
      <c r="G276" s="124"/>
      <c r="H276" s="155"/>
      <c r="I276" s="125" t="s">
        <v>1196</v>
      </c>
      <c r="J276" s="189">
        <f>SUMIF(E28:E263,I276,J28:J263)</f>
        <v>52824.569999999971</v>
      </c>
    </row>
    <row r="277" spans="2:10" x14ac:dyDescent="0.3">
      <c r="G277" s="124"/>
      <c r="H277" s="155"/>
      <c r="J277" s="18"/>
    </row>
    <row r="278" spans="2:10" x14ac:dyDescent="0.3">
      <c r="G278" s="124"/>
      <c r="H278" s="155"/>
    </row>
    <row r="279" spans="2:10" x14ac:dyDescent="0.3">
      <c r="B279" s="12" t="s">
        <v>4</v>
      </c>
      <c r="C279" s="152"/>
      <c r="D279" s="27"/>
      <c r="E279" s="11" t="s">
        <v>0</v>
      </c>
      <c r="F279" s="9" t="str">
        <f>J1</f>
        <v>09/06/2019</v>
      </c>
      <c r="G279" s="124"/>
      <c r="H279" s="155"/>
    </row>
    <row r="280" spans="2:10" x14ac:dyDescent="0.3">
      <c r="B280" s="6" t="s">
        <v>8</v>
      </c>
      <c r="D280" s="28"/>
      <c r="E280" s="19" t="s">
        <v>2</v>
      </c>
      <c r="F280" s="10">
        <f>J2</f>
        <v>8564</v>
      </c>
      <c r="G280" s="124"/>
      <c r="H280" s="155"/>
    </row>
    <row r="281" spans="2:10" x14ac:dyDescent="0.3">
      <c r="B281" s="13" t="s">
        <v>6</v>
      </c>
      <c r="D281" s="28"/>
      <c r="E281" s="19" t="s">
        <v>244</v>
      </c>
      <c r="F281" s="10" t="s">
        <v>1196</v>
      </c>
      <c r="G281" s="124"/>
      <c r="H281" s="155"/>
      <c r="I281" s="8" t="s">
        <v>245</v>
      </c>
      <c r="J281" s="203">
        <f>SUM(J28:J263)</f>
        <v>54697.209999999955</v>
      </c>
    </row>
    <row r="282" spans="2:10" x14ac:dyDescent="0.3">
      <c r="B282" s="14" t="s">
        <v>7</v>
      </c>
      <c r="C282" s="153"/>
      <c r="D282" s="29"/>
      <c r="E282" s="19" t="s">
        <v>33</v>
      </c>
      <c r="F282" s="10" t="str">
        <f>D21</f>
        <v>CBS, POP TV</v>
      </c>
      <c r="G282" s="124"/>
      <c r="H282" s="155"/>
    </row>
    <row r="283" spans="2:10" x14ac:dyDescent="0.3">
      <c r="C283" s="3"/>
      <c r="D283" s="3"/>
      <c r="E283" s="2"/>
      <c r="F283" s="2"/>
      <c r="G283" s="2"/>
    </row>
    <row r="284" spans="2:10" x14ac:dyDescent="0.3">
      <c r="C284" s="3"/>
      <c r="D284" s="3"/>
      <c r="E284" s="2"/>
      <c r="F284" s="2"/>
      <c r="G284" s="2"/>
    </row>
    <row r="285" spans="2:10" x14ac:dyDescent="0.3">
      <c r="C285" s="3"/>
      <c r="D285" s="3"/>
      <c r="E285" s="2"/>
      <c r="F285" s="2"/>
      <c r="G285" s="2"/>
    </row>
    <row r="286" spans="2:10" x14ac:dyDescent="0.3">
      <c r="C286" s="3"/>
      <c r="D286" s="3"/>
      <c r="E286" s="2"/>
      <c r="F286" s="2"/>
      <c r="G286" s="2"/>
    </row>
    <row r="287" spans="2:10" x14ac:dyDescent="0.3">
      <c r="C287" s="3"/>
      <c r="D287" s="3"/>
      <c r="E287" s="2"/>
      <c r="F287" s="2"/>
      <c r="G287" s="2"/>
    </row>
    <row r="288" spans="2:10" x14ac:dyDescent="0.3">
      <c r="C288" s="3"/>
      <c r="D288" s="3"/>
      <c r="E288" s="2"/>
      <c r="F288" s="2"/>
      <c r="G288" s="2"/>
    </row>
    <row r="289" spans="3:7" x14ac:dyDescent="0.3">
      <c r="C289" s="3"/>
      <c r="D289" s="3"/>
      <c r="E289" s="2"/>
      <c r="F289" s="2"/>
      <c r="G289" s="2"/>
    </row>
    <row r="290" spans="3:7" x14ac:dyDescent="0.3">
      <c r="C290" s="3"/>
      <c r="D290" s="3"/>
      <c r="E290" s="2"/>
      <c r="F290" s="2"/>
      <c r="G290" s="2"/>
    </row>
    <row r="291" spans="3:7" x14ac:dyDescent="0.3">
      <c r="C291" s="3"/>
      <c r="D291" s="3"/>
      <c r="E291" s="2"/>
      <c r="F291" s="2"/>
      <c r="G291" s="2"/>
    </row>
    <row r="292" spans="3:7" x14ac:dyDescent="0.3">
      <c r="C292" s="3"/>
      <c r="D292" s="3"/>
      <c r="E292" s="2"/>
      <c r="F292" s="2"/>
      <c r="G292" s="2"/>
    </row>
    <row r="293" spans="3:7" x14ac:dyDescent="0.3">
      <c r="C293" s="3"/>
      <c r="D293" s="3"/>
      <c r="E293" s="2"/>
      <c r="F293" s="2"/>
      <c r="G293" s="2"/>
    </row>
    <row r="294" spans="3:7" x14ac:dyDescent="0.3">
      <c r="C294" s="3"/>
      <c r="D294" s="3"/>
      <c r="E294" s="2"/>
      <c r="F294" s="2"/>
      <c r="G294" s="2"/>
    </row>
    <row r="295" spans="3:7" x14ac:dyDescent="0.3">
      <c r="C295" s="3"/>
      <c r="D295" s="3"/>
      <c r="E295" s="2"/>
      <c r="F295" s="2"/>
      <c r="G295" s="2"/>
    </row>
  </sheetData>
  <autoFilter ref="B27:J28" xr:uid="{00000000-0009-0000-0000-000003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000000-0004-0000-0300-000000000000}"/>
    <hyperlink ref="D16" r:id="rId2" xr:uid="{00000000-0004-0000-0300-000001000000}"/>
    <hyperlink ref="B10" r:id="rId3" xr:uid="{00000000-0004-0000-0300-000002000000}"/>
    <hyperlink ref="D16" r:id="rId4" xr:uid="{00000000-0004-0000-0300-000003000000}"/>
    <hyperlink ref="B10" r:id="rId5" xr:uid="{00000000-0004-0000-0300-000004000000}"/>
    <hyperlink ref="D16" r:id="rId6" xr:uid="{00000000-0004-0000-0300-000005000000}"/>
    <hyperlink ref="B10" r:id="rId7" xr:uid="{00000000-0004-0000-0300-000006000000}"/>
    <hyperlink ref="D16" r:id="rId8" xr:uid="{00000000-0004-0000-0300-000007000000}"/>
    <hyperlink ref="B10" r:id="rId9" xr:uid="{00000000-0004-0000-0300-000008000000}"/>
    <hyperlink ref="D16" r:id="rId10" xr:uid="{00000000-0004-0000-0300-000009000000}"/>
    <hyperlink ref="B10" r:id="rId11" xr:uid="{00000000-0004-0000-0300-00000A000000}"/>
    <hyperlink ref="D16" r:id="rId12" xr:uid="{00000000-0004-0000-0300-00000B000000}"/>
    <hyperlink ref="B10" r:id="rId13" xr:uid="{00000000-0004-0000-0300-00000C000000}"/>
    <hyperlink ref="D16" r:id="rId14" xr:uid="{00000000-0004-0000-0300-00000D000000}"/>
    <hyperlink ref="B10" r:id="rId15" xr:uid="{00000000-0004-0000-0300-00000E000000}"/>
    <hyperlink ref="D16" r:id="rId16" xr:uid="{00000000-0004-0000-0300-00000F000000}"/>
    <hyperlink ref="B10" r:id="rId17" xr:uid="{00000000-0004-0000-0300-000010000000}"/>
    <hyperlink ref="D16" r:id="rId18" xr:uid="{00000000-0004-0000-0300-000011000000}"/>
    <hyperlink ref="B10" r:id="rId19" xr:uid="{00000000-0004-0000-0300-000012000000}"/>
    <hyperlink ref="D16" r:id="rId20" xr:uid="{00000000-0004-0000-0300-000013000000}"/>
    <hyperlink ref="B10" r:id="rId21" xr:uid="{00000000-0004-0000-0300-000014000000}"/>
    <hyperlink ref="D16" r:id="rId22" xr:uid="{00000000-0004-0000-0300-000015000000}"/>
    <hyperlink ref="B10" r:id="rId23" xr:uid="{00000000-0004-0000-0300-000016000000}"/>
    <hyperlink ref="D16" r:id="rId24" xr:uid="{00000000-0004-0000-0300-000017000000}"/>
    <hyperlink ref="B10" r:id="rId25" xr:uid="{00000000-0004-0000-0300-000018000000}"/>
    <hyperlink ref="D16" r:id="rId26" xr:uid="{00000000-0004-0000-0300-000019000000}"/>
    <hyperlink ref="B10" r:id="rId27" xr:uid="{00000000-0004-0000-0300-00001A000000}"/>
    <hyperlink ref="D16" r:id="rId28" xr:uid="{00000000-0004-0000-0300-00001B000000}"/>
    <hyperlink ref="B10" r:id="rId29" xr:uid="{00000000-0004-0000-0300-00001C000000}"/>
    <hyperlink ref="D16" r:id="rId30" xr:uid="{00000000-0004-0000-0300-00001D000000}"/>
    <hyperlink ref="B10" r:id="rId31" xr:uid="{00000000-0004-0000-0300-00001E000000}"/>
    <hyperlink ref="D16" r:id="rId32" xr:uid="{00000000-0004-0000-0300-00001F000000}"/>
    <hyperlink ref="B10" r:id="rId33" xr:uid="{00000000-0004-0000-0300-000020000000}"/>
    <hyperlink ref="D16" r:id="rId34" xr:uid="{00000000-0004-0000-0300-000021000000}"/>
    <hyperlink ref="B10" r:id="rId35" xr:uid="{00000000-0004-0000-0300-000022000000}"/>
    <hyperlink ref="D16" r:id="rId36" xr:uid="{00000000-0004-0000-0300-000023000000}"/>
    <hyperlink ref="B10" r:id="rId37" xr:uid="{00000000-0004-0000-0300-000024000000}"/>
    <hyperlink ref="D16" r:id="rId38" xr:uid="{00000000-0004-0000-0300-000025000000}"/>
    <hyperlink ref="B10" r:id="rId39" xr:uid="{00000000-0004-0000-0300-000026000000}"/>
    <hyperlink ref="D16" r:id="rId40" xr:uid="{00000000-0004-0000-0300-000027000000}"/>
  </hyperlinks>
  <printOptions horizontalCentered="1"/>
  <pageMargins left="0.5" right="0.5" top="0.5" bottom="0.6" header="0.2" footer="0.2"/>
  <pageSetup scale="52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L48"/>
  <sheetViews>
    <sheetView showGridLines="0" topLeftCell="A10" zoomScale="85" zoomScaleNormal="85" zoomScalePageLayoutView="90" workbookViewId="0">
      <selection activeCell="G32" sqref="G32"/>
    </sheetView>
  </sheetViews>
  <sheetFormatPr defaultColWidth="8.88671875" defaultRowHeight="15.6" x14ac:dyDescent="0.3"/>
  <cols>
    <col min="1" max="1" width="1.44140625" style="155" customWidth="1"/>
    <col min="2" max="2" width="10.109375" style="155" customWidth="1"/>
    <col min="3" max="3" width="35.109375" style="155" bestFit="1" customWidth="1"/>
    <col min="4" max="4" width="61.44140625" style="155" customWidth="1"/>
    <col min="5" max="5" width="19" style="155" bestFit="1" customWidth="1"/>
    <col min="6" max="6" width="24.109375" style="155" bestFit="1" customWidth="1"/>
    <col min="7" max="7" width="19" style="155" bestFit="1" customWidth="1"/>
    <col min="8" max="8" width="23" style="155" customWidth="1"/>
    <col min="9" max="9" width="18" style="155" customWidth="1"/>
    <col min="10" max="10" width="23" style="155" customWidth="1"/>
    <col min="11" max="11" width="12.33203125" style="155" customWidth="1"/>
    <col min="12" max="12" width="16" style="155" customWidth="1"/>
    <col min="13" max="13" width="4.88671875" style="155" customWidth="1"/>
    <col min="14" max="14" width="8.88671875" style="155" customWidth="1"/>
    <col min="15" max="16384" width="8.88671875" style="155"/>
  </cols>
  <sheetData>
    <row r="1" spans="1:10" x14ac:dyDescent="0.3">
      <c r="B1" s="154"/>
      <c r="C1" s="154"/>
      <c r="D1" s="154"/>
      <c r="E1" s="154"/>
      <c r="F1" s="45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42"/>
      <c r="G2" s="154"/>
      <c r="H2" s="154"/>
      <c r="I2" s="21" t="s">
        <v>2</v>
      </c>
      <c r="J2" s="169">
        <v>8566</v>
      </c>
    </row>
    <row r="3" spans="1:10" x14ac:dyDescent="0.3">
      <c r="B3" s="154"/>
      <c r="C3" s="154"/>
      <c r="D3" s="154"/>
      <c r="E3" s="154"/>
      <c r="F3" s="45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46"/>
      <c r="H4" s="234" t="s">
        <v>3</v>
      </c>
      <c r="I4" s="230"/>
      <c r="J4" s="235"/>
    </row>
    <row r="5" spans="1:10" x14ac:dyDescent="0.3">
      <c r="C5" s="60"/>
      <c r="D5" s="60"/>
      <c r="E5" s="60"/>
      <c r="F5" s="142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42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42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63"/>
      <c r="E8" s="163"/>
      <c r="F8" s="142"/>
      <c r="H8" s="243" t="s">
        <v>6</v>
      </c>
      <c r="I8" s="240"/>
      <c r="J8" s="240"/>
    </row>
    <row r="9" spans="1:10" x14ac:dyDescent="0.3">
      <c r="B9" s="1" t="s">
        <v>9</v>
      </c>
      <c r="C9" s="163"/>
      <c r="D9" s="154"/>
      <c r="E9" s="154"/>
      <c r="F9" s="142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42"/>
    </row>
    <row r="11" spans="1:10" x14ac:dyDescent="0.3">
      <c r="C11" s="56"/>
      <c r="D11" s="54"/>
      <c r="E11" s="54"/>
      <c r="F11" s="142"/>
      <c r="H11" s="242" t="s">
        <v>246</v>
      </c>
      <c r="I11" s="240"/>
      <c r="J11" s="240"/>
    </row>
    <row r="12" spans="1:10" x14ac:dyDescent="0.3">
      <c r="B12" s="49" t="s">
        <v>12</v>
      </c>
      <c r="C12" s="54"/>
      <c r="D12" s="85" t="s">
        <v>1560</v>
      </c>
      <c r="E12" s="54"/>
      <c r="F12" s="142"/>
      <c r="H12" s="241" t="s">
        <v>14</v>
      </c>
      <c r="I12" s="240"/>
      <c r="J12" s="240"/>
    </row>
    <row r="13" spans="1:10" x14ac:dyDescent="0.3">
      <c r="C13" s="54"/>
      <c r="D13" s="85" t="s">
        <v>1561</v>
      </c>
      <c r="E13" s="54"/>
      <c r="F13" s="143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45"/>
      <c r="H14" s="163"/>
      <c r="I14" s="163"/>
      <c r="J14" s="163"/>
    </row>
    <row r="15" spans="1:10" x14ac:dyDescent="0.3">
      <c r="A15" s="155" t="s">
        <v>18</v>
      </c>
      <c r="C15" s="161"/>
      <c r="D15" s="53" t="s">
        <v>1562</v>
      </c>
      <c r="E15" s="161"/>
      <c r="F15" s="146"/>
      <c r="H15" s="236" t="s">
        <v>20</v>
      </c>
      <c r="I15" s="237"/>
      <c r="J15" s="238"/>
    </row>
    <row r="16" spans="1:10" x14ac:dyDescent="0.3">
      <c r="D16" s="52" t="s">
        <v>1563</v>
      </c>
      <c r="E16" s="161"/>
      <c r="F16" s="142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D17" s="31"/>
      <c r="E17" s="161"/>
      <c r="F17" s="142"/>
      <c r="G17" s="142"/>
      <c r="H17" s="174" t="s">
        <v>25</v>
      </c>
      <c r="I17" s="175">
        <v>1.42</v>
      </c>
      <c r="J17" s="223">
        <v>1130121</v>
      </c>
    </row>
    <row r="18" spans="2:12" x14ac:dyDescent="0.3">
      <c r="B18" s="51" t="s">
        <v>26</v>
      </c>
      <c r="D18" s="50">
        <v>43678</v>
      </c>
      <c r="E18" s="161"/>
      <c r="F18" s="142"/>
      <c r="G18" s="142"/>
      <c r="H18" s="45" t="s">
        <v>27</v>
      </c>
      <c r="I18" s="173">
        <v>1.35</v>
      </c>
      <c r="J18" s="46"/>
    </row>
    <row r="19" spans="2:12" x14ac:dyDescent="0.3">
      <c r="B19" s="51" t="s">
        <v>28</v>
      </c>
      <c r="D19" s="50">
        <v>43708</v>
      </c>
      <c r="E19" s="161"/>
      <c r="F19" s="142"/>
      <c r="G19" s="142"/>
      <c r="H19" s="45" t="s">
        <v>29</v>
      </c>
      <c r="I19" s="173">
        <v>1.28</v>
      </c>
      <c r="J19" s="46"/>
    </row>
    <row r="20" spans="2:12" x14ac:dyDescent="0.3">
      <c r="B20" s="49" t="s">
        <v>30</v>
      </c>
      <c r="D20" s="165" t="s">
        <v>1560</v>
      </c>
      <c r="E20" s="161"/>
      <c r="F20" s="142"/>
      <c r="G20" s="142"/>
      <c r="H20" s="45" t="s">
        <v>32</v>
      </c>
      <c r="I20" s="173">
        <v>1.21</v>
      </c>
      <c r="J20" s="46"/>
    </row>
    <row r="21" spans="2:12" x14ac:dyDescent="0.3">
      <c r="B21" s="49" t="s">
        <v>33</v>
      </c>
      <c r="D21" s="245" t="s">
        <v>1564</v>
      </c>
      <c r="E21" s="240"/>
      <c r="F21" s="142"/>
      <c r="G21" s="142"/>
      <c r="H21" s="45" t="s">
        <v>252</v>
      </c>
      <c r="I21" s="173">
        <v>1.1299999999999999</v>
      </c>
      <c r="J21" s="46"/>
    </row>
    <row r="22" spans="2:12" x14ac:dyDescent="0.3">
      <c r="B22" s="7" t="s">
        <v>36</v>
      </c>
      <c r="D22" s="16">
        <v>1004954</v>
      </c>
      <c r="E22" s="161"/>
      <c r="F22" s="142"/>
      <c r="G22" s="142"/>
      <c r="H22" s="45" t="s">
        <v>37</v>
      </c>
      <c r="I22" s="173">
        <v>1.06</v>
      </c>
      <c r="J22" s="177"/>
    </row>
    <row r="23" spans="2:12" x14ac:dyDescent="0.3">
      <c r="B23" s="7"/>
      <c r="D23" s="16"/>
      <c r="E23" s="161"/>
      <c r="F23" s="142"/>
      <c r="G23" s="142"/>
      <c r="H23" s="45" t="s">
        <v>38</v>
      </c>
      <c r="I23" s="173">
        <v>1.03</v>
      </c>
      <c r="J23" s="177"/>
    </row>
    <row r="24" spans="2:12" x14ac:dyDescent="0.3">
      <c r="B24" s="7"/>
      <c r="D24" s="16"/>
      <c r="E24" s="161"/>
      <c r="F24" s="142"/>
      <c r="G24" s="142"/>
      <c r="H24" s="45" t="s">
        <v>39</v>
      </c>
      <c r="I24" s="173">
        <v>0.98999999999999955</v>
      </c>
      <c r="J24" s="177"/>
    </row>
    <row r="25" spans="2:12" x14ac:dyDescent="0.3">
      <c r="B25" s="7"/>
      <c r="D25" s="16"/>
      <c r="E25" s="161"/>
      <c r="F25" s="142"/>
      <c r="G25" s="142"/>
      <c r="H25" s="45" t="s">
        <v>40</v>
      </c>
      <c r="I25" s="173">
        <v>0.9399999999999995</v>
      </c>
      <c r="J25" s="177"/>
    </row>
    <row r="26" spans="2:12" x14ac:dyDescent="0.3">
      <c r="B26" s="161"/>
      <c r="C26" s="161"/>
      <c r="D26" s="161"/>
      <c r="E26" s="161"/>
      <c r="F26" s="161"/>
      <c r="G26" s="161"/>
      <c r="H26" s="161"/>
      <c r="I26" s="161"/>
      <c r="K26" s="163"/>
      <c r="L26" s="84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2" x14ac:dyDescent="0.3">
      <c r="B28" s="178">
        <v>1</v>
      </c>
      <c r="C28" s="179" t="s">
        <v>1565</v>
      </c>
      <c r="D28" s="179" t="s">
        <v>1566</v>
      </c>
      <c r="E28" s="179" t="s">
        <v>1564</v>
      </c>
      <c r="F28" s="180" t="s">
        <v>1567</v>
      </c>
      <c r="G28" s="180" t="s">
        <v>53</v>
      </c>
      <c r="H28" s="181">
        <v>125167</v>
      </c>
      <c r="I28" s="182">
        <v>1.42</v>
      </c>
      <c r="J28" s="182">
        <f>ROUND(H28*(I28/1000),2)</f>
        <v>177.74</v>
      </c>
    </row>
    <row r="29" spans="2:12" ht="16.2" customHeight="1" thickBot="1" x14ac:dyDescent="0.35">
      <c r="B29" s="178">
        <v>2</v>
      </c>
      <c r="C29" s="179" t="s">
        <v>1568</v>
      </c>
      <c r="D29" s="179" t="s">
        <v>1569</v>
      </c>
      <c r="E29" s="179" t="s">
        <v>1194</v>
      </c>
      <c r="F29" s="180" t="s">
        <v>52</v>
      </c>
      <c r="G29" s="180" t="s">
        <v>99</v>
      </c>
      <c r="H29" s="181">
        <v>1177553</v>
      </c>
      <c r="I29" s="182">
        <v>0</v>
      </c>
      <c r="J29" s="182">
        <f>ROUND(H29*(I29/1000),2)</f>
        <v>0</v>
      </c>
    </row>
    <row r="30" spans="2:12" ht="16.2" customHeight="1" thickTop="1" x14ac:dyDescent="0.3">
      <c r="B30" s="42"/>
      <c r="F30" s="83"/>
      <c r="G30" s="83"/>
      <c r="H30" s="149"/>
      <c r="I30" s="149"/>
      <c r="J30" s="199"/>
      <c r="K30" s="149"/>
    </row>
    <row r="31" spans="2:12" x14ac:dyDescent="0.3">
      <c r="B31" s="42"/>
      <c r="C31" s="41"/>
      <c r="F31" s="17"/>
      <c r="G31" s="196"/>
      <c r="H31" s="196"/>
      <c r="I31" s="197"/>
      <c r="J31" s="197"/>
    </row>
    <row r="32" spans="2:12" x14ac:dyDescent="0.3">
      <c r="B32" s="42"/>
      <c r="C32" s="41"/>
      <c r="E32" s="125"/>
      <c r="F32" s="149"/>
      <c r="G32" s="199"/>
      <c r="H32" s="200"/>
    </row>
    <row r="33" spans="2:11" ht="16.2" customHeight="1" thickBot="1" x14ac:dyDescent="0.35">
      <c r="B33" s="42"/>
      <c r="C33" s="41"/>
      <c r="E33" s="125"/>
      <c r="F33" s="43" t="s">
        <v>240</v>
      </c>
      <c r="G33" s="125" t="s">
        <v>1564</v>
      </c>
      <c r="H33" s="124">
        <f>SUMIF(E28:E31,G33,H28:H31)</f>
        <v>125167</v>
      </c>
      <c r="I33" s="198"/>
      <c r="J33" s="220">
        <f>SUMIF(E28:E31,G33,J28:J31)</f>
        <v>177.74</v>
      </c>
    </row>
    <row r="34" spans="2:11" ht="16.2" customHeight="1" thickTop="1" x14ac:dyDescent="0.3">
      <c r="B34" s="42"/>
      <c r="C34" s="41"/>
      <c r="E34" s="125"/>
      <c r="F34" s="43"/>
      <c r="G34" s="125" t="s">
        <v>1194</v>
      </c>
      <c r="H34" s="124">
        <f>SUMIF(E28:E31,G34,H28:H31)</f>
        <v>1177553</v>
      </c>
      <c r="I34" s="198"/>
      <c r="J34" s="220">
        <f>SUMIF(E28:E31,G34,J28:J31)</f>
        <v>0</v>
      </c>
    </row>
    <row r="35" spans="2:11" x14ac:dyDescent="0.3">
      <c r="B35" s="42"/>
      <c r="C35" s="41"/>
      <c r="E35" s="125"/>
      <c r="F35" s="17"/>
      <c r="G35" s="18"/>
      <c r="H35" s="17"/>
      <c r="I35" s="196"/>
      <c r="J35" s="197"/>
    </row>
    <row r="36" spans="2:11" x14ac:dyDescent="0.3">
      <c r="B36" s="42"/>
      <c r="C36" s="41"/>
      <c r="E36" s="125"/>
      <c r="F36" s="149"/>
      <c r="H36" s="149"/>
      <c r="I36" s="199"/>
      <c r="J36" s="200"/>
    </row>
    <row r="37" spans="2:11" ht="15.75" customHeight="1" x14ac:dyDescent="0.3">
      <c r="B37" s="42"/>
      <c r="C37" s="41"/>
      <c r="E37" s="125"/>
      <c r="F37" s="43" t="s">
        <v>241</v>
      </c>
      <c r="H37" s="149">
        <v>125167</v>
      </c>
      <c r="I37" s="199"/>
      <c r="J37" s="224">
        <f>SUM(J28:J31)</f>
        <v>177.74</v>
      </c>
    </row>
    <row r="38" spans="2:11" x14ac:dyDescent="0.3">
      <c r="B38" s="42"/>
      <c r="C38" s="41"/>
      <c r="F38" s="183"/>
      <c r="G38" s="125"/>
      <c r="H38" s="149"/>
      <c r="J38" s="149"/>
      <c r="K38" s="200"/>
    </row>
    <row r="39" spans="2:11" ht="16.2" customHeight="1" thickBot="1" x14ac:dyDescent="0.35">
      <c r="B39" s="30" t="s">
        <v>242</v>
      </c>
      <c r="C39" s="22"/>
      <c r="D39" s="33"/>
      <c r="E39" s="22"/>
      <c r="F39" s="22"/>
      <c r="G39" s="22"/>
      <c r="H39" s="22"/>
      <c r="I39" s="22"/>
      <c r="J39" s="23"/>
      <c r="K39" s="37"/>
    </row>
    <row r="40" spans="2:11" x14ac:dyDescent="0.3">
      <c r="B40" s="82"/>
      <c r="C40" s="81"/>
      <c r="D40" s="81"/>
      <c r="E40" s="81"/>
      <c r="F40" s="81"/>
      <c r="G40" s="81"/>
      <c r="H40" s="81"/>
      <c r="I40" s="81"/>
      <c r="J40" s="80"/>
      <c r="K40" s="79"/>
    </row>
    <row r="41" spans="2:11" x14ac:dyDescent="0.3">
      <c r="B41" s="78"/>
      <c r="C41" s="78"/>
      <c r="D41" s="78"/>
      <c r="E41" s="78"/>
      <c r="F41" s="78"/>
      <c r="G41" s="78"/>
      <c r="H41" s="78"/>
      <c r="I41" s="78"/>
      <c r="J41" s="78"/>
      <c r="K41" s="158"/>
    </row>
    <row r="42" spans="2:11" x14ac:dyDescent="0.3">
      <c r="B42" s="158"/>
      <c r="C42" s="158"/>
      <c r="D42" s="158"/>
      <c r="E42" s="158"/>
      <c r="F42" s="158"/>
      <c r="G42" s="158"/>
      <c r="H42" s="158"/>
      <c r="I42" s="158"/>
      <c r="J42" s="158"/>
      <c r="K42" s="158"/>
    </row>
    <row r="43" spans="2:11" x14ac:dyDescent="0.3">
      <c r="B43" s="7" t="s">
        <v>243</v>
      </c>
      <c r="K43" s="225"/>
    </row>
    <row r="45" spans="2:11" ht="15.75" customHeight="1" x14ac:dyDescent="0.3">
      <c r="B45" s="12" t="s">
        <v>4</v>
      </c>
      <c r="C45" s="152"/>
      <c r="D45" s="27"/>
      <c r="E45" s="11" t="s">
        <v>0</v>
      </c>
      <c r="F45" s="9" t="str">
        <f>J1</f>
        <v>09/06/2019</v>
      </c>
    </row>
    <row r="46" spans="2:11" x14ac:dyDescent="0.3">
      <c r="B46" s="6" t="s">
        <v>8</v>
      </c>
      <c r="D46" s="28"/>
      <c r="E46" s="19" t="s">
        <v>2</v>
      </c>
      <c r="F46" s="10">
        <f>J2</f>
        <v>8566</v>
      </c>
    </row>
    <row r="47" spans="2:11" x14ac:dyDescent="0.3">
      <c r="B47" s="13" t="s">
        <v>6</v>
      </c>
      <c r="D47" s="28"/>
      <c r="E47" s="19" t="s">
        <v>244</v>
      </c>
      <c r="F47" s="10" t="str">
        <f>D20</f>
        <v>Crown Media</v>
      </c>
      <c r="G47" s="122"/>
      <c r="H47" s="122"/>
      <c r="I47" s="8" t="s">
        <v>245</v>
      </c>
      <c r="J47" s="192">
        <f>SUM(J28:J31)</f>
        <v>177.74</v>
      </c>
    </row>
    <row r="48" spans="2:11" x14ac:dyDescent="0.3">
      <c r="B48" s="14" t="s">
        <v>7</v>
      </c>
      <c r="C48" s="153"/>
      <c r="D48" s="29"/>
      <c r="E48" s="77" t="s">
        <v>33</v>
      </c>
      <c r="F48" s="122" t="str">
        <f>D21</f>
        <v>Hallmark Channel</v>
      </c>
      <c r="G48" s="76"/>
    </row>
  </sheetData>
  <autoFilter ref="B27:J28" xr:uid="{00000000-0009-0000-0000-000004000000}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 xr:uid="{00000000-0004-0000-0400-000000000000}"/>
    <hyperlink ref="D16" r:id="rId2" xr:uid="{00000000-0004-0000-0400-000001000000}"/>
    <hyperlink ref="B10" r:id="rId3" xr:uid="{00000000-0004-0000-0400-000002000000}"/>
    <hyperlink ref="D16" r:id="rId4" xr:uid="{00000000-0004-0000-0400-000003000000}"/>
    <hyperlink ref="B10" r:id="rId5" xr:uid="{00000000-0004-0000-0400-000004000000}"/>
    <hyperlink ref="D16" r:id="rId6" xr:uid="{00000000-0004-0000-0400-000005000000}"/>
    <hyperlink ref="B10" r:id="rId7" xr:uid="{00000000-0004-0000-0400-000006000000}"/>
    <hyperlink ref="D16" r:id="rId8" xr:uid="{00000000-0004-0000-0400-000007000000}"/>
    <hyperlink ref="B10" r:id="rId9" xr:uid="{00000000-0004-0000-0400-000008000000}"/>
    <hyperlink ref="D16" r:id="rId10" xr:uid="{00000000-0004-0000-0400-000009000000}"/>
    <hyperlink ref="B10" r:id="rId11" xr:uid="{00000000-0004-0000-0400-00000A000000}"/>
    <hyperlink ref="D16" r:id="rId12" xr:uid="{00000000-0004-0000-0400-00000B000000}"/>
    <hyperlink ref="B10" r:id="rId13" xr:uid="{00000000-0004-0000-0400-00000C000000}"/>
    <hyperlink ref="D16" r:id="rId14" xr:uid="{00000000-0004-0000-0400-00000D000000}"/>
    <hyperlink ref="B10" r:id="rId15" xr:uid="{00000000-0004-0000-0400-00000E000000}"/>
    <hyperlink ref="D16" r:id="rId16" xr:uid="{00000000-0004-0000-0400-00000F000000}"/>
    <hyperlink ref="B10" r:id="rId17" xr:uid="{00000000-0004-0000-0400-000010000000}"/>
    <hyperlink ref="D16" r:id="rId18" xr:uid="{00000000-0004-0000-0400-000011000000}"/>
    <hyperlink ref="B10" r:id="rId19" xr:uid="{00000000-0004-0000-0400-000012000000}"/>
    <hyperlink ref="D16" r:id="rId20" xr:uid="{00000000-0004-0000-0400-000013000000}"/>
    <hyperlink ref="B10" r:id="rId21" xr:uid="{00000000-0004-0000-0400-000014000000}"/>
    <hyperlink ref="D16" r:id="rId22" xr:uid="{00000000-0004-0000-0400-000015000000}"/>
    <hyperlink ref="B10" r:id="rId23" xr:uid="{00000000-0004-0000-0400-000016000000}"/>
    <hyperlink ref="D16" r:id="rId24" xr:uid="{00000000-0004-0000-0400-000017000000}"/>
    <hyperlink ref="B10" r:id="rId25" xr:uid="{00000000-0004-0000-0400-000018000000}"/>
    <hyperlink ref="D16" r:id="rId26" xr:uid="{00000000-0004-0000-0400-000019000000}"/>
    <hyperlink ref="B10" r:id="rId27" xr:uid="{00000000-0004-0000-0400-00001A000000}"/>
    <hyperlink ref="D16" r:id="rId28" xr:uid="{00000000-0004-0000-0400-00001B000000}"/>
    <hyperlink ref="B10" r:id="rId29" xr:uid="{00000000-0004-0000-0400-00001C000000}"/>
    <hyperlink ref="D16" r:id="rId30" xr:uid="{00000000-0004-0000-0400-00001D000000}"/>
    <hyperlink ref="B10" r:id="rId31" xr:uid="{00000000-0004-0000-0400-00001E000000}"/>
    <hyperlink ref="D16" r:id="rId32" xr:uid="{00000000-0004-0000-0400-00001F000000}"/>
    <hyperlink ref="B10" r:id="rId33" xr:uid="{00000000-0004-0000-0400-000020000000}"/>
    <hyperlink ref="D16" r:id="rId34" xr:uid="{00000000-0004-0000-0400-000021000000}"/>
    <hyperlink ref="B10" r:id="rId35" xr:uid="{00000000-0004-0000-0400-000022000000}"/>
    <hyperlink ref="D16" r:id="rId36" xr:uid="{00000000-0004-0000-0400-000023000000}"/>
    <hyperlink ref="B10" r:id="rId37" xr:uid="{00000000-0004-0000-0400-000024000000}"/>
    <hyperlink ref="D16" r:id="rId38" xr:uid="{00000000-0004-0000-0400-000025000000}"/>
    <hyperlink ref="B10" r:id="rId39" xr:uid="{00000000-0004-0000-0400-000026000000}"/>
    <hyperlink ref="D16" r:id="rId40" xr:uid="{00000000-0004-0000-0400-000027000000}"/>
  </hyperlinks>
  <printOptions horizontalCentered="1"/>
  <pageMargins left="0.5" right="0.5" top="0.5" bottom="0.6" header="0.2" footer="0.2"/>
  <pageSetup scale="71" fitToHeight="0" orientation="landscape"/>
  <headerFooter>
    <oddHeader>&amp;C&amp;"Arial,Italic"&amp;8 &amp;F</oddHeader>
    <oddFooter>&amp;C&amp;8 Confidential and proprietary information.  Unauthorized distribution or disclosure is prohibited.
© 2013 Canoe Ventures, LLC.  All rights reserved.&amp;R&amp;8 Page &amp;P of &amp;N</oddFooter>
  </headerFooter>
  <drawing r:id="rId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M78"/>
  <sheetViews>
    <sheetView showGridLines="0" topLeftCell="A22" zoomScaleNormal="100" workbookViewId="0">
      <selection activeCell="F32" sqref="F32"/>
    </sheetView>
  </sheetViews>
  <sheetFormatPr defaultColWidth="9.10937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57.44140625" style="155" customWidth="1"/>
    <col min="5" max="5" width="20.6640625" style="155" customWidth="1"/>
    <col min="6" max="6" width="12.44140625" style="155" bestFit="1" customWidth="1"/>
    <col min="7" max="7" width="11.33203125" style="155" customWidth="1"/>
    <col min="8" max="8" width="19.33203125" style="155" customWidth="1"/>
    <col min="9" max="9" width="15.5546875" style="155" customWidth="1"/>
    <col min="10" max="10" width="22.88671875" style="155" customWidth="1"/>
    <col min="11" max="11" width="1.4414062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9.109375" style="155" customWidth="1"/>
    <col min="16" max="16384" width="9.109375" style="155"/>
  </cols>
  <sheetData>
    <row r="1" spans="1:13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3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8565</v>
      </c>
    </row>
    <row r="3" spans="1:13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3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3" x14ac:dyDescent="0.3">
      <c r="C5" s="60"/>
      <c r="D5" s="60"/>
      <c r="E5" s="60"/>
      <c r="F5" s="154"/>
      <c r="H5" s="231" t="s">
        <v>5</v>
      </c>
      <c r="I5" s="232"/>
      <c r="J5" s="233"/>
    </row>
    <row r="6" spans="1:13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3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3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3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3" x14ac:dyDescent="0.3">
      <c r="B10" s="57" t="s">
        <v>10</v>
      </c>
      <c r="C10" s="163"/>
      <c r="D10" s="154"/>
      <c r="E10" s="154"/>
      <c r="F10" s="154"/>
    </row>
    <row r="11" spans="1:13" x14ac:dyDescent="0.3">
      <c r="C11" s="56"/>
      <c r="D11" s="54"/>
      <c r="E11" s="54"/>
      <c r="F11" s="54"/>
      <c r="H11" s="242" t="s">
        <v>1570</v>
      </c>
      <c r="I11" s="240"/>
      <c r="J11" s="240"/>
    </row>
    <row r="12" spans="1:13" x14ac:dyDescent="0.3">
      <c r="B12" s="49" t="s">
        <v>12</v>
      </c>
      <c r="C12" s="54"/>
      <c r="D12" s="85" t="s">
        <v>1571</v>
      </c>
      <c r="E12" s="54"/>
      <c r="F12" s="54"/>
      <c r="H12" s="241" t="s">
        <v>14</v>
      </c>
      <c r="I12" s="240"/>
      <c r="J12" s="240"/>
    </row>
    <row r="13" spans="1:13" x14ac:dyDescent="0.3">
      <c r="C13" s="54"/>
      <c r="D13" s="53" t="s">
        <v>1572</v>
      </c>
      <c r="E13" s="54"/>
      <c r="F13" s="54"/>
      <c r="H13" s="239" t="s">
        <v>16</v>
      </c>
      <c r="I13" s="240"/>
      <c r="J13" s="240"/>
    </row>
    <row r="14" spans="1:13" x14ac:dyDescent="0.3">
      <c r="C14" s="54"/>
      <c r="D14" s="85" t="s">
        <v>1573</v>
      </c>
      <c r="E14" s="161"/>
      <c r="F14" s="161"/>
      <c r="H14" s="163"/>
      <c r="I14" s="163"/>
      <c r="J14" s="163"/>
    </row>
    <row r="15" spans="1:13" x14ac:dyDescent="0.3">
      <c r="A15" s="155" t="s">
        <v>18</v>
      </c>
      <c r="C15" s="161"/>
      <c r="D15" s="85" t="s">
        <v>1574</v>
      </c>
      <c r="E15" s="161"/>
      <c r="F15" s="161"/>
      <c r="H15" s="236" t="s">
        <v>20</v>
      </c>
      <c r="I15" s="237"/>
      <c r="J15" s="238"/>
      <c r="M15" s="171"/>
    </row>
    <row r="16" spans="1:13" x14ac:dyDescent="0.3">
      <c r="D16" s="85" t="s">
        <v>1575</v>
      </c>
      <c r="E16" s="161"/>
      <c r="F16" s="161"/>
      <c r="H16" s="156" t="s">
        <v>22</v>
      </c>
      <c r="I16" s="5" t="s">
        <v>23</v>
      </c>
      <c r="J16" s="157" t="s">
        <v>24</v>
      </c>
      <c r="M16" s="171"/>
    </row>
    <row r="17" spans="2:13" x14ac:dyDescent="0.3">
      <c r="C17" s="161"/>
      <c r="D17" s="31" t="s">
        <v>1576</v>
      </c>
      <c r="E17" s="161"/>
      <c r="F17" s="161"/>
      <c r="G17" s="142"/>
      <c r="H17" s="174" t="s">
        <v>25</v>
      </c>
      <c r="I17" s="175">
        <v>1.28</v>
      </c>
      <c r="J17" s="176">
        <v>111245872</v>
      </c>
      <c r="L17" s="149"/>
      <c r="M17" s="171"/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46"/>
      <c r="L18" s="149"/>
      <c r="M18" s="149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L19" s="149"/>
      <c r="M19" s="149"/>
    </row>
    <row r="20" spans="2:13" x14ac:dyDescent="0.3">
      <c r="B20" s="49" t="s">
        <v>30</v>
      </c>
      <c r="D20" s="165" t="s">
        <v>1577</v>
      </c>
      <c r="E20" s="161"/>
      <c r="F20" s="161"/>
      <c r="G20" s="142"/>
      <c r="H20" s="45" t="s">
        <v>32</v>
      </c>
      <c r="I20" s="173">
        <v>0.85</v>
      </c>
      <c r="J20" s="46"/>
      <c r="L20" s="149"/>
    </row>
    <row r="21" spans="2:13" x14ac:dyDescent="0.3">
      <c r="B21" s="49" t="s">
        <v>33</v>
      </c>
      <c r="D21" s="245" t="s">
        <v>1577</v>
      </c>
      <c r="E21" s="240"/>
      <c r="F21" s="161"/>
      <c r="G21" s="142"/>
      <c r="H21" s="45" t="s">
        <v>252</v>
      </c>
      <c r="I21" s="173">
        <v>0.71</v>
      </c>
      <c r="J21" s="46"/>
      <c r="L21" s="149"/>
    </row>
    <row r="22" spans="2:13" x14ac:dyDescent="0.3">
      <c r="B22" s="7" t="s">
        <v>36</v>
      </c>
      <c r="D22" s="16">
        <v>104159812</v>
      </c>
      <c r="E22" s="161"/>
      <c r="F22" s="161"/>
      <c r="G22" s="142"/>
      <c r="H22" s="45" t="s">
        <v>37</v>
      </c>
      <c r="I22" s="173">
        <v>0.61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177"/>
      <c r="M23" s="149"/>
    </row>
    <row r="24" spans="2:13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177"/>
      <c r="M24" s="149"/>
    </row>
    <row r="25" spans="2:13" x14ac:dyDescent="0.3">
      <c r="B25" s="7"/>
      <c r="D25" s="16"/>
      <c r="E25" s="161"/>
      <c r="F25" s="161"/>
      <c r="G25" s="142"/>
      <c r="H25" s="45" t="s">
        <v>40</v>
      </c>
      <c r="I25" s="173">
        <v>0.5</v>
      </c>
      <c r="J25" s="177"/>
    </row>
    <row r="26" spans="2:13" x14ac:dyDescent="0.3">
      <c r="B26" s="161"/>
      <c r="C26" s="161"/>
      <c r="D26" s="161"/>
      <c r="E26" s="161"/>
      <c r="F26" s="161"/>
      <c r="G26" s="162"/>
      <c r="H26" s="162"/>
      <c r="I26" s="162"/>
      <c r="J26" s="162"/>
      <c r="K26" s="163"/>
      <c r="L26" s="163"/>
      <c r="M26" s="163"/>
    </row>
    <row r="27" spans="2:13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</row>
    <row r="28" spans="2:13" x14ac:dyDescent="0.3">
      <c r="B28" s="178">
        <v>1</v>
      </c>
      <c r="C28" s="179" t="s">
        <v>1578</v>
      </c>
      <c r="D28" s="179" t="s">
        <v>1579</v>
      </c>
      <c r="E28" s="179" t="s">
        <v>1577</v>
      </c>
      <c r="F28" s="180">
        <v>43489.986805555563</v>
      </c>
      <c r="G28" s="180">
        <v>36161</v>
      </c>
      <c r="H28" s="181">
        <v>760200</v>
      </c>
      <c r="I28" s="182">
        <v>1.28</v>
      </c>
      <c r="J28" s="182">
        <f t="shared" ref="J28:J49" si="0">ROUND(H28*(I28/1000),2)</f>
        <v>973.06</v>
      </c>
    </row>
    <row r="29" spans="2:13" ht="16.2" customHeight="1" thickBot="1" x14ac:dyDescent="0.35">
      <c r="B29" s="178">
        <v>2</v>
      </c>
      <c r="C29" s="179" t="s">
        <v>1580</v>
      </c>
      <c r="D29" s="179" t="s">
        <v>1581</v>
      </c>
      <c r="E29" s="179" t="s">
        <v>1577</v>
      </c>
      <c r="F29" s="180">
        <v>43647.111805555563</v>
      </c>
      <c r="G29" s="180">
        <v>43731.999305555553</v>
      </c>
      <c r="H29" s="181">
        <v>1162088</v>
      </c>
      <c r="I29" s="182">
        <v>1.28</v>
      </c>
      <c r="J29" s="182">
        <f t="shared" si="0"/>
        <v>1487.47</v>
      </c>
    </row>
    <row r="30" spans="2:13" ht="16.2" customHeight="1" thickTop="1" x14ac:dyDescent="0.3">
      <c r="B30" s="178">
        <v>3</v>
      </c>
      <c r="C30" s="179" t="s">
        <v>1582</v>
      </c>
      <c r="D30" s="179" t="s">
        <v>1583</v>
      </c>
      <c r="E30" s="179" t="s">
        <v>1577</v>
      </c>
      <c r="F30" s="180">
        <v>43647.136805555558</v>
      </c>
      <c r="G30" s="180">
        <v>43707.999305555553</v>
      </c>
      <c r="H30" s="181">
        <v>7217</v>
      </c>
      <c r="I30" s="182">
        <v>1.28</v>
      </c>
      <c r="J30" s="182">
        <f t="shared" si="0"/>
        <v>9.24</v>
      </c>
    </row>
    <row r="31" spans="2:13" x14ac:dyDescent="0.3">
      <c r="B31" s="178">
        <v>4</v>
      </c>
      <c r="C31" s="179" t="s">
        <v>1584</v>
      </c>
      <c r="D31" s="179" t="s">
        <v>1585</v>
      </c>
      <c r="E31" s="179" t="s">
        <v>1577</v>
      </c>
      <c r="F31" s="180">
        <v>43647.142361111109</v>
      </c>
      <c r="G31" s="180">
        <v>43737.999305555553</v>
      </c>
      <c r="H31" s="181">
        <v>335539</v>
      </c>
      <c r="I31" s="182">
        <v>1.28</v>
      </c>
      <c r="J31" s="182">
        <f t="shared" si="0"/>
        <v>429.49</v>
      </c>
    </row>
    <row r="32" spans="2:13" ht="16.2" customHeight="1" thickBot="1" x14ac:dyDescent="0.35">
      <c r="B32" s="178">
        <v>5</v>
      </c>
      <c r="C32" s="179" t="s">
        <v>1586</v>
      </c>
      <c r="D32" s="179" t="s">
        <v>1587</v>
      </c>
      <c r="E32" s="179" t="s">
        <v>1577</v>
      </c>
      <c r="F32" s="180">
        <v>43647.144444444442</v>
      </c>
      <c r="G32" s="180">
        <v>43737.999305555553</v>
      </c>
      <c r="H32" s="181">
        <v>576988</v>
      </c>
      <c r="I32" s="182">
        <v>1.28</v>
      </c>
      <c r="J32" s="182">
        <f t="shared" si="0"/>
        <v>738.54</v>
      </c>
    </row>
    <row r="33" spans="2:10" ht="16.2" customHeight="1" thickTop="1" x14ac:dyDescent="0.3">
      <c r="B33" s="178">
        <v>6</v>
      </c>
      <c r="C33" s="179" t="s">
        <v>1588</v>
      </c>
      <c r="D33" s="179" t="s">
        <v>1589</v>
      </c>
      <c r="E33" s="179" t="s">
        <v>1577</v>
      </c>
      <c r="F33" s="180">
        <v>43647.146527777782</v>
      </c>
      <c r="G33" s="180">
        <v>43737.999305555553</v>
      </c>
      <c r="H33" s="181">
        <v>209798</v>
      </c>
      <c r="I33" s="182">
        <v>1.28</v>
      </c>
      <c r="J33" s="182">
        <f t="shared" si="0"/>
        <v>268.54000000000002</v>
      </c>
    </row>
    <row r="34" spans="2:10" ht="15.75" customHeight="1" x14ac:dyDescent="0.3">
      <c r="B34" s="178">
        <v>7</v>
      </c>
      <c r="C34" s="179" t="s">
        <v>1590</v>
      </c>
      <c r="D34" s="179" t="s">
        <v>1591</v>
      </c>
      <c r="E34" s="179" t="s">
        <v>1577</v>
      </c>
      <c r="F34" s="180">
        <v>43647.151388888888</v>
      </c>
      <c r="G34" s="180">
        <v>43737.999305555553</v>
      </c>
      <c r="H34" s="181">
        <v>19055</v>
      </c>
      <c r="I34" s="182">
        <v>1.28</v>
      </c>
      <c r="J34" s="182">
        <f t="shared" si="0"/>
        <v>24.39</v>
      </c>
    </row>
    <row r="35" spans="2:10" x14ac:dyDescent="0.3">
      <c r="B35" s="178">
        <v>8</v>
      </c>
      <c r="C35" s="179" t="s">
        <v>1592</v>
      </c>
      <c r="D35" s="179" t="s">
        <v>1593</v>
      </c>
      <c r="E35" s="179" t="s">
        <v>1577</v>
      </c>
      <c r="F35" s="180">
        <v>43647.158333333333</v>
      </c>
      <c r="G35" s="180">
        <v>43737.999305555553</v>
      </c>
      <c r="H35" s="181">
        <v>373444</v>
      </c>
      <c r="I35" s="182">
        <v>1.28</v>
      </c>
      <c r="J35" s="182">
        <f t="shared" si="0"/>
        <v>478.01</v>
      </c>
    </row>
    <row r="36" spans="2:10" ht="16.2" customHeight="1" thickBot="1" x14ac:dyDescent="0.35">
      <c r="B36" s="178">
        <v>9</v>
      </c>
      <c r="C36" s="179" t="s">
        <v>1594</v>
      </c>
      <c r="D36" s="179" t="s">
        <v>1595</v>
      </c>
      <c r="E36" s="179" t="s">
        <v>1577</v>
      </c>
      <c r="F36" s="180">
        <v>43654.077777777777</v>
      </c>
      <c r="G36" s="180">
        <v>43688.999305555553</v>
      </c>
      <c r="H36" s="181">
        <v>211064</v>
      </c>
      <c r="I36" s="182">
        <v>1.28</v>
      </c>
      <c r="J36" s="182">
        <f t="shared" si="0"/>
        <v>270.16000000000003</v>
      </c>
    </row>
    <row r="37" spans="2:10" x14ac:dyDescent="0.3">
      <c r="B37" s="178">
        <v>10</v>
      </c>
      <c r="C37" s="179" t="s">
        <v>1596</v>
      </c>
      <c r="D37" s="179" t="s">
        <v>1597</v>
      </c>
      <c r="E37" s="179" t="s">
        <v>1577</v>
      </c>
      <c r="F37" s="180">
        <v>43655.748611111107</v>
      </c>
      <c r="G37" s="180">
        <v>43709.999305555553</v>
      </c>
      <c r="H37" s="181">
        <v>245607</v>
      </c>
      <c r="I37" s="182">
        <v>1.28</v>
      </c>
      <c r="J37" s="182">
        <f t="shared" si="0"/>
        <v>314.38</v>
      </c>
    </row>
    <row r="38" spans="2:10" x14ac:dyDescent="0.3">
      <c r="B38" s="178">
        <v>11</v>
      </c>
      <c r="C38" s="179" t="s">
        <v>1598</v>
      </c>
      <c r="D38" s="179" t="s">
        <v>1599</v>
      </c>
      <c r="E38" s="179" t="s">
        <v>1577</v>
      </c>
      <c r="F38" s="180">
        <v>43655.75</v>
      </c>
      <c r="G38" s="180">
        <v>43716.999305555553</v>
      </c>
      <c r="H38" s="181">
        <v>268885</v>
      </c>
      <c r="I38" s="182">
        <v>1.28</v>
      </c>
      <c r="J38" s="182">
        <f t="shared" si="0"/>
        <v>344.17</v>
      </c>
    </row>
    <row r="39" spans="2:10" x14ac:dyDescent="0.3">
      <c r="B39" s="178">
        <v>12</v>
      </c>
      <c r="C39" s="179" t="s">
        <v>1600</v>
      </c>
      <c r="D39" s="179" t="s">
        <v>1601</v>
      </c>
      <c r="E39" s="179" t="s">
        <v>1577</v>
      </c>
      <c r="F39" s="180">
        <v>43661.356249999997</v>
      </c>
      <c r="G39" s="180">
        <v>43695.999305555553</v>
      </c>
      <c r="H39" s="181">
        <v>381501</v>
      </c>
      <c r="I39" s="182">
        <v>1.28</v>
      </c>
      <c r="J39" s="182">
        <f t="shared" si="0"/>
        <v>488.32</v>
      </c>
    </row>
    <row r="40" spans="2:10" x14ac:dyDescent="0.3">
      <c r="B40" s="178">
        <v>13</v>
      </c>
      <c r="C40" s="179" t="s">
        <v>1602</v>
      </c>
      <c r="D40" s="179" t="s">
        <v>1603</v>
      </c>
      <c r="E40" s="179" t="s">
        <v>1577</v>
      </c>
      <c r="F40" s="180">
        <v>43668.023611111108</v>
      </c>
      <c r="G40" s="180">
        <v>43730.999305555553</v>
      </c>
      <c r="H40" s="181">
        <v>95721</v>
      </c>
      <c r="I40" s="182">
        <v>1.28</v>
      </c>
      <c r="J40" s="182">
        <f t="shared" si="0"/>
        <v>122.52</v>
      </c>
    </row>
    <row r="41" spans="2:10" x14ac:dyDescent="0.3">
      <c r="B41" s="178">
        <v>14</v>
      </c>
      <c r="C41" s="179" t="s">
        <v>1604</v>
      </c>
      <c r="D41" s="179" t="s">
        <v>1605</v>
      </c>
      <c r="E41" s="179" t="s">
        <v>1577</v>
      </c>
      <c r="F41" s="180">
        <v>43669.959027777782</v>
      </c>
      <c r="G41" s="180">
        <v>43737.999305555553</v>
      </c>
      <c r="H41" s="181">
        <v>1026670</v>
      </c>
      <c r="I41" s="182">
        <v>1.28</v>
      </c>
      <c r="J41" s="182">
        <f t="shared" si="0"/>
        <v>1314.14</v>
      </c>
    </row>
    <row r="42" spans="2:10" ht="15.75" customHeight="1" x14ac:dyDescent="0.3">
      <c r="B42" s="178">
        <v>15</v>
      </c>
      <c r="C42" s="179" t="s">
        <v>1606</v>
      </c>
      <c r="D42" s="179" t="s">
        <v>1607</v>
      </c>
      <c r="E42" s="179" t="s">
        <v>1577</v>
      </c>
      <c r="F42" s="180">
        <v>43670.48333333333</v>
      </c>
      <c r="G42" s="180">
        <v>43702.999305555553</v>
      </c>
      <c r="H42" s="181">
        <v>162563</v>
      </c>
      <c r="I42" s="182">
        <v>1.28</v>
      </c>
      <c r="J42" s="182">
        <f t="shared" si="0"/>
        <v>208.08</v>
      </c>
    </row>
    <row r="43" spans="2:10" x14ac:dyDescent="0.3">
      <c r="B43" s="178">
        <v>16</v>
      </c>
      <c r="C43" s="179" t="s">
        <v>1608</v>
      </c>
      <c r="D43" s="179" t="s">
        <v>1609</v>
      </c>
      <c r="E43" s="179" t="s">
        <v>1577</v>
      </c>
      <c r="F43" s="180">
        <v>43672.081944444442</v>
      </c>
      <c r="G43" s="180">
        <v>43737.999305555553</v>
      </c>
      <c r="H43" s="181">
        <v>418068</v>
      </c>
      <c r="I43" s="182">
        <v>1.28</v>
      </c>
      <c r="J43" s="182">
        <f t="shared" si="0"/>
        <v>535.13</v>
      </c>
    </row>
    <row r="44" spans="2:10" x14ac:dyDescent="0.3">
      <c r="B44" s="178">
        <v>17</v>
      </c>
      <c r="C44" s="179" t="s">
        <v>1610</v>
      </c>
      <c r="D44" s="179" t="s">
        <v>1611</v>
      </c>
      <c r="E44" s="179" t="s">
        <v>1577</v>
      </c>
      <c r="F44" s="180">
        <v>43675.047222222223</v>
      </c>
      <c r="G44" s="180">
        <v>43716.999305555553</v>
      </c>
      <c r="H44" s="181">
        <v>144386</v>
      </c>
      <c r="I44" s="182">
        <v>1.28</v>
      </c>
      <c r="J44" s="182">
        <f t="shared" si="0"/>
        <v>184.81</v>
      </c>
    </row>
    <row r="45" spans="2:10" x14ac:dyDescent="0.3">
      <c r="B45" s="178">
        <v>18</v>
      </c>
      <c r="C45" s="179" t="s">
        <v>1612</v>
      </c>
      <c r="D45" s="179" t="s">
        <v>1613</v>
      </c>
      <c r="E45" s="179" t="s">
        <v>1577</v>
      </c>
      <c r="F45" s="180">
        <v>43675.473611111112</v>
      </c>
      <c r="G45" s="180">
        <v>43709.999305555553</v>
      </c>
      <c r="H45" s="181">
        <v>107969</v>
      </c>
      <c r="I45" s="182">
        <v>1.28</v>
      </c>
      <c r="J45" s="182">
        <f t="shared" si="0"/>
        <v>138.19999999999999</v>
      </c>
    </row>
    <row r="46" spans="2:10" x14ac:dyDescent="0.3">
      <c r="B46" s="178">
        <v>19</v>
      </c>
      <c r="C46" s="179" t="s">
        <v>1614</v>
      </c>
      <c r="D46" s="179" t="s">
        <v>1615</v>
      </c>
      <c r="E46" s="179" t="s">
        <v>1577</v>
      </c>
      <c r="F46" s="180">
        <v>43675.045138888891</v>
      </c>
      <c r="G46" s="180">
        <v>43716.999305555553</v>
      </c>
      <c r="H46" s="181">
        <v>146266</v>
      </c>
      <c r="I46" s="182">
        <v>1.28</v>
      </c>
      <c r="J46" s="182">
        <f t="shared" si="0"/>
        <v>187.22</v>
      </c>
    </row>
    <row r="47" spans="2:10" x14ac:dyDescent="0.3">
      <c r="B47" s="178">
        <v>20</v>
      </c>
      <c r="C47" s="179" t="s">
        <v>1616</v>
      </c>
      <c r="D47" s="179" t="s">
        <v>1617</v>
      </c>
      <c r="E47" s="179" t="s">
        <v>1577</v>
      </c>
      <c r="F47" s="180">
        <v>43686.05972222222</v>
      </c>
      <c r="G47" s="180">
        <v>43702.999305555553</v>
      </c>
      <c r="H47" s="181">
        <v>164425</v>
      </c>
      <c r="I47" s="182">
        <v>1.28</v>
      </c>
      <c r="J47" s="182">
        <f t="shared" si="0"/>
        <v>210.46</v>
      </c>
    </row>
    <row r="48" spans="2:10" x14ac:dyDescent="0.3">
      <c r="B48" s="178">
        <v>21</v>
      </c>
      <c r="C48" s="179" t="s">
        <v>1618</v>
      </c>
      <c r="D48" s="179" t="s">
        <v>1619</v>
      </c>
      <c r="E48" s="179" t="s">
        <v>1577</v>
      </c>
      <c r="F48" s="180">
        <v>43689</v>
      </c>
      <c r="G48" s="180">
        <v>43717.999305555553</v>
      </c>
      <c r="H48" s="181">
        <v>128494</v>
      </c>
      <c r="I48" s="182">
        <v>1.28</v>
      </c>
      <c r="J48" s="182">
        <f t="shared" si="0"/>
        <v>164.47</v>
      </c>
    </row>
    <row r="49" spans="2:10" x14ac:dyDescent="0.3">
      <c r="B49" s="178">
        <v>22</v>
      </c>
      <c r="C49" s="179" t="s">
        <v>1620</v>
      </c>
      <c r="D49" s="179" t="s">
        <v>1621</v>
      </c>
      <c r="E49" s="179" t="s">
        <v>1577</v>
      </c>
      <c r="F49" s="180">
        <v>43706.474305555559</v>
      </c>
      <c r="G49" s="180">
        <v>43737.999305555553</v>
      </c>
      <c r="H49" s="181">
        <v>140112</v>
      </c>
      <c r="I49" s="182">
        <v>1.28</v>
      </c>
      <c r="J49" s="182">
        <f t="shared" si="0"/>
        <v>179.34</v>
      </c>
    </row>
    <row r="50" spans="2:10" x14ac:dyDescent="0.3">
      <c r="B50" s="42"/>
      <c r="C50" s="42"/>
      <c r="F50" s="183"/>
      <c r="G50" s="183"/>
      <c r="H50" s="204"/>
      <c r="I50" s="149"/>
      <c r="J50" s="149"/>
    </row>
    <row r="51" spans="2:10" x14ac:dyDescent="0.3">
      <c r="B51" s="42"/>
      <c r="C51" s="41"/>
      <c r="F51" s="17"/>
      <c r="G51" s="17"/>
      <c r="H51" s="196"/>
      <c r="I51" s="197"/>
      <c r="J51" s="197"/>
    </row>
    <row r="52" spans="2:10" x14ac:dyDescent="0.3">
      <c r="B52" s="42"/>
      <c r="C52" s="41"/>
      <c r="F52" s="149"/>
      <c r="H52" s="149"/>
      <c r="I52" s="199"/>
      <c r="J52" s="200"/>
    </row>
    <row r="53" spans="2:10" x14ac:dyDescent="0.3">
      <c r="B53" s="42"/>
      <c r="C53" s="41"/>
      <c r="F53" s="43" t="s">
        <v>241</v>
      </c>
      <c r="G53" s="125"/>
      <c r="H53" s="124">
        <v>7086060</v>
      </c>
      <c r="I53" s="198"/>
      <c r="J53" s="220">
        <f>SUM(J28:J51)</f>
        <v>9070.1399999999976</v>
      </c>
    </row>
    <row r="54" spans="2:10" x14ac:dyDescent="0.3">
      <c r="B54" s="42"/>
      <c r="C54" s="41"/>
      <c r="F54" s="17"/>
      <c r="G54" s="18"/>
      <c r="H54" s="17"/>
      <c r="I54" s="196"/>
      <c r="J54" s="197"/>
    </row>
    <row r="55" spans="2:10" x14ac:dyDescent="0.3">
      <c r="B55" s="42"/>
      <c r="C55" s="41"/>
      <c r="F55" s="149"/>
      <c r="H55" s="149"/>
      <c r="I55" s="199"/>
      <c r="J55" s="200"/>
    </row>
    <row r="56" spans="2:10" x14ac:dyDescent="0.3">
      <c r="B56" s="30" t="s">
        <v>242</v>
      </c>
      <c r="C56" s="22"/>
      <c r="D56" s="33"/>
      <c r="E56" s="22"/>
      <c r="F56" s="22"/>
      <c r="G56" s="22"/>
      <c r="H56" s="22"/>
      <c r="I56" s="22"/>
      <c r="J56" s="23"/>
    </row>
    <row r="57" spans="2:10" x14ac:dyDescent="0.3">
      <c r="B57" s="82"/>
      <c r="C57" s="81"/>
      <c r="D57" s="88"/>
      <c r="E57" s="88"/>
      <c r="F57" s="88"/>
      <c r="G57" s="88"/>
      <c r="H57" s="88"/>
      <c r="I57" s="88"/>
      <c r="J57" s="87"/>
    </row>
    <row r="58" spans="2:10" x14ac:dyDescent="0.3">
      <c r="B58" s="78"/>
      <c r="C58" s="78"/>
      <c r="D58" s="78"/>
      <c r="E58" s="78"/>
      <c r="F58" s="78"/>
      <c r="G58" s="78"/>
      <c r="H58" s="78"/>
      <c r="I58" s="78"/>
      <c r="J58" s="78"/>
    </row>
    <row r="59" spans="2:10" x14ac:dyDescent="0.3">
      <c r="B59" s="158"/>
      <c r="C59" s="158"/>
      <c r="D59" s="158"/>
      <c r="E59" s="158"/>
      <c r="F59" s="158"/>
      <c r="G59" s="158"/>
      <c r="H59" s="158"/>
      <c r="I59" s="158"/>
      <c r="J59" s="158"/>
    </row>
    <row r="60" spans="2:10" x14ac:dyDescent="0.3">
      <c r="B60" s="7" t="s">
        <v>243</v>
      </c>
      <c r="J60" s="125"/>
    </row>
    <row r="62" spans="2:10" x14ac:dyDescent="0.3">
      <c r="B62" s="12" t="s">
        <v>4</v>
      </c>
      <c r="C62" s="152"/>
      <c r="D62" s="27"/>
      <c r="E62" s="11" t="s">
        <v>0</v>
      </c>
      <c r="F62" s="9" t="str">
        <f>J1</f>
        <v>09/06/2019</v>
      </c>
    </row>
    <row r="63" spans="2:10" x14ac:dyDescent="0.3">
      <c r="B63" s="6" t="s">
        <v>8</v>
      </c>
      <c r="D63" s="28"/>
      <c r="E63" s="19" t="s">
        <v>2</v>
      </c>
      <c r="F63" s="10">
        <f>J2</f>
        <v>8565</v>
      </c>
    </row>
    <row r="64" spans="2:10" x14ac:dyDescent="0.3">
      <c r="B64" s="13" t="s">
        <v>6</v>
      </c>
      <c r="D64" s="28"/>
      <c r="E64" s="19" t="s">
        <v>244</v>
      </c>
      <c r="F64" s="10" t="s">
        <v>1577</v>
      </c>
      <c r="G64" s="76"/>
      <c r="H64" s="86"/>
      <c r="I64" s="8" t="s">
        <v>245</v>
      </c>
      <c r="J64" s="205">
        <f>SUM(J28:J51)</f>
        <v>9070.1399999999976</v>
      </c>
    </row>
    <row r="65" spans="2:8" x14ac:dyDescent="0.3">
      <c r="B65" s="14" t="s">
        <v>7</v>
      </c>
      <c r="C65" s="153"/>
      <c r="D65" s="29"/>
      <c r="E65" s="77" t="s">
        <v>33</v>
      </c>
      <c r="F65" s="76" t="str">
        <f>D21</f>
        <v>CW</v>
      </c>
      <c r="G65" s="76"/>
      <c r="H65" s="76"/>
    </row>
    <row r="66" spans="2:8" x14ac:dyDescent="0.3">
      <c r="C66" s="3"/>
      <c r="D66" s="3"/>
      <c r="E66" s="2"/>
      <c r="F66" s="2"/>
      <c r="G66" s="2"/>
    </row>
    <row r="67" spans="2:8" x14ac:dyDescent="0.3">
      <c r="C67" s="3"/>
      <c r="D67" s="3"/>
      <c r="E67" s="2"/>
      <c r="F67" s="2"/>
      <c r="G67" s="2"/>
    </row>
    <row r="68" spans="2:8" x14ac:dyDescent="0.3">
      <c r="C68" s="3"/>
      <c r="D68" s="3"/>
      <c r="E68" s="2"/>
      <c r="F68" s="2"/>
      <c r="G68" s="2"/>
    </row>
    <row r="69" spans="2:8" x14ac:dyDescent="0.3">
      <c r="C69" s="3"/>
      <c r="D69" s="3"/>
      <c r="E69" s="2"/>
      <c r="F69" s="2"/>
      <c r="G69" s="2"/>
    </row>
    <row r="70" spans="2:8" x14ac:dyDescent="0.3">
      <c r="C70" s="3"/>
      <c r="D70" s="3"/>
      <c r="E70" s="2"/>
      <c r="F70" s="2"/>
      <c r="G70" s="2"/>
    </row>
    <row r="71" spans="2:8" x14ac:dyDescent="0.3">
      <c r="C71" s="3"/>
      <c r="D71" s="3"/>
      <c r="E71" s="2"/>
      <c r="F71" s="2"/>
      <c r="G71" s="2"/>
    </row>
    <row r="72" spans="2:8" x14ac:dyDescent="0.3">
      <c r="C72" s="3"/>
      <c r="D72" s="3"/>
      <c r="E72" s="2"/>
      <c r="F72" s="2"/>
      <c r="G72" s="2"/>
    </row>
    <row r="73" spans="2:8" x14ac:dyDescent="0.3">
      <c r="C73" s="3"/>
      <c r="D73" s="3"/>
      <c r="E73" s="2"/>
      <c r="F73" s="2"/>
      <c r="G73" s="2"/>
    </row>
    <row r="74" spans="2:8" x14ac:dyDescent="0.3">
      <c r="C74" s="3"/>
      <c r="D74" s="3"/>
      <c r="E74" s="2"/>
      <c r="F74" s="2"/>
      <c r="G74" s="2"/>
    </row>
    <row r="75" spans="2:8" x14ac:dyDescent="0.3">
      <c r="C75" s="3"/>
      <c r="D75" s="3"/>
      <c r="E75" s="2"/>
      <c r="F75" s="2"/>
      <c r="G75" s="2"/>
    </row>
    <row r="76" spans="2:8" x14ac:dyDescent="0.3">
      <c r="C76" s="3"/>
      <c r="D76" s="3"/>
      <c r="E76" s="2"/>
      <c r="F76" s="2"/>
      <c r="G76" s="2"/>
    </row>
    <row r="77" spans="2:8" x14ac:dyDescent="0.3">
      <c r="C77" s="3"/>
      <c r="D77" s="3"/>
      <c r="E77" s="2"/>
      <c r="F77" s="2"/>
      <c r="G77" s="2"/>
    </row>
    <row r="78" spans="2:8" x14ac:dyDescent="0.3">
      <c r="C78" s="3"/>
      <c r="D78" s="3"/>
      <c r="E78" s="2"/>
      <c r="F78" s="2"/>
      <c r="G78" s="2"/>
    </row>
  </sheetData>
  <autoFilter ref="B27:J28" xr:uid="{00000000-0009-0000-0000-000005000000}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 xr:uid="{00000000-0004-0000-0500-000000000000}"/>
    <hyperlink ref="D17" r:id="rId2" xr:uid="{00000000-0004-0000-0500-000001000000}"/>
    <hyperlink ref="B10" r:id="rId3" xr:uid="{00000000-0004-0000-0500-000002000000}"/>
    <hyperlink ref="D17" r:id="rId4" xr:uid="{00000000-0004-0000-0500-000003000000}"/>
    <hyperlink ref="B10" r:id="rId5" xr:uid="{00000000-0004-0000-0500-000004000000}"/>
    <hyperlink ref="D17" r:id="rId6" xr:uid="{00000000-0004-0000-0500-000005000000}"/>
    <hyperlink ref="B10" r:id="rId7" xr:uid="{00000000-0004-0000-0500-000006000000}"/>
    <hyperlink ref="D17" r:id="rId8" xr:uid="{00000000-0004-0000-0500-000007000000}"/>
    <hyperlink ref="B10" r:id="rId9" xr:uid="{00000000-0004-0000-0500-000008000000}"/>
    <hyperlink ref="D17" r:id="rId10" xr:uid="{00000000-0004-0000-0500-000009000000}"/>
    <hyperlink ref="B10" r:id="rId11" xr:uid="{00000000-0004-0000-0500-00000A000000}"/>
    <hyperlink ref="D17" r:id="rId12" xr:uid="{00000000-0004-0000-0500-00000B000000}"/>
    <hyperlink ref="B10" r:id="rId13" xr:uid="{00000000-0004-0000-0500-00000C000000}"/>
    <hyperlink ref="D17" r:id="rId14" xr:uid="{00000000-0004-0000-0500-00000D000000}"/>
    <hyperlink ref="B10" r:id="rId15" xr:uid="{00000000-0004-0000-0500-00000E000000}"/>
    <hyperlink ref="D17" r:id="rId16" xr:uid="{00000000-0004-0000-0500-00000F000000}"/>
    <hyperlink ref="B10" r:id="rId17" xr:uid="{00000000-0004-0000-0500-000010000000}"/>
    <hyperlink ref="D17" r:id="rId18" xr:uid="{00000000-0004-0000-0500-000011000000}"/>
    <hyperlink ref="B10" r:id="rId19" xr:uid="{00000000-0004-0000-0500-000012000000}"/>
    <hyperlink ref="D17" r:id="rId20" xr:uid="{00000000-0004-0000-0500-000013000000}"/>
    <hyperlink ref="B10" r:id="rId21" xr:uid="{00000000-0004-0000-0500-000014000000}"/>
    <hyperlink ref="D17" r:id="rId22" xr:uid="{00000000-0004-0000-0500-000015000000}"/>
    <hyperlink ref="B10" r:id="rId23" xr:uid="{00000000-0004-0000-0500-000016000000}"/>
    <hyperlink ref="D17" r:id="rId24" xr:uid="{00000000-0004-0000-0500-000017000000}"/>
    <hyperlink ref="B10" r:id="rId25" xr:uid="{00000000-0004-0000-0500-000018000000}"/>
    <hyperlink ref="D17" r:id="rId26" xr:uid="{00000000-0004-0000-0500-000019000000}"/>
    <hyperlink ref="B10" r:id="rId27" xr:uid="{00000000-0004-0000-0500-00001A000000}"/>
    <hyperlink ref="D17" r:id="rId28" xr:uid="{00000000-0004-0000-0500-00001B000000}"/>
    <hyperlink ref="B10" r:id="rId29" xr:uid="{00000000-0004-0000-0500-00001C000000}"/>
    <hyperlink ref="D17" r:id="rId30" xr:uid="{00000000-0004-0000-0500-00001D000000}"/>
    <hyperlink ref="B10" r:id="rId31" xr:uid="{00000000-0004-0000-0500-00001E000000}"/>
    <hyperlink ref="D17" r:id="rId32" xr:uid="{00000000-0004-0000-0500-00001F000000}"/>
    <hyperlink ref="B10" r:id="rId33" xr:uid="{00000000-0004-0000-0500-000020000000}"/>
    <hyperlink ref="D17" r:id="rId34" xr:uid="{00000000-0004-0000-0500-000021000000}"/>
    <hyperlink ref="B10" r:id="rId35" xr:uid="{00000000-0004-0000-0500-000022000000}"/>
    <hyperlink ref="D17" r:id="rId36" xr:uid="{00000000-0004-0000-0500-000023000000}"/>
    <hyperlink ref="B10" r:id="rId37" xr:uid="{00000000-0004-0000-0500-000024000000}"/>
    <hyperlink ref="D17" r:id="rId38" xr:uid="{00000000-0004-0000-0500-000025000000}"/>
    <hyperlink ref="B10" r:id="rId39" xr:uid="{00000000-0004-0000-0500-000026000000}"/>
    <hyperlink ref="D17" r:id="rId40" xr:uid="{00000000-0004-0000-0500-000027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1260"/>
  <sheetViews>
    <sheetView showGridLines="0" topLeftCell="B29" zoomScale="90" zoomScaleNormal="90" zoomScalePageLayoutView="90" workbookViewId="0">
      <selection activeCell="G40" sqref="G40"/>
    </sheetView>
  </sheetViews>
  <sheetFormatPr defaultColWidth="8.6640625" defaultRowHeight="15.6" x14ac:dyDescent="0.3"/>
  <cols>
    <col min="1" max="1" width="1.44140625" style="155" customWidth="1"/>
    <col min="2" max="2" width="12.6640625" style="155" customWidth="1"/>
    <col min="3" max="3" width="15.44140625" style="155" customWidth="1"/>
    <col min="4" max="4" width="79.109375" style="155" customWidth="1"/>
    <col min="5" max="5" width="25.44140625" style="155" bestFit="1" customWidth="1"/>
    <col min="6" max="6" width="20" style="155" customWidth="1"/>
    <col min="7" max="7" width="19.88671875" style="155" customWidth="1"/>
    <col min="8" max="8" width="19.5546875" style="155" customWidth="1"/>
    <col min="9" max="9" width="16.6640625" style="155" customWidth="1"/>
    <col min="10" max="10" width="22.88671875" style="155" customWidth="1"/>
    <col min="11" max="11" width="1.44140625" style="155" customWidth="1"/>
    <col min="12" max="12" width="19.44140625" style="155" bestFit="1" customWidth="1"/>
    <col min="13" max="13" width="29.6640625" style="155" bestFit="1" customWidth="1"/>
    <col min="14" max="14" width="15.44140625" style="155" bestFit="1" customWidth="1"/>
    <col min="15" max="15" width="12.109375" style="155" bestFit="1" customWidth="1"/>
    <col min="16" max="16" width="10.109375" style="155" bestFit="1" customWidth="1"/>
    <col min="17" max="18" width="8.6640625" style="155" customWidth="1"/>
    <col min="19" max="21" width="10.109375" style="155" bestFit="1" customWidth="1"/>
    <col min="22" max="22" width="8.6640625" style="155" customWidth="1"/>
    <col min="23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8567</v>
      </c>
    </row>
    <row r="3" spans="1:10" x14ac:dyDescent="0.3">
      <c r="B3" s="154"/>
      <c r="C3" s="154"/>
      <c r="D3" s="154"/>
      <c r="E3" s="154"/>
      <c r="F3" s="154"/>
      <c r="G3" s="163"/>
      <c r="H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ht="15.75" customHeight="1" x14ac:dyDescent="0.3">
      <c r="B6" s="59" t="s">
        <v>4</v>
      </c>
      <c r="C6" s="154"/>
      <c r="D6" s="154"/>
      <c r="E6" s="154"/>
      <c r="F6" s="154"/>
      <c r="H6" s="243" t="s">
        <v>4</v>
      </c>
      <c r="I6" s="240"/>
      <c r="J6" s="240"/>
    </row>
    <row r="7" spans="1:10" ht="15.75" customHeight="1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ht="15.75" customHeight="1" x14ac:dyDescent="0.3">
      <c r="B8" s="58" t="s">
        <v>7</v>
      </c>
      <c r="C8" s="154"/>
      <c r="D8" s="163"/>
      <c r="E8" s="163"/>
      <c r="F8" s="163"/>
      <c r="H8" s="243" t="s">
        <v>6</v>
      </c>
      <c r="I8" s="240"/>
      <c r="J8" s="240"/>
    </row>
    <row r="9" spans="1:10" ht="15.75" customHeight="1" x14ac:dyDescent="0.3">
      <c r="B9" s="1" t="s">
        <v>9</v>
      </c>
      <c r="C9" s="163"/>
      <c r="D9" s="154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</row>
    <row r="11" spans="1:10" ht="15.75" customHeight="1" x14ac:dyDescent="0.3">
      <c r="C11" s="56"/>
      <c r="D11" s="54"/>
      <c r="E11" s="54"/>
      <c r="F11" s="54"/>
      <c r="H11" s="242" t="s">
        <v>1570</v>
      </c>
      <c r="I11" s="240"/>
      <c r="J11" s="240"/>
    </row>
    <row r="12" spans="1:10" ht="15.75" customHeight="1" x14ac:dyDescent="0.3">
      <c r="B12" s="49" t="s">
        <v>12</v>
      </c>
      <c r="C12" s="54"/>
      <c r="D12" s="53" t="s">
        <v>1622</v>
      </c>
      <c r="E12" s="54"/>
      <c r="F12" s="54"/>
      <c r="H12" s="241" t="s">
        <v>14</v>
      </c>
      <c r="I12" s="240"/>
      <c r="J12" s="240"/>
    </row>
    <row r="13" spans="1:10" ht="15.75" customHeight="1" x14ac:dyDescent="0.3">
      <c r="C13" s="54"/>
      <c r="D13" s="53" t="s">
        <v>1623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31" t="s">
        <v>1624</v>
      </c>
      <c r="E14" s="161"/>
      <c r="F14" s="161"/>
      <c r="H14" s="163"/>
      <c r="I14" s="163"/>
      <c r="J14" s="163"/>
    </row>
    <row r="15" spans="1:10" ht="15.75" customHeight="1" x14ac:dyDescent="0.3">
      <c r="A15" s="155" t="s">
        <v>18</v>
      </c>
      <c r="C15" s="161"/>
      <c r="D15" s="53" t="s">
        <v>1625</v>
      </c>
      <c r="E15" s="161"/>
      <c r="F15" s="161"/>
      <c r="H15" s="236" t="s">
        <v>20</v>
      </c>
      <c r="I15" s="237"/>
      <c r="J15" s="238"/>
    </row>
    <row r="16" spans="1:10" x14ac:dyDescent="0.3">
      <c r="D16" s="52" t="s">
        <v>1626</v>
      </c>
      <c r="E16" s="161"/>
      <c r="F16" s="161"/>
      <c r="H16" s="156" t="s">
        <v>22</v>
      </c>
      <c r="I16" s="5" t="s">
        <v>23</v>
      </c>
      <c r="J16" s="157" t="s">
        <v>24</v>
      </c>
    </row>
    <row r="17" spans="2:12" x14ac:dyDescent="0.3">
      <c r="C17" s="161"/>
      <c r="E17" s="161"/>
      <c r="F17" s="161"/>
      <c r="H17" s="164" t="s">
        <v>25</v>
      </c>
      <c r="I17" s="194">
        <v>1.28</v>
      </c>
      <c r="J17" s="68"/>
    </row>
    <row r="18" spans="2:12" x14ac:dyDescent="0.3">
      <c r="B18" s="51" t="s">
        <v>26</v>
      </c>
      <c r="D18" s="50">
        <v>43678</v>
      </c>
      <c r="E18" s="161"/>
      <c r="F18" s="161"/>
      <c r="H18" s="164" t="s">
        <v>27</v>
      </c>
      <c r="I18" s="194">
        <v>1.1299999999999999</v>
      </c>
      <c r="J18" s="68"/>
    </row>
    <row r="19" spans="2:12" x14ac:dyDescent="0.3">
      <c r="B19" s="51" t="s">
        <v>28</v>
      </c>
      <c r="D19" s="50">
        <v>43708</v>
      </c>
      <c r="E19" s="161"/>
      <c r="F19" s="161"/>
      <c r="H19" s="164" t="s">
        <v>29</v>
      </c>
      <c r="I19" s="194">
        <v>0.9900000000000001</v>
      </c>
      <c r="J19" s="68"/>
    </row>
    <row r="20" spans="2:12" x14ac:dyDescent="0.3">
      <c r="B20" s="49" t="s">
        <v>30</v>
      </c>
      <c r="D20" s="165" t="s">
        <v>1622</v>
      </c>
      <c r="E20" s="161"/>
      <c r="F20" s="161"/>
      <c r="H20" s="164" t="s">
        <v>32</v>
      </c>
      <c r="I20" s="194">
        <v>0.85000000000000009</v>
      </c>
      <c r="J20" s="68"/>
      <c r="L20" s="95"/>
    </row>
    <row r="21" spans="2:12" ht="15.75" customHeight="1" x14ac:dyDescent="0.3">
      <c r="B21" s="49" t="s">
        <v>33</v>
      </c>
      <c r="D21" s="246" t="s">
        <v>1627</v>
      </c>
      <c r="E21" s="240"/>
      <c r="F21" s="89"/>
      <c r="H21" s="45" t="s">
        <v>252</v>
      </c>
      <c r="I21" s="173">
        <v>0.71000000000000008</v>
      </c>
      <c r="J21" s="44"/>
    </row>
    <row r="22" spans="2:12" x14ac:dyDescent="0.3">
      <c r="D22" s="240"/>
      <c r="E22" s="240"/>
      <c r="F22" s="89"/>
      <c r="H22" s="174" t="s">
        <v>1628</v>
      </c>
      <c r="I22" s="175">
        <v>0.6100000000000001</v>
      </c>
      <c r="J22" s="218">
        <v>2199180816</v>
      </c>
      <c r="L22" s="149"/>
    </row>
    <row r="23" spans="2:12" x14ac:dyDescent="0.3">
      <c r="D23" s="240"/>
      <c r="E23" s="240"/>
      <c r="F23" s="161"/>
      <c r="H23" s="45" t="s">
        <v>38</v>
      </c>
      <c r="I23" s="173">
        <v>0.58000000000000007</v>
      </c>
      <c r="J23" s="44"/>
      <c r="L23" s="149"/>
    </row>
    <row r="24" spans="2:12" x14ac:dyDescent="0.3">
      <c r="B24" s="7" t="s">
        <v>36</v>
      </c>
      <c r="D24" s="95">
        <v>1865709964</v>
      </c>
      <c r="E24" s="161"/>
      <c r="F24" s="161"/>
      <c r="H24" s="45" t="s">
        <v>39</v>
      </c>
      <c r="I24" s="173">
        <v>0.55000000000000004</v>
      </c>
      <c r="J24" s="44"/>
      <c r="L24" s="149"/>
    </row>
    <row r="25" spans="2:12" x14ac:dyDescent="0.3">
      <c r="B25" s="7"/>
      <c r="D25" s="16"/>
      <c r="E25" s="161"/>
      <c r="F25" s="161"/>
      <c r="H25" s="45" t="s">
        <v>1629</v>
      </c>
      <c r="I25" s="173">
        <v>0.5</v>
      </c>
      <c r="J25" s="44"/>
    </row>
    <row r="26" spans="2:12" x14ac:dyDescent="0.3">
      <c r="B26" s="161"/>
      <c r="C26" s="161"/>
      <c r="D26" s="161"/>
      <c r="E26" s="161"/>
      <c r="F26" s="161"/>
      <c r="G26" s="161"/>
      <c r="H26" s="161"/>
      <c r="I26" s="161"/>
      <c r="K26" s="206"/>
      <c r="L26" s="206"/>
    </row>
    <row r="27" spans="2:12" ht="31.2" customHeight="1" x14ac:dyDescent="0.3">
      <c r="B27" s="166" t="s">
        <v>41</v>
      </c>
      <c r="C27" s="167" t="s">
        <v>42</v>
      </c>
      <c r="D27" s="167" t="s">
        <v>43</v>
      </c>
      <c r="E27" s="167" t="s">
        <v>44</v>
      </c>
      <c r="F27" s="168" t="s">
        <v>45</v>
      </c>
      <c r="G27" s="168" t="s">
        <v>46</v>
      </c>
      <c r="H27" s="168" t="s">
        <v>47</v>
      </c>
      <c r="I27" s="168" t="s">
        <v>23</v>
      </c>
      <c r="J27" s="150" t="s">
        <v>48</v>
      </c>
      <c r="K27" s="149"/>
      <c r="L27" s="172"/>
    </row>
    <row r="28" spans="2:12" x14ac:dyDescent="0.3">
      <c r="B28" s="178">
        <v>1</v>
      </c>
      <c r="C28" s="179" t="s">
        <v>1630</v>
      </c>
      <c r="D28" s="179" t="s">
        <v>1631</v>
      </c>
      <c r="E28" s="179" t="s">
        <v>1632</v>
      </c>
      <c r="F28" s="180" t="s">
        <v>1633</v>
      </c>
      <c r="G28" s="180" t="s">
        <v>1634</v>
      </c>
      <c r="H28" s="181">
        <v>33809</v>
      </c>
      <c r="I28" s="182">
        <v>0.71</v>
      </c>
      <c r="J28" s="182">
        <f t="shared" ref="J28:J91" si="0">ROUND(H28*(I28/1000),2)</f>
        <v>24</v>
      </c>
    </row>
    <row r="29" spans="2:12" ht="16.2" customHeight="1" thickBot="1" x14ac:dyDescent="0.35">
      <c r="B29" s="178">
        <v>2</v>
      </c>
      <c r="C29" s="179" t="s">
        <v>1635</v>
      </c>
      <c r="D29" s="179" t="s">
        <v>1636</v>
      </c>
      <c r="E29" s="179" t="s">
        <v>1637</v>
      </c>
      <c r="F29" s="180" t="s">
        <v>882</v>
      </c>
      <c r="G29" s="180" t="s">
        <v>158</v>
      </c>
      <c r="H29" s="181">
        <v>13051</v>
      </c>
      <c r="I29" s="182">
        <v>0.71</v>
      </c>
      <c r="J29" s="182">
        <f t="shared" si="0"/>
        <v>9.27</v>
      </c>
    </row>
    <row r="30" spans="2:12" ht="16.2" customHeight="1" thickTop="1" x14ac:dyDescent="0.3">
      <c r="B30" s="178">
        <v>3</v>
      </c>
      <c r="C30" s="179" t="s">
        <v>1635</v>
      </c>
      <c r="D30" s="179" t="s">
        <v>1636</v>
      </c>
      <c r="E30" s="179" t="s">
        <v>1638</v>
      </c>
      <c r="F30" s="180" t="s">
        <v>882</v>
      </c>
      <c r="G30" s="180" t="s">
        <v>158</v>
      </c>
      <c r="H30" s="181">
        <v>125906</v>
      </c>
      <c r="I30" s="182">
        <v>0.71</v>
      </c>
      <c r="J30" s="182">
        <f t="shared" si="0"/>
        <v>89.39</v>
      </c>
    </row>
    <row r="31" spans="2:12" x14ac:dyDescent="0.3">
      <c r="B31" s="178">
        <v>4</v>
      </c>
      <c r="C31" s="179" t="s">
        <v>1635</v>
      </c>
      <c r="D31" s="179" t="s">
        <v>1636</v>
      </c>
      <c r="E31" s="179" t="s">
        <v>1639</v>
      </c>
      <c r="F31" s="180" t="s">
        <v>882</v>
      </c>
      <c r="G31" s="180" t="s">
        <v>158</v>
      </c>
      <c r="H31" s="181">
        <v>25197</v>
      </c>
      <c r="I31" s="182">
        <v>0.71</v>
      </c>
      <c r="J31" s="182">
        <f t="shared" si="0"/>
        <v>17.89</v>
      </c>
    </row>
    <row r="32" spans="2:12" x14ac:dyDescent="0.3">
      <c r="B32" s="178">
        <v>5</v>
      </c>
      <c r="C32" s="179" t="s">
        <v>1635</v>
      </c>
      <c r="D32" s="179" t="s">
        <v>1636</v>
      </c>
      <c r="E32" s="179" t="s">
        <v>1640</v>
      </c>
      <c r="F32" s="180" t="s">
        <v>882</v>
      </c>
      <c r="G32" s="180" t="s">
        <v>158</v>
      </c>
      <c r="H32" s="181">
        <v>21417</v>
      </c>
      <c r="I32" s="182">
        <v>0.71</v>
      </c>
      <c r="J32" s="182">
        <f t="shared" si="0"/>
        <v>15.21</v>
      </c>
    </row>
    <row r="33" spans="2:10" x14ac:dyDescent="0.3">
      <c r="B33" s="178">
        <v>6</v>
      </c>
      <c r="C33" s="179" t="s">
        <v>1635</v>
      </c>
      <c r="D33" s="179" t="s">
        <v>1636</v>
      </c>
      <c r="E33" s="179" t="s">
        <v>1641</v>
      </c>
      <c r="F33" s="180" t="s">
        <v>882</v>
      </c>
      <c r="G33" s="180" t="s">
        <v>158</v>
      </c>
      <c r="H33" s="181">
        <v>296718</v>
      </c>
      <c r="I33" s="182">
        <v>0.71</v>
      </c>
      <c r="J33" s="182">
        <f t="shared" si="0"/>
        <v>210.67</v>
      </c>
    </row>
    <row r="34" spans="2:10" x14ac:dyDescent="0.3">
      <c r="B34" s="178">
        <v>7</v>
      </c>
      <c r="C34" s="179" t="s">
        <v>1635</v>
      </c>
      <c r="D34" s="179" t="s">
        <v>1636</v>
      </c>
      <c r="E34" s="179" t="s">
        <v>1642</v>
      </c>
      <c r="F34" s="180" t="s">
        <v>882</v>
      </c>
      <c r="G34" s="180" t="s">
        <v>158</v>
      </c>
      <c r="H34" s="181">
        <v>10011</v>
      </c>
      <c r="I34" s="182">
        <v>0.71</v>
      </c>
      <c r="J34" s="182">
        <f t="shared" si="0"/>
        <v>7.11</v>
      </c>
    </row>
    <row r="35" spans="2:10" x14ac:dyDescent="0.3">
      <c r="B35" s="178">
        <v>8</v>
      </c>
      <c r="C35" s="179" t="s">
        <v>1635</v>
      </c>
      <c r="D35" s="179" t="s">
        <v>1636</v>
      </c>
      <c r="E35" s="179" t="s">
        <v>1643</v>
      </c>
      <c r="F35" s="180" t="s">
        <v>882</v>
      </c>
      <c r="G35" s="180" t="s">
        <v>158</v>
      </c>
      <c r="H35" s="181">
        <v>21364</v>
      </c>
      <c r="I35" s="182">
        <v>0.71</v>
      </c>
      <c r="J35" s="182">
        <f t="shared" si="0"/>
        <v>15.17</v>
      </c>
    </row>
    <row r="36" spans="2:10" x14ac:dyDescent="0.3">
      <c r="B36" s="178">
        <v>9</v>
      </c>
      <c r="C36" s="179" t="s">
        <v>1635</v>
      </c>
      <c r="D36" s="179" t="s">
        <v>1636</v>
      </c>
      <c r="E36" s="179" t="s">
        <v>1632</v>
      </c>
      <c r="F36" s="180" t="s">
        <v>882</v>
      </c>
      <c r="G36" s="180" t="s">
        <v>158</v>
      </c>
      <c r="H36" s="181">
        <v>183653</v>
      </c>
      <c r="I36" s="182">
        <v>0.71</v>
      </c>
      <c r="J36" s="182">
        <f t="shared" si="0"/>
        <v>130.38999999999999</v>
      </c>
    </row>
    <row r="37" spans="2:10" x14ac:dyDescent="0.3">
      <c r="B37" s="178">
        <v>10</v>
      </c>
      <c r="C37" s="179" t="s">
        <v>1635</v>
      </c>
      <c r="D37" s="179" t="s">
        <v>1636</v>
      </c>
      <c r="E37" s="179" t="s">
        <v>1644</v>
      </c>
      <c r="F37" s="180" t="s">
        <v>882</v>
      </c>
      <c r="G37" s="180" t="s">
        <v>158</v>
      </c>
      <c r="H37" s="181">
        <v>277120</v>
      </c>
      <c r="I37" s="182">
        <v>0.71</v>
      </c>
      <c r="J37" s="182">
        <f t="shared" si="0"/>
        <v>196.76</v>
      </c>
    </row>
    <row r="38" spans="2:10" x14ac:dyDescent="0.3">
      <c r="B38" s="178">
        <v>11</v>
      </c>
      <c r="C38" s="179" t="s">
        <v>1635</v>
      </c>
      <c r="D38" s="179" t="s">
        <v>1636</v>
      </c>
      <c r="E38" s="179" t="s">
        <v>1645</v>
      </c>
      <c r="F38" s="180" t="s">
        <v>882</v>
      </c>
      <c r="G38" s="180" t="s">
        <v>158</v>
      </c>
      <c r="H38" s="181">
        <v>238153</v>
      </c>
      <c r="I38" s="182">
        <v>0.71</v>
      </c>
      <c r="J38" s="182">
        <f t="shared" si="0"/>
        <v>169.09</v>
      </c>
    </row>
    <row r="39" spans="2:10" x14ac:dyDescent="0.3">
      <c r="B39" s="178">
        <v>12</v>
      </c>
      <c r="C39" s="179" t="s">
        <v>1635</v>
      </c>
      <c r="D39" s="179" t="s">
        <v>1636</v>
      </c>
      <c r="E39" s="179" t="s">
        <v>1646</v>
      </c>
      <c r="F39" s="180" t="s">
        <v>882</v>
      </c>
      <c r="G39" s="180" t="s">
        <v>158</v>
      </c>
      <c r="H39" s="181">
        <v>203556</v>
      </c>
      <c r="I39" s="182">
        <v>0.71</v>
      </c>
      <c r="J39" s="182">
        <f t="shared" si="0"/>
        <v>144.52000000000001</v>
      </c>
    </row>
    <row r="40" spans="2:10" x14ac:dyDescent="0.3">
      <c r="B40" s="178">
        <v>13</v>
      </c>
      <c r="C40" s="179" t="s">
        <v>1635</v>
      </c>
      <c r="D40" s="179" t="s">
        <v>1636</v>
      </c>
      <c r="E40" s="179" t="s">
        <v>1647</v>
      </c>
      <c r="F40" s="180" t="s">
        <v>882</v>
      </c>
      <c r="G40" s="180" t="s">
        <v>158</v>
      </c>
      <c r="H40" s="181">
        <v>58279</v>
      </c>
      <c r="I40" s="182">
        <v>0.71</v>
      </c>
      <c r="J40" s="182">
        <f t="shared" si="0"/>
        <v>41.38</v>
      </c>
    </row>
    <row r="41" spans="2:10" x14ac:dyDescent="0.3">
      <c r="B41" s="178">
        <v>14</v>
      </c>
      <c r="C41" s="179" t="s">
        <v>1635</v>
      </c>
      <c r="D41" s="179" t="s">
        <v>1636</v>
      </c>
      <c r="E41" s="179" t="s">
        <v>1648</v>
      </c>
      <c r="F41" s="180" t="s">
        <v>882</v>
      </c>
      <c r="G41" s="180" t="s">
        <v>158</v>
      </c>
      <c r="H41" s="181">
        <v>553465</v>
      </c>
      <c r="I41" s="182">
        <v>0.71</v>
      </c>
      <c r="J41" s="182">
        <f t="shared" si="0"/>
        <v>392.96</v>
      </c>
    </row>
    <row r="42" spans="2:10" x14ac:dyDescent="0.3">
      <c r="B42" s="178">
        <v>15</v>
      </c>
      <c r="C42" s="179" t="s">
        <v>1635</v>
      </c>
      <c r="D42" s="179" t="s">
        <v>1636</v>
      </c>
      <c r="E42" s="179" t="s">
        <v>1649</v>
      </c>
      <c r="F42" s="180" t="s">
        <v>882</v>
      </c>
      <c r="G42" s="180" t="s">
        <v>158</v>
      </c>
      <c r="H42" s="181">
        <v>175289</v>
      </c>
      <c r="I42" s="182">
        <v>0.71</v>
      </c>
      <c r="J42" s="182">
        <f t="shared" si="0"/>
        <v>124.46</v>
      </c>
    </row>
    <row r="43" spans="2:10" x14ac:dyDescent="0.3">
      <c r="B43" s="178">
        <v>16</v>
      </c>
      <c r="C43" s="179" t="s">
        <v>1650</v>
      </c>
      <c r="D43" s="179" t="s">
        <v>1651</v>
      </c>
      <c r="E43" s="179" t="s">
        <v>1639</v>
      </c>
      <c r="F43" s="180" t="s">
        <v>65</v>
      </c>
      <c r="G43" s="180" t="s">
        <v>58</v>
      </c>
      <c r="H43" s="181">
        <v>33494</v>
      </c>
      <c r="I43" s="182">
        <v>0.71</v>
      </c>
      <c r="J43" s="182">
        <f t="shared" si="0"/>
        <v>23.78</v>
      </c>
    </row>
    <row r="44" spans="2:10" x14ac:dyDescent="0.3">
      <c r="B44" s="178">
        <v>17</v>
      </c>
      <c r="C44" s="179" t="s">
        <v>1650</v>
      </c>
      <c r="D44" s="179" t="s">
        <v>1651</v>
      </c>
      <c r="E44" s="179" t="s">
        <v>1640</v>
      </c>
      <c r="F44" s="180" t="s">
        <v>65</v>
      </c>
      <c r="G44" s="180" t="s">
        <v>58</v>
      </c>
      <c r="H44" s="181">
        <v>55</v>
      </c>
      <c r="I44" s="182">
        <v>0.71</v>
      </c>
      <c r="J44" s="182">
        <f t="shared" si="0"/>
        <v>0.04</v>
      </c>
    </row>
    <row r="45" spans="2:10" x14ac:dyDescent="0.3">
      <c r="B45" s="178">
        <v>18</v>
      </c>
      <c r="C45" s="179" t="s">
        <v>1650</v>
      </c>
      <c r="D45" s="179" t="s">
        <v>1651</v>
      </c>
      <c r="E45" s="179" t="s">
        <v>1632</v>
      </c>
      <c r="F45" s="180" t="s">
        <v>65</v>
      </c>
      <c r="G45" s="180" t="s">
        <v>58</v>
      </c>
      <c r="H45" s="181">
        <v>222193</v>
      </c>
      <c r="I45" s="182">
        <v>0.71</v>
      </c>
      <c r="J45" s="182">
        <f t="shared" si="0"/>
        <v>157.76</v>
      </c>
    </row>
    <row r="46" spans="2:10" x14ac:dyDescent="0.3">
      <c r="B46" s="178">
        <v>19</v>
      </c>
      <c r="C46" s="179" t="s">
        <v>1652</v>
      </c>
      <c r="D46" s="179" t="s">
        <v>1653</v>
      </c>
      <c r="E46" s="179" t="s">
        <v>1639</v>
      </c>
      <c r="F46" s="180" t="s">
        <v>1654</v>
      </c>
      <c r="G46" s="180" t="s">
        <v>1655</v>
      </c>
      <c r="H46" s="181">
        <v>281</v>
      </c>
      <c r="I46" s="182">
        <v>0.71</v>
      </c>
      <c r="J46" s="182">
        <f t="shared" si="0"/>
        <v>0.2</v>
      </c>
    </row>
    <row r="47" spans="2:10" x14ac:dyDescent="0.3">
      <c r="B47" s="178">
        <v>20</v>
      </c>
      <c r="C47" s="179" t="s">
        <v>1652</v>
      </c>
      <c r="D47" s="179" t="s">
        <v>1653</v>
      </c>
      <c r="E47" s="179" t="s">
        <v>1640</v>
      </c>
      <c r="F47" s="180" t="s">
        <v>1654</v>
      </c>
      <c r="G47" s="180" t="s">
        <v>1655</v>
      </c>
      <c r="H47" s="181">
        <v>1</v>
      </c>
      <c r="I47" s="182">
        <v>0.71</v>
      </c>
      <c r="J47" s="182">
        <f t="shared" si="0"/>
        <v>0</v>
      </c>
    </row>
    <row r="48" spans="2:10" x14ac:dyDescent="0.3">
      <c r="B48" s="178">
        <v>21</v>
      </c>
      <c r="C48" s="179" t="s">
        <v>1652</v>
      </c>
      <c r="D48" s="179" t="s">
        <v>1653</v>
      </c>
      <c r="E48" s="179" t="s">
        <v>1632</v>
      </c>
      <c r="F48" s="180" t="s">
        <v>1654</v>
      </c>
      <c r="G48" s="180" t="s">
        <v>1655</v>
      </c>
      <c r="H48" s="181">
        <v>1563</v>
      </c>
      <c r="I48" s="182">
        <v>0.71</v>
      </c>
      <c r="J48" s="182">
        <f t="shared" si="0"/>
        <v>1.1100000000000001</v>
      </c>
    </row>
    <row r="49" spans="2:10" x14ac:dyDescent="0.3">
      <c r="B49" s="178">
        <v>22</v>
      </c>
      <c r="C49" s="179" t="s">
        <v>1656</v>
      </c>
      <c r="D49" s="179" t="s">
        <v>1657</v>
      </c>
      <c r="E49" s="179" t="s">
        <v>1639</v>
      </c>
      <c r="F49" s="180" t="s">
        <v>192</v>
      </c>
      <c r="G49" s="180" t="s">
        <v>95</v>
      </c>
      <c r="H49" s="181">
        <v>264085</v>
      </c>
      <c r="I49" s="182">
        <v>0.71</v>
      </c>
      <c r="J49" s="182">
        <f t="shared" si="0"/>
        <v>187.5</v>
      </c>
    </row>
    <row r="50" spans="2:10" ht="16.2" customHeight="1" thickBot="1" x14ac:dyDescent="0.35">
      <c r="B50" s="178">
        <v>23</v>
      </c>
      <c r="C50" s="179" t="s">
        <v>1656</v>
      </c>
      <c r="D50" s="179" t="s">
        <v>1657</v>
      </c>
      <c r="E50" s="179" t="s">
        <v>1640</v>
      </c>
      <c r="F50" s="180" t="s">
        <v>192</v>
      </c>
      <c r="G50" s="180" t="s">
        <v>95</v>
      </c>
      <c r="H50" s="181">
        <v>563</v>
      </c>
      <c r="I50" s="182">
        <v>0.71</v>
      </c>
      <c r="J50" s="182">
        <f t="shared" si="0"/>
        <v>0.4</v>
      </c>
    </row>
    <row r="51" spans="2:10" ht="16.2" customHeight="1" thickTop="1" x14ac:dyDescent="0.3">
      <c r="B51" s="178">
        <v>24</v>
      </c>
      <c r="C51" s="179" t="s">
        <v>1656</v>
      </c>
      <c r="D51" s="179" t="s">
        <v>1657</v>
      </c>
      <c r="E51" s="179" t="s">
        <v>1643</v>
      </c>
      <c r="F51" s="180" t="s">
        <v>192</v>
      </c>
      <c r="G51" s="180" t="s">
        <v>95</v>
      </c>
      <c r="H51" s="181">
        <v>210422</v>
      </c>
      <c r="I51" s="182">
        <v>0.71</v>
      </c>
      <c r="J51" s="182">
        <f t="shared" si="0"/>
        <v>149.4</v>
      </c>
    </row>
    <row r="52" spans="2:10" ht="15.75" customHeight="1" x14ac:dyDescent="0.3">
      <c r="B52" s="178">
        <v>25</v>
      </c>
      <c r="C52" s="179" t="s">
        <v>1656</v>
      </c>
      <c r="D52" s="179" t="s">
        <v>1657</v>
      </c>
      <c r="E52" s="179" t="s">
        <v>1632</v>
      </c>
      <c r="F52" s="180" t="s">
        <v>192</v>
      </c>
      <c r="G52" s="180" t="s">
        <v>95</v>
      </c>
      <c r="H52" s="181">
        <v>625982</v>
      </c>
      <c r="I52" s="182">
        <v>0.71</v>
      </c>
      <c r="J52" s="182">
        <f t="shared" si="0"/>
        <v>444.45</v>
      </c>
    </row>
    <row r="53" spans="2:10" x14ac:dyDescent="0.3">
      <c r="B53" s="178">
        <v>26</v>
      </c>
      <c r="C53" s="179" t="s">
        <v>1656</v>
      </c>
      <c r="D53" s="179" t="s">
        <v>1657</v>
      </c>
      <c r="E53" s="179" t="s">
        <v>1644</v>
      </c>
      <c r="F53" s="180" t="s">
        <v>192</v>
      </c>
      <c r="G53" s="180" t="s">
        <v>95</v>
      </c>
      <c r="H53" s="181">
        <v>620992</v>
      </c>
      <c r="I53" s="182">
        <v>0.71</v>
      </c>
      <c r="J53" s="182">
        <f t="shared" si="0"/>
        <v>440.9</v>
      </c>
    </row>
    <row r="54" spans="2:10" x14ac:dyDescent="0.3">
      <c r="B54" s="178">
        <v>27</v>
      </c>
      <c r="C54" s="179" t="s">
        <v>1656</v>
      </c>
      <c r="D54" s="179" t="s">
        <v>1657</v>
      </c>
      <c r="E54" s="179" t="s">
        <v>1645</v>
      </c>
      <c r="F54" s="180" t="s">
        <v>192</v>
      </c>
      <c r="G54" s="180" t="s">
        <v>95</v>
      </c>
      <c r="H54" s="181">
        <v>884463</v>
      </c>
      <c r="I54" s="182">
        <v>0.71</v>
      </c>
      <c r="J54" s="182">
        <f t="shared" si="0"/>
        <v>627.97</v>
      </c>
    </row>
    <row r="55" spans="2:10" ht="16.2" customHeight="1" thickBot="1" x14ac:dyDescent="0.35">
      <c r="B55" s="178">
        <v>28</v>
      </c>
      <c r="C55" s="179" t="s">
        <v>1656</v>
      </c>
      <c r="D55" s="179" t="s">
        <v>1657</v>
      </c>
      <c r="E55" s="179" t="s">
        <v>1648</v>
      </c>
      <c r="F55" s="180" t="s">
        <v>192</v>
      </c>
      <c r="G55" s="180" t="s">
        <v>95</v>
      </c>
      <c r="H55" s="181">
        <v>3048350</v>
      </c>
      <c r="I55" s="182">
        <v>0.71</v>
      </c>
      <c r="J55" s="182">
        <f t="shared" si="0"/>
        <v>2164.33</v>
      </c>
    </row>
    <row r="56" spans="2:10" x14ac:dyDescent="0.3">
      <c r="B56" s="178">
        <v>29</v>
      </c>
      <c r="C56" s="179" t="s">
        <v>1658</v>
      </c>
      <c r="D56" s="179" t="s">
        <v>1659</v>
      </c>
      <c r="E56" s="179" t="s">
        <v>1637</v>
      </c>
      <c r="F56" s="180" t="s">
        <v>52</v>
      </c>
      <c r="G56" s="180" t="s">
        <v>99</v>
      </c>
      <c r="H56" s="181">
        <v>45105</v>
      </c>
      <c r="I56" s="182">
        <v>0.71</v>
      </c>
      <c r="J56" s="182">
        <f t="shared" si="0"/>
        <v>32.020000000000003</v>
      </c>
    </row>
    <row r="57" spans="2:10" x14ac:dyDescent="0.3">
      <c r="B57" s="178">
        <v>30</v>
      </c>
      <c r="C57" s="179" t="s">
        <v>1658</v>
      </c>
      <c r="D57" s="179" t="s">
        <v>1659</v>
      </c>
      <c r="E57" s="179" t="s">
        <v>1645</v>
      </c>
      <c r="F57" s="180" t="s">
        <v>52</v>
      </c>
      <c r="G57" s="180" t="s">
        <v>99</v>
      </c>
      <c r="H57" s="181">
        <v>619381</v>
      </c>
      <c r="I57" s="182">
        <v>0.71</v>
      </c>
      <c r="J57" s="182">
        <f t="shared" si="0"/>
        <v>439.76</v>
      </c>
    </row>
    <row r="58" spans="2:10" x14ac:dyDescent="0.3">
      <c r="B58" s="178">
        <v>31</v>
      </c>
      <c r="C58" s="179" t="s">
        <v>1658</v>
      </c>
      <c r="D58" s="179" t="s">
        <v>1659</v>
      </c>
      <c r="E58" s="179" t="s">
        <v>1646</v>
      </c>
      <c r="F58" s="180" t="s">
        <v>52</v>
      </c>
      <c r="G58" s="180" t="s">
        <v>99</v>
      </c>
      <c r="H58" s="181">
        <v>723077</v>
      </c>
      <c r="I58" s="182">
        <v>0.71</v>
      </c>
      <c r="J58" s="182">
        <f t="shared" si="0"/>
        <v>513.38</v>
      </c>
    </row>
    <row r="59" spans="2:10" x14ac:dyDescent="0.3">
      <c r="B59" s="178">
        <v>32</v>
      </c>
      <c r="C59" s="179" t="s">
        <v>1658</v>
      </c>
      <c r="D59" s="179" t="s">
        <v>1659</v>
      </c>
      <c r="E59" s="179" t="s">
        <v>1647</v>
      </c>
      <c r="F59" s="180" t="s">
        <v>52</v>
      </c>
      <c r="G59" s="180" t="s">
        <v>99</v>
      </c>
      <c r="H59" s="181">
        <v>176560</v>
      </c>
      <c r="I59" s="182">
        <v>0.71</v>
      </c>
      <c r="J59" s="182">
        <f t="shared" si="0"/>
        <v>125.36</v>
      </c>
    </row>
    <row r="60" spans="2:10" ht="15.75" customHeight="1" x14ac:dyDescent="0.3">
      <c r="B60" s="178">
        <v>33</v>
      </c>
      <c r="C60" s="179" t="s">
        <v>1658</v>
      </c>
      <c r="D60" s="179" t="s">
        <v>1659</v>
      </c>
      <c r="E60" s="179" t="s">
        <v>1649</v>
      </c>
      <c r="F60" s="180" t="s">
        <v>52</v>
      </c>
      <c r="G60" s="180" t="s">
        <v>99</v>
      </c>
      <c r="H60" s="181">
        <v>546952</v>
      </c>
      <c r="I60" s="182">
        <v>0.71</v>
      </c>
      <c r="J60" s="182">
        <f t="shared" si="0"/>
        <v>388.34</v>
      </c>
    </row>
    <row r="61" spans="2:10" ht="15.75" customHeight="1" x14ac:dyDescent="0.3">
      <c r="B61" s="178">
        <v>34</v>
      </c>
      <c r="C61" s="179" t="s">
        <v>1660</v>
      </c>
      <c r="D61" s="179" t="s">
        <v>1661</v>
      </c>
      <c r="E61" s="179" t="s">
        <v>1637</v>
      </c>
      <c r="F61" s="180" t="s">
        <v>52</v>
      </c>
      <c r="G61" s="180" t="s">
        <v>58</v>
      </c>
      <c r="H61" s="181">
        <v>696</v>
      </c>
      <c r="I61" s="182">
        <v>0.71</v>
      </c>
      <c r="J61" s="182">
        <f t="shared" si="0"/>
        <v>0.49</v>
      </c>
    </row>
    <row r="62" spans="2:10" x14ac:dyDescent="0.3">
      <c r="B62" s="178">
        <v>35</v>
      </c>
      <c r="C62" s="179" t="s">
        <v>1660</v>
      </c>
      <c r="D62" s="179" t="s">
        <v>1661</v>
      </c>
      <c r="E62" s="179" t="s">
        <v>1638</v>
      </c>
      <c r="F62" s="180" t="s">
        <v>52</v>
      </c>
      <c r="G62" s="180" t="s">
        <v>58</v>
      </c>
      <c r="H62" s="181">
        <v>4792</v>
      </c>
      <c r="I62" s="182">
        <v>0.71</v>
      </c>
      <c r="J62" s="182">
        <f t="shared" si="0"/>
        <v>3.4</v>
      </c>
    </row>
    <row r="63" spans="2:10" x14ac:dyDescent="0.3">
      <c r="B63" s="178">
        <v>36</v>
      </c>
      <c r="C63" s="179" t="s">
        <v>1660</v>
      </c>
      <c r="D63" s="179" t="s">
        <v>1661</v>
      </c>
      <c r="E63" s="179" t="s">
        <v>1639</v>
      </c>
      <c r="F63" s="180" t="s">
        <v>52</v>
      </c>
      <c r="G63" s="180" t="s">
        <v>58</v>
      </c>
      <c r="H63" s="181">
        <v>892</v>
      </c>
      <c r="I63" s="182">
        <v>0.71</v>
      </c>
      <c r="J63" s="182">
        <f t="shared" si="0"/>
        <v>0.63</v>
      </c>
    </row>
    <row r="64" spans="2:10" x14ac:dyDescent="0.3">
      <c r="B64" s="178">
        <v>37</v>
      </c>
      <c r="C64" s="179" t="s">
        <v>1660</v>
      </c>
      <c r="D64" s="179" t="s">
        <v>1661</v>
      </c>
      <c r="E64" s="179" t="s">
        <v>1640</v>
      </c>
      <c r="F64" s="180" t="s">
        <v>52</v>
      </c>
      <c r="G64" s="180" t="s">
        <v>58</v>
      </c>
      <c r="H64" s="181">
        <v>1259</v>
      </c>
      <c r="I64" s="182">
        <v>0.71</v>
      </c>
      <c r="J64" s="182">
        <f t="shared" si="0"/>
        <v>0.89</v>
      </c>
    </row>
    <row r="65" spans="2:10" x14ac:dyDescent="0.3">
      <c r="B65" s="178">
        <v>38</v>
      </c>
      <c r="C65" s="179" t="s">
        <v>1660</v>
      </c>
      <c r="D65" s="179" t="s">
        <v>1661</v>
      </c>
      <c r="E65" s="179" t="s">
        <v>1641</v>
      </c>
      <c r="F65" s="180" t="s">
        <v>52</v>
      </c>
      <c r="G65" s="180" t="s">
        <v>58</v>
      </c>
      <c r="H65" s="181">
        <v>14138</v>
      </c>
      <c r="I65" s="182">
        <v>0.71</v>
      </c>
      <c r="J65" s="182">
        <f t="shared" si="0"/>
        <v>10.039999999999999</v>
      </c>
    </row>
    <row r="66" spans="2:10" x14ac:dyDescent="0.3">
      <c r="B66" s="178">
        <v>39</v>
      </c>
      <c r="C66" s="179" t="s">
        <v>1660</v>
      </c>
      <c r="D66" s="179" t="s">
        <v>1661</v>
      </c>
      <c r="E66" s="179" t="s">
        <v>1642</v>
      </c>
      <c r="F66" s="180" t="s">
        <v>52</v>
      </c>
      <c r="G66" s="180" t="s">
        <v>58</v>
      </c>
      <c r="H66" s="181">
        <v>835</v>
      </c>
      <c r="I66" s="182">
        <v>0.71</v>
      </c>
      <c r="J66" s="182">
        <f t="shared" si="0"/>
        <v>0.59</v>
      </c>
    </row>
    <row r="67" spans="2:10" x14ac:dyDescent="0.3">
      <c r="B67" s="178">
        <v>40</v>
      </c>
      <c r="C67" s="179" t="s">
        <v>1660</v>
      </c>
      <c r="D67" s="179" t="s">
        <v>1661</v>
      </c>
      <c r="E67" s="179" t="s">
        <v>1643</v>
      </c>
      <c r="F67" s="180" t="s">
        <v>52</v>
      </c>
      <c r="G67" s="180" t="s">
        <v>58</v>
      </c>
      <c r="H67" s="181">
        <v>1011</v>
      </c>
      <c r="I67" s="182">
        <v>0.71</v>
      </c>
      <c r="J67" s="182">
        <f t="shared" si="0"/>
        <v>0.72</v>
      </c>
    </row>
    <row r="68" spans="2:10" x14ac:dyDescent="0.3">
      <c r="B68" s="178">
        <v>41</v>
      </c>
      <c r="C68" s="179" t="s">
        <v>1660</v>
      </c>
      <c r="D68" s="179" t="s">
        <v>1661</v>
      </c>
      <c r="E68" s="179" t="s">
        <v>1632</v>
      </c>
      <c r="F68" s="180" t="s">
        <v>52</v>
      </c>
      <c r="G68" s="180" t="s">
        <v>58</v>
      </c>
      <c r="H68" s="181">
        <v>5775</v>
      </c>
      <c r="I68" s="182">
        <v>0.71</v>
      </c>
      <c r="J68" s="182">
        <f t="shared" si="0"/>
        <v>4.0999999999999996</v>
      </c>
    </row>
    <row r="69" spans="2:10" x14ac:dyDescent="0.3">
      <c r="B69" s="178">
        <v>42</v>
      </c>
      <c r="C69" s="179" t="s">
        <v>1660</v>
      </c>
      <c r="D69" s="179" t="s">
        <v>1661</v>
      </c>
      <c r="E69" s="179" t="s">
        <v>1644</v>
      </c>
      <c r="F69" s="180" t="s">
        <v>52</v>
      </c>
      <c r="G69" s="180" t="s">
        <v>58</v>
      </c>
      <c r="H69" s="181">
        <v>12106</v>
      </c>
      <c r="I69" s="182">
        <v>0.71</v>
      </c>
      <c r="J69" s="182">
        <f t="shared" si="0"/>
        <v>8.6</v>
      </c>
    </row>
    <row r="70" spans="2:10" x14ac:dyDescent="0.3">
      <c r="B70" s="178">
        <v>43</v>
      </c>
      <c r="C70" s="179" t="s">
        <v>1660</v>
      </c>
      <c r="D70" s="179" t="s">
        <v>1661</v>
      </c>
      <c r="E70" s="179" t="s">
        <v>1645</v>
      </c>
      <c r="F70" s="180" t="s">
        <v>52</v>
      </c>
      <c r="G70" s="180" t="s">
        <v>58</v>
      </c>
      <c r="H70" s="181">
        <v>9903</v>
      </c>
      <c r="I70" s="182">
        <v>0.71</v>
      </c>
      <c r="J70" s="182">
        <f t="shared" si="0"/>
        <v>7.03</v>
      </c>
    </row>
    <row r="71" spans="2:10" x14ac:dyDescent="0.3">
      <c r="B71" s="178">
        <v>44</v>
      </c>
      <c r="C71" s="179" t="s">
        <v>1660</v>
      </c>
      <c r="D71" s="179" t="s">
        <v>1661</v>
      </c>
      <c r="E71" s="179" t="s">
        <v>1646</v>
      </c>
      <c r="F71" s="180" t="s">
        <v>52</v>
      </c>
      <c r="G71" s="180" t="s">
        <v>58</v>
      </c>
      <c r="H71" s="181">
        <v>10117</v>
      </c>
      <c r="I71" s="182">
        <v>0.71</v>
      </c>
      <c r="J71" s="182">
        <f t="shared" si="0"/>
        <v>7.18</v>
      </c>
    </row>
    <row r="72" spans="2:10" x14ac:dyDescent="0.3">
      <c r="B72" s="178">
        <v>45</v>
      </c>
      <c r="C72" s="179" t="s">
        <v>1660</v>
      </c>
      <c r="D72" s="179" t="s">
        <v>1661</v>
      </c>
      <c r="E72" s="179" t="s">
        <v>1647</v>
      </c>
      <c r="F72" s="180" t="s">
        <v>52</v>
      </c>
      <c r="G72" s="180" t="s">
        <v>58</v>
      </c>
      <c r="H72" s="181">
        <v>3286</v>
      </c>
      <c r="I72" s="182">
        <v>0.71</v>
      </c>
      <c r="J72" s="182">
        <f t="shared" si="0"/>
        <v>2.33</v>
      </c>
    </row>
    <row r="73" spans="2:10" x14ac:dyDescent="0.3">
      <c r="B73" s="178">
        <v>46</v>
      </c>
      <c r="C73" s="179" t="s">
        <v>1660</v>
      </c>
      <c r="D73" s="179" t="s">
        <v>1661</v>
      </c>
      <c r="E73" s="179" t="s">
        <v>1648</v>
      </c>
      <c r="F73" s="180" t="s">
        <v>52</v>
      </c>
      <c r="G73" s="180" t="s">
        <v>58</v>
      </c>
      <c r="H73" s="181">
        <v>24250</v>
      </c>
      <c r="I73" s="182">
        <v>0.71</v>
      </c>
      <c r="J73" s="182">
        <f t="shared" si="0"/>
        <v>17.22</v>
      </c>
    </row>
    <row r="74" spans="2:10" x14ac:dyDescent="0.3">
      <c r="B74" s="178">
        <v>47</v>
      </c>
      <c r="C74" s="179" t="s">
        <v>1660</v>
      </c>
      <c r="D74" s="179" t="s">
        <v>1661</v>
      </c>
      <c r="E74" s="179" t="s">
        <v>1649</v>
      </c>
      <c r="F74" s="180" t="s">
        <v>52</v>
      </c>
      <c r="G74" s="180" t="s">
        <v>58</v>
      </c>
      <c r="H74" s="181">
        <v>12065</v>
      </c>
      <c r="I74" s="182">
        <v>0.71</v>
      </c>
      <c r="J74" s="182">
        <f t="shared" si="0"/>
        <v>8.57</v>
      </c>
    </row>
    <row r="75" spans="2:10" x14ac:dyDescent="0.3">
      <c r="B75" s="178">
        <v>48</v>
      </c>
      <c r="C75" s="179" t="s">
        <v>1660</v>
      </c>
      <c r="D75" s="179" t="s">
        <v>1661</v>
      </c>
      <c r="E75" s="179" t="s">
        <v>1662</v>
      </c>
      <c r="F75" s="180" t="s">
        <v>52</v>
      </c>
      <c r="G75" s="180" t="s">
        <v>58</v>
      </c>
      <c r="H75" s="181">
        <v>897</v>
      </c>
      <c r="I75" s="182">
        <v>0.71</v>
      </c>
      <c r="J75" s="182">
        <f t="shared" si="0"/>
        <v>0.64</v>
      </c>
    </row>
    <row r="76" spans="2:10" x14ac:dyDescent="0.3">
      <c r="B76" s="178">
        <v>49</v>
      </c>
      <c r="C76" s="179" t="s">
        <v>1663</v>
      </c>
      <c r="D76" s="179" t="s">
        <v>1664</v>
      </c>
      <c r="E76" s="179" t="s">
        <v>1639</v>
      </c>
      <c r="F76" s="180" t="s">
        <v>52</v>
      </c>
      <c r="G76" s="180" t="s">
        <v>58</v>
      </c>
      <c r="H76" s="181">
        <v>7314</v>
      </c>
      <c r="I76" s="182">
        <v>0.71</v>
      </c>
      <c r="J76" s="182">
        <f t="shared" si="0"/>
        <v>5.19</v>
      </c>
    </row>
    <row r="77" spans="2:10" x14ac:dyDescent="0.3">
      <c r="B77" s="178">
        <v>50</v>
      </c>
      <c r="C77" s="179" t="s">
        <v>1663</v>
      </c>
      <c r="D77" s="179" t="s">
        <v>1664</v>
      </c>
      <c r="E77" s="179" t="s">
        <v>1640</v>
      </c>
      <c r="F77" s="180" t="s">
        <v>52</v>
      </c>
      <c r="G77" s="180" t="s">
        <v>58</v>
      </c>
      <c r="H77" s="181">
        <v>3</v>
      </c>
      <c r="I77" s="182">
        <v>0.71</v>
      </c>
      <c r="J77" s="182">
        <f t="shared" si="0"/>
        <v>0</v>
      </c>
    </row>
    <row r="78" spans="2:10" x14ac:dyDescent="0.3">
      <c r="B78" s="178">
        <v>51</v>
      </c>
      <c r="C78" s="179" t="s">
        <v>1663</v>
      </c>
      <c r="D78" s="179" t="s">
        <v>1664</v>
      </c>
      <c r="E78" s="179" t="s">
        <v>1643</v>
      </c>
      <c r="F78" s="180" t="s">
        <v>52</v>
      </c>
      <c r="G78" s="180" t="s">
        <v>58</v>
      </c>
      <c r="H78" s="181">
        <v>6925</v>
      </c>
      <c r="I78" s="182">
        <v>0.71</v>
      </c>
      <c r="J78" s="182">
        <f t="shared" si="0"/>
        <v>4.92</v>
      </c>
    </row>
    <row r="79" spans="2:10" x14ac:dyDescent="0.3">
      <c r="B79" s="178">
        <v>52</v>
      </c>
      <c r="C79" s="179" t="s">
        <v>1663</v>
      </c>
      <c r="D79" s="179" t="s">
        <v>1664</v>
      </c>
      <c r="E79" s="179" t="s">
        <v>1632</v>
      </c>
      <c r="F79" s="180" t="s">
        <v>52</v>
      </c>
      <c r="G79" s="180" t="s">
        <v>58</v>
      </c>
      <c r="H79" s="181">
        <v>61242</v>
      </c>
      <c r="I79" s="182">
        <v>0.71</v>
      </c>
      <c r="J79" s="182">
        <f t="shared" si="0"/>
        <v>43.48</v>
      </c>
    </row>
    <row r="80" spans="2:10" x14ac:dyDescent="0.3">
      <c r="B80" s="178">
        <v>53</v>
      </c>
      <c r="C80" s="179" t="s">
        <v>1663</v>
      </c>
      <c r="D80" s="179" t="s">
        <v>1664</v>
      </c>
      <c r="E80" s="179" t="s">
        <v>1644</v>
      </c>
      <c r="F80" s="180" t="s">
        <v>52</v>
      </c>
      <c r="G80" s="180" t="s">
        <v>58</v>
      </c>
      <c r="H80" s="181">
        <v>85300</v>
      </c>
      <c r="I80" s="182">
        <v>0.71</v>
      </c>
      <c r="J80" s="182">
        <f t="shared" si="0"/>
        <v>60.56</v>
      </c>
    </row>
    <row r="81" spans="2:10" x14ac:dyDescent="0.3">
      <c r="B81" s="178">
        <v>54</v>
      </c>
      <c r="C81" s="179" t="s">
        <v>1663</v>
      </c>
      <c r="D81" s="179" t="s">
        <v>1664</v>
      </c>
      <c r="E81" s="179" t="s">
        <v>1649</v>
      </c>
      <c r="F81" s="180" t="s">
        <v>52</v>
      </c>
      <c r="G81" s="180" t="s">
        <v>58</v>
      </c>
      <c r="H81" s="181">
        <v>63080</v>
      </c>
      <c r="I81" s="182">
        <v>0.71</v>
      </c>
      <c r="J81" s="182">
        <f t="shared" si="0"/>
        <v>44.79</v>
      </c>
    </row>
    <row r="82" spans="2:10" x14ac:dyDescent="0.3">
      <c r="B82" s="178">
        <v>55</v>
      </c>
      <c r="C82" s="179" t="s">
        <v>1665</v>
      </c>
      <c r="D82" s="179" t="s">
        <v>1666</v>
      </c>
      <c r="E82" s="179" t="s">
        <v>1639</v>
      </c>
      <c r="F82" s="180" t="s">
        <v>52</v>
      </c>
      <c r="G82" s="180" t="s">
        <v>58</v>
      </c>
      <c r="H82" s="181">
        <v>6724</v>
      </c>
      <c r="I82" s="182">
        <v>0.71</v>
      </c>
      <c r="J82" s="182">
        <f t="shared" si="0"/>
        <v>4.7699999999999996</v>
      </c>
    </row>
    <row r="83" spans="2:10" x14ac:dyDescent="0.3">
      <c r="B83" s="178">
        <v>56</v>
      </c>
      <c r="C83" s="179" t="s">
        <v>1665</v>
      </c>
      <c r="D83" s="179" t="s">
        <v>1666</v>
      </c>
      <c r="E83" s="179" t="s">
        <v>1640</v>
      </c>
      <c r="F83" s="180" t="s">
        <v>52</v>
      </c>
      <c r="G83" s="180" t="s">
        <v>58</v>
      </c>
      <c r="H83" s="181">
        <v>3</v>
      </c>
      <c r="I83" s="182">
        <v>0.71</v>
      </c>
      <c r="J83" s="182">
        <f t="shared" si="0"/>
        <v>0</v>
      </c>
    </row>
    <row r="84" spans="2:10" x14ac:dyDescent="0.3">
      <c r="B84" s="178">
        <v>57</v>
      </c>
      <c r="C84" s="179" t="s">
        <v>1665</v>
      </c>
      <c r="D84" s="179" t="s">
        <v>1666</v>
      </c>
      <c r="E84" s="179" t="s">
        <v>1643</v>
      </c>
      <c r="F84" s="180" t="s">
        <v>52</v>
      </c>
      <c r="G84" s="180" t="s">
        <v>58</v>
      </c>
      <c r="H84" s="181">
        <v>6312</v>
      </c>
      <c r="I84" s="182">
        <v>0.71</v>
      </c>
      <c r="J84" s="182">
        <f t="shared" si="0"/>
        <v>4.4800000000000004</v>
      </c>
    </row>
    <row r="85" spans="2:10" x14ac:dyDescent="0.3">
      <c r="B85" s="178">
        <v>58</v>
      </c>
      <c r="C85" s="179" t="s">
        <v>1665</v>
      </c>
      <c r="D85" s="179" t="s">
        <v>1666</v>
      </c>
      <c r="E85" s="179" t="s">
        <v>1632</v>
      </c>
      <c r="F85" s="180" t="s">
        <v>52</v>
      </c>
      <c r="G85" s="180" t="s">
        <v>58</v>
      </c>
      <c r="H85" s="181">
        <v>50794</v>
      </c>
      <c r="I85" s="182">
        <v>0.71</v>
      </c>
      <c r="J85" s="182">
        <f t="shared" si="0"/>
        <v>36.06</v>
      </c>
    </row>
    <row r="86" spans="2:10" x14ac:dyDescent="0.3">
      <c r="B86" s="178">
        <v>59</v>
      </c>
      <c r="C86" s="179" t="s">
        <v>1665</v>
      </c>
      <c r="D86" s="179" t="s">
        <v>1666</v>
      </c>
      <c r="E86" s="179" t="s">
        <v>1644</v>
      </c>
      <c r="F86" s="180" t="s">
        <v>52</v>
      </c>
      <c r="G86" s="180" t="s">
        <v>58</v>
      </c>
      <c r="H86" s="181">
        <v>80865</v>
      </c>
      <c r="I86" s="182">
        <v>0.71</v>
      </c>
      <c r="J86" s="182">
        <f t="shared" si="0"/>
        <v>57.41</v>
      </c>
    </row>
    <row r="87" spans="2:10" x14ac:dyDescent="0.3">
      <c r="B87" s="178">
        <v>60</v>
      </c>
      <c r="C87" s="179" t="s">
        <v>1665</v>
      </c>
      <c r="D87" s="179" t="s">
        <v>1666</v>
      </c>
      <c r="E87" s="179" t="s">
        <v>1649</v>
      </c>
      <c r="F87" s="180" t="s">
        <v>52</v>
      </c>
      <c r="G87" s="180" t="s">
        <v>58</v>
      </c>
      <c r="H87" s="181">
        <v>53594</v>
      </c>
      <c r="I87" s="182">
        <v>0.71</v>
      </c>
      <c r="J87" s="182">
        <f t="shared" si="0"/>
        <v>38.049999999999997</v>
      </c>
    </row>
    <row r="88" spans="2:10" x14ac:dyDescent="0.3">
      <c r="B88" s="178">
        <v>61</v>
      </c>
      <c r="C88" s="179" t="s">
        <v>1667</v>
      </c>
      <c r="D88" s="179" t="s">
        <v>1668</v>
      </c>
      <c r="E88" s="179" t="s">
        <v>1632</v>
      </c>
      <c r="F88" s="180" t="s">
        <v>77</v>
      </c>
      <c r="G88" s="180" t="s">
        <v>78</v>
      </c>
      <c r="H88" s="181">
        <v>286474</v>
      </c>
      <c r="I88" s="182">
        <v>0.71</v>
      </c>
      <c r="J88" s="182">
        <f t="shared" si="0"/>
        <v>203.4</v>
      </c>
    </row>
    <row r="89" spans="2:10" x14ac:dyDescent="0.3">
      <c r="B89" s="178">
        <v>62</v>
      </c>
      <c r="C89" s="179" t="s">
        <v>1667</v>
      </c>
      <c r="D89" s="179" t="s">
        <v>1668</v>
      </c>
      <c r="E89" s="179" t="s">
        <v>1644</v>
      </c>
      <c r="F89" s="180" t="s">
        <v>77</v>
      </c>
      <c r="G89" s="180" t="s">
        <v>78</v>
      </c>
      <c r="H89" s="181">
        <v>286612</v>
      </c>
      <c r="I89" s="182">
        <v>0.71</v>
      </c>
      <c r="J89" s="182">
        <f t="shared" si="0"/>
        <v>203.49</v>
      </c>
    </row>
    <row r="90" spans="2:10" x14ac:dyDescent="0.3">
      <c r="B90" s="178">
        <v>63</v>
      </c>
      <c r="C90" s="179" t="s">
        <v>1669</v>
      </c>
      <c r="D90" s="179" t="s">
        <v>1670</v>
      </c>
      <c r="E90" s="179" t="s">
        <v>1638</v>
      </c>
      <c r="F90" s="180" t="s">
        <v>68</v>
      </c>
      <c r="G90" s="180" t="s">
        <v>99</v>
      </c>
      <c r="H90" s="181">
        <v>268216</v>
      </c>
      <c r="I90" s="182">
        <v>0.71</v>
      </c>
      <c r="J90" s="182">
        <f t="shared" si="0"/>
        <v>190.43</v>
      </c>
    </row>
    <row r="91" spans="2:10" x14ac:dyDescent="0.3">
      <c r="B91" s="178">
        <v>64</v>
      </c>
      <c r="C91" s="179" t="s">
        <v>1669</v>
      </c>
      <c r="D91" s="179" t="s">
        <v>1670</v>
      </c>
      <c r="E91" s="179" t="s">
        <v>1639</v>
      </c>
      <c r="F91" s="180" t="s">
        <v>68</v>
      </c>
      <c r="G91" s="180" t="s">
        <v>99</v>
      </c>
      <c r="H91" s="181">
        <v>222619</v>
      </c>
      <c r="I91" s="182">
        <v>0.71</v>
      </c>
      <c r="J91" s="182">
        <f t="shared" si="0"/>
        <v>158.06</v>
      </c>
    </row>
    <row r="92" spans="2:10" x14ac:dyDescent="0.3">
      <c r="B92" s="178">
        <v>65</v>
      </c>
      <c r="C92" s="179" t="s">
        <v>1669</v>
      </c>
      <c r="D92" s="179" t="s">
        <v>1670</v>
      </c>
      <c r="E92" s="179" t="s">
        <v>1640</v>
      </c>
      <c r="F92" s="180" t="s">
        <v>68</v>
      </c>
      <c r="G92" s="180" t="s">
        <v>99</v>
      </c>
      <c r="H92" s="181">
        <v>525</v>
      </c>
      <c r="I92" s="182">
        <v>0.71</v>
      </c>
      <c r="J92" s="182">
        <f t="shared" ref="J92:J155" si="1">ROUND(H92*(I92/1000),2)</f>
        <v>0.37</v>
      </c>
    </row>
    <row r="93" spans="2:10" x14ac:dyDescent="0.3">
      <c r="B93" s="178">
        <v>66</v>
      </c>
      <c r="C93" s="179" t="s">
        <v>1669</v>
      </c>
      <c r="D93" s="179" t="s">
        <v>1670</v>
      </c>
      <c r="E93" s="179" t="s">
        <v>1643</v>
      </c>
      <c r="F93" s="180" t="s">
        <v>68</v>
      </c>
      <c r="G93" s="180" t="s">
        <v>99</v>
      </c>
      <c r="H93" s="181">
        <v>353026</v>
      </c>
      <c r="I93" s="182">
        <v>0.71</v>
      </c>
      <c r="J93" s="182">
        <f t="shared" si="1"/>
        <v>250.65</v>
      </c>
    </row>
    <row r="94" spans="2:10" x14ac:dyDescent="0.3">
      <c r="B94" s="178">
        <v>67</v>
      </c>
      <c r="C94" s="179" t="s">
        <v>1669</v>
      </c>
      <c r="D94" s="179" t="s">
        <v>1670</v>
      </c>
      <c r="E94" s="179" t="s">
        <v>1632</v>
      </c>
      <c r="F94" s="180" t="s">
        <v>68</v>
      </c>
      <c r="G94" s="180" t="s">
        <v>99</v>
      </c>
      <c r="H94" s="181">
        <v>1694345</v>
      </c>
      <c r="I94" s="182">
        <v>0.71</v>
      </c>
      <c r="J94" s="182">
        <f t="shared" si="1"/>
        <v>1202.98</v>
      </c>
    </row>
    <row r="95" spans="2:10" x14ac:dyDescent="0.3">
      <c r="B95" s="178">
        <v>68</v>
      </c>
      <c r="C95" s="179" t="s">
        <v>1669</v>
      </c>
      <c r="D95" s="179" t="s">
        <v>1670</v>
      </c>
      <c r="E95" s="179" t="s">
        <v>1644</v>
      </c>
      <c r="F95" s="180" t="s">
        <v>68</v>
      </c>
      <c r="G95" s="180" t="s">
        <v>99</v>
      </c>
      <c r="H95" s="181">
        <v>2484956</v>
      </c>
      <c r="I95" s="182">
        <v>0.71</v>
      </c>
      <c r="J95" s="182">
        <f t="shared" si="1"/>
        <v>1764.32</v>
      </c>
    </row>
    <row r="96" spans="2:10" x14ac:dyDescent="0.3">
      <c r="B96" s="178">
        <v>69</v>
      </c>
      <c r="C96" s="179" t="s">
        <v>1669</v>
      </c>
      <c r="D96" s="179" t="s">
        <v>1670</v>
      </c>
      <c r="E96" s="179" t="s">
        <v>1648</v>
      </c>
      <c r="F96" s="180" t="s">
        <v>68</v>
      </c>
      <c r="G96" s="180" t="s">
        <v>99</v>
      </c>
      <c r="H96" s="181">
        <v>5365122</v>
      </c>
      <c r="I96" s="182">
        <v>0.71</v>
      </c>
      <c r="J96" s="182">
        <f t="shared" si="1"/>
        <v>3809.24</v>
      </c>
    </row>
    <row r="97" spans="2:10" x14ac:dyDescent="0.3">
      <c r="B97" s="178">
        <v>70</v>
      </c>
      <c r="C97" s="179" t="s">
        <v>1671</v>
      </c>
      <c r="D97" s="179" t="s">
        <v>1672</v>
      </c>
      <c r="E97" s="179" t="s">
        <v>1639</v>
      </c>
      <c r="F97" s="180" t="s">
        <v>52</v>
      </c>
      <c r="G97" s="180" t="s">
        <v>58</v>
      </c>
      <c r="H97" s="181">
        <v>29931</v>
      </c>
      <c r="I97" s="182">
        <v>0.71</v>
      </c>
      <c r="J97" s="182">
        <f t="shared" si="1"/>
        <v>21.25</v>
      </c>
    </row>
    <row r="98" spans="2:10" x14ac:dyDescent="0.3">
      <c r="B98" s="178">
        <v>71</v>
      </c>
      <c r="C98" s="179" t="s">
        <v>1671</v>
      </c>
      <c r="D98" s="179" t="s">
        <v>1672</v>
      </c>
      <c r="E98" s="179" t="s">
        <v>1640</v>
      </c>
      <c r="F98" s="180" t="s">
        <v>52</v>
      </c>
      <c r="G98" s="180" t="s">
        <v>58</v>
      </c>
      <c r="H98" s="181">
        <v>58</v>
      </c>
      <c r="I98" s="182">
        <v>0.71</v>
      </c>
      <c r="J98" s="182">
        <f t="shared" si="1"/>
        <v>0.04</v>
      </c>
    </row>
    <row r="99" spans="2:10" x14ac:dyDescent="0.3">
      <c r="B99" s="178">
        <v>72</v>
      </c>
      <c r="C99" s="179" t="s">
        <v>1671</v>
      </c>
      <c r="D99" s="179" t="s">
        <v>1672</v>
      </c>
      <c r="E99" s="179" t="s">
        <v>1643</v>
      </c>
      <c r="F99" s="180" t="s">
        <v>52</v>
      </c>
      <c r="G99" s="180" t="s">
        <v>58</v>
      </c>
      <c r="H99" s="181">
        <v>26015</v>
      </c>
      <c r="I99" s="182">
        <v>0.71</v>
      </c>
      <c r="J99" s="182">
        <f t="shared" si="1"/>
        <v>18.47</v>
      </c>
    </row>
    <row r="100" spans="2:10" x14ac:dyDescent="0.3">
      <c r="B100" s="178">
        <v>73</v>
      </c>
      <c r="C100" s="179" t="s">
        <v>1671</v>
      </c>
      <c r="D100" s="179" t="s">
        <v>1672</v>
      </c>
      <c r="E100" s="179" t="s">
        <v>1632</v>
      </c>
      <c r="F100" s="180" t="s">
        <v>52</v>
      </c>
      <c r="G100" s="180" t="s">
        <v>58</v>
      </c>
      <c r="H100" s="181">
        <v>226207</v>
      </c>
      <c r="I100" s="182">
        <v>0.71</v>
      </c>
      <c r="J100" s="182">
        <f t="shared" si="1"/>
        <v>160.61000000000001</v>
      </c>
    </row>
    <row r="101" spans="2:10" x14ac:dyDescent="0.3">
      <c r="B101" s="178">
        <v>74</v>
      </c>
      <c r="C101" s="179" t="s">
        <v>1671</v>
      </c>
      <c r="D101" s="179" t="s">
        <v>1672</v>
      </c>
      <c r="E101" s="179" t="s">
        <v>1644</v>
      </c>
      <c r="F101" s="180" t="s">
        <v>52</v>
      </c>
      <c r="G101" s="180" t="s">
        <v>58</v>
      </c>
      <c r="H101" s="181">
        <v>355889</v>
      </c>
      <c r="I101" s="182">
        <v>0.71</v>
      </c>
      <c r="J101" s="182">
        <f t="shared" si="1"/>
        <v>252.68</v>
      </c>
    </row>
    <row r="102" spans="2:10" x14ac:dyDescent="0.3">
      <c r="B102" s="178">
        <v>75</v>
      </c>
      <c r="C102" s="179" t="s">
        <v>1671</v>
      </c>
      <c r="D102" s="179" t="s">
        <v>1672</v>
      </c>
      <c r="E102" s="179" t="s">
        <v>1649</v>
      </c>
      <c r="F102" s="180" t="s">
        <v>52</v>
      </c>
      <c r="G102" s="180" t="s">
        <v>58</v>
      </c>
      <c r="H102" s="181">
        <v>196495</v>
      </c>
      <c r="I102" s="182">
        <v>0.71</v>
      </c>
      <c r="J102" s="182">
        <f t="shared" si="1"/>
        <v>139.51</v>
      </c>
    </row>
    <row r="103" spans="2:10" x14ac:dyDescent="0.3">
      <c r="B103" s="178">
        <v>76</v>
      </c>
      <c r="C103" s="179" t="s">
        <v>1673</v>
      </c>
      <c r="D103" s="179" t="s">
        <v>1674</v>
      </c>
      <c r="E103" s="179" t="s">
        <v>1637</v>
      </c>
      <c r="F103" s="180" t="s">
        <v>52</v>
      </c>
      <c r="G103" s="180" t="s">
        <v>58</v>
      </c>
      <c r="H103" s="181">
        <v>21629</v>
      </c>
      <c r="I103" s="182">
        <v>0.71</v>
      </c>
      <c r="J103" s="182">
        <f t="shared" si="1"/>
        <v>15.36</v>
      </c>
    </row>
    <row r="104" spans="2:10" x14ac:dyDescent="0.3">
      <c r="B104" s="178">
        <v>77</v>
      </c>
      <c r="C104" s="179" t="s">
        <v>1673</v>
      </c>
      <c r="D104" s="179" t="s">
        <v>1674</v>
      </c>
      <c r="E104" s="179" t="s">
        <v>1638</v>
      </c>
      <c r="F104" s="180" t="s">
        <v>52</v>
      </c>
      <c r="G104" s="180" t="s">
        <v>58</v>
      </c>
      <c r="H104" s="181">
        <v>121500</v>
      </c>
      <c r="I104" s="182">
        <v>0.71</v>
      </c>
      <c r="J104" s="182">
        <f t="shared" si="1"/>
        <v>86.27</v>
      </c>
    </row>
    <row r="105" spans="2:10" x14ac:dyDescent="0.3">
      <c r="B105" s="178">
        <v>78</v>
      </c>
      <c r="C105" s="179" t="s">
        <v>1673</v>
      </c>
      <c r="D105" s="179" t="s">
        <v>1674</v>
      </c>
      <c r="E105" s="179" t="s">
        <v>1639</v>
      </c>
      <c r="F105" s="180" t="s">
        <v>52</v>
      </c>
      <c r="G105" s="180" t="s">
        <v>58</v>
      </c>
      <c r="H105" s="181">
        <v>19825</v>
      </c>
      <c r="I105" s="182">
        <v>0.71</v>
      </c>
      <c r="J105" s="182">
        <f t="shared" si="1"/>
        <v>14.08</v>
      </c>
    </row>
    <row r="106" spans="2:10" x14ac:dyDescent="0.3">
      <c r="B106" s="178">
        <v>79</v>
      </c>
      <c r="C106" s="179" t="s">
        <v>1673</v>
      </c>
      <c r="D106" s="179" t="s">
        <v>1674</v>
      </c>
      <c r="E106" s="179" t="s">
        <v>1640</v>
      </c>
      <c r="F106" s="180" t="s">
        <v>52</v>
      </c>
      <c r="G106" s="180" t="s">
        <v>58</v>
      </c>
      <c r="H106" s="181">
        <v>28966</v>
      </c>
      <c r="I106" s="182">
        <v>0.71</v>
      </c>
      <c r="J106" s="182">
        <f t="shared" si="1"/>
        <v>20.57</v>
      </c>
    </row>
    <row r="107" spans="2:10" x14ac:dyDescent="0.3">
      <c r="B107" s="178">
        <v>80</v>
      </c>
      <c r="C107" s="179" t="s">
        <v>1673</v>
      </c>
      <c r="D107" s="179" t="s">
        <v>1674</v>
      </c>
      <c r="E107" s="179" t="s">
        <v>1641</v>
      </c>
      <c r="F107" s="180" t="s">
        <v>52</v>
      </c>
      <c r="G107" s="180" t="s">
        <v>58</v>
      </c>
      <c r="H107" s="181">
        <v>265306</v>
      </c>
      <c r="I107" s="182">
        <v>0.71</v>
      </c>
      <c r="J107" s="182">
        <f t="shared" si="1"/>
        <v>188.37</v>
      </c>
    </row>
    <row r="108" spans="2:10" x14ac:dyDescent="0.3">
      <c r="B108" s="178">
        <v>81</v>
      </c>
      <c r="C108" s="179" t="s">
        <v>1673</v>
      </c>
      <c r="D108" s="179" t="s">
        <v>1674</v>
      </c>
      <c r="E108" s="179" t="s">
        <v>1642</v>
      </c>
      <c r="F108" s="180" t="s">
        <v>52</v>
      </c>
      <c r="G108" s="180" t="s">
        <v>58</v>
      </c>
      <c r="H108" s="181">
        <v>17290</v>
      </c>
      <c r="I108" s="182">
        <v>0.71</v>
      </c>
      <c r="J108" s="182">
        <f t="shared" si="1"/>
        <v>12.28</v>
      </c>
    </row>
    <row r="109" spans="2:10" x14ac:dyDescent="0.3">
      <c r="B109" s="178">
        <v>82</v>
      </c>
      <c r="C109" s="179" t="s">
        <v>1673</v>
      </c>
      <c r="D109" s="179" t="s">
        <v>1674</v>
      </c>
      <c r="E109" s="179" t="s">
        <v>1643</v>
      </c>
      <c r="F109" s="180" t="s">
        <v>52</v>
      </c>
      <c r="G109" s="180" t="s">
        <v>58</v>
      </c>
      <c r="H109" s="181">
        <v>18512</v>
      </c>
      <c r="I109" s="182">
        <v>0.71</v>
      </c>
      <c r="J109" s="182">
        <f t="shared" si="1"/>
        <v>13.14</v>
      </c>
    </row>
    <row r="110" spans="2:10" x14ac:dyDescent="0.3">
      <c r="B110" s="178">
        <v>83</v>
      </c>
      <c r="C110" s="179" t="s">
        <v>1673</v>
      </c>
      <c r="D110" s="179" t="s">
        <v>1674</v>
      </c>
      <c r="E110" s="179" t="s">
        <v>1632</v>
      </c>
      <c r="F110" s="180" t="s">
        <v>52</v>
      </c>
      <c r="G110" s="180" t="s">
        <v>58</v>
      </c>
      <c r="H110" s="181">
        <v>129528</v>
      </c>
      <c r="I110" s="182">
        <v>0.71</v>
      </c>
      <c r="J110" s="182">
        <f t="shared" si="1"/>
        <v>91.96</v>
      </c>
    </row>
    <row r="111" spans="2:10" x14ac:dyDescent="0.3">
      <c r="B111" s="178">
        <v>84</v>
      </c>
      <c r="C111" s="179" t="s">
        <v>1673</v>
      </c>
      <c r="D111" s="179" t="s">
        <v>1674</v>
      </c>
      <c r="E111" s="179" t="s">
        <v>1644</v>
      </c>
      <c r="F111" s="180" t="s">
        <v>52</v>
      </c>
      <c r="G111" s="180" t="s">
        <v>58</v>
      </c>
      <c r="H111" s="181">
        <v>230680</v>
      </c>
      <c r="I111" s="182">
        <v>0.71</v>
      </c>
      <c r="J111" s="182">
        <f t="shared" si="1"/>
        <v>163.78</v>
      </c>
    </row>
    <row r="112" spans="2:10" x14ac:dyDescent="0.3">
      <c r="B112" s="178">
        <v>85</v>
      </c>
      <c r="C112" s="179" t="s">
        <v>1673</v>
      </c>
      <c r="D112" s="179" t="s">
        <v>1674</v>
      </c>
      <c r="E112" s="179" t="s">
        <v>1645</v>
      </c>
      <c r="F112" s="180" t="s">
        <v>52</v>
      </c>
      <c r="G112" s="180" t="s">
        <v>58</v>
      </c>
      <c r="H112" s="181">
        <v>211669</v>
      </c>
      <c r="I112" s="182">
        <v>0.71</v>
      </c>
      <c r="J112" s="182">
        <f t="shared" si="1"/>
        <v>150.28</v>
      </c>
    </row>
    <row r="113" spans="2:10" x14ac:dyDescent="0.3">
      <c r="B113" s="178">
        <v>86</v>
      </c>
      <c r="C113" s="179" t="s">
        <v>1673</v>
      </c>
      <c r="D113" s="179" t="s">
        <v>1674</v>
      </c>
      <c r="E113" s="179" t="s">
        <v>1646</v>
      </c>
      <c r="F113" s="180" t="s">
        <v>52</v>
      </c>
      <c r="G113" s="180" t="s">
        <v>58</v>
      </c>
      <c r="H113" s="181">
        <v>245445</v>
      </c>
      <c r="I113" s="182">
        <v>0.71</v>
      </c>
      <c r="J113" s="182">
        <f t="shared" si="1"/>
        <v>174.27</v>
      </c>
    </row>
    <row r="114" spans="2:10" x14ac:dyDescent="0.3">
      <c r="B114" s="178">
        <v>87</v>
      </c>
      <c r="C114" s="179" t="s">
        <v>1673</v>
      </c>
      <c r="D114" s="179" t="s">
        <v>1674</v>
      </c>
      <c r="E114" s="179" t="s">
        <v>1647</v>
      </c>
      <c r="F114" s="180" t="s">
        <v>52</v>
      </c>
      <c r="G114" s="180" t="s">
        <v>58</v>
      </c>
      <c r="H114" s="181">
        <v>77697</v>
      </c>
      <c r="I114" s="182">
        <v>0.71</v>
      </c>
      <c r="J114" s="182">
        <f t="shared" si="1"/>
        <v>55.16</v>
      </c>
    </row>
    <row r="115" spans="2:10" x14ac:dyDescent="0.3">
      <c r="B115" s="178">
        <v>88</v>
      </c>
      <c r="C115" s="179" t="s">
        <v>1673</v>
      </c>
      <c r="D115" s="179" t="s">
        <v>1674</v>
      </c>
      <c r="E115" s="179" t="s">
        <v>1648</v>
      </c>
      <c r="F115" s="180" t="s">
        <v>52</v>
      </c>
      <c r="G115" s="180" t="s">
        <v>58</v>
      </c>
      <c r="H115" s="181">
        <v>699701</v>
      </c>
      <c r="I115" s="182">
        <v>0.71</v>
      </c>
      <c r="J115" s="182">
        <f t="shared" si="1"/>
        <v>496.79</v>
      </c>
    </row>
    <row r="116" spans="2:10" x14ac:dyDescent="0.3">
      <c r="B116" s="178">
        <v>89</v>
      </c>
      <c r="C116" s="179" t="s">
        <v>1673</v>
      </c>
      <c r="D116" s="179" t="s">
        <v>1674</v>
      </c>
      <c r="E116" s="179" t="s">
        <v>1649</v>
      </c>
      <c r="F116" s="180" t="s">
        <v>52</v>
      </c>
      <c r="G116" s="180" t="s">
        <v>58</v>
      </c>
      <c r="H116" s="181">
        <v>222929</v>
      </c>
      <c r="I116" s="182">
        <v>0.71</v>
      </c>
      <c r="J116" s="182">
        <f t="shared" si="1"/>
        <v>158.28</v>
      </c>
    </row>
    <row r="117" spans="2:10" x14ac:dyDescent="0.3">
      <c r="B117" s="178">
        <v>90</v>
      </c>
      <c r="C117" s="179" t="s">
        <v>1673</v>
      </c>
      <c r="D117" s="179" t="s">
        <v>1674</v>
      </c>
      <c r="E117" s="179" t="s">
        <v>1662</v>
      </c>
      <c r="F117" s="180" t="s">
        <v>52</v>
      </c>
      <c r="G117" s="180" t="s">
        <v>58</v>
      </c>
      <c r="H117" s="181">
        <v>22577</v>
      </c>
      <c r="I117" s="182">
        <v>0.71</v>
      </c>
      <c r="J117" s="182">
        <f t="shared" si="1"/>
        <v>16.03</v>
      </c>
    </row>
    <row r="118" spans="2:10" x14ac:dyDescent="0.3">
      <c r="B118" s="178">
        <v>91</v>
      </c>
      <c r="C118" s="179" t="s">
        <v>1675</v>
      </c>
      <c r="D118" s="179" t="s">
        <v>1676</v>
      </c>
      <c r="E118" s="179" t="s">
        <v>1640</v>
      </c>
      <c r="F118" s="180" t="s">
        <v>52</v>
      </c>
      <c r="G118" s="180" t="s">
        <v>99</v>
      </c>
      <c r="H118" s="181">
        <v>82610</v>
      </c>
      <c r="I118" s="182">
        <v>0.71</v>
      </c>
      <c r="J118" s="182">
        <f t="shared" si="1"/>
        <v>58.65</v>
      </c>
    </row>
    <row r="119" spans="2:10" x14ac:dyDescent="0.3">
      <c r="B119" s="178">
        <v>92</v>
      </c>
      <c r="C119" s="179" t="s">
        <v>1675</v>
      </c>
      <c r="D119" s="179" t="s">
        <v>1676</v>
      </c>
      <c r="E119" s="179" t="s">
        <v>1641</v>
      </c>
      <c r="F119" s="180" t="s">
        <v>52</v>
      </c>
      <c r="G119" s="180" t="s">
        <v>99</v>
      </c>
      <c r="H119" s="181">
        <v>1218551</v>
      </c>
      <c r="I119" s="182">
        <v>0.71</v>
      </c>
      <c r="J119" s="182">
        <f t="shared" si="1"/>
        <v>865.17</v>
      </c>
    </row>
    <row r="120" spans="2:10" x14ac:dyDescent="0.3">
      <c r="B120" s="178">
        <v>93</v>
      </c>
      <c r="C120" s="179" t="s">
        <v>1675</v>
      </c>
      <c r="D120" s="179" t="s">
        <v>1676</v>
      </c>
      <c r="E120" s="179" t="s">
        <v>1642</v>
      </c>
      <c r="F120" s="180" t="s">
        <v>52</v>
      </c>
      <c r="G120" s="180" t="s">
        <v>99</v>
      </c>
      <c r="H120" s="181">
        <v>43916</v>
      </c>
      <c r="I120" s="182">
        <v>0.71</v>
      </c>
      <c r="J120" s="182">
        <f t="shared" si="1"/>
        <v>31.18</v>
      </c>
    </row>
    <row r="121" spans="2:10" x14ac:dyDescent="0.3">
      <c r="B121" s="178">
        <v>94</v>
      </c>
      <c r="C121" s="179" t="s">
        <v>1675</v>
      </c>
      <c r="D121" s="179" t="s">
        <v>1676</v>
      </c>
      <c r="E121" s="179" t="s">
        <v>1647</v>
      </c>
      <c r="F121" s="180" t="s">
        <v>52</v>
      </c>
      <c r="G121" s="180" t="s">
        <v>99</v>
      </c>
      <c r="H121" s="181">
        <v>204633</v>
      </c>
      <c r="I121" s="182">
        <v>0.71</v>
      </c>
      <c r="J121" s="182">
        <f t="shared" si="1"/>
        <v>145.29</v>
      </c>
    </row>
    <row r="122" spans="2:10" x14ac:dyDescent="0.3">
      <c r="B122" s="178">
        <v>95</v>
      </c>
      <c r="C122" s="179" t="s">
        <v>1675</v>
      </c>
      <c r="D122" s="179" t="s">
        <v>1676</v>
      </c>
      <c r="E122" s="179" t="s">
        <v>1649</v>
      </c>
      <c r="F122" s="180" t="s">
        <v>52</v>
      </c>
      <c r="G122" s="180" t="s">
        <v>99</v>
      </c>
      <c r="H122" s="181">
        <v>627462</v>
      </c>
      <c r="I122" s="182">
        <v>0.71</v>
      </c>
      <c r="J122" s="182">
        <f t="shared" si="1"/>
        <v>445.5</v>
      </c>
    </row>
    <row r="123" spans="2:10" x14ac:dyDescent="0.3">
      <c r="B123" s="178">
        <v>96</v>
      </c>
      <c r="C123" s="179" t="s">
        <v>1675</v>
      </c>
      <c r="D123" s="179" t="s">
        <v>1676</v>
      </c>
      <c r="E123" s="179" t="s">
        <v>1662</v>
      </c>
      <c r="F123" s="180" t="s">
        <v>52</v>
      </c>
      <c r="G123" s="180" t="s">
        <v>99</v>
      </c>
      <c r="H123" s="181">
        <v>46777</v>
      </c>
      <c r="I123" s="182">
        <v>0.71</v>
      </c>
      <c r="J123" s="182">
        <f t="shared" si="1"/>
        <v>33.21</v>
      </c>
    </row>
    <row r="124" spans="2:10" x14ac:dyDescent="0.3">
      <c r="B124" s="178">
        <v>97</v>
      </c>
      <c r="C124" s="179" t="s">
        <v>1677</v>
      </c>
      <c r="D124" s="179" t="s">
        <v>1678</v>
      </c>
      <c r="E124" s="179" t="s">
        <v>1637</v>
      </c>
      <c r="F124" s="180" t="s">
        <v>901</v>
      </c>
      <c r="G124" s="180" t="s">
        <v>99</v>
      </c>
      <c r="H124" s="181">
        <v>8174</v>
      </c>
      <c r="I124" s="182">
        <v>0.71</v>
      </c>
      <c r="J124" s="182">
        <f t="shared" si="1"/>
        <v>5.8</v>
      </c>
    </row>
    <row r="125" spans="2:10" x14ac:dyDescent="0.3">
      <c r="B125" s="178">
        <v>98</v>
      </c>
      <c r="C125" s="179" t="s">
        <v>1677</v>
      </c>
      <c r="D125" s="179" t="s">
        <v>1678</v>
      </c>
      <c r="E125" s="179" t="s">
        <v>1638</v>
      </c>
      <c r="F125" s="180" t="s">
        <v>901</v>
      </c>
      <c r="G125" s="180" t="s">
        <v>99</v>
      </c>
      <c r="H125" s="181">
        <v>70849</v>
      </c>
      <c r="I125" s="182">
        <v>0.71</v>
      </c>
      <c r="J125" s="182">
        <f t="shared" si="1"/>
        <v>50.3</v>
      </c>
    </row>
    <row r="126" spans="2:10" x14ac:dyDescent="0.3">
      <c r="B126" s="178">
        <v>99</v>
      </c>
      <c r="C126" s="179" t="s">
        <v>1677</v>
      </c>
      <c r="D126" s="179" t="s">
        <v>1678</v>
      </c>
      <c r="E126" s="179" t="s">
        <v>1639</v>
      </c>
      <c r="F126" s="180" t="s">
        <v>901</v>
      </c>
      <c r="G126" s="180" t="s">
        <v>99</v>
      </c>
      <c r="H126" s="181">
        <v>14109</v>
      </c>
      <c r="I126" s="182">
        <v>0.71</v>
      </c>
      <c r="J126" s="182">
        <f t="shared" si="1"/>
        <v>10.02</v>
      </c>
    </row>
    <row r="127" spans="2:10" x14ac:dyDescent="0.3">
      <c r="B127" s="178">
        <v>100</v>
      </c>
      <c r="C127" s="179" t="s">
        <v>1677</v>
      </c>
      <c r="D127" s="179" t="s">
        <v>1678</v>
      </c>
      <c r="E127" s="179" t="s">
        <v>1640</v>
      </c>
      <c r="F127" s="180" t="s">
        <v>901</v>
      </c>
      <c r="G127" s="180" t="s">
        <v>99</v>
      </c>
      <c r="H127" s="181">
        <v>14924</v>
      </c>
      <c r="I127" s="182">
        <v>0.71</v>
      </c>
      <c r="J127" s="182">
        <f t="shared" si="1"/>
        <v>10.6</v>
      </c>
    </row>
    <row r="128" spans="2:10" x14ac:dyDescent="0.3">
      <c r="B128" s="178">
        <v>101</v>
      </c>
      <c r="C128" s="179" t="s">
        <v>1677</v>
      </c>
      <c r="D128" s="179" t="s">
        <v>1678</v>
      </c>
      <c r="E128" s="179" t="s">
        <v>1641</v>
      </c>
      <c r="F128" s="180" t="s">
        <v>901</v>
      </c>
      <c r="G128" s="180" t="s">
        <v>99</v>
      </c>
      <c r="H128" s="181">
        <v>166750</v>
      </c>
      <c r="I128" s="182">
        <v>0.71</v>
      </c>
      <c r="J128" s="182">
        <f t="shared" si="1"/>
        <v>118.39</v>
      </c>
    </row>
    <row r="129" spans="2:10" x14ac:dyDescent="0.3">
      <c r="B129" s="178">
        <v>102</v>
      </c>
      <c r="C129" s="179" t="s">
        <v>1677</v>
      </c>
      <c r="D129" s="179" t="s">
        <v>1678</v>
      </c>
      <c r="E129" s="179" t="s">
        <v>1642</v>
      </c>
      <c r="F129" s="180" t="s">
        <v>901</v>
      </c>
      <c r="G129" s="180" t="s">
        <v>99</v>
      </c>
      <c r="H129" s="181">
        <v>6910</v>
      </c>
      <c r="I129" s="182">
        <v>0.71</v>
      </c>
      <c r="J129" s="182">
        <f t="shared" si="1"/>
        <v>4.91</v>
      </c>
    </row>
    <row r="130" spans="2:10" x14ac:dyDescent="0.3">
      <c r="B130" s="178">
        <v>103</v>
      </c>
      <c r="C130" s="179" t="s">
        <v>1677</v>
      </c>
      <c r="D130" s="179" t="s">
        <v>1678</v>
      </c>
      <c r="E130" s="179" t="s">
        <v>1643</v>
      </c>
      <c r="F130" s="180" t="s">
        <v>901</v>
      </c>
      <c r="G130" s="180" t="s">
        <v>99</v>
      </c>
      <c r="H130" s="181">
        <v>12282</v>
      </c>
      <c r="I130" s="182">
        <v>0.71</v>
      </c>
      <c r="J130" s="182">
        <f t="shared" si="1"/>
        <v>8.7200000000000006</v>
      </c>
    </row>
    <row r="131" spans="2:10" x14ac:dyDescent="0.3">
      <c r="B131" s="178">
        <v>104</v>
      </c>
      <c r="C131" s="179" t="s">
        <v>1677</v>
      </c>
      <c r="D131" s="179" t="s">
        <v>1678</v>
      </c>
      <c r="E131" s="179" t="s">
        <v>1632</v>
      </c>
      <c r="F131" s="180" t="s">
        <v>901</v>
      </c>
      <c r="G131" s="180" t="s">
        <v>99</v>
      </c>
      <c r="H131" s="181">
        <v>92914</v>
      </c>
      <c r="I131" s="182">
        <v>0.71</v>
      </c>
      <c r="J131" s="182">
        <f t="shared" si="1"/>
        <v>65.97</v>
      </c>
    </row>
    <row r="132" spans="2:10" x14ac:dyDescent="0.3">
      <c r="B132" s="178">
        <v>105</v>
      </c>
      <c r="C132" s="179" t="s">
        <v>1677</v>
      </c>
      <c r="D132" s="179" t="s">
        <v>1678</v>
      </c>
      <c r="E132" s="179" t="s">
        <v>1644</v>
      </c>
      <c r="F132" s="180" t="s">
        <v>901</v>
      </c>
      <c r="G132" s="180" t="s">
        <v>99</v>
      </c>
      <c r="H132" s="181">
        <v>150818</v>
      </c>
      <c r="I132" s="182">
        <v>0.71</v>
      </c>
      <c r="J132" s="182">
        <f t="shared" si="1"/>
        <v>107.08</v>
      </c>
    </row>
    <row r="133" spans="2:10" x14ac:dyDescent="0.3">
      <c r="B133" s="178">
        <v>106</v>
      </c>
      <c r="C133" s="179" t="s">
        <v>1677</v>
      </c>
      <c r="D133" s="179" t="s">
        <v>1678</v>
      </c>
      <c r="E133" s="179" t="s">
        <v>1645</v>
      </c>
      <c r="F133" s="180" t="s">
        <v>901</v>
      </c>
      <c r="G133" s="180" t="s">
        <v>99</v>
      </c>
      <c r="H133" s="181">
        <v>125854</v>
      </c>
      <c r="I133" s="182">
        <v>0.71</v>
      </c>
      <c r="J133" s="182">
        <f t="shared" si="1"/>
        <v>89.36</v>
      </c>
    </row>
    <row r="134" spans="2:10" x14ac:dyDescent="0.3">
      <c r="B134" s="178">
        <v>107</v>
      </c>
      <c r="C134" s="179" t="s">
        <v>1677</v>
      </c>
      <c r="D134" s="179" t="s">
        <v>1678</v>
      </c>
      <c r="E134" s="179" t="s">
        <v>1646</v>
      </c>
      <c r="F134" s="180" t="s">
        <v>901</v>
      </c>
      <c r="G134" s="180" t="s">
        <v>99</v>
      </c>
      <c r="H134" s="181">
        <v>124896</v>
      </c>
      <c r="I134" s="182">
        <v>0.71</v>
      </c>
      <c r="J134" s="182">
        <f t="shared" si="1"/>
        <v>88.68</v>
      </c>
    </row>
    <row r="135" spans="2:10" x14ac:dyDescent="0.3">
      <c r="B135" s="178">
        <v>108</v>
      </c>
      <c r="C135" s="179" t="s">
        <v>1677</v>
      </c>
      <c r="D135" s="179" t="s">
        <v>1678</v>
      </c>
      <c r="E135" s="179" t="s">
        <v>1647</v>
      </c>
      <c r="F135" s="180" t="s">
        <v>901</v>
      </c>
      <c r="G135" s="180" t="s">
        <v>99</v>
      </c>
      <c r="H135" s="181">
        <v>35313</v>
      </c>
      <c r="I135" s="182">
        <v>0.71</v>
      </c>
      <c r="J135" s="182">
        <f t="shared" si="1"/>
        <v>25.07</v>
      </c>
    </row>
    <row r="136" spans="2:10" x14ac:dyDescent="0.3">
      <c r="B136" s="178">
        <v>109</v>
      </c>
      <c r="C136" s="179" t="s">
        <v>1677</v>
      </c>
      <c r="D136" s="179" t="s">
        <v>1678</v>
      </c>
      <c r="E136" s="179" t="s">
        <v>1648</v>
      </c>
      <c r="F136" s="180" t="s">
        <v>901</v>
      </c>
      <c r="G136" s="180" t="s">
        <v>99</v>
      </c>
      <c r="H136" s="181">
        <v>328846</v>
      </c>
      <c r="I136" s="182">
        <v>0.71</v>
      </c>
      <c r="J136" s="182">
        <f t="shared" si="1"/>
        <v>233.48</v>
      </c>
    </row>
    <row r="137" spans="2:10" x14ac:dyDescent="0.3">
      <c r="B137" s="178">
        <v>110</v>
      </c>
      <c r="C137" s="179" t="s">
        <v>1677</v>
      </c>
      <c r="D137" s="179" t="s">
        <v>1678</v>
      </c>
      <c r="E137" s="179" t="s">
        <v>1649</v>
      </c>
      <c r="F137" s="180" t="s">
        <v>901</v>
      </c>
      <c r="G137" s="180" t="s">
        <v>99</v>
      </c>
      <c r="H137" s="181">
        <v>113533</v>
      </c>
      <c r="I137" s="182">
        <v>0.71</v>
      </c>
      <c r="J137" s="182">
        <f t="shared" si="1"/>
        <v>80.61</v>
      </c>
    </row>
    <row r="138" spans="2:10" x14ac:dyDescent="0.3">
      <c r="B138" s="178">
        <v>111</v>
      </c>
      <c r="C138" s="179" t="s">
        <v>1677</v>
      </c>
      <c r="D138" s="179" t="s">
        <v>1678</v>
      </c>
      <c r="E138" s="179" t="s">
        <v>1662</v>
      </c>
      <c r="F138" s="180" t="s">
        <v>901</v>
      </c>
      <c r="G138" s="180" t="s">
        <v>99</v>
      </c>
      <c r="H138" s="181">
        <v>9415</v>
      </c>
      <c r="I138" s="182">
        <v>0.71</v>
      </c>
      <c r="J138" s="182">
        <f t="shared" si="1"/>
        <v>6.68</v>
      </c>
    </row>
    <row r="139" spans="2:10" x14ac:dyDescent="0.3">
      <c r="B139" s="178">
        <v>112</v>
      </c>
      <c r="C139" s="179" t="s">
        <v>1679</v>
      </c>
      <c r="D139" s="179" t="s">
        <v>1680</v>
      </c>
      <c r="E139" s="179" t="s">
        <v>1649</v>
      </c>
      <c r="F139" s="180" t="s">
        <v>52</v>
      </c>
      <c r="G139" s="180" t="s">
        <v>114</v>
      </c>
      <c r="H139" s="181">
        <v>570655</v>
      </c>
      <c r="I139" s="182">
        <v>0.71</v>
      </c>
      <c r="J139" s="182">
        <f t="shared" si="1"/>
        <v>405.17</v>
      </c>
    </row>
    <row r="140" spans="2:10" x14ac:dyDescent="0.3">
      <c r="B140" s="178">
        <v>113</v>
      </c>
      <c r="C140" s="179" t="s">
        <v>1681</v>
      </c>
      <c r="D140" s="179" t="s">
        <v>1682</v>
      </c>
      <c r="E140" s="179" t="s">
        <v>1638</v>
      </c>
      <c r="F140" s="180" t="s">
        <v>991</v>
      </c>
      <c r="G140" s="180" t="s">
        <v>99</v>
      </c>
      <c r="H140" s="181">
        <v>42758</v>
      </c>
      <c r="I140" s="182">
        <v>0.71</v>
      </c>
      <c r="J140" s="182">
        <f t="shared" si="1"/>
        <v>30.36</v>
      </c>
    </row>
    <row r="141" spans="2:10" x14ac:dyDescent="0.3">
      <c r="B141" s="178">
        <v>114</v>
      </c>
      <c r="C141" s="179" t="s">
        <v>1681</v>
      </c>
      <c r="D141" s="179" t="s">
        <v>1682</v>
      </c>
      <c r="E141" s="179" t="s">
        <v>1639</v>
      </c>
      <c r="F141" s="180" t="s">
        <v>991</v>
      </c>
      <c r="G141" s="180" t="s">
        <v>99</v>
      </c>
      <c r="H141" s="181">
        <v>9004</v>
      </c>
      <c r="I141" s="182">
        <v>0.71</v>
      </c>
      <c r="J141" s="182">
        <f t="shared" si="1"/>
        <v>6.39</v>
      </c>
    </row>
    <row r="142" spans="2:10" x14ac:dyDescent="0.3">
      <c r="B142" s="178">
        <v>115</v>
      </c>
      <c r="C142" s="179" t="s">
        <v>1681</v>
      </c>
      <c r="D142" s="179" t="s">
        <v>1682</v>
      </c>
      <c r="E142" s="179" t="s">
        <v>1640</v>
      </c>
      <c r="F142" s="180" t="s">
        <v>991</v>
      </c>
      <c r="G142" s="180" t="s">
        <v>99</v>
      </c>
      <c r="H142" s="181">
        <v>27</v>
      </c>
      <c r="I142" s="182">
        <v>0.71</v>
      </c>
      <c r="J142" s="182">
        <f t="shared" si="1"/>
        <v>0.02</v>
      </c>
    </row>
    <row r="143" spans="2:10" x14ac:dyDescent="0.3">
      <c r="B143" s="178">
        <v>116</v>
      </c>
      <c r="C143" s="179" t="s">
        <v>1681</v>
      </c>
      <c r="D143" s="179" t="s">
        <v>1682</v>
      </c>
      <c r="E143" s="179" t="s">
        <v>1641</v>
      </c>
      <c r="F143" s="180" t="s">
        <v>991</v>
      </c>
      <c r="G143" s="180" t="s">
        <v>99</v>
      </c>
      <c r="H143" s="181">
        <v>83321</v>
      </c>
      <c r="I143" s="182">
        <v>0.71</v>
      </c>
      <c r="J143" s="182">
        <f t="shared" si="1"/>
        <v>59.16</v>
      </c>
    </row>
    <row r="144" spans="2:10" x14ac:dyDescent="0.3">
      <c r="B144" s="178">
        <v>117</v>
      </c>
      <c r="C144" s="179" t="s">
        <v>1681</v>
      </c>
      <c r="D144" s="179" t="s">
        <v>1682</v>
      </c>
      <c r="E144" s="179" t="s">
        <v>1643</v>
      </c>
      <c r="F144" s="180" t="s">
        <v>991</v>
      </c>
      <c r="G144" s="180" t="s">
        <v>99</v>
      </c>
      <c r="H144" s="181">
        <v>9562</v>
      </c>
      <c r="I144" s="182">
        <v>0.71</v>
      </c>
      <c r="J144" s="182">
        <f t="shared" si="1"/>
        <v>6.79</v>
      </c>
    </row>
    <row r="145" spans="2:10" x14ac:dyDescent="0.3">
      <c r="B145" s="178">
        <v>118</v>
      </c>
      <c r="C145" s="179" t="s">
        <v>1681</v>
      </c>
      <c r="D145" s="179" t="s">
        <v>1682</v>
      </c>
      <c r="E145" s="179" t="s">
        <v>1632</v>
      </c>
      <c r="F145" s="180" t="s">
        <v>991</v>
      </c>
      <c r="G145" s="180" t="s">
        <v>99</v>
      </c>
      <c r="H145" s="181">
        <v>65139</v>
      </c>
      <c r="I145" s="182">
        <v>0.71</v>
      </c>
      <c r="J145" s="182">
        <f t="shared" si="1"/>
        <v>46.25</v>
      </c>
    </row>
    <row r="146" spans="2:10" x14ac:dyDescent="0.3">
      <c r="B146" s="178">
        <v>119</v>
      </c>
      <c r="C146" s="179" t="s">
        <v>1681</v>
      </c>
      <c r="D146" s="179" t="s">
        <v>1682</v>
      </c>
      <c r="E146" s="179" t="s">
        <v>1644</v>
      </c>
      <c r="F146" s="180" t="s">
        <v>991</v>
      </c>
      <c r="G146" s="180" t="s">
        <v>99</v>
      </c>
      <c r="H146" s="181">
        <v>114793</v>
      </c>
      <c r="I146" s="182">
        <v>0.71</v>
      </c>
      <c r="J146" s="182">
        <f t="shared" si="1"/>
        <v>81.5</v>
      </c>
    </row>
    <row r="147" spans="2:10" x14ac:dyDescent="0.3">
      <c r="B147" s="178">
        <v>120</v>
      </c>
      <c r="C147" s="179" t="s">
        <v>1681</v>
      </c>
      <c r="D147" s="179" t="s">
        <v>1682</v>
      </c>
      <c r="E147" s="179" t="s">
        <v>1645</v>
      </c>
      <c r="F147" s="180" t="s">
        <v>991</v>
      </c>
      <c r="G147" s="180" t="s">
        <v>99</v>
      </c>
      <c r="H147" s="181">
        <v>65324</v>
      </c>
      <c r="I147" s="182">
        <v>0.71</v>
      </c>
      <c r="J147" s="182">
        <f t="shared" si="1"/>
        <v>46.38</v>
      </c>
    </row>
    <row r="148" spans="2:10" x14ac:dyDescent="0.3">
      <c r="B148" s="178">
        <v>121</v>
      </c>
      <c r="C148" s="179" t="s">
        <v>1681</v>
      </c>
      <c r="D148" s="179" t="s">
        <v>1682</v>
      </c>
      <c r="E148" s="179" t="s">
        <v>1649</v>
      </c>
      <c r="F148" s="180" t="s">
        <v>991</v>
      </c>
      <c r="G148" s="180" t="s">
        <v>99</v>
      </c>
      <c r="H148" s="181">
        <v>125768</v>
      </c>
      <c r="I148" s="182">
        <v>0.71</v>
      </c>
      <c r="J148" s="182">
        <f t="shared" si="1"/>
        <v>89.3</v>
      </c>
    </row>
    <row r="149" spans="2:10" x14ac:dyDescent="0.3">
      <c r="B149" s="178">
        <v>122</v>
      </c>
      <c r="C149" s="179" t="s">
        <v>1683</v>
      </c>
      <c r="D149" s="179" t="s">
        <v>1684</v>
      </c>
      <c r="E149" s="179" t="s">
        <v>1638</v>
      </c>
      <c r="F149" s="180" t="s">
        <v>1685</v>
      </c>
      <c r="G149" s="180" t="s">
        <v>53</v>
      </c>
      <c r="H149" s="181">
        <v>5295305</v>
      </c>
      <c r="I149" s="182">
        <v>0.71</v>
      </c>
      <c r="J149" s="182">
        <f t="shared" si="1"/>
        <v>3759.67</v>
      </c>
    </row>
    <row r="150" spans="2:10" x14ac:dyDescent="0.3">
      <c r="B150" s="178">
        <v>123</v>
      </c>
      <c r="C150" s="179" t="s">
        <v>1686</v>
      </c>
      <c r="D150" s="179" t="s">
        <v>1687</v>
      </c>
      <c r="E150" s="179" t="s">
        <v>1638</v>
      </c>
      <c r="F150" s="180" t="s">
        <v>953</v>
      </c>
      <c r="G150" s="180" t="s">
        <v>53</v>
      </c>
      <c r="H150" s="181">
        <v>1</v>
      </c>
      <c r="I150" s="182">
        <v>0.71</v>
      </c>
      <c r="J150" s="182">
        <f t="shared" si="1"/>
        <v>0</v>
      </c>
    </row>
    <row r="151" spans="2:10" x14ac:dyDescent="0.3">
      <c r="B151" s="178">
        <v>124</v>
      </c>
      <c r="C151" s="179" t="s">
        <v>1686</v>
      </c>
      <c r="D151" s="179" t="s">
        <v>1687</v>
      </c>
      <c r="E151" s="179" t="s">
        <v>1640</v>
      </c>
      <c r="F151" s="180" t="s">
        <v>953</v>
      </c>
      <c r="G151" s="180" t="s">
        <v>53</v>
      </c>
      <c r="H151" s="181">
        <v>37</v>
      </c>
      <c r="I151" s="182">
        <v>0.71</v>
      </c>
      <c r="J151" s="182">
        <f t="shared" si="1"/>
        <v>0.03</v>
      </c>
    </row>
    <row r="152" spans="2:10" x14ac:dyDescent="0.3">
      <c r="B152" s="178">
        <v>125</v>
      </c>
      <c r="C152" s="179" t="s">
        <v>1686</v>
      </c>
      <c r="D152" s="179" t="s">
        <v>1687</v>
      </c>
      <c r="E152" s="179" t="s">
        <v>1641</v>
      </c>
      <c r="F152" s="180" t="s">
        <v>953</v>
      </c>
      <c r="G152" s="180" t="s">
        <v>53</v>
      </c>
      <c r="H152" s="181">
        <v>49</v>
      </c>
      <c r="I152" s="182">
        <v>0.71</v>
      </c>
      <c r="J152" s="182">
        <f t="shared" si="1"/>
        <v>0.03</v>
      </c>
    </row>
    <row r="153" spans="2:10" x14ac:dyDescent="0.3">
      <c r="B153" s="178">
        <v>126</v>
      </c>
      <c r="C153" s="179" t="s">
        <v>1686</v>
      </c>
      <c r="D153" s="179" t="s">
        <v>1687</v>
      </c>
      <c r="E153" s="179" t="s">
        <v>1688</v>
      </c>
      <c r="F153" s="180" t="s">
        <v>953</v>
      </c>
      <c r="G153" s="180" t="s">
        <v>53</v>
      </c>
      <c r="H153" s="181">
        <v>831314</v>
      </c>
      <c r="I153" s="182">
        <v>0.71</v>
      </c>
      <c r="J153" s="182">
        <f t="shared" si="1"/>
        <v>590.23</v>
      </c>
    </row>
    <row r="154" spans="2:10" x14ac:dyDescent="0.3">
      <c r="B154" s="178">
        <v>127</v>
      </c>
      <c r="C154" s="179" t="s">
        <v>1686</v>
      </c>
      <c r="D154" s="179" t="s">
        <v>1687</v>
      </c>
      <c r="E154" s="179" t="s">
        <v>1689</v>
      </c>
      <c r="F154" s="180" t="s">
        <v>953</v>
      </c>
      <c r="G154" s="180" t="s">
        <v>53</v>
      </c>
      <c r="H154" s="181">
        <v>241</v>
      </c>
      <c r="I154" s="182">
        <v>0.71</v>
      </c>
      <c r="J154" s="182">
        <f t="shared" si="1"/>
        <v>0.17</v>
      </c>
    </row>
    <row r="155" spans="2:10" x14ac:dyDescent="0.3">
      <c r="B155" s="178">
        <v>128</v>
      </c>
      <c r="C155" s="179" t="s">
        <v>1686</v>
      </c>
      <c r="D155" s="179" t="s">
        <v>1687</v>
      </c>
      <c r="E155" s="179" t="s">
        <v>1690</v>
      </c>
      <c r="F155" s="180" t="s">
        <v>953</v>
      </c>
      <c r="G155" s="180" t="s">
        <v>53</v>
      </c>
      <c r="H155" s="181">
        <v>1</v>
      </c>
      <c r="I155" s="182">
        <v>0.71</v>
      </c>
      <c r="J155" s="182">
        <f t="shared" si="1"/>
        <v>0</v>
      </c>
    </row>
    <row r="156" spans="2:10" x14ac:dyDescent="0.3">
      <c r="B156" s="178">
        <v>129</v>
      </c>
      <c r="C156" s="179" t="s">
        <v>1686</v>
      </c>
      <c r="D156" s="179" t="s">
        <v>1687</v>
      </c>
      <c r="E156" s="179" t="s">
        <v>1642</v>
      </c>
      <c r="F156" s="180" t="s">
        <v>953</v>
      </c>
      <c r="G156" s="180" t="s">
        <v>53</v>
      </c>
      <c r="H156" s="181">
        <v>10</v>
      </c>
      <c r="I156" s="182">
        <v>0.71</v>
      </c>
      <c r="J156" s="182">
        <f t="shared" ref="J156:J219" si="2">ROUND(H156*(I156/1000),2)</f>
        <v>0.01</v>
      </c>
    </row>
    <row r="157" spans="2:10" x14ac:dyDescent="0.3">
      <c r="B157" s="178">
        <v>130</v>
      </c>
      <c r="C157" s="179" t="s">
        <v>1686</v>
      </c>
      <c r="D157" s="179" t="s">
        <v>1687</v>
      </c>
      <c r="E157" s="179" t="s">
        <v>1645</v>
      </c>
      <c r="F157" s="180" t="s">
        <v>953</v>
      </c>
      <c r="G157" s="180" t="s">
        <v>53</v>
      </c>
      <c r="H157" s="181">
        <v>15</v>
      </c>
      <c r="I157" s="182">
        <v>0.71</v>
      </c>
      <c r="J157" s="182">
        <f t="shared" si="2"/>
        <v>0.01</v>
      </c>
    </row>
    <row r="158" spans="2:10" x14ac:dyDescent="0.3">
      <c r="B158" s="178">
        <v>131</v>
      </c>
      <c r="C158" s="179" t="s">
        <v>1686</v>
      </c>
      <c r="D158" s="179" t="s">
        <v>1687</v>
      </c>
      <c r="E158" s="179" t="s">
        <v>1646</v>
      </c>
      <c r="F158" s="180" t="s">
        <v>953</v>
      </c>
      <c r="G158" s="180" t="s">
        <v>53</v>
      </c>
      <c r="H158" s="181">
        <v>3</v>
      </c>
      <c r="I158" s="182">
        <v>0.71</v>
      </c>
      <c r="J158" s="182">
        <f t="shared" si="2"/>
        <v>0</v>
      </c>
    </row>
    <row r="159" spans="2:10" x14ac:dyDescent="0.3">
      <c r="B159" s="178">
        <v>132</v>
      </c>
      <c r="C159" s="179" t="s">
        <v>1686</v>
      </c>
      <c r="D159" s="179" t="s">
        <v>1687</v>
      </c>
      <c r="E159" s="179" t="s">
        <v>1647</v>
      </c>
      <c r="F159" s="180" t="s">
        <v>953</v>
      </c>
      <c r="G159" s="180" t="s">
        <v>53</v>
      </c>
      <c r="H159" s="181">
        <v>34</v>
      </c>
      <c r="I159" s="182">
        <v>0.71</v>
      </c>
      <c r="J159" s="182">
        <f t="shared" si="2"/>
        <v>0.02</v>
      </c>
    </row>
    <row r="160" spans="2:10" x14ac:dyDescent="0.3">
      <c r="B160" s="178">
        <v>133</v>
      </c>
      <c r="C160" s="179" t="s">
        <v>1686</v>
      </c>
      <c r="D160" s="179" t="s">
        <v>1687</v>
      </c>
      <c r="E160" s="179" t="s">
        <v>1648</v>
      </c>
      <c r="F160" s="180" t="s">
        <v>953</v>
      </c>
      <c r="G160" s="180" t="s">
        <v>53</v>
      </c>
      <c r="H160" s="181">
        <v>34</v>
      </c>
      <c r="I160" s="182">
        <v>0.71</v>
      </c>
      <c r="J160" s="182">
        <f t="shared" si="2"/>
        <v>0.02</v>
      </c>
    </row>
    <row r="161" spans="2:10" x14ac:dyDescent="0.3">
      <c r="B161" s="178">
        <v>134</v>
      </c>
      <c r="C161" s="179" t="s">
        <v>1691</v>
      </c>
      <c r="D161" s="179" t="s">
        <v>1692</v>
      </c>
      <c r="E161" s="179" t="s">
        <v>1641</v>
      </c>
      <c r="F161" s="180" t="s">
        <v>901</v>
      </c>
      <c r="G161" s="180" t="s">
        <v>99</v>
      </c>
      <c r="H161" s="181">
        <v>20523787</v>
      </c>
      <c r="I161" s="182">
        <v>0.71</v>
      </c>
      <c r="J161" s="182">
        <f t="shared" si="2"/>
        <v>14571.89</v>
      </c>
    </row>
    <row r="162" spans="2:10" x14ac:dyDescent="0.3">
      <c r="B162" s="178">
        <v>135</v>
      </c>
      <c r="C162" s="179" t="s">
        <v>1693</v>
      </c>
      <c r="D162" s="179" t="s">
        <v>1694</v>
      </c>
      <c r="E162" s="179" t="s">
        <v>1637</v>
      </c>
      <c r="F162" s="180" t="s">
        <v>52</v>
      </c>
      <c r="G162" s="180" t="s">
        <v>58</v>
      </c>
      <c r="H162" s="181">
        <v>10126</v>
      </c>
      <c r="I162" s="182">
        <v>0.71</v>
      </c>
      <c r="J162" s="182">
        <f t="shared" si="2"/>
        <v>7.19</v>
      </c>
    </row>
    <row r="163" spans="2:10" x14ac:dyDescent="0.3">
      <c r="B163" s="178">
        <v>136</v>
      </c>
      <c r="C163" s="179" t="s">
        <v>1693</v>
      </c>
      <c r="D163" s="179" t="s">
        <v>1694</v>
      </c>
      <c r="E163" s="179" t="s">
        <v>1638</v>
      </c>
      <c r="F163" s="180" t="s">
        <v>52</v>
      </c>
      <c r="G163" s="180" t="s">
        <v>58</v>
      </c>
      <c r="H163" s="181">
        <v>74646</v>
      </c>
      <c r="I163" s="182">
        <v>0.71</v>
      </c>
      <c r="J163" s="182">
        <f t="shared" si="2"/>
        <v>53</v>
      </c>
    </row>
    <row r="164" spans="2:10" x14ac:dyDescent="0.3">
      <c r="B164" s="178">
        <v>137</v>
      </c>
      <c r="C164" s="179" t="s">
        <v>1693</v>
      </c>
      <c r="D164" s="179" t="s">
        <v>1694</v>
      </c>
      <c r="E164" s="179" t="s">
        <v>1639</v>
      </c>
      <c r="F164" s="180" t="s">
        <v>52</v>
      </c>
      <c r="G164" s="180" t="s">
        <v>58</v>
      </c>
      <c r="H164" s="181">
        <v>14925</v>
      </c>
      <c r="I164" s="182">
        <v>0.71</v>
      </c>
      <c r="J164" s="182">
        <f t="shared" si="2"/>
        <v>10.6</v>
      </c>
    </row>
    <row r="165" spans="2:10" x14ac:dyDescent="0.3">
      <c r="B165" s="178">
        <v>138</v>
      </c>
      <c r="C165" s="179" t="s">
        <v>1693</v>
      </c>
      <c r="D165" s="179" t="s">
        <v>1694</v>
      </c>
      <c r="E165" s="179" t="s">
        <v>1640</v>
      </c>
      <c r="F165" s="180" t="s">
        <v>52</v>
      </c>
      <c r="G165" s="180" t="s">
        <v>58</v>
      </c>
      <c r="H165" s="181">
        <v>19026</v>
      </c>
      <c r="I165" s="182">
        <v>0.71</v>
      </c>
      <c r="J165" s="182">
        <f t="shared" si="2"/>
        <v>13.51</v>
      </c>
    </row>
    <row r="166" spans="2:10" x14ac:dyDescent="0.3">
      <c r="B166" s="178">
        <v>139</v>
      </c>
      <c r="C166" s="179" t="s">
        <v>1693</v>
      </c>
      <c r="D166" s="179" t="s">
        <v>1694</v>
      </c>
      <c r="E166" s="179" t="s">
        <v>1641</v>
      </c>
      <c r="F166" s="180" t="s">
        <v>52</v>
      </c>
      <c r="G166" s="180" t="s">
        <v>58</v>
      </c>
      <c r="H166" s="181">
        <v>204162</v>
      </c>
      <c r="I166" s="182">
        <v>0.71</v>
      </c>
      <c r="J166" s="182">
        <f t="shared" si="2"/>
        <v>144.96</v>
      </c>
    </row>
    <row r="167" spans="2:10" x14ac:dyDescent="0.3">
      <c r="B167" s="178">
        <v>140</v>
      </c>
      <c r="C167" s="179" t="s">
        <v>1693</v>
      </c>
      <c r="D167" s="179" t="s">
        <v>1694</v>
      </c>
      <c r="E167" s="179" t="s">
        <v>1642</v>
      </c>
      <c r="F167" s="180" t="s">
        <v>52</v>
      </c>
      <c r="G167" s="180" t="s">
        <v>58</v>
      </c>
      <c r="H167" s="181">
        <v>9747</v>
      </c>
      <c r="I167" s="182">
        <v>0.71</v>
      </c>
      <c r="J167" s="182">
        <f t="shared" si="2"/>
        <v>6.92</v>
      </c>
    </row>
    <row r="168" spans="2:10" x14ac:dyDescent="0.3">
      <c r="B168" s="178">
        <v>141</v>
      </c>
      <c r="C168" s="179" t="s">
        <v>1693</v>
      </c>
      <c r="D168" s="179" t="s">
        <v>1694</v>
      </c>
      <c r="E168" s="179" t="s">
        <v>1643</v>
      </c>
      <c r="F168" s="180" t="s">
        <v>52</v>
      </c>
      <c r="G168" s="180" t="s">
        <v>58</v>
      </c>
      <c r="H168" s="181">
        <v>15597</v>
      </c>
      <c r="I168" s="182">
        <v>0.71</v>
      </c>
      <c r="J168" s="182">
        <f t="shared" si="2"/>
        <v>11.07</v>
      </c>
    </row>
    <row r="169" spans="2:10" x14ac:dyDescent="0.3">
      <c r="B169" s="178">
        <v>142</v>
      </c>
      <c r="C169" s="179" t="s">
        <v>1693</v>
      </c>
      <c r="D169" s="179" t="s">
        <v>1694</v>
      </c>
      <c r="E169" s="179" t="s">
        <v>1632</v>
      </c>
      <c r="F169" s="180" t="s">
        <v>52</v>
      </c>
      <c r="G169" s="180" t="s">
        <v>58</v>
      </c>
      <c r="H169" s="181">
        <v>100467</v>
      </c>
      <c r="I169" s="182">
        <v>0.71</v>
      </c>
      <c r="J169" s="182">
        <f t="shared" si="2"/>
        <v>71.33</v>
      </c>
    </row>
    <row r="170" spans="2:10" x14ac:dyDescent="0.3">
      <c r="B170" s="178">
        <v>143</v>
      </c>
      <c r="C170" s="179" t="s">
        <v>1693</v>
      </c>
      <c r="D170" s="179" t="s">
        <v>1694</v>
      </c>
      <c r="E170" s="179" t="s">
        <v>1644</v>
      </c>
      <c r="F170" s="180" t="s">
        <v>52</v>
      </c>
      <c r="G170" s="180" t="s">
        <v>58</v>
      </c>
      <c r="H170" s="181">
        <v>187079</v>
      </c>
      <c r="I170" s="182">
        <v>0.71</v>
      </c>
      <c r="J170" s="182">
        <f t="shared" si="2"/>
        <v>132.83000000000001</v>
      </c>
    </row>
    <row r="171" spans="2:10" x14ac:dyDescent="0.3">
      <c r="B171" s="178">
        <v>144</v>
      </c>
      <c r="C171" s="179" t="s">
        <v>1693</v>
      </c>
      <c r="D171" s="179" t="s">
        <v>1694</v>
      </c>
      <c r="E171" s="179" t="s">
        <v>1645</v>
      </c>
      <c r="F171" s="180" t="s">
        <v>52</v>
      </c>
      <c r="G171" s="180" t="s">
        <v>58</v>
      </c>
      <c r="H171" s="181">
        <v>130596</v>
      </c>
      <c r="I171" s="182">
        <v>0.71</v>
      </c>
      <c r="J171" s="182">
        <f t="shared" si="2"/>
        <v>92.72</v>
      </c>
    </row>
    <row r="172" spans="2:10" x14ac:dyDescent="0.3">
      <c r="B172" s="178">
        <v>145</v>
      </c>
      <c r="C172" s="179" t="s">
        <v>1693</v>
      </c>
      <c r="D172" s="179" t="s">
        <v>1694</v>
      </c>
      <c r="E172" s="179" t="s">
        <v>1646</v>
      </c>
      <c r="F172" s="180" t="s">
        <v>52</v>
      </c>
      <c r="G172" s="180" t="s">
        <v>58</v>
      </c>
      <c r="H172" s="181">
        <v>153147</v>
      </c>
      <c r="I172" s="182">
        <v>0.71</v>
      </c>
      <c r="J172" s="182">
        <f t="shared" si="2"/>
        <v>108.73</v>
      </c>
    </row>
    <row r="173" spans="2:10" x14ac:dyDescent="0.3">
      <c r="B173" s="178">
        <v>146</v>
      </c>
      <c r="C173" s="179" t="s">
        <v>1693</v>
      </c>
      <c r="D173" s="179" t="s">
        <v>1694</v>
      </c>
      <c r="E173" s="179" t="s">
        <v>1647</v>
      </c>
      <c r="F173" s="180" t="s">
        <v>52</v>
      </c>
      <c r="G173" s="180" t="s">
        <v>58</v>
      </c>
      <c r="H173" s="181">
        <v>44978</v>
      </c>
      <c r="I173" s="182">
        <v>0.71</v>
      </c>
      <c r="J173" s="182">
        <f t="shared" si="2"/>
        <v>31.93</v>
      </c>
    </row>
    <row r="174" spans="2:10" x14ac:dyDescent="0.3">
      <c r="B174" s="178">
        <v>147</v>
      </c>
      <c r="C174" s="179" t="s">
        <v>1693</v>
      </c>
      <c r="D174" s="179" t="s">
        <v>1694</v>
      </c>
      <c r="E174" s="179" t="s">
        <v>1648</v>
      </c>
      <c r="F174" s="180" t="s">
        <v>52</v>
      </c>
      <c r="G174" s="180" t="s">
        <v>58</v>
      </c>
      <c r="H174" s="181">
        <v>464438</v>
      </c>
      <c r="I174" s="182">
        <v>0.71</v>
      </c>
      <c r="J174" s="182">
        <f t="shared" si="2"/>
        <v>329.75</v>
      </c>
    </row>
    <row r="175" spans="2:10" x14ac:dyDescent="0.3">
      <c r="B175" s="178">
        <v>148</v>
      </c>
      <c r="C175" s="179" t="s">
        <v>1693</v>
      </c>
      <c r="D175" s="179" t="s">
        <v>1694</v>
      </c>
      <c r="E175" s="179" t="s">
        <v>1649</v>
      </c>
      <c r="F175" s="180" t="s">
        <v>52</v>
      </c>
      <c r="G175" s="180" t="s">
        <v>58</v>
      </c>
      <c r="H175" s="181">
        <v>167287</v>
      </c>
      <c r="I175" s="182">
        <v>0.71</v>
      </c>
      <c r="J175" s="182">
        <f t="shared" si="2"/>
        <v>118.77</v>
      </c>
    </row>
    <row r="176" spans="2:10" x14ac:dyDescent="0.3">
      <c r="B176" s="178">
        <v>149</v>
      </c>
      <c r="C176" s="179" t="s">
        <v>1693</v>
      </c>
      <c r="D176" s="179" t="s">
        <v>1694</v>
      </c>
      <c r="E176" s="179" t="s">
        <v>1662</v>
      </c>
      <c r="F176" s="180" t="s">
        <v>52</v>
      </c>
      <c r="G176" s="180" t="s">
        <v>58</v>
      </c>
      <c r="H176" s="181">
        <v>16734</v>
      </c>
      <c r="I176" s="182">
        <v>0.71</v>
      </c>
      <c r="J176" s="182">
        <f t="shared" si="2"/>
        <v>11.88</v>
      </c>
    </row>
    <row r="177" spans="2:10" x14ac:dyDescent="0.3">
      <c r="B177" s="178">
        <v>150</v>
      </c>
      <c r="C177" s="179" t="s">
        <v>1695</v>
      </c>
      <c r="D177" s="179" t="s">
        <v>1696</v>
      </c>
      <c r="E177" s="179" t="s">
        <v>1639</v>
      </c>
      <c r="F177" s="180" t="s">
        <v>211</v>
      </c>
      <c r="G177" s="180" t="s">
        <v>1025</v>
      </c>
      <c r="H177" s="181">
        <v>24388</v>
      </c>
      <c r="I177" s="182">
        <v>0.71</v>
      </c>
      <c r="J177" s="182">
        <f t="shared" si="2"/>
        <v>17.32</v>
      </c>
    </row>
    <row r="178" spans="2:10" x14ac:dyDescent="0.3">
      <c r="B178" s="178">
        <v>151</v>
      </c>
      <c r="C178" s="179" t="s">
        <v>1695</v>
      </c>
      <c r="D178" s="179" t="s">
        <v>1696</v>
      </c>
      <c r="E178" s="179" t="s">
        <v>1640</v>
      </c>
      <c r="F178" s="180" t="s">
        <v>211</v>
      </c>
      <c r="G178" s="180" t="s">
        <v>1025</v>
      </c>
      <c r="H178" s="181">
        <v>62</v>
      </c>
      <c r="I178" s="182">
        <v>0.71</v>
      </c>
      <c r="J178" s="182">
        <f t="shared" si="2"/>
        <v>0.04</v>
      </c>
    </row>
    <row r="179" spans="2:10" x14ac:dyDescent="0.3">
      <c r="B179" s="178">
        <v>152</v>
      </c>
      <c r="C179" s="179" t="s">
        <v>1695</v>
      </c>
      <c r="D179" s="179" t="s">
        <v>1696</v>
      </c>
      <c r="E179" s="179" t="s">
        <v>1643</v>
      </c>
      <c r="F179" s="180" t="s">
        <v>211</v>
      </c>
      <c r="G179" s="180" t="s">
        <v>1025</v>
      </c>
      <c r="H179" s="181">
        <v>24088</v>
      </c>
      <c r="I179" s="182">
        <v>0.71</v>
      </c>
      <c r="J179" s="182">
        <f t="shared" si="2"/>
        <v>17.100000000000001</v>
      </c>
    </row>
    <row r="180" spans="2:10" x14ac:dyDescent="0.3">
      <c r="B180" s="178">
        <v>153</v>
      </c>
      <c r="C180" s="179" t="s">
        <v>1695</v>
      </c>
      <c r="D180" s="179" t="s">
        <v>1696</v>
      </c>
      <c r="E180" s="179" t="s">
        <v>1632</v>
      </c>
      <c r="F180" s="180" t="s">
        <v>211</v>
      </c>
      <c r="G180" s="180" t="s">
        <v>1025</v>
      </c>
      <c r="H180" s="181">
        <v>165876</v>
      </c>
      <c r="I180" s="182">
        <v>0.71</v>
      </c>
      <c r="J180" s="182">
        <f t="shared" si="2"/>
        <v>117.77</v>
      </c>
    </row>
    <row r="181" spans="2:10" x14ac:dyDescent="0.3">
      <c r="B181" s="178">
        <v>154</v>
      </c>
      <c r="C181" s="179" t="s">
        <v>1695</v>
      </c>
      <c r="D181" s="179" t="s">
        <v>1696</v>
      </c>
      <c r="E181" s="179" t="s">
        <v>1644</v>
      </c>
      <c r="F181" s="180" t="s">
        <v>211</v>
      </c>
      <c r="G181" s="180" t="s">
        <v>1025</v>
      </c>
      <c r="H181" s="181">
        <v>294132</v>
      </c>
      <c r="I181" s="182">
        <v>0.71</v>
      </c>
      <c r="J181" s="182">
        <f t="shared" si="2"/>
        <v>208.83</v>
      </c>
    </row>
    <row r="182" spans="2:10" x14ac:dyDescent="0.3">
      <c r="B182" s="178">
        <v>155</v>
      </c>
      <c r="C182" s="179" t="s">
        <v>1695</v>
      </c>
      <c r="D182" s="179" t="s">
        <v>1696</v>
      </c>
      <c r="E182" s="179" t="s">
        <v>1649</v>
      </c>
      <c r="F182" s="180" t="s">
        <v>211</v>
      </c>
      <c r="G182" s="180" t="s">
        <v>1025</v>
      </c>
      <c r="H182" s="181">
        <v>294522</v>
      </c>
      <c r="I182" s="182">
        <v>0.71</v>
      </c>
      <c r="J182" s="182">
        <f t="shared" si="2"/>
        <v>209.11</v>
      </c>
    </row>
    <row r="183" spans="2:10" x14ac:dyDescent="0.3">
      <c r="B183" s="178">
        <v>156</v>
      </c>
      <c r="C183" s="179" t="s">
        <v>1697</v>
      </c>
      <c r="D183" s="179" t="s">
        <v>1698</v>
      </c>
      <c r="E183" s="179" t="s">
        <v>1637</v>
      </c>
      <c r="F183" s="180" t="s">
        <v>52</v>
      </c>
      <c r="G183" s="180" t="s">
        <v>142</v>
      </c>
      <c r="H183" s="181">
        <v>883</v>
      </c>
      <c r="I183" s="182">
        <v>0.71</v>
      </c>
      <c r="J183" s="182">
        <f t="shared" si="2"/>
        <v>0.63</v>
      </c>
    </row>
    <row r="184" spans="2:10" x14ac:dyDescent="0.3">
      <c r="B184" s="178">
        <v>157</v>
      </c>
      <c r="C184" s="179" t="s">
        <v>1697</v>
      </c>
      <c r="D184" s="179" t="s">
        <v>1698</v>
      </c>
      <c r="E184" s="179" t="s">
        <v>1638</v>
      </c>
      <c r="F184" s="180" t="s">
        <v>52</v>
      </c>
      <c r="G184" s="180" t="s">
        <v>142</v>
      </c>
      <c r="H184" s="181">
        <v>6050</v>
      </c>
      <c r="I184" s="182">
        <v>0.71</v>
      </c>
      <c r="J184" s="182">
        <f t="shared" si="2"/>
        <v>4.3</v>
      </c>
    </row>
    <row r="185" spans="2:10" x14ac:dyDescent="0.3">
      <c r="B185" s="178">
        <v>158</v>
      </c>
      <c r="C185" s="179" t="s">
        <v>1697</v>
      </c>
      <c r="D185" s="179" t="s">
        <v>1698</v>
      </c>
      <c r="E185" s="179" t="s">
        <v>1639</v>
      </c>
      <c r="F185" s="180" t="s">
        <v>52</v>
      </c>
      <c r="G185" s="180" t="s">
        <v>142</v>
      </c>
      <c r="H185" s="181">
        <v>1297</v>
      </c>
      <c r="I185" s="182">
        <v>0.71</v>
      </c>
      <c r="J185" s="182">
        <f t="shared" si="2"/>
        <v>0.92</v>
      </c>
    </row>
    <row r="186" spans="2:10" x14ac:dyDescent="0.3">
      <c r="B186" s="178">
        <v>159</v>
      </c>
      <c r="C186" s="179" t="s">
        <v>1697</v>
      </c>
      <c r="D186" s="179" t="s">
        <v>1698</v>
      </c>
      <c r="E186" s="179" t="s">
        <v>1640</v>
      </c>
      <c r="F186" s="180" t="s">
        <v>52</v>
      </c>
      <c r="G186" s="180" t="s">
        <v>142</v>
      </c>
      <c r="H186" s="181">
        <v>1864</v>
      </c>
      <c r="I186" s="182">
        <v>0.71</v>
      </c>
      <c r="J186" s="182">
        <f t="shared" si="2"/>
        <v>1.32</v>
      </c>
    </row>
    <row r="187" spans="2:10" x14ac:dyDescent="0.3">
      <c r="B187" s="178">
        <v>160</v>
      </c>
      <c r="C187" s="179" t="s">
        <v>1697</v>
      </c>
      <c r="D187" s="179" t="s">
        <v>1698</v>
      </c>
      <c r="E187" s="179" t="s">
        <v>1641</v>
      </c>
      <c r="F187" s="180" t="s">
        <v>52</v>
      </c>
      <c r="G187" s="180" t="s">
        <v>142</v>
      </c>
      <c r="H187" s="181">
        <v>13961</v>
      </c>
      <c r="I187" s="182">
        <v>0.71</v>
      </c>
      <c r="J187" s="182">
        <f t="shared" si="2"/>
        <v>9.91</v>
      </c>
    </row>
    <row r="188" spans="2:10" x14ac:dyDescent="0.3">
      <c r="B188" s="178">
        <v>161</v>
      </c>
      <c r="C188" s="179" t="s">
        <v>1697</v>
      </c>
      <c r="D188" s="179" t="s">
        <v>1698</v>
      </c>
      <c r="E188" s="179" t="s">
        <v>1688</v>
      </c>
      <c r="F188" s="180" t="s">
        <v>52</v>
      </c>
      <c r="G188" s="180" t="s">
        <v>142</v>
      </c>
      <c r="H188" s="181">
        <v>628</v>
      </c>
      <c r="I188" s="182">
        <v>0.71</v>
      </c>
      <c r="J188" s="182">
        <f t="shared" si="2"/>
        <v>0.45</v>
      </c>
    </row>
    <row r="189" spans="2:10" x14ac:dyDescent="0.3">
      <c r="B189" s="178">
        <v>162</v>
      </c>
      <c r="C189" s="179" t="s">
        <v>1697</v>
      </c>
      <c r="D189" s="179" t="s">
        <v>1698</v>
      </c>
      <c r="E189" s="179" t="s">
        <v>1689</v>
      </c>
      <c r="F189" s="180" t="s">
        <v>52</v>
      </c>
      <c r="G189" s="180" t="s">
        <v>142</v>
      </c>
      <c r="H189" s="181">
        <v>512</v>
      </c>
      <c r="I189" s="182">
        <v>0.71</v>
      </c>
      <c r="J189" s="182">
        <f t="shared" si="2"/>
        <v>0.36</v>
      </c>
    </row>
    <row r="190" spans="2:10" x14ac:dyDescent="0.3">
      <c r="B190" s="178">
        <v>163</v>
      </c>
      <c r="C190" s="179" t="s">
        <v>1697</v>
      </c>
      <c r="D190" s="179" t="s">
        <v>1698</v>
      </c>
      <c r="E190" s="179" t="s">
        <v>1690</v>
      </c>
      <c r="F190" s="180" t="s">
        <v>52</v>
      </c>
      <c r="G190" s="180" t="s">
        <v>142</v>
      </c>
      <c r="H190" s="181">
        <v>3838</v>
      </c>
      <c r="I190" s="182">
        <v>0.71</v>
      </c>
      <c r="J190" s="182">
        <f t="shared" si="2"/>
        <v>2.72</v>
      </c>
    </row>
    <row r="191" spans="2:10" x14ac:dyDescent="0.3">
      <c r="B191" s="178">
        <v>164</v>
      </c>
      <c r="C191" s="179" t="s">
        <v>1697</v>
      </c>
      <c r="D191" s="179" t="s">
        <v>1698</v>
      </c>
      <c r="E191" s="179" t="s">
        <v>1642</v>
      </c>
      <c r="F191" s="180" t="s">
        <v>52</v>
      </c>
      <c r="G191" s="180" t="s">
        <v>142</v>
      </c>
      <c r="H191" s="181">
        <v>830</v>
      </c>
      <c r="I191" s="182">
        <v>0.71</v>
      </c>
      <c r="J191" s="182">
        <f t="shared" si="2"/>
        <v>0.59</v>
      </c>
    </row>
    <row r="192" spans="2:10" x14ac:dyDescent="0.3">
      <c r="B192" s="178">
        <v>165</v>
      </c>
      <c r="C192" s="179" t="s">
        <v>1697</v>
      </c>
      <c r="D192" s="179" t="s">
        <v>1698</v>
      </c>
      <c r="E192" s="179" t="s">
        <v>1643</v>
      </c>
      <c r="F192" s="180" t="s">
        <v>52</v>
      </c>
      <c r="G192" s="180" t="s">
        <v>142</v>
      </c>
      <c r="H192" s="181">
        <v>1054</v>
      </c>
      <c r="I192" s="182">
        <v>0.71</v>
      </c>
      <c r="J192" s="182">
        <f t="shared" si="2"/>
        <v>0.75</v>
      </c>
    </row>
    <row r="193" spans="2:10" x14ac:dyDescent="0.3">
      <c r="B193" s="178">
        <v>166</v>
      </c>
      <c r="C193" s="179" t="s">
        <v>1697</v>
      </c>
      <c r="D193" s="179" t="s">
        <v>1698</v>
      </c>
      <c r="E193" s="179" t="s">
        <v>1632</v>
      </c>
      <c r="F193" s="180" t="s">
        <v>52</v>
      </c>
      <c r="G193" s="180" t="s">
        <v>142</v>
      </c>
      <c r="H193" s="181">
        <v>8357</v>
      </c>
      <c r="I193" s="182">
        <v>0.71</v>
      </c>
      <c r="J193" s="182">
        <f t="shared" si="2"/>
        <v>5.93</v>
      </c>
    </row>
    <row r="194" spans="2:10" x14ac:dyDescent="0.3">
      <c r="B194" s="178">
        <v>167</v>
      </c>
      <c r="C194" s="179" t="s">
        <v>1697</v>
      </c>
      <c r="D194" s="179" t="s">
        <v>1698</v>
      </c>
      <c r="E194" s="179" t="s">
        <v>1644</v>
      </c>
      <c r="F194" s="180" t="s">
        <v>52</v>
      </c>
      <c r="G194" s="180" t="s">
        <v>142</v>
      </c>
      <c r="H194" s="181">
        <v>17142</v>
      </c>
      <c r="I194" s="182">
        <v>0.71</v>
      </c>
      <c r="J194" s="182">
        <f t="shared" si="2"/>
        <v>12.17</v>
      </c>
    </row>
    <row r="195" spans="2:10" x14ac:dyDescent="0.3">
      <c r="B195" s="178">
        <v>168</v>
      </c>
      <c r="C195" s="179" t="s">
        <v>1697</v>
      </c>
      <c r="D195" s="179" t="s">
        <v>1698</v>
      </c>
      <c r="E195" s="179" t="s">
        <v>1645</v>
      </c>
      <c r="F195" s="180" t="s">
        <v>52</v>
      </c>
      <c r="G195" s="180" t="s">
        <v>142</v>
      </c>
      <c r="H195" s="181">
        <v>9080</v>
      </c>
      <c r="I195" s="182">
        <v>0.71</v>
      </c>
      <c r="J195" s="182">
        <f t="shared" si="2"/>
        <v>6.45</v>
      </c>
    </row>
    <row r="196" spans="2:10" x14ac:dyDescent="0.3">
      <c r="B196" s="178">
        <v>169</v>
      </c>
      <c r="C196" s="179" t="s">
        <v>1697</v>
      </c>
      <c r="D196" s="179" t="s">
        <v>1698</v>
      </c>
      <c r="E196" s="179" t="s">
        <v>1699</v>
      </c>
      <c r="F196" s="180" t="s">
        <v>52</v>
      </c>
      <c r="G196" s="180" t="s">
        <v>142</v>
      </c>
      <c r="H196" s="181">
        <v>1160</v>
      </c>
      <c r="I196" s="182">
        <v>0.71</v>
      </c>
      <c r="J196" s="182">
        <f t="shared" si="2"/>
        <v>0.82</v>
      </c>
    </row>
    <row r="197" spans="2:10" x14ac:dyDescent="0.3">
      <c r="B197" s="178">
        <v>170</v>
      </c>
      <c r="C197" s="179" t="s">
        <v>1697</v>
      </c>
      <c r="D197" s="179" t="s">
        <v>1698</v>
      </c>
      <c r="E197" s="179" t="s">
        <v>1646</v>
      </c>
      <c r="F197" s="180" t="s">
        <v>52</v>
      </c>
      <c r="G197" s="180" t="s">
        <v>142</v>
      </c>
      <c r="H197" s="181">
        <v>14437</v>
      </c>
      <c r="I197" s="182">
        <v>0.71</v>
      </c>
      <c r="J197" s="182">
        <f t="shared" si="2"/>
        <v>10.25</v>
      </c>
    </row>
    <row r="198" spans="2:10" x14ac:dyDescent="0.3">
      <c r="B198" s="178">
        <v>171</v>
      </c>
      <c r="C198" s="179" t="s">
        <v>1697</v>
      </c>
      <c r="D198" s="179" t="s">
        <v>1698</v>
      </c>
      <c r="E198" s="179" t="s">
        <v>1647</v>
      </c>
      <c r="F198" s="180" t="s">
        <v>52</v>
      </c>
      <c r="G198" s="180" t="s">
        <v>142</v>
      </c>
      <c r="H198" s="181">
        <v>3799</v>
      </c>
      <c r="I198" s="182">
        <v>0.71</v>
      </c>
      <c r="J198" s="182">
        <f t="shared" si="2"/>
        <v>2.7</v>
      </c>
    </row>
    <row r="199" spans="2:10" x14ac:dyDescent="0.3">
      <c r="B199" s="178">
        <v>172</v>
      </c>
      <c r="C199" s="179" t="s">
        <v>1697</v>
      </c>
      <c r="D199" s="179" t="s">
        <v>1698</v>
      </c>
      <c r="E199" s="179" t="s">
        <v>1648</v>
      </c>
      <c r="F199" s="180" t="s">
        <v>52</v>
      </c>
      <c r="G199" s="180" t="s">
        <v>142</v>
      </c>
      <c r="H199" s="181">
        <v>31699</v>
      </c>
      <c r="I199" s="182">
        <v>0.71</v>
      </c>
      <c r="J199" s="182">
        <f t="shared" si="2"/>
        <v>22.51</v>
      </c>
    </row>
    <row r="200" spans="2:10" x14ac:dyDescent="0.3">
      <c r="B200" s="178">
        <v>173</v>
      </c>
      <c r="C200" s="179" t="s">
        <v>1697</v>
      </c>
      <c r="D200" s="179" t="s">
        <v>1698</v>
      </c>
      <c r="E200" s="179" t="s">
        <v>1649</v>
      </c>
      <c r="F200" s="180" t="s">
        <v>52</v>
      </c>
      <c r="G200" s="180" t="s">
        <v>142</v>
      </c>
      <c r="H200" s="181">
        <v>12002</v>
      </c>
      <c r="I200" s="182">
        <v>0.71</v>
      </c>
      <c r="J200" s="182">
        <f t="shared" si="2"/>
        <v>8.52</v>
      </c>
    </row>
    <row r="201" spans="2:10" x14ac:dyDescent="0.3">
      <c r="B201" s="178">
        <v>174</v>
      </c>
      <c r="C201" s="179" t="s">
        <v>1697</v>
      </c>
      <c r="D201" s="179" t="s">
        <v>1698</v>
      </c>
      <c r="E201" s="179" t="s">
        <v>1662</v>
      </c>
      <c r="F201" s="180" t="s">
        <v>52</v>
      </c>
      <c r="G201" s="180" t="s">
        <v>142</v>
      </c>
      <c r="H201" s="181">
        <v>1828</v>
      </c>
      <c r="I201" s="182">
        <v>0.71</v>
      </c>
      <c r="J201" s="182">
        <f t="shared" si="2"/>
        <v>1.3</v>
      </c>
    </row>
    <row r="202" spans="2:10" x14ac:dyDescent="0.3">
      <c r="B202" s="178">
        <v>175</v>
      </c>
      <c r="C202" s="179" t="s">
        <v>1700</v>
      </c>
      <c r="D202" s="179" t="s">
        <v>1701</v>
      </c>
      <c r="E202" s="179" t="s">
        <v>1643</v>
      </c>
      <c r="F202" s="180" t="s">
        <v>1702</v>
      </c>
      <c r="G202" s="180" t="s">
        <v>58</v>
      </c>
      <c r="H202" s="181">
        <v>13860</v>
      </c>
      <c r="I202" s="182">
        <v>0.71</v>
      </c>
      <c r="J202" s="182">
        <f t="shared" si="2"/>
        <v>9.84</v>
      </c>
    </row>
    <row r="203" spans="2:10" x14ac:dyDescent="0.3">
      <c r="B203" s="178">
        <v>176</v>
      </c>
      <c r="C203" s="179" t="s">
        <v>1700</v>
      </c>
      <c r="D203" s="179" t="s">
        <v>1701</v>
      </c>
      <c r="E203" s="179" t="s">
        <v>1644</v>
      </c>
      <c r="F203" s="180" t="s">
        <v>1702</v>
      </c>
      <c r="G203" s="180" t="s">
        <v>58</v>
      </c>
      <c r="H203" s="181">
        <v>193702</v>
      </c>
      <c r="I203" s="182">
        <v>0.71</v>
      </c>
      <c r="J203" s="182">
        <f t="shared" si="2"/>
        <v>137.53</v>
      </c>
    </row>
    <row r="204" spans="2:10" x14ac:dyDescent="0.3">
      <c r="B204" s="178">
        <v>177</v>
      </c>
      <c r="C204" s="179" t="s">
        <v>1700</v>
      </c>
      <c r="D204" s="179" t="s">
        <v>1701</v>
      </c>
      <c r="E204" s="179" t="s">
        <v>1649</v>
      </c>
      <c r="F204" s="180" t="s">
        <v>1702</v>
      </c>
      <c r="G204" s="180" t="s">
        <v>58</v>
      </c>
      <c r="H204" s="181">
        <v>135506</v>
      </c>
      <c r="I204" s="182">
        <v>0.71</v>
      </c>
      <c r="J204" s="182">
        <f t="shared" si="2"/>
        <v>96.21</v>
      </c>
    </row>
    <row r="205" spans="2:10" x14ac:dyDescent="0.3">
      <c r="B205" s="178">
        <v>178</v>
      </c>
      <c r="C205" s="179" t="s">
        <v>1703</v>
      </c>
      <c r="D205" s="179" t="s">
        <v>1704</v>
      </c>
      <c r="E205" s="179" t="s">
        <v>1639</v>
      </c>
      <c r="F205" s="180" t="s">
        <v>901</v>
      </c>
      <c r="G205" s="180" t="s">
        <v>1705</v>
      </c>
      <c r="H205" s="181">
        <v>1329</v>
      </c>
      <c r="I205" s="182">
        <v>0.71</v>
      </c>
      <c r="J205" s="182">
        <f t="shared" si="2"/>
        <v>0.94</v>
      </c>
    </row>
    <row r="206" spans="2:10" x14ac:dyDescent="0.3">
      <c r="B206" s="178">
        <v>179</v>
      </c>
      <c r="C206" s="179" t="s">
        <v>1703</v>
      </c>
      <c r="D206" s="179" t="s">
        <v>1704</v>
      </c>
      <c r="E206" s="179" t="s">
        <v>1640</v>
      </c>
      <c r="F206" s="180" t="s">
        <v>901</v>
      </c>
      <c r="G206" s="180" t="s">
        <v>871</v>
      </c>
      <c r="H206" s="181">
        <v>2</v>
      </c>
      <c r="I206" s="182">
        <v>0.71</v>
      </c>
      <c r="J206" s="182">
        <f t="shared" si="2"/>
        <v>0</v>
      </c>
    </row>
    <row r="207" spans="2:10" x14ac:dyDescent="0.3">
      <c r="B207" s="178">
        <v>180</v>
      </c>
      <c r="C207" s="179" t="s">
        <v>1703</v>
      </c>
      <c r="D207" s="179" t="s">
        <v>1704</v>
      </c>
      <c r="E207" s="179" t="s">
        <v>1643</v>
      </c>
      <c r="F207" s="180" t="s">
        <v>901</v>
      </c>
      <c r="G207" s="180" t="s">
        <v>1705</v>
      </c>
      <c r="H207" s="181">
        <v>1239</v>
      </c>
      <c r="I207" s="182">
        <v>0.71</v>
      </c>
      <c r="J207" s="182">
        <f t="shared" si="2"/>
        <v>0.88</v>
      </c>
    </row>
    <row r="208" spans="2:10" x14ac:dyDescent="0.3">
      <c r="B208" s="178">
        <v>181</v>
      </c>
      <c r="C208" s="179" t="s">
        <v>1703</v>
      </c>
      <c r="D208" s="179" t="s">
        <v>1704</v>
      </c>
      <c r="E208" s="179" t="s">
        <v>1632</v>
      </c>
      <c r="F208" s="180" t="s">
        <v>901</v>
      </c>
      <c r="G208" s="180" t="s">
        <v>1705</v>
      </c>
      <c r="H208" s="181">
        <v>8761</v>
      </c>
      <c r="I208" s="182">
        <v>0.71</v>
      </c>
      <c r="J208" s="182">
        <f t="shared" si="2"/>
        <v>6.22</v>
      </c>
    </row>
    <row r="209" spans="2:10" x14ac:dyDescent="0.3">
      <c r="B209" s="178">
        <v>182</v>
      </c>
      <c r="C209" s="179" t="s">
        <v>1703</v>
      </c>
      <c r="D209" s="179" t="s">
        <v>1704</v>
      </c>
      <c r="E209" s="179" t="s">
        <v>1644</v>
      </c>
      <c r="F209" s="180" t="s">
        <v>901</v>
      </c>
      <c r="G209" s="180" t="s">
        <v>1705</v>
      </c>
      <c r="H209" s="181">
        <v>16037</v>
      </c>
      <c r="I209" s="182">
        <v>0.71</v>
      </c>
      <c r="J209" s="182">
        <f t="shared" si="2"/>
        <v>11.39</v>
      </c>
    </row>
    <row r="210" spans="2:10" x14ac:dyDescent="0.3">
      <c r="B210" s="178">
        <v>183</v>
      </c>
      <c r="C210" s="179" t="s">
        <v>1703</v>
      </c>
      <c r="D210" s="179" t="s">
        <v>1704</v>
      </c>
      <c r="E210" s="179" t="s">
        <v>1646</v>
      </c>
      <c r="F210" s="180" t="s">
        <v>901</v>
      </c>
      <c r="G210" s="180" t="s">
        <v>1705</v>
      </c>
      <c r="H210" s="181">
        <v>15038</v>
      </c>
      <c r="I210" s="182">
        <v>0.71</v>
      </c>
      <c r="J210" s="182">
        <f t="shared" si="2"/>
        <v>10.68</v>
      </c>
    </row>
    <row r="211" spans="2:10" x14ac:dyDescent="0.3">
      <c r="B211" s="178">
        <v>184</v>
      </c>
      <c r="C211" s="179" t="s">
        <v>1703</v>
      </c>
      <c r="D211" s="179" t="s">
        <v>1704</v>
      </c>
      <c r="E211" s="179" t="s">
        <v>1648</v>
      </c>
      <c r="F211" s="180" t="s">
        <v>901</v>
      </c>
      <c r="G211" s="180" t="s">
        <v>1705</v>
      </c>
      <c r="H211" s="181">
        <v>38453</v>
      </c>
      <c r="I211" s="182">
        <v>0.71</v>
      </c>
      <c r="J211" s="182">
        <f t="shared" si="2"/>
        <v>27.3</v>
      </c>
    </row>
    <row r="212" spans="2:10" x14ac:dyDescent="0.3">
      <c r="B212" s="178">
        <v>185</v>
      </c>
      <c r="C212" s="179" t="s">
        <v>1706</v>
      </c>
      <c r="D212" s="179" t="s">
        <v>1707</v>
      </c>
      <c r="E212" s="179" t="s">
        <v>1637</v>
      </c>
      <c r="F212" s="180" t="s">
        <v>1708</v>
      </c>
      <c r="G212" s="180" t="s">
        <v>58</v>
      </c>
      <c r="H212" s="181">
        <v>24685</v>
      </c>
      <c r="I212" s="182">
        <v>0.71</v>
      </c>
      <c r="J212" s="182">
        <f t="shared" si="2"/>
        <v>17.53</v>
      </c>
    </row>
    <row r="213" spans="2:10" x14ac:dyDescent="0.3">
      <c r="B213" s="178">
        <v>186</v>
      </c>
      <c r="C213" s="179" t="s">
        <v>1706</v>
      </c>
      <c r="D213" s="179" t="s">
        <v>1707</v>
      </c>
      <c r="E213" s="179" t="s">
        <v>1638</v>
      </c>
      <c r="F213" s="180" t="s">
        <v>1708</v>
      </c>
      <c r="G213" s="180" t="s">
        <v>58</v>
      </c>
      <c r="H213" s="181">
        <v>170707</v>
      </c>
      <c r="I213" s="182">
        <v>0.71</v>
      </c>
      <c r="J213" s="182">
        <f t="shared" si="2"/>
        <v>121.2</v>
      </c>
    </row>
    <row r="214" spans="2:10" x14ac:dyDescent="0.3">
      <c r="B214" s="178">
        <v>187</v>
      </c>
      <c r="C214" s="179" t="s">
        <v>1706</v>
      </c>
      <c r="D214" s="179" t="s">
        <v>1707</v>
      </c>
      <c r="E214" s="179" t="s">
        <v>1639</v>
      </c>
      <c r="F214" s="180" t="s">
        <v>1708</v>
      </c>
      <c r="G214" s="180" t="s">
        <v>58</v>
      </c>
      <c r="H214" s="181">
        <v>28524</v>
      </c>
      <c r="I214" s="182">
        <v>0.71</v>
      </c>
      <c r="J214" s="182">
        <f t="shared" si="2"/>
        <v>20.25</v>
      </c>
    </row>
    <row r="215" spans="2:10" x14ac:dyDescent="0.3">
      <c r="B215" s="178">
        <v>188</v>
      </c>
      <c r="C215" s="179" t="s">
        <v>1706</v>
      </c>
      <c r="D215" s="179" t="s">
        <v>1707</v>
      </c>
      <c r="E215" s="179" t="s">
        <v>1640</v>
      </c>
      <c r="F215" s="180" t="s">
        <v>1708</v>
      </c>
      <c r="G215" s="180" t="s">
        <v>58</v>
      </c>
      <c r="H215" s="181">
        <v>74301</v>
      </c>
      <c r="I215" s="182">
        <v>0.71</v>
      </c>
      <c r="J215" s="182">
        <f t="shared" si="2"/>
        <v>52.75</v>
      </c>
    </row>
    <row r="216" spans="2:10" x14ac:dyDescent="0.3">
      <c r="B216" s="178">
        <v>189</v>
      </c>
      <c r="C216" s="179" t="s">
        <v>1706</v>
      </c>
      <c r="D216" s="179" t="s">
        <v>1707</v>
      </c>
      <c r="E216" s="179" t="s">
        <v>1641</v>
      </c>
      <c r="F216" s="180" t="s">
        <v>1708</v>
      </c>
      <c r="G216" s="180" t="s">
        <v>58</v>
      </c>
      <c r="H216" s="181">
        <v>400823</v>
      </c>
      <c r="I216" s="182">
        <v>0.71</v>
      </c>
      <c r="J216" s="182">
        <f t="shared" si="2"/>
        <v>284.58</v>
      </c>
    </row>
    <row r="217" spans="2:10" x14ac:dyDescent="0.3">
      <c r="B217" s="178">
        <v>190</v>
      </c>
      <c r="C217" s="179" t="s">
        <v>1706</v>
      </c>
      <c r="D217" s="179" t="s">
        <v>1707</v>
      </c>
      <c r="E217" s="179" t="s">
        <v>1688</v>
      </c>
      <c r="F217" s="180" t="s">
        <v>1708</v>
      </c>
      <c r="G217" s="180" t="s">
        <v>58</v>
      </c>
      <c r="H217" s="181">
        <v>12816</v>
      </c>
      <c r="I217" s="182">
        <v>0.71</v>
      </c>
      <c r="J217" s="182">
        <f t="shared" si="2"/>
        <v>9.1</v>
      </c>
    </row>
    <row r="218" spans="2:10" x14ac:dyDescent="0.3">
      <c r="B218" s="178">
        <v>191</v>
      </c>
      <c r="C218" s="179" t="s">
        <v>1706</v>
      </c>
      <c r="D218" s="179" t="s">
        <v>1707</v>
      </c>
      <c r="E218" s="179" t="s">
        <v>1689</v>
      </c>
      <c r="F218" s="180" t="s">
        <v>1708</v>
      </c>
      <c r="G218" s="180" t="s">
        <v>58</v>
      </c>
      <c r="H218" s="181">
        <v>29880</v>
      </c>
      <c r="I218" s="182">
        <v>0.71</v>
      </c>
      <c r="J218" s="182">
        <f t="shared" si="2"/>
        <v>21.21</v>
      </c>
    </row>
    <row r="219" spans="2:10" x14ac:dyDescent="0.3">
      <c r="B219" s="178">
        <v>192</v>
      </c>
      <c r="C219" s="179" t="s">
        <v>1706</v>
      </c>
      <c r="D219" s="179" t="s">
        <v>1707</v>
      </c>
      <c r="E219" s="179" t="s">
        <v>1690</v>
      </c>
      <c r="F219" s="180" t="s">
        <v>1708</v>
      </c>
      <c r="G219" s="180" t="s">
        <v>58</v>
      </c>
      <c r="H219" s="181">
        <v>40188</v>
      </c>
      <c r="I219" s="182">
        <v>0.71</v>
      </c>
      <c r="J219" s="182">
        <f t="shared" si="2"/>
        <v>28.53</v>
      </c>
    </row>
    <row r="220" spans="2:10" x14ac:dyDescent="0.3">
      <c r="B220" s="178">
        <v>193</v>
      </c>
      <c r="C220" s="179" t="s">
        <v>1706</v>
      </c>
      <c r="D220" s="179" t="s">
        <v>1707</v>
      </c>
      <c r="E220" s="179" t="s">
        <v>1642</v>
      </c>
      <c r="F220" s="180" t="s">
        <v>1708</v>
      </c>
      <c r="G220" s="180" t="s">
        <v>58</v>
      </c>
      <c r="H220" s="181">
        <v>21735</v>
      </c>
      <c r="I220" s="182">
        <v>0.71</v>
      </c>
      <c r="J220" s="182">
        <f t="shared" ref="J220:J283" si="3">ROUND(H220*(I220/1000),2)</f>
        <v>15.43</v>
      </c>
    </row>
    <row r="221" spans="2:10" x14ac:dyDescent="0.3">
      <c r="B221" s="178">
        <v>194</v>
      </c>
      <c r="C221" s="179" t="s">
        <v>1706</v>
      </c>
      <c r="D221" s="179" t="s">
        <v>1707</v>
      </c>
      <c r="E221" s="179" t="s">
        <v>1643</v>
      </c>
      <c r="F221" s="180" t="s">
        <v>1708</v>
      </c>
      <c r="G221" s="180" t="s">
        <v>58</v>
      </c>
      <c r="H221" s="181">
        <v>51050</v>
      </c>
      <c r="I221" s="182">
        <v>0.71</v>
      </c>
      <c r="J221" s="182">
        <f t="shared" si="3"/>
        <v>36.25</v>
      </c>
    </row>
    <row r="222" spans="2:10" x14ac:dyDescent="0.3">
      <c r="B222" s="178">
        <v>195</v>
      </c>
      <c r="C222" s="179" t="s">
        <v>1706</v>
      </c>
      <c r="D222" s="179" t="s">
        <v>1707</v>
      </c>
      <c r="E222" s="179" t="s">
        <v>1632</v>
      </c>
      <c r="F222" s="180" t="s">
        <v>1708</v>
      </c>
      <c r="G222" s="180" t="s">
        <v>58</v>
      </c>
      <c r="H222" s="181">
        <v>396034</v>
      </c>
      <c r="I222" s="182">
        <v>0.71</v>
      </c>
      <c r="J222" s="182">
        <f t="shared" si="3"/>
        <v>281.18</v>
      </c>
    </row>
    <row r="223" spans="2:10" x14ac:dyDescent="0.3">
      <c r="B223" s="178">
        <v>196</v>
      </c>
      <c r="C223" s="179" t="s">
        <v>1706</v>
      </c>
      <c r="D223" s="179" t="s">
        <v>1707</v>
      </c>
      <c r="E223" s="179" t="s">
        <v>1644</v>
      </c>
      <c r="F223" s="180" t="s">
        <v>1708</v>
      </c>
      <c r="G223" s="180" t="s">
        <v>58</v>
      </c>
      <c r="H223" s="181">
        <v>733846</v>
      </c>
      <c r="I223" s="182">
        <v>0.71</v>
      </c>
      <c r="J223" s="182">
        <f t="shared" si="3"/>
        <v>521.03</v>
      </c>
    </row>
    <row r="224" spans="2:10" x14ac:dyDescent="0.3">
      <c r="B224" s="178">
        <v>197</v>
      </c>
      <c r="C224" s="179" t="s">
        <v>1706</v>
      </c>
      <c r="D224" s="179" t="s">
        <v>1707</v>
      </c>
      <c r="E224" s="179" t="s">
        <v>1645</v>
      </c>
      <c r="F224" s="180" t="s">
        <v>1708</v>
      </c>
      <c r="G224" s="180" t="s">
        <v>58</v>
      </c>
      <c r="H224" s="181">
        <v>283055</v>
      </c>
      <c r="I224" s="182">
        <v>0.71</v>
      </c>
      <c r="J224" s="182">
        <f t="shared" si="3"/>
        <v>200.97</v>
      </c>
    </row>
    <row r="225" spans="2:10" x14ac:dyDescent="0.3">
      <c r="B225" s="178">
        <v>198</v>
      </c>
      <c r="C225" s="179" t="s">
        <v>1706</v>
      </c>
      <c r="D225" s="179" t="s">
        <v>1707</v>
      </c>
      <c r="E225" s="179" t="s">
        <v>1699</v>
      </c>
      <c r="F225" s="180" t="s">
        <v>1708</v>
      </c>
      <c r="G225" s="180" t="s">
        <v>58</v>
      </c>
      <c r="H225" s="181">
        <v>2363</v>
      </c>
      <c r="I225" s="182">
        <v>0.71</v>
      </c>
      <c r="J225" s="182">
        <f t="shared" si="3"/>
        <v>1.68</v>
      </c>
    </row>
    <row r="226" spans="2:10" x14ac:dyDescent="0.3">
      <c r="B226" s="178">
        <v>199</v>
      </c>
      <c r="C226" s="179" t="s">
        <v>1706</v>
      </c>
      <c r="D226" s="179" t="s">
        <v>1707</v>
      </c>
      <c r="E226" s="179" t="s">
        <v>1646</v>
      </c>
      <c r="F226" s="180" t="s">
        <v>1708</v>
      </c>
      <c r="G226" s="180" t="s">
        <v>58</v>
      </c>
      <c r="H226" s="181">
        <v>381117</v>
      </c>
      <c r="I226" s="182">
        <v>0.71</v>
      </c>
      <c r="J226" s="182">
        <f t="shared" si="3"/>
        <v>270.58999999999997</v>
      </c>
    </row>
    <row r="227" spans="2:10" x14ac:dyDescent="0.3">
      <c r="B227" s="178">
        <v>200</v>
      </c>
      <c r="C227" s="179" t="s">
        <v>1706</v>
      </c>
      <c r="D227" s="179" t="s">
        <v>1707</v>
      </c>
      <c r="E227" s="179" t="s">
        <v>1647</v>
      </c>
      <c r="F227" s="180" t="s">
        <v>1708</v>
      </c>
      <c r="G227" s="180" t="s">
        <v>58</v>
      </c>
      <c r="H227" s="181">
        <v>53613</v>
      </c>
      <c r="I227" s="182">
        <v>0.71</v>
      </c>
      <c r="J227" s="182">
        <f t="shared" si="3"/>
        <v>38.07</v>
      </c>
    </row>
    <row r="228" spans="2:10" x14ac:dyDescent="0.3">
      <c r="B228" s="178">
        <v>201</v>
      </c>
      <c r="C228" s="179" t="s">
        <v>1706</v>
      </c>
      <c r="D228" s="179" t="s">
        <v>1707</v>
      </c>
      <c r="E228" s="179" t="s">
        <v>1648</v>
      </c>
      <c r="F228" s="180" t="s">
        <v>1708</v>
      </c>
      <c r="G228" s="180" t="s">
        <v>58</v>
      </c>
      <c r="H228" s="181">
        <v>1006160</v>
      </c>
      <c r="I228" s="182">
        <v>0.71</v>
      </c>
      <c r="J228" s="182">
        <f t="shared" si="3"/>
        <v>714.37</v>
      </c>
    </row>
    <row r="229" spans="2:10" x14ac:dyDescent="0.3">
      <c r="B229" s="178">
        <v>202</v>
      </c>
      <c r="C229" s="179" t="s">
        <v>1706</v>
      </c>
      <c r="D229" s="179" t="s">
        <v>1707</v>
      </c>
      <c r="E229" s="179" t="s">
        <v>1649</v>
      </c>
      <c r="F229" s="180" t="s">
        <v>1708</v>
      </c>
      <c r="G229" s="180" t="s">
        <v>58</v>
      </c>
      <c r="H229" s="181">
        <v>884672</v>
      </c>
      <c r="I229" s="182">
        <v>0.71</v>
      </c>
      <c r="J229" s="182">
        <f t="shared" si="3"/>
        <v>628.12</v>
      </c>
    </row>
    <row r="230" spans="2:10" x14ac:dyDescent="0.3">
      <c r="B230" s="178">
        <v>203</v>
      </c>
      <c r="C230" s="179" t="s">
        <v>1706</v>
      </c>
      <c r="D230" s="179" t="s">
        <v>1707</v>
      </c>
      <c r="E230" s="179" t="s">
        <v>1662</v>
      </c>
      <c r="F230" s="180" t="s">
        <v>1708</v>
      </c>
      <c r="G230" s="180" t="s">
        <v>58</v>
      </c>
      <c r="H230" s="181">
        <v>2147</v>
      </c>
      <c r="I230" s="182">
        <v>0.71</v>
      </c>
      <c r="J230" s="182">
        <f t="shared" si="3"/>
        <v>1.52</v>
      </c>
    </row>
    <row r="231" spans="2:10" x14ac:dyDescent="0.3">
      <c r="B231" s="178">
        <v>204</v>
      </c>
      <c r="C231" s="179" t="s">
        <v>1709</v>
      </c>
      <c r="D231" s="179" t="s">
        <v>1710</v>
      </c>
      <c r="E231" s="179" t="s">
        <v>1646</v>
      </c>
      <c r="F231" s="180" t="s">
        <v>901</v>
      </c>
      <c r="G231" s="180" t="s">
        <v>1711</v>
      </c>
      <c r="H231" s="181">
        <v>11119110</v>
      </c>
      <c r="I231" s="182">
        <v>0.71</v>
      </c>
      <c r="J231" s="182">
        <f t="shared" si="3"/>
        <v>7894.57</v>
      </c>
    </row>
    <row r="232" spans="2:10" x14ac:dyDescent="0.3">
      <c r="B232" s="178">
        <v>205</v>
      </c>
      <c r="C232" s="179" t="s">
        <v>1712</v>
      </c>
      <c r="D232" s="179" t="s">
        <v>1713</v>
      </c>
      <c r="E232" s="179" t="s">
        <v>1644</v>
      </c>
      <c r="F232" s="180" t="s">
        <v>52</v>
      </c>
      <c r="G232" s="180" t="s">
        <v>53</v>
      </c>
      <c r="H232" s="181">
        <v>157365</v>
      </c>
      <c r="I232" s="182">
        <v>0.71</v>
      </c>
      <c r="J232" s="182">
        <f t="shared" si="3"/>
        <v>111.73</v>
      </c>
    </row>
    <row r="233" spans="2:10" x14ac:dyDescent="0.3">
      <c r="B233" s="178">
        <v>206</v>
      </c>
      <c r="C233" s="179" t="s">
        <v>1714</v>
      </c>
      <c r="D233" s="179" t="s">
        <v>1715</v>
      </c>
      <c r="E233" s="179" t="s">
        <v>1638</v>
      </c>
      <c r="F233" s="180" t="s">
        <v>1716</v>
      </c>
      <c r="G233" s="180" t="s">
        <v>106</v>
      </c>
      <c r="H233" s="181">
        <v>103087</v>
      </c>
      <c r="I233" s="182">
        <v>0.71</v>
      </c>
      <c r="J233" s="182">
        <f t="shared" si="3"/>
        <v>73.19</v>
      </c>
    </row>
    <row r="234" spans="2:10" x14ac:dyDescent="0.3">
      <c r="B234" s="178">
        <v>207</v>
      </c>
      <c r="C234" s="179" t="s">
        <v>1714</v>
      </c>
      <c r="D234" s="179" t="s">
        <v>1715</v>
      </c>
      <c r="E234" s="179" t="s">
        <v>1632</v>
      </c>
      <c r="F234" s="180" t="s">
        <v>1716</v>
      </c>
      <c r="G234" s="180" t="s">
        <v>106</v>
      </c>
      <c r="H234" s="181">
        <v>116241</v>
      </c>
      <c r="I234" s="182">
        <v>0.71</v>
      </c>
      <c r="J234" s="182">
        <f t="shared" si="3"/>
        <v>82.53</v>
      </c>
    </row>
    <row r="235" spans="2:10" x14ac:dyDescent="0.3">
      <c r="B235" s="178">
        <v>208</v>
      </c>
      <c r="C235" s="179" t="s">
        <v>1714</v>
      </c>
      <c r="D235" s="179" t="s">
        <v>1715</v>
      </c>
      <c r="E235" s="179" t="s">
        <v>1644</v>
      </c>
      <c r="F235" s="180" t="s">
        <v>1716</v>
      </c>
      <c r="G235" s="180" t="s">
        <v>106</v>
      </c>
      <c r="H235" s="181">
        <v>220674</v>
      </c>
      <c r="I235" s="182">
        <v>0.71</v>
      </c>
      <c r="J235" s="182">
        <f t="shared" si="3"/>
        <v>156.68</v>
      </c>
    </row>
    <row r="236" spans="2:10" x14ac:dyDescent="0.3">
      <c r="B236" s="178">
        <v>209</v>
      </c>
      <c r="C236" s="179" t="s">
        <v>1714</v>
      </c>
      <c r="D236" s="179" t="s">
        <v>1715</v>
      </c>
      <c r="E236" s="179" t="s">
        <v>1645</v>
      </c>
      <c r="F236" s="180" t="s">
        <v>1716</v>
      </c>
      <c r="G236" s="180" t="s">
        <v>106</v>
      </c>
      <c r="H236" s="181">
        <v>178323</v>
      </c>
      <c r="I236" s="182">
        <v>0.71</v>
      </c>
      <c r="J236" s="182">
        <f t="shared" si="3"/>
        <v>126.61</v>
      </c>
    </row>
    <row r="237" spans="2:10" x14ac:dyDescent="0.3">
      <c r="B237" s="178">
        <v>210</v>
      </c>
      <c r="C237" s="179" t="s">
        <v>1714</v>
      </c>
      <c r="D237" s="179" t="s">
        <v>1715</v>
      </c>
      <c r="E237" s="179" t="s">
        <v>1646</v>
      </c>
      <c r="F237" s="180" t="s">
        <v>1716</v>
      </c>
      <c r="G237" s="180" t="s">
        <v>106</v>
      </c>
      <c r="H237" s="181">
        <v>197109</v>
      </c>
      <c r="I237" s="182">
        <v>0.71</v>
      </c>
      <c r="J237" s="182">
        <f t="shared" si="3"/>
        <v>139.94999999999999</v>
      </c>
    </row>
    <row r="238" spans="2:10" x14ac:dyDescent="0.3">
      <c r="B238" s="178">
        <v>211</v>
      </c>
      <c r="C238" s="179" t="s">
        <v>1714</v>
      </c>
      <c r="D238" s="179" t="s">
        <v>1715</v>
      </c>
      <c r="E238" s="179" t="s">
        <v>1648</v>
      </c>
      <c r="F238" s="180" t="s">
        <v>1716</v>
      </c>
      <c r="G238" s="180" t="s">
        <v>106</v>
      </c>
      <c r="H238" s="181">
        <v>519452</v>
      </c>
      <c r="I238" s="182">
        <v>0.71</v>
      </c>
      <c r="J238" s="182">
        <f t="shared" si="3"/>
        <v>368.81</v>
      </c>
    </row>
    <row r="239" spans="2:10" x14ac:dyDescent="0.3">
      <c r="B239" s="178">
        <v>212</v>
      </c>
      <c r="C239" s="179" t="s">
        <v>1717</v>
      </c>
      <c r="D239" s="179" t="s">
        <v>1718</v>
      </c>
      <c r="E239" s="179" t="s">
        <v>1638</v>
      </c>
      <c r="F239" s="180" t="s">
        <v>1716</v>
      </c>
      <c r="G239" s="180" t="s">
        <v>99</v>
      </c>
      <c r="H239" s="181">
        <v>35164</v>
      </c>
      <c r="I239" s="182">
        <v>0.71</v>
      </c>
      <c r="J239" s="182">
        <f t="shared" si="3"/>
        <v>24.97</v>
      </c>
    </row>
    <row r="240" spans="2:10" x14ac:dyDescent="0.3">
      <c r="B240" s="178">
        <v>213</v>
      </c>
      <c r="C240" s="179" t="s">
        <v>1717</v>
      </c>
      <c r="D240" s="179" t="s">
        <v>1718</v>
      </c>
      <c r="E240" s="179" t="s">
        <v>1632</v>
      </c>
      <c r="F240" s="180" t="s">
        <v>1716</v>
      </c>
      <c r="G240" s="180" t="s">
        <v>99</v>
      </c>
      <c r="H240" s="181">
        <v>36300</v>
      </c>
      <c r="I240" s="182">
        <v>0.71</v>
      </c>
      <c r="J240" s="182">
        <f t="shared" si="3"/>
        <v>25.77</v>
      </c>
    </row>
    <row r="241" spans="2:10" x14ac:dyDescent="0.3">
      <c r="B241" s="178">
        <v>214</v>
      </c>
      <c r="C241" s="179" t="s">
        <v>1717</v>
      </c>
      <c r="D241" s="179" t="s">
        <v>1718</v>
      </c>
      <c r="E241" s="179" t="s">
        <v>1644</v>
      </c>
      <c r="F241" s="180" t="s">
        <v>1716</v>
      </c>
      <c r="G241" s="180" t="s">
        <v>99</v>
      </c>
      <c r="H241" s="181">
        <v>68381</v>
      </c>
      <c r="I241" s="182">
        <v>0.71</v>
      </c>
      <c r="J241" s="182">
        <f t="shared" si="3"/>
        <v>48.55</v>
      </c>
    </row>
    <row r="242" spans="2:10" x14ac:dyDescent="0.3">
      <c r="B242" s="178">
        <v>215</v>
      </c>
      <c r="C242" s="179" t="s">
        <v>1717</v>
      </c>
      <c r="D242" s="179" t="s">
        <v>1718</v>
      </c>
      <c r="E242" s="179" t="s">
        <v>1645</v>
      </c>
      <c r="F242" s="180" t="s">
        <v>1716</v>
      </c>
      <c r="G242" s="180" t="s">
        <v>99</v>
      </c>
      <c r="H242" s="181">
        <v>71279</v>
      </c>
      <c r="I242" s="182">
        <v>0.71</v>
      </c>
      <c r="J242" s="182">
        <f t="shared" si="3"/>
        <v>50.61</v>
      </c>
    </row>
    <row r="243" spans="2:10" x14ac:dyDescent="0.3">
      <c r="B243" s="178">
        <v>216</v>
      </c>
      <c r="C243" s="179" t="s">
        <v>1717</v>
      </c>
      <c r="D243" s="179" t="s">
        <v>1718</v>
      </c>
      <c r="E243" s="179" t="s">
        <v>1646</v>
      </c>
      <c r="F243" s="180" t="s">
        <v>1716</v>
      </c>
      <c r="G243" s="180" t="s">
        <v>99</v>
      </c>
      <c r="H243" s="181">
        <v>70197</v>
      </c>
      <c r="I243" s="182">
        <v>0.71</v>
      </c>
      <c r="J243" s="182">
        <f t="shared" si="3"/>
        <v>49.84</v>
      </c>
    </row>
    <row r="244" spans="2:10" x14ac:dyDescent="0.3">
      <c r="B244" s="178">
        <v>217</v>
      </c>
      <c r="C244" s="179" t="s">
        <v>1717</v>
      </c>
      <c r="D244" s="179" t="s">
        <v>1718</v>
      </c>
      <c r="E244" s="179" t="s">
        <v>1648</v>
      </c>
      <c r="F244" s="180" t="s">
        <v>1716</v>
      </c>
      <c r="G244" s="180" t="s">
        <v>99</v>
      </c>
      <c r="H244" s="181">
        <v>176059</v>
      </c>
      <c r="I244" s="182">
        <v>0.71</v>
      </c>
      <c r="J244" s="182">
        <f t="shared" si="3"/>
        <v>125</v>
      </c>
    </row>
    <row r="245" spans="2:10" x14ac:dyDescent="0.3">
      <c r="B245" s="178">
        <v>218</v>
      </c>
      <c r="C245" s="179" t="s">
        <v>1719</v>
      </c>
      <c r="D245" s="179" t="s">
        <v>1720</v>
      </c>
      <c r="E245" s="179" t="s">
        <v>1638</v>
      </c>
      <c r="F245" s="180" t="s">
        <v>1716</v>
      </c>
      <c r="G245" s="180" t="s">
        <v>99</v>
      </c>
      <c r="H245" s="181">
        <v>29459</v>
      </c>
      <c r="I245" s="182">
        <v>0.71</v>
      </c>
      <c r="J245" s="182">
        <f t="shared" si="3"/>
        <v>20.92</v>
      </c>
    </row>
    <row r="246" spans="2:10" x14ac:dyDescent="0.3">
      <c r="B246" s="178">
        <v>219</v>
      </c>
      <c r="C246" s="179" t="s">
        <v>1719</v>
      </c>
      <c r="D246" s="179" t="s">
        <v>1720</v>
      </c>
      <c r="E246" s="179" t="s">
        <v>1632</v>
      </c>
      <c r="F246" s="180" t="s">
        <v>1716</v>
      </c>
      <c r="G246" s="180" t="s">
        <v>99</v>
      </c>
      <c r="H246" s="181">
        <v>64989</v>
      </c>
      <c r="I246" s="182">
        <v>0.71</v>
      </c>
      <c r="J246" s="182">
        <f t="shared" si="3"/>
        <v>46.14</v>
      </c>
    </row>
    <row r="247" spans="2:10" x14ac:dyDescent="0.3">
      <c r="B247" s="178">
        <v>220</v>
      </c>
      <c r="C247" s="179" t="s">
        <v>1719</v>
      </c>
      <c r="D247" s="179" t="s">
        <v>1720</v>
      </c>
      <c r="E247" s="179" t="s">
        <v>1644</v>
      </c>
      <c r="F247" s="180" t="s">
        <v>1716</v>
      </c>
      <c r="G247" s="180" t="s">
        <v>99</v>
      </c>
      <c r="H247" s="181">
        <v>98901</v>
      </c>
      <c r="I247" s="182">
        <v>0.71</v>
      </c>
      <c r="J247" s="182">
        <f t="shared" si="3"/>
        <v>70.22</v>
      </c>
    </row>
    <row r="248" spans="2:10" x14ac:dyDescent="0.3">
      <c r="B248" s="178">
        <v>221</v>
      </c>
      <c r="C248" s="179" t="s">
        <v>1719</v>
      </c>
      <c r="D248" s="179" t="s">
        <v>1720</v>
      </c>
      <c r="E248" s="179" t="s">
        <v>1645</v>
      </c>
      <c r="F248" s="180" t="s">
        <v>1716</v>
      </c>
      <c r="G248" s="180" t="s">
        <v>99</v>
      </c>
      <c r="H248" s="181">
        <v>57711</v>
      </c>
      <c r="I248" s="182">
        <v>0.71</v>
      </c>
      <c r="J248" s="182">
        <f t="shared" si="3"/>
        <v>40.97</v>
      </c>
    </row>
    <row r="249" spans="2:10" x14ac:dyDescent="0.3">
      <c r="B249" s="178">
        <v>222</v>
      </c>
      <c r="C249" s="179" t="s">
        <v>1719</v>
      </c>
      <c r="D249" s="179" t="s">
        <v>1720</v>
      </c>
      <c r="E249" s="179" t="s">
        <v>1646</v>
      </c>
      <c r="F249" s="180" t="s">
        <v>1716</v>
      </c>
      <c r="G249" s="180" t="s">
        <v>99</v>
      </c>
      <c r="H249" s="181">
        <v>82677</v>
      </c>
      <c r="I249" s="182">
        <v>0.71</v>
      </c>
      <c r="J249" s="182">
        <f t="shared" si="3"/>
        <v>58.7</v>
      </c>
    </row>
    <row r="250" spans="2:10" x14ac:dyDescent="0.3">
      <c r="B250" s="178">
        <v>223</v>
      </c>
      <c r="C250" s="179" t="s">
        <v>1719</v>
      </c>
      <c r="D250" s="179" t="s">
        <v>1720</v>
      </c>
      <c r="E250" s="179" t="s">
        <v>1648</v>
      </c>
      <c r="F250" s="180" t="s">
        <v>1716</v>
      </c>
      <c r="G250" s="180" t="s">
        <v>99</v>
      </c>
      <c r="H250" s="181">
        <v>140009</v>
      </c>
      <c r="I250" s="182">
        <v>0.71</v>
      </c>
      <c r="J250" s="182">
        <f t="shared" si="3"/>
        <v>99.41</v>
      </c>
    </row>
    <row r="251" spans="2:10" x14ac:dyDescent="0.3">
      <c r="B251" s="178">
        <v>224</v>
      </c>
      <c r="C251" s="179" t="s">
        <v>1721</v>
      </c>
      <c r="D251" s="179" t="s">
        <v>1722</v>
      </c>
      <c r="E251" s="179" t="s">
        <v>1640</v>
      </c>
      <c r="F251" s="180" t="s">
        <v>52</v>
      </c>
      <c r="G251" s="180" t="s">
        <v>99</v>
      </c>
      <c r="H251" s="181">
        <v>7221</v>
      </c>
      <c r="I251" s="182">
        <v>0.71</v>
      </c>
      <c r="J251" s="182">
        <f t="shared" si="3"/>
        <v>5.13</v>
      </c>
    </row>
    <row r="252" spans="2:10" x14ac:dyDescent="0.3">
      <c r="B252" s="178">
        <v>225</v>
      </c>
      <c r="C252" s="179" t="s">
        <v>1721</v>
      </c>
      <c r="D252" s="179" t="s">
        <v>1722</v>
      </c>
      <c r="E252" s="179" t="s">
        <v>1641</v>
      </c>
      <c r="F252" s="180" t="s">
        <v>52</v>
      </c>
      <c r="G252" s="180" t="s">
        <v>99</v>
      </c>
      <c r="H252" s="181">
        <v>113972</v>
      </c>
      <c r="I252" s="182">
        <v>0.71</v>
      </c>
      <c r="J252" s="182">
        <f t="shared" si="3"/>
        <v>80.92</v>
      </c>
    </row>
    <row r="253" spans="2:10" x14ac:dyDescent="0.3">
      <c r="B253" s="178">
        <v>226</v>
      </c>
      <c r="C253" s="179" t="s">
        <v>1721</v>
      </c>
      <c r="D253" s="179" t="s">
        <v>1722</v>
      </c>
      <c r="E253" s="179" t="s">
        <v>1642</v>
      </c>
      <c r="F253" s="180" t="s">
        <v>52</v>
      </c>
      <c r="G253" s="180" t="s">
        <v>99</v>
      </c>
      <c r="H253" s="181">
        <v>3838</v>
      </c>
      <c r="I253" s="182">
        <v>0.71</v>
      </c>
      <c r="J253" s="182">
        <f t="shared" si="3"/>
        <v>2.72</v>
      </c>
    </row>
    <row r="254" spans="2:10" x14ac:dyDescent="0.3">
      <c r="B254" s="178">
        <v>227</v>
      </c>
      <c r="C254" s="179" t="s">
        <v>1721</v>
      </c>
      <c r="D254" s="179" t="s">
        <v>1722</v>
      </c>
      <c r="E254" s="179" t="s">
        <v>1647</v>
      </c>
      <c r="F254" s="180" t="s">
        <v>52</v>
      </c>
      <c r="G254" s="180" t="s">
        <v>99</v>
      </c>
      <c r="H254" s="181">
        <v>17725</v>
      </c>
      <c r="I254" s="182">
        <v>0.71</v>
      </c>
      <c r="J254" s="182">
        <f t="shared" si="3"/>
        <v>12.58</v>
      </c>
    </row>
    <row r="255" spans="2:10" x14ac:dyDescent="0.3">
      <c r="B255" s="178">
        <v>228</v>
      </c>
      <c r="C255" s="179" t="s">
        <v>1721</v>
      </c>
      <c r="D255" s="179" t="s">
        <v>1722</v>
      </c>
      <c r="E255" s="179" t="s">
        <v>1649</v>
      </c>
      <c r="F255" s="180" t="s">
        <v>52</v>
      </c>
      <c r="G255" s="180" t="s">
        <v>99</v>
      </c>
      <c r="H255" s="181">
        <v>59007</v>
      </c>
      <c r="I255" s="182">
        <v>0.71</v>
      </c>
      <c r="J255" s="182">
        <f t="shared" si="3"/>
        <v>41.89</v>
      </c>
    </row>
    <row r="256" spans="2:10" x14ac:dyDescent="0.3">
      <c r="B256" s="178">
        <v>229</v>
      </c>
      <c r="C256" s="179" t="s">
        <v>1721</v>
      </c>
      <c r="D256" s="179" t="s">
        <v>1722</v>
      </c>
      <c r="E256" s="179" t="s">
        <v>1662</v>
      </c>
      <c r="F256" s="180" t="s">
        <v>52</v>
      </c>
      <c r="G256" s="180" t="s">
        <v>99</v>
      </c>
      <c r="H256" s="181">
        <v>3822</v>
      </c>
      <c r="I256" s="182">
        <v>0.71</v>
      </c>
      <c r="J256" s="182">
        <f t="shared" si="3"/>
        <v>2.71</v>
      </c>
    </row>
    <row r="257" spans="2:10" x14ac:dyDescent="0.3">
      <c r="B257" s="178">
        <v>230</v>
      </c>
      <c r="C257" s="179" t="s">
        <v>1723</v>
      </c>
      <c r="D257" s="179" t="s">
        <v>1724</v>
      </c>
      <c r="E257" s="179" t="s">
        <v>1632</v>
      </c>
      <c r="F257" s="180" t="s">
        <v>52</v>
      </c>
      <c r="G257" s="180" t="s">
        <v>58</v>
      </c>
      <c r="H257" s="181">
        <v>718181</v>
      </c>
      <c r="I257" s="182">
        <v>0.71</v>
      </c>
      <c r="J257" s="182">
        <f t="shared" si="3"/>
        <v>509.91</v>
      </c>
    </row>
    <row r="258" spans="2:10" x14ac:dyDescent="0.3">
      <c r="B258" s="178">
        <v>231</v>
      </c>
      <c r="C258" s="179" t="s">
        <v>1725</v>
      </c>
      <c r="D258" s="179" t="s">
        <v>1726</v>
      </c>
      <c r="E258" s="179" t="s">
        <v>1643</v>
      </c>
      <c r="F258" s="180" t="s">
        <v>109</v>
      </c>
      <c r="G258" s="180" t="s">
        <v>110</v>
      </c>
      <c r="H258" s="181">
        <v>4287</v>
      </c>
      <c r="I258" s="182">
        <v>0.71</v>
      </c>
      <c r="J258" s="182">
        <f t="shared" si="3"/>
        <v>3.04</v>
      </c>
    </row>
    <row r="259" spans="2:10" x14ac:dyDescent="0.3">
      <c r="B259" s="178">
        <v>232</v>
      </c>
      <c r="C259" s="179" t="s">
        <v>1725</v>
      </c>
      <c r="D259" s="179" t="s">
        <v>1726</v>
      </c>
      <c r="E259" s="179" t="s">
        <v>1644</v>
      </c>
      <c r="F259" s="180" t="s">
        <v>109</v>
      </c>
      <c r="G259" s="180" t="s">
        <v>110</v>
      </c>
      <c r="H259" s="181">
        <v>47542</v>
      </c>
      <c r="I259" s="182">
        <v>0.71</v>
      </c>
      <c r="J259" s="182">
        <f t="shared" si="3"/>
        <v>33.75</v>
      </c>
    </row>
    <row r="260" spans="2:10" x14ac:dyDescent="0.3">
      <c r="B260" s="178">
        <v>233</v>
      </c>
      <c r="C260" s="179" t="s">
        <v>1725</v>
      </c>
      <c r="D260" s="179" t="s">
        <v>1726</v>
      </c>
      <c r="E260" s="179" t="s">
        <v>1649</v>
      </c>
      <c r="F260" s="180" t="s">
        <v>109</v>
      </c>
      <c r="G260" s="180" t="s">
        <v>110</v>
      </c>
      <c r="H260" s="181">
        <v>52146</v>
      </c>
      <c r="I260" s="182">
        <v>0.71</v>
      </c>
      <c r="J260" s="182">
        <f t="shared" si="3"/>
        <v>37.020000000000003</v>
      </c>
    </row>
    <row r="261" spans="2:10" x14ac:dyDescent="0.3">
      <c r="B261" s="178">
        <v>234</v>
      </c>
      <c r="C261" s="179" t="s">
        <v>1727</v>
      </c>
      <c r="D261" s="179" t="s">
        <v>1728</v>
      </c>
      <c r="E261" s="179" t="s">
        <v>1639</v>
      </c>
      <c r="F261" s="180" t="s">
        <v>109</v>
      </c>
      <c r="G261" s="180" t="s">
        <v>110</v>
      </c>
      <c r="H261" s="181">
        <v>3841</v>
      </c>
      <c r="I261" s="182">
        <v>0.71</v>
      </c>
      <c r="J261" s="182">
        <f t="shared" si="3"/>
        <v>2.73</v>
      </c>
    </row>
    <row r="262" spans="2:10" x14ac:dyDescent="0.3">
      <c r="B262" s="178">
        <v>235</v>
      </c>
      <c r="C262" s="179" t="s">
        <v>1727</v>
      </c>
      <c r="D262" s="179" t="s">
        <v>1728</v>
      </c>
      <c r="E262" s="179" t="s">
        <v>1640</v>
      </c>
      <c r="F262" s="180" t="s">
        <v>109</v>
      </c>
      <c r="G262" s="180" t="s">
        <v>110</v>
      </c>
      <c r="H262" s="181">
        <v>11</v>
      </c>
      <c r="I262" s="182">
        <v>0.71</v>
      </c>
      <c r="J262" s="182">
        <f t="shared" si="3"/>
        <v>0.01</v>
      </c>
    </row>
    <row r="263" spans="2:10" x14ac:dyDescent="0.3">
      <c r="B263" s="178">
        <v>236</v>
      </c>
      <c r="C263" s="179" t="s">
        <v>1727</v>
      </c>
      <c r="D263" s="179" t="s">
        <v>1728</v>
      </c>
      <c r="E263" s="179" t="s">
        <v>1643</v>
      </c>
      <c r="F263" s="180" t="s">
        <v>109</v>
      </c>
      <c r="G263" s="180" t="s">
        <v>110</v>
      </c>
      <c r="H263" s="181">
        <v>3414</v>
      </c>
      <c r="I263" s="182">
        <v>0.71</v>
      </c>
      <c r="J263" s="182">
        <f t="shared" si="3"/>
        <v>2.42</v>
      </c>
    </row>
    <row r="264" spans="2:10" x14ac:dyDescent="0.3">
      <c r="B264" s="178">
        <v>237</v>
      </c>
      <c r="C264" s="179" t="s">
        <v>1727</v>
      </c>
      <c r="D264" s="179" t="s">
        <v>1728</v>
      </c>
      <c r="E264" s="179" t="s">
        <v>1632</v>
      </c>
      <c r="F264" s="180" t="s">
        <v>109</v>
      </c>
      <c r="G264" s="180" t="s">
        <v>110</v>
      </c>
      <c r="H264" s="181">
        <v>22690</v>
      </c>
      <c r="I264" s="182">
        <v>0.71</v>
      </c>
      <c r="J264" s="182">
        <f t="shared" si="3"/>
        <v>16.11</v>
      </c>
    </row>
    <row r="265" spans="2:10" x14ac:dyDescent="0.3">
      <c r="B265" s="178">
        <v>238</v>
      </c>
      <c r="C265" s="179" t="s">
        <v>1727</v>
      </c>
      <c r="D265" s="179" t="s">
        <v>1728</v>
      </c>
      <c r="E265" s="179" t="s">
        <v>1644</v>
      </c>
      <c r="F265" s="180" t="s">
        <v>109</v>
      </c>
      <c r="G265" s="180" t="s">
        <v>110</v>
      </c>
      <c r="H265" s="181">
        <v>42535</v>
      </c>
      <c r="I265" s="182">
        <v>0.71</v>
      </c>
      <c r="J265" s="182">
        <f t="shared" si="3"/>
        <v>30.2</v>
      </c>
    </row>
    <row r="266" spans="2:10" x14ac:dyDescent="0.3">
      <c r="B266" s="178">
        <v>239</v>
      </c>
      <c r="C266" s="179" t="s">
        <v>1727</v>
      </c>
      <c r="D266" s="179" t="s">
        <v>1728</v>
      </c>
      <c r="E266" s="179" t="s">
        <v>1649</v>
      </c>
      <c r="F266" s="180" t="s">
        <v>109</v>
      </c>
      <c r="G266" s="180" t="s">
        <v>110</v>
      </c>
      <c r="H266" s="181">
        <v>40046</v>
      </c>
      <c r="I266" s="182">
        <v>0.71</v>
      </c>
      <c r="J266" s="182">
        <f t="shared" si="3"/>
        <v>28.43</v>
      </c>
    </row>
    <row r="267" spans="2:10" x14ac:dyDescent="0.3">
      <c r="B267" s="178">
        <v>240</v>
      </c>
      <c r="C267" s="179" t="s">
        <v>1729</v>
      </c>
      <c r="D267" s="179" t="s">
        <v>1730</v>
      </c>
      <c r="E267" s="179" t="s">
        <v>1639</v>
      </c>
      <c r="F267" s="180" t="s">
        <v>145</v>
      </c>
      <c r="G267" s="180" t="s">
        <v>110</v>
      </c>
      <c r="H267" s="181">
        <v>2898</v>
      </c>
      <c r="I267" s="182">
        <v>0.71</v>
      </c>
      <c r="J267" s="182">
        <f t="shared" si="3"/>
        <v>2.06</v>
      </c>
    </row>
    <row r="268" spans="2:10" x14ac:dyDescent="0.3">
      <c r="B268" s="178">
        <v>241</v>
      </c>
      <c r="C268" s="179" t="s">
        <v>1729</v>
      </c>
      <c r="D268" s="179" t="s">
        <v>1730</v>
      </c>
      <c r="E268" s="179" t="s">
        <v>1640</v>
      </c>
      <c r="F268" s="180" t="s">
        <v>145</v>
      </c>
      <c r="G268" s="180" t="s">
        <v>110</v>
      </c>
      <c r="H268" s="181">
        <v>9</v>
      </c>
      <c r="I268" s="182">
        <v>0.71</v>
      </c>
      <c r="J268" s="182">
        <f t="shared" si="3"/>
        <v>0.01</v>
      </c>
    </row>
    <row r="269" spans="2:10" x14ac:dyDescent="0.3">
      <c r="B269" s="178">
        <v>242</v>
      </c>
      <c r="C269" s="179" t="s">
        <v>1729</v>
      </c>
      <c r="D269" s="179" t="s">
        <v>1730</v>
      </c>
      <c r="E269" s="179" t="s">
        <v>1641</v>
      </c>
      <c r="F269" s="180" t="s">
        <v>145</v>
      </c>
      <c r="G269" s="180" t="s">
        <v>110</v>
      </c>
      <c r="H269" s="181">
        <v>35237</v>
      </c>
      <c r="I269" s="182">
        <v>0.71</v>
      </c>
      <c r="J269" s="182">
        <f t="shared" si="3"/>
        <v>25.02</v>
      </c>
    </row>
    <row r="270" spans="2:10" x14ac:dyDescent="0.3">
      <c r="B270" s="178">
        <v>243</v>
      </c>
      <c r="C270" s="179" t="s">
        <v>1729</v>
      </c>
      <c r="D270" s="179" t="s">
        <v>1730</v>
      </c>
      <c r="E270" s="179" t="s">
        <v>1643</v>
      </c>
      <c r="F270" s="180" t="s">
        <v>145</v>
      </c>
      <c r="G270" s="180" t="s">
        <v>110</v>
      </c>
      <c r="H270" s="181">
        <v>2410</v>
      </c>
      <c r="I270" s="182">
        <v>0.71</v>
      </c>
      <c r="J270" s="182">
        <f t="shared" si="3"/>
        <v>1.71</v>
      </c>
    </row>
    <row r="271" spans="2:10" x14ac:dyDescent="0.3">
      <c r="B271" s="178">
        <v>244</v>
      </c>
      <c r="C271" s="179" t="s">
        <v>1729</v>
      </c>
      <c r="D271" s="179" t="s">
        <v>1730</v>
      </c>
      <c r="E271" s="179" t="s">
        <v>1632</v>
      </c>
      <c r="F271" s="180" t="s">
        <v>145</v>
      </c>
      <c r="G271" s="180" t="s">
        <v>110</v>
      </c>
      <c r="H271" s="181">
        <v>15591</v>
      </c>
      <c r="I271" s="182">
        <v>0.71</v>
      </c>
      <c r="J271" s="182">
        <f t="shared" si="3"/>
        <v>11.07</v>
      </c>
    </row>
    <row r="272" spans="2:10" x14ac:dyDescent="0.3">
      <c r="B272" s="178">
        <v>245</v>
      </c>
      <c r="C272" s="179" t="s">
        <v>1729</v>
      </c>
      <c r="D272" s="179" t="s">
        <v>1730</v>
      </c>
      <c r="E272" s="179" t="s">
        <v>1644</v>
      </c>
      <c r="F272" s="180" t="s">
        <v>145</v>
      </c>
      <c r="G272" s="180" t="s">
        <v>110</v>
      </c>
      <c r="H272" s="181">
        <v>29761</v>
      </c>
      <c r="I272" s="182">
        <v>0.71</v>
      </c>
      <c r="J272" s="182">
        <f t="shared" si="3"/>
        <v>21.13</v>
      </c>
    </row>
    <row r="273" spans="2:10" x14ac:dyDescent="0.3">
      <c r="B273" s="178">
        <v>246</v>
      </c>
      <c r="C273" s="179" t="s">
        <v>1729</v>
      </c>
      <c r="D273" s="179" t="s">
        <v>1730</v>
      </c>
      <c r="E273" s="179" t="s">
        <v>1646</v>
      </c>
      <c r="F273" s="180" t="s">
        <v>145</v>
      </c>
      <c r="G273" s="180" t="s">
        <v>110</v>
      </c>
      <c r="H273" s="181">
        <v>23920</v>
      </c>
      <c r="I273" s="182">
        <v>0.71</v>
      </c>
      <c r="J273" s="182">
        <f t="shared" si="3"/>
        <v>16.98</v>
      </c>
    </row>
    <row r="274" spans="2:10" x14ac:dyDescent="0.3">
      <c r="B274" s="178">
        <v>247</v>
      </c>
      <c r="C274" s="179" t="s">
        <v>1729</v>
      </c>
      <c r="D274" s="179" t="s">
        <v>1730</v>
      </c>
      <c r="E274" s="179" t="s">
        <v>1648</v>
      </c>
      <c r="F274" s="180" t="s">
        <v>145</v>
      </c>
      <c r="G274" s="180" t="s">
        <v>110</v>
      </c>
      <c r="H274" s="181">
        <v>62475</v>
      </c>
      <c r="I274" s="182">
        <v>0.71</v>
      </c>
      <c r="J274" s="182">
        <f t="shared" si="3"/>
        <v>44.36</v>
      </c>
    </row>
    <row r="275" spans="2:10" x14ac:dyDescent="0.3">
      <c r="B275" s="178">
        <v>248</v>
      </c>
      <c r="C275" s="179" t="s">
        <v>1729</v>
      </c>
      <c r="D275" s="179" t="s">
        <v>1730</v>
      </c>
      <c r="E275" s="179" t="s">
        <v>1649</v>
      </c>
      <c r="F275" s="180" t="s">
        <v>145</v>
      </c>
      <c r="G275" s="180" t="s">
        <v>110</v>
      </c>
      <c r="H275" s="181">
        <v>21391</v>
      </c>
      <c r="I275" s="182">
        <v>0.71</v>
      </c>
      <c r="J275" s="182">
        <f t="shared" si="3"/>
        <v>15.19</v>
      </c>
    </row>
    <row r="276" spans="2:10" x14ac:dyDescent="0.3">
      <c r="B276" s="178">
        <v>249</v>
      </c>
      <c r="C276" s="179" t="s">
        <v>1731</v>
      </c>
      <c r="D276" s="179" t="s">
        <v>1732</v>
      </c>
      <c r="E276" s="179" t="s">
        <v>1637</v>
      </c>
      <c r="F276" s="180" t="s">
        <v>1733</v>
      </c>
      <c r="G276" s="180" t="s">
        <v>58</v>
      </c>
      <c r="H276" s="181">
        <v>4116</v>
      </c>
      <c r="I276" s="182">
        <v>0.71</v>
      </c>
      <c r="J276" s="182">
        <f t="shared" si="3"/>
        <v>2.92</v>
      </c>
    </row>
    <row r="277" spans="2:10" x14ac:dyDescent="0.3">
      <c r="B277" s="178">
        <v>250</v>
      </c>
      <c r="C277" s="179" t="s">
        <v>1731</v>
      </c>
      <c r="D277" s="179" t="s">
        <v>1732</v>
      </c>
      <c r="E277" s="179" t="s">
        <v>1638</v>
      </c>
      <c r="F277" s="180" t="s">
        <v>1733</v>
      </c>
      <c r="G277" s="180" t="s">
        <v>58</v>
      </c>
      <c r="H277" s="181">
        <v>59196</v>
      </c>
      <c r="I277" s="182">
        <v>0.71</v>
      </c>
      <c r="J277" s="182">
        <f t="shared" si="3"/>
        <v>42.03</v>
      </c>
    </row>
    <row r="278" spans="2:10" x14ac:dyDescent="0.3">
      <c r="B278" s="178">
        <v>251</v>
      </c>
      <c r="C278" s="179" t="s">
        <v>1731</v>
      </c>
      <c r="D278" s="179" t="s">
        <v>1732</v>
      </c>
      <c r="E278" s="179" t="s">
        <v>1641</v>
      </c>
      <c r="F278" s="180" t="s">
        <v>1733</v>
      </c>
      <c r="G278" s="180" t="s">
        <v>58</v>
      </c>
      <c r="H278" s="181">
        <v>188614</v>
      </c>
      <c r="I278" s="182">
        <v>0.71</v>
      </c>
      <c r="J278" s="182">
        <f t="shared" si="3"/>
        <v>133.91999999999999</v>
      </c>
    </row>
    <row r="279" spans="2:10" x14ac:dyDescent="0.3">
      <c r="B279" s="178">
        <v>252</v>
      </c>
      <c r="C279" s="179" t="s">
        <v>1731</v>
      </c>
      <c r="D279" s="179" t="s">
        <v>1732</v>
      </c>
      <c r="E279" s="179" t="s">
        <v>1645</v>
      </c>
      <c r="F279" s="180" t="s">
        <v>1733</v>
      </c>
      <c r="G279" s="180" t="s">
        <v>58</v>
      </c>
      <c r="H279" s="181">
        <v>111134</v>
      </c>
      <c r="I279" s="182">
        <v>0.71</v>
      </c>
      <c r="J279" s="182">
        <f t="shared" si="3"/>
        <v>78.91</v>
      </c>
    </row>
    <row r="280" spans="2:10" x14ac:dyDescent="0.3">
      <c r="B280" s="178">
        <v>253</v>
      </c>
      <c r="C280" s="179" t="s">
        <v>1731</v>
      </c>
      <c r="D280" s="179" t="s">
        <v>1732</v>
      </c>
      <c r="E280" s="179" t="s">
        <v>1647</v>
      </c>
      <c r="F280" s="180" t="s">
        <v>1733</v>
      </c>
      <c r="G280" s="180" t="s">
        <v>58</v>
      </c>
      <c r="H280" s="181">
        <v>33096</v>
      </c>
      <c r="I280" s="182">
        <v>0.71</v>
      </c>
      <c r="J280" s="182">
        <f t="shared" si="3"/>
        <v>23.5</v>
      </c>
    </row>
    <row r="281" spans="2:10" x14ac:dyDescent="0.3">
      <c r="B281" s="178">
        <v>254</v>
      </c>
      <c r="C281" s="179" t="s">
        <v>1731</v>
      </c>
      <c r="D281" s="179" t="s">
        <v>1732</v>
      </c>
      <c r="E281" s="179" t="s">
        <v>1648</v>
      </c>
      <c r="F281" s="180" t="s">
        <v>1733</v>
      </c>
      <c r="G281" s="180" t="s">
        <v>58</v>
      </c>
      <c r="H281" s="181">
        <v>282460</v>
      </c>
      <c r="I281" s="182">
        <v>0.71</v>
      </c>
      <c r="J281" s="182">
        <f t="shared" si="3"/>
        <v>200.55</v>
      </c>
    </row>
    <row r="282" spans="2:10" x14ac:dyDescent="0.3">
      <c r="B282" s="178">
        <v>255</v>
      </c>
      <c r="C282" s="179" t="s">
        <v>1734</v>
      </c>
      <c r="D282" s="179" t="s">
        <v>1735</v>
      </c>
      <c r="E282" s="179" t="s">
        <v>1638</v>
      </c>
      <c r="F282" s="180" t="s">
        <v>52</v>
      </c>
      <c r="G282" s="180" t="s">
        <v>53</v>
      </c>
      <c r="H282" s="181">
        <v>132340</v>
      </c>
      <c r="I282" s="182">
        <v>0.71</v>
      </c>
      <c r="J282" s="182">
        <f t="shared" si="3"/>
        <v>93.96</v>
      </c>
    </row>
    <row r="283" spans="2:10" x14ac:dyDescent="0.3">
      <c r="B283" s="178">
        <v>256</v>
      </c>
      <c r="C283" s="179" t="s">
        <v>1734</v>
      </c>
      <c r="D283" s="179" t="s">
        <v>1735</v>
      </c>
      <c r="E283" s="179" t="s">
        <v>1641</v>
      </c>
      <c r="F283" s="180" t="s">
        <v>52</v>
      </c>
      <c r="G283" s="180" t="s">
        <v>53</v>
      </c>
      <c r="H283" s="181">
        <v>763833</v>
      </c>
      <c r="I283" s="182">
        <v>0.71</v>
      </c>
      <c r="J283" s="182">
        <f t="shared" si="3"/>
        <v>542.32000000000005</v>
      </c>
    </row>
    <row r="284" spans="2:10" x14ac:dyDescent="0.3">
      <c r="B284" s="178">
        <v>257</v>
      </c>
      <c r="C284" s="179" t="s">
        <v>1734</v>
      </c>
      <c r="D284" s="179" t="s">
        <v>1735</v>
      </c>
      <c r="E284" s="179" t="s">
        <v>1645</v>
      </c>
      <c r="F284" s="180" t="s">
        <v>52</v>
      </c>
      <c r="G284" s="180" t="s">
        <v>53</v>
      </c>
      <c r="H284" s="181">
        <v>238142</v>
      </c>
      <c r="I284" s="182">
        <v>0.71</v>
      </c>
      <c r="J284" s="182">
        <f t="shared" ref="J284:J347" si="4">ROUND(H284*(I284/1000),2)</f>
        <v>169.08</v>
      </c>
    </row>
    <row r="285" spans="2:10" x14ac:dyDescent="0.3">
      <c r="B285" s="178">
        <v>258</v>
      </c>
      <c r="C285" s="179" t="s">
        <v>1734</v>
      </c>
      <c r="D285" s="179" t="s">
        <v>1735</v>
      </c>
      <c r="E285" s="179" t="s">
        <v>1646</v>
      </c>
      <c r="F285" s="180" t="s">
        <v>52</v>
      </c>
      <c r="G285" s="180" t="s">
        <v>53</v>
      </c>
      <c r="H285" s="181">
        <v>916293</v>
      </c>
      <c r="I285" s="182">
        <v>0.71</v>
      </c>
      <c r="J285" s="182">
        <f t="shared" si="4"/>
        <v>650.57000000000005</v>
      </c>
    </row>
    <row r="286" spans="2:10" x14ac:dyDescent="0.3">
      <c r="B286" s="178">
        <v>259</v>
      </c>
      <c r="C286" s="179" t="s">
        <v>1734</v>
      </c>
      <c r="D286" s="179" t="s">
        <v>1735</v>
      </c>
      <c r="E286" s="179" t="s">
        <v>1648</v>
      </c>
      <c r="F286" s="180" t="s">
        <v>52</v>
      </c>
      <c r="G286" s="180" t="s">
        <v>53</v>
      </c>
      <c r="H286" s="181">
        <v>592939</v>
      </c>
      <c r="I286" s="182">
        <v>0.71</v>
      </c>
      <c r="J286" s="182">
        <f t="shared" si="4"/>
        <v>420.99</v>
      </c>
    </row>
    <row r="287" spans="2:10" x14ac:dyDescent="0.3">
      <c r="B287" s="178">
        <v>260</v>
      </c>
      <c r="C287" s="179" t="s">
        <v>1734</v>
      </c>
      <c r="D287" s="179" t="s">
        <v>1735</v>
      </c>
      <c r="E287" s="179" t="s">
        <v>1662</v>
      </c>
      <c r="F287" s="180" t="s">
        <v>52</v>
      </c>
      <c r="G287" s="180" t="s">
        <v>53</v>
      </c>
      <c r="H287" s="181">
        <v>13603</v>
      </c>
      <c r="I287" s="182">
        <v>0.71</v>
      </c>
      <c r="J287" s="182">
        <f t="shared" si="4"/>
        <v>9.66</v>
      </c>
    </row>
    <row r="288" spans="2:10" x14ac:dyDescent="0.3">
      <c r="B288" s="178">
        <v>261</v>
      </c>
      <c r="C288" s="179" t="s">
        <v>1736</v>
      </c>
      <c r="D288" s="179" t="s">
        <v>1737</v>
      </c>
      <c r="E288" s="179" t="s">
        <v>1639</v>
      </c>
      <c r="F288" s="180" t="s">
        <v>52</v>
      </c>
      <c r="G288" s="180" t="s">
        <v>231</v>
      </c>
      <c r="H288" s="181">
        <v>113728</v>
      </c>
      <c r="I288" s="182">
        <v>0.71</v>
      </c>
      <c r="J288" s="182">
        <f t="shared" si="4"/>
        <v>80.75</v>
      </c>
    </row>
    <row r="289" spans="2:10" x14ac:dyDescent="0.3">
      <c r="B289" s="178">
        <v>262</v>
      </c>
      <c r="C289" s="179" t="s">
        <v>1736</v>
      </c>
      <c r="D289" s="179" t="s">
        <v>1737</v>
      </c>
      <c r="E289" s="179" t="s">
        <v>1640</v>
      </c>
      <c r="F289" s="180" t="s">
        <v>52</v>
      </c>
      <c r="G289" s="180" t="s">
        <v>231</v>
      </c>
      <c r="H289" s="181">
        <v>269</v>
      </c>
      <c r="I289" s="182">
        <v>0.71</v>
      </c>
      <c r="J289" s="182">
        <f t="shared" si="4"/>
        <v>0.19</v>
      </c>
    </row>
    <row r="290" spans="2:10" x14ac:dyDescent="0.3">
      <c r="B290" s="178">
        <v>263</v>
      </c>
      <c r="C290" s="179" t="s">
        <v>1736</v>
      </c>
      <c r="D290" s="179" t="s">
        <v>1737</v>
      </c>
      <c r="E290" s="179" t="s">
        <v>1641</v>
      </c>
      <c r="F290" s="180" t="s">
        <v>52</v>
      </c>
      <c r="G290" s="180" t="s">
        <v>231</v>
      </c>
      <c r="H290" s="181">
        <v>1656182</v>
      </c>
      <c r="I290" s="182">
        <v>0.71</v>
      </c>
      <c r="J290" s="182">
        <f t="shared" si="4"/>
        <v>1175.8900000000001</v>
      </c>
    </row>
    <row r="291" spans="2:10" x14ac:dyDescent="0.3">
      <c r="B291" s="178">
        <v>264</v>
      </c>
      <c r="C291" s="179" t="s">
        <v>1736</v>
      </c>
      <c r="D291" s="179" t="s">
        <v>1737</v>
      </c>
      <c r="E291" s="179" t="s">
        <v>1643</v>
      </c>
      <c r="F291" s="180" t="s">
        <v>52</v>
      </c>
      <c r="G291" s="180" t="s">
        <v>231</v>
      </c>
      <c r="H291" s="181">
        <v>93725</v>
      </c>
      <c r="I291" s="182">
        <v>0.71</v>
      </c>
      <c r="J291" s="182">
        <f t="shared" si="4"/>
        <v>66.540000000000006</v>
      </c>
    </row>
    <row r="292" spans="2:10" x14ac:dyDescent="0.3">
      <c r="B292" s="178">
        <v>265</v>
      </c>
      <c r="C292" s="179" t="s">
        <v>1736</v>
      </c>
      <c r="D292" s="179" t="s">
        <v>1737</v>
      </c>
      <c r="E292" s="179" t="s">
        <v>1632</v>
      </c>
      <c r="F292" s="180" t="s">
        <v>52</v>
      </c>
      <c r="G292" s="180" t="s">
        <v>231</v>
      </c>
      <c r="H292" s="181">
        <v>831846</v>
      </c>
      <c r="I292" s="182">
        <v>0.71</v>
      </c>
      <c r="J292" s="182">
        <f t="shared" si="4"/>
        <v>590.61</v>
      </c>
    </row>
    <row r="293" spans="2:10" x14ac:dyDescent="0.3">
      <c r="B293" s="178">
        <v>266</v>
      </c>
      <c r="C293" s="179" t="s">
        <v>1736</v>
      </c>
      <c r="D293" s="179" t="s">
        <v>1737</v>
      </c>
      <c r="E293" s="179" t="s">
        <v>1644</v>
      </c>
      <c r="F293" s="180" t="s">
        <v>52</v>
      </c>
      <c r="G293" s="180" t="s">
        <v>231</v>
      </c>
      <c r="H293" s="181">
        <v>1159209</v>
      </c>
      <c r="I293" s="182">
        <v>0.71</v>
      </c>
      <c r="J293" s="182">
        <f t="shared" si="4"/>
        <v>823.04</v>
      </c>
    </row>
    <row r="294" spans="2:10" x14ac:dyDescent="0.3">
      <c r="B294" s="178">
        <v>267</v>
      </c>
      <c r="C294" s="179" t="s">
        <v>1736</v>
      </c>
      <c r="D294" s="179" t="s">
        <v>1737</v>
      </c>
      <c r="E294" s="179" t="s">
        <v>1649</v>
      </c>
      <c r="F294" s="180" t="s">
        <v>52</v>
      </c>
      <c r="G294" s="180" t="s">
        <v>231</v>
      </c>
      <c r="H294" s="181">
        <v>790724</v>
      </c>
      <c r="I294" s="182">
        <v>0.71</v>
      </c>
      <c r="J294" s="182">
        <f t="shared" si="4"/>
        <v>561.41</v>
      </c>
    </row>
    <row r="295" spans="2:10" x14ac:dyDescent="0.3">
      <c r="B295" s="178">
        <v>268</v>
      </c>
      <c r="C295" s="179" t="s">
        <v>1736</v>
      </c>
      <c r="D295" s="179" t="s">
        <v>1737</v>
      </c>
      <c r="E295" s="179" t="s">
        <v>1662</v>
      </c>
      <c r="F295" s="180" t="s">
        <v>52</v>
      </c>
      <c r="G295" s="180" t="s">
        <v>231</v>
      </c>
      <c r="H295" s="181">
        <v>64846</v>
      </c>
      <c r="I295" s="182">
        <v>0.71</v>
      </c>
      <c r="J295" s="182">
        <f t="shared" si="4"/>
        <v>46.04</v>
      </c>
    </row>
    <row r="296" spans="2:10" x14ac:dyDescent="0.3">
      <c r="B296" s="178">
        <v>269</v>
      </c>
      <c r="C296" s="179" t="s">
        <v>1738</v>
      </c>
      <c r="D296" s="179" t="s">
        <v>1739</v>
      </c>
      <c r="E296" s="179" t="s">
        <v>1641</v>
      </c>
      <c r="F296" s="180" t="s">
        <v>901</v>
      </c>
      <c r="G296" s="180" t="s">
        <v>99</v>
      </c>
      <c r="H296" s="181">
        <v>103145</v>
      </c>
      <c r="I296" s="182">
        <v>0.71</v>
      </c>
      <c r="J296" s="182">
        <f t="shared" si="4"/>
        <v>73.23</v>
      </c>
    </row>
    <row r="297" spans="2:10" x14ac:dyDescent="0.3">
      <c r="B297" s="178">
        <v>270</v>
      </c>
      <c r="C297" s="179" t="s">
        <v>1740</v>
      </c>
      <c r="D297" s="179" t="s">
        <v>1741</v>
      </c>
      <c r="E297" s="179" t="s">
        <v>1641</v>
      </c>
      <c r="F297" s="180" t="s">
        <v>52</v>
      </c>
      <c r="G297" s="180" t="s">
        <v>99</v>
      </c>
      <c r="H297" s="181">
        <v>170612</v>
      </c>
      <c r="I297" s="182">
        <v>0.71</v>
      </c>
      <c r="J297" s="182">
        <f t="shared" si="4"/>
        <v>121.13</v>
      </c>
    </row>
    <row r="298" spans="2:10" x14ac:dyDescent="0.3">
      <c r="B298" s="178">
        <v>271</v>
      </c>
      <c r="C298" s="179" t="s">
        <v>1742</v>
      </c>
      <c r="D298" s="179" t="s">
        <v>1743</v>
      </c>
      <c r="E298" s="179" t="s">
        <v>1646</v>
      </c>
      <c r="F298" s="180" t="s">
        <v>52</v>
      </c>
      <c r="G298" s="180" t="s">
        <v>99</v>
      </c>
      <c r="H298" s="181">
        <v>71695</v>
      </c>
      <c r="I298" s="182">
        <v>0.71</v>
      </c>
      <c r="J298" s="182">
        <f t="shared" si="4"/>
        <v>50.9</v>
      </c>
    </row>
    <row r="299" spans="2:10" x14ac:dyDescent="0.3">
      <c r="B299" s="178">
        <v>272</v>
      </c>
      <c r="C299" s="179" t="s">
        <v>1744</v>
      </c>
      <c r="D299" s="179" t="s">
        <v>1745</v>
      </c>
      <c r="E299" s="179" t="s">
        <v>1641</v>
      </c>
      <c r="F299" s="180" t="s">
        <v>52</v>
      </c>
      <c r="G299" s="180" t="s">
        <v>58</v>
      </c>
      <c r="H299" s="181">
        <v>622962</v>
      </c>
      <c r="I299" s="182">
        <v>0.71</v>
      </c>
      <c r="J299" s="182">
        <f t="shared" si="4"/>
        <v>442.3</v>
      </c>
    </row>
    <row r="300" spans="2:10" x14ac:dyDescent="0.3">
      <c r="B300" s="178">
        <v>273</v>
      </c>
      <c r="C300" s="179" t="s">
        <v>1746</v>
      </c>
      <c r="D300" s="179" t="s">
        <v>1747</v>
      </c>
      <c r="E300" s="179" t="s">
        <v>1637</v>
      </c>
      <c r="F300" s="180" t="s">
        <v>52</v>
      </c>
      <c r="G300" s="180" t="s">
        <v>58</v>
      </c>
      <c r="H300" s="181">
        <v>3515</v>
      </c>
      <c r="I300" s="182">
        <v>0.71</v>
      </c>
      <c r="J300" s="182">
        <f t="shared" si="4"/>
        <v>2.5</v>
      </c>
    </row>
    <row r="301" spans="2:10" x14ac:dyDescent="0.3">
      <c r="B301" s="178">
        <v>274</v>
      </c>
      <c r="C301" s="179" t="s">
        <v>1746</v>
      </c>
      <c r="D301" s="179" t="s">
        <v>1747</v>
      </c>
      <c r="E301" s="179" t="s">
        <v>1638</v>
      </c>
      <c r="F301" s="180" t="s">
        <v>52</v>
      </c>
      <c r="G301" s="180" t="s">
        <v>58</v>
      </c>
      <c r="H301" s="181">
        <v>20035</v>
      </c>
      <c r="I301" s="182">
        <v>0.71</v>
      </c>
      <c r="J301" s="182">
        <f t="shared" si="4"/>
        <v>14.22</v>
      </c>
    </row>
    <row r="302" spans="2:10" x14ac:dyDescent="0.3">
      <c r="B302" s="178">
        <v>275</v>
      </c>
      <c r="C302" s="179" t="s">
        <v>1746</v>
      </c>
      <c r="D302" s="179" t="s">
        <v>1747</v>
      </c>
      <c r="E302" s="179" t="s">
        <v>1639</v>
      </c>
      <c r="F302" s="180" t="s">
        <v>52</v>
      </c>
      <c r="G302" s="180" t="s">
        <v>58</v>
      </c>
      <c r="H302" s="181">
        <v>3786</v>
      </c>
      <c r="I302" s="182">
        <v>0.71</v>
      </c>
      <c r="J302" s="182">
        <f t="shared" si="4"/>
        <v>2.69</v>
      </c>
    </row>
    <row r="303" spans="2:10" x14ac:dyDescent="0.3">
      <c r="B303" s="178">
        <v>276</v>
      </c>
      <c r="C303" s="179" t="s">
        <v>1746</v>
      </c>
      <c r="D303" s="179" t="s">
        <v>1747</v>
      </c>
      <c r="E303" s="179" t="s">
        <v>1640</v>
      </c>
      <c r="F303" s="180" t="s">
        <v>52</v>
      </c>
      <c r="G303" s="180" t="s">
        <v>58</v>
      </c>
      <c r="H303" s="181">
        <v>5798</v>
      </c>
      <c r="I303" s="182">
        <v>0.71</v>
      </c>
      <c r="J303" s="182">
        <f t="shared" si="4"/>
        <v>4.12</v>
      </c>
    </row>
    <row r="304" spans="2:10" x14ac:dyDescent="0.3">
      <c r="B304" s="178">
        <v>277</v>
      </c>
      <c r="C304" s="179" t="s">
        <v>1746</v>
      </c>
      <c r="D304" s="179" t="s">
        <v>1747</v>
      </c>
      <c r="E304" s="179" t="s">
        <v>1641</v>
      </c>
      <c r="F304" s="180" t="s">
        <v>52</v>
      </c>
      <c r="G304" s="180" t="s">
        <v>58</v>
      </c>
      <c r="H304" s="181">
        <v>46545</v>
      </c>
      <c r="I304" s="182">
        <v>0.71</v>
      </c>
      <c r="J304" s="182">
        <f t="shared" si="4"/>
        <v>33.049999999999997</v>
      </c>
    </row>
    <row r="305" spans="2:10" x14ac:dyDescent="0.3">
      <c r="B305" s="178">
        <v>278</v>
      </c>
      <c r="C305" s="179" t="s">
        <v>1746</v>
      </c>
      <c r="D305" s="179" t="s">
        <v>1747</v>
      </c>
      <c r="E305" s="179" t="s">
        <v>1642</v>
      </c>
      <c r="F305" s="180" t="s">
        <v>52</v>
      </c>
      <c r="G305" s="180" t="s">
        <v>58</v>
      </c>
      <c r="H305" s="181">
        <v>3250</v>
      </c>
      <c r="I305" s="182">
        <v>0.71</v>
      </c>
      <c r="J305" s="182">
        <f t="shared" si="4"/>
        <v>2.31</v>
      </c>
    </row>
    <row r="306" spans="2:10" x14ac:dyDescent="0.3">
      <c r="B306" s="178">
        <v>279</v>
      </c>
      <c r="C306" s="179" t="s">
        <v>1746</v>
      </c>
      <c r="D306" s="179" t="s">
        <v>1747</v>
      </c>
      <c r="E306" s="179" t="s">
        <v>1643</v>
      </c>
      <c r="F306" s="180" t="s">
        <v>52</v>
      </c>
      <c r="G306" s="180" t="s">
        <v>58</v>
      </c>
      <c r="H306" s="181">
        <v>3450</v>
      </c>
      <c r="I306" s="182">
        <v>0.71</v>
      </c>
      <c r="J306" s="182">
        <f t="shared" si="4"/>
        <v>2.4500000000000002</v>
      </c>
    </row>
    <row r="307" spans="2:10" x14ac:dyDescent="0.3">
      <c r="B307" s="178">
        <v>280</v>
      </c>
      <c r="C307" s="179" t="s">
        <v>1746</v>
      </c>
      <c r="D307" s="179" t="s">
        <v>1747</v>
      </c>
      <c r="E307" s="179" t="s">
        <v>1632</v>
      </c>
      <c r="F307" s="180" t="s">
        <v>52</v>
      </c>
      <c r="G307" s="180" t="s">
        <v>58</v>
      </c>
      <c r="H307" s="181">
        <v>22438</v>
      </c>
      <c r="I307" s="182">
        <v>0.71</v>
      </c>
      <c r="J307" s="182">
        <f t="shared" si="4"/>
        <v>15.93</v>
      </c>
    </row>
    <row r="308" spans="2:10" x14ac:dyDescent="0.3">
      <c r="B308" s="178">
        <v>281</v>
      </c>
      <c r="C308" s="179" t="s">
        <v>1746</v>
      </c>
      <c r="D308" s="179" t="s">
        <v>1747</v>
      </c>
      <c r="E308" s="179" t="s">
        <v>1644</v>
      </c>
      <c r="F308" s="180" t="s">
        <v>52</v>
      </c>
      <c r="G308" s="180" t="s">
        <v>58</v>
      </c>
      <c r="H308" s="181">
        <v>41711</v>
      </c>
      <c r="I308" s="182">
        <v>0.71</v>
      </c>
      <c r="J308" s="182">
        <f t="shared" si="4"/>
        <v>29.61</v>
      </c>
    </row>
    <row r="309" spans="2:10" x14ac:dyDescent="0.3">
      <c r="B309" s="178">
        <v>282</v>
      </c>
      <c r="C309" s="179" t="s">
        <v>1746</v>
      </c>
      <c r="D309" s="179" t="s">
        <v>1747</v>
      </c>
      <c r="E309" s="179" t="s">
        <v>1645</v>
      </c>
      <c r="F309" s="180" t="s">
        <v>52</v>
      </c>
      <c r="G309" s="180" t="s">
        <v>58</v>
      </c>
      <c r="H309" s="181">
        <v>38553</v>
      </c>
      <c r="I309" s="182">
        <v>0.71</v>
      </c>
      <c r="J309" s="182">
        <f t="shared" si="4"/>
        <v>27.37</v>
      </c>
    </row>
    <row r="310" spans="2:10" x14ac:dyDescent="0.3">
      <c r="B310" s="178">
        <v>283</v>
      </c>
      <c r="C310" s="179" t="s">
        <v>1746</v>
      </c>
      <c r="D310" s="179" t="s">
        <v>1747</v>
      </c>
      <c r="E310" s="179" t="s">
        <v>1646</v>
      </c>
      <c r="F310" s="180" t="s">
        <v>52</v>
      </c>
      <c r="G310" s="180" t="s">
        <v>58</v>
      </c>
      <c r="H310" s="181">
        <v>41706</v>
      </c>
      <c r="I310" s="182">
        <v>0.71</v>
      </c>
      <c r="J310" s="182">
        <f t="shared" si="4"/>
        <v>29.61</v>
      </c>
    </row>
    <row r="311" spans="2:10" x14ac:dyDescent="0.3">
      <c r="B311" s="178">
        <v>284</v>
      </c>
      <c r="C311" s="179" t="s">
        <v>1746</v>
      </c>
      <c r="D311" s="179" t="s">
        <v>1747</v>
      </c>
      <c r="E311" s="179" t="s">
        <v>1647</v>
      </c>
      <c r="F311" s="180" t="s">
        <v>52</v>
      </c>
      <c r="G311" s="180" t="s">
        <v>58</v>
      </c>
      <c r="H311" s="181">
        <v>12848</v>
      </c>
      <c r="I311" s="182">
        <v>0.71</v>
      </c>
      <c r="J311" s="182">
        <f t="shared" si="4"/>
        <v>9.1199999999999992</v>
      </c>
    </row>
    <row r="312" spans="2:10" x14ac:dyDescent="0.3">
      <c r="B312" s="178">
        <v>285</v>
      </c>
      <c r="C312" s="179" t="s">
        <v>1746</v>
      </c>
      <c r="D312" s="179" t="s">
        <v>1747</v>
      </c>
      <c r="E312" s="179" t="s">
        <v>1648</v>
      </c>
      <c r="F312" s="180" t="s">
        <v>52</v>
      </c>
      <c r="G312" s="180" t="s">
        <v>58</v>
      </c>
      <c r="H312" s="181">
        <v>110855</v>
      </c>
      <c r="I312" s="182">
        <v>0.71</v>
      </c>
      <c r="J312" s="182">
        <f t="shared" si="4"/>
        <v>78.709999999999994</v>
      </c>
    </row>
    <row r="313" spans="2:10" x14ac:dyDescent="0.3">
      <c r="B313" s="178">
        <v>286</v>
      </c>
      <c r="C313" s="179" t="s">
        <v>1746</v>
      </c>
      <c r="D313" s="179" t="s">
        <v>1747</v>
      </c>
      <c r="E313" s="179" t="s">
        <v>1649</v>
      </c>
      <c r="F313" s="180" t="s">
        <v>52</v>
      </c>
      <c r="G313" s="180" t="s">
        <v>58</v>
      </c>
      <c r="H313" s="181">
        <v>43770</v>
      </c>
      <c r="I313" s="182">
        <v>0.71</v>
      </c>
      <c r="J313" s="182">
        <f t="shared" si="4"/>
        <v>31.08</v>
      </c>
    </row>
    <row r="314" spans="2:10" x14ac:dyDescent="0.3">
      <c r="B314" s="178">
        <v>287</v>
      </c>
      <c r="C314" s="179" t="s">
        <v>1746</v>
      </c>
      <c r="D314" s="179" t="s">
        <v>1747</v>
      </c>
      <c r="E314" s="179" t="s">
        <v>1662</v>
      </c>
      <c r="F314" s="180" t="s">
        <v>52</v>
      </c>
      <c r="G314" s="180" t="s">
        <v>58</v>
      </c>
      <c r="H314" s="181">
        <v>4328</v>
      </c>
      <c r="I314" s="182">
        <v>0.71</v>
      </c>
      <c r="J314" s="182">
        <f t="shared" si="4"/>
        <v>3.07</v>
      </c>
    </row>
    <row r="315" spans="2:10" x14ac:dyDescent="0.3">
      <c r="B315" s="178">
        <v>288</v>
      </c>
      <c r="C315" s="179" t="s">
        <v>1748</v>
      </c>
      <c r="D315" s="179" t="s">
        <v>1749</v>
      </c>
      <c r="E315" s="179" t="s">
        <v>1638</v>
      </c>
      <c r="F315" s="180" t="s">
        <v>52</v>
      </c>
      <c r="G315" s="180" t="s">
        <v>99</v>
      </c>
      <c r="H315" s="181">
        <v>92783</v>
      </c>
      <c r="I315" s="182">
        <v>0.71</v>
      </c>
      <c r="J315" s="182">
        <f t="shared" si="4"/>
        <v>65.88</v>
      </c>
    </row>
    <row r="316" spans="2:10" x14ac:dyDescent="0.3">
      <c r="B316" s="178">
        <v>289</v>
      </c>
      <c r="C316" s="179" t="s">
        <v>1748</v>
      </c>
      <c r="D316" s="179" t="s">
        <v>1749</v>
      </c>
      <c r="E316" s="179" t="s">
        <v>1641</v>
      </c>
      <c r="F316" s="180" t="s">
        <v>52</v>
      </c>
      <c r="G316" s="180" t="s">
        <v>99</v>
      </c>
      <c r="H316" s="181">
        <v>194435</v>
      </c>
      <c r="I316" s="182">
        <v>0.71</v>
      </c>
      <c r="J316" s="182">
        <f t="shared" si="4"/>
        <v>138.05000000000001</v>
      </c>
    </row>
    <row r="317" spans="2:10" x14ac:dyDescent="0.3">
      <c r="B317" s="178">
        <v>290</v>
      </c>
      <c r="C317" s="179" t="s">
        <v>1748</v>
      </c>
      <c r="D317" s="179" t="s">
        <v>1749</v>
      </c>
      <c r="E317" s="179" t="s">
        <v>1645</v>
      </c>
      <c r="F317" s="180" t="s">
        <v>52</v>
      </c>
      <c r="G317" s="180" t="s">
        <v>99</v>
      </c>
      <c r="H317" s="181">
        <v>159071</v>
      </c>
      <c r="I317" s="182">
        <v>0.71</v>
      </c>
      <c r="J317" s="182">
        <f t="shared" si="4"/>
        <v>112.94</v>
      </c>
    </row>
    <row r="318" spans="2:10" x14ac:dyDescent="0.3">
      <c r="B318" s="178">
        <v>291</v>
      </c>
      <c r="C318" s="179" t="s">
        <v>1750</v>
      </c>
      <c r="D318" s="179" t="s">
        <v>1751</v>
      </c>
      <c r="E318" s="179" t="s">
        <v>1646</v>
      </c>
      <c r="F318" s="180" t="s">
        <v>901</v>
      </c>
      <c r="G318" s="180" t="s">
        <v>1752</v>
      </c>
      <c r="H318" s="181">
        <v>113255</v>
      </c>
      <c r="I318" s="182">
        <v>0.71</v>
      </c>
      <c r="J318" s="182">
        <f t="shared" si="4"/>
        <v>80.41</v>
      </c>
    </row>
    <row r="319" spans="2:10" x14ac:dyDescent="0.3">
      <c r="B319" s="178">
        <v>292</v>
      </c>
      <c r="C319" s="179" t="s">
        <v>1753</v>
      </c>
      <c r="D319" s="179" t="s">
        <v>1754</v>
      </c>
      <c r="E319" s="179" t="s">
        <v>1641</v>
      </c>
      <c r="F319" s="180" t="s">
        <v>901</v>
      </c>
      <c r="G319" s="180" t="s">
        <v>58</v>
      </c>
      <c r="H319" s="181">
        <v>207776</v>
      </c>
      <c r="I319" s="182">
        <v>0.71</v>
      </c>
      <c r="J319" s="182">
        <f t="shared" si="4"/>
        <v>147.52000000000001</v>
      </c>
    </row>
    <row r="320" spans="2:10" x14ac:dyDescent="0.3">
      <c r="B320" s="178">
        <v>293</v>
      </c>
      <c r="C320" s="179" t="s">
        <v>1753</v>
      </c>
      <c r="D320" s="179" t="s">
        <v>1754</v>
      </c>
      <c r="E320" s="179" t="s">
        <v>1662</v>
      </c>
      <c r="F320" s="180" t="s">
        <v>901</v>
      </c>
      <c r="G320" s="180" t="s">
        <v>58</v>
      </c>
      <c r="H320" s="181">
        <v>17407</v>
      </c>
      <c r="I320" s="182">
        <v>0.71</v>
      </c>
      <c r="J320" s="182">
        <f t="shared" si="4"/>
        <v>12.36</v>
      </c>
    </row>
    <row r="321" spans="2:10" x14ac:dyDescent="0.3">
      <c r="B321" s="178">
        <v>294</v>
      </c>
      <c r="C321" s="179" t="s">
        <v>1755</v>
      </c>
      <c r="D321" s="179" t="s">
        <v>1756</v>
      </c>
      <c r="E321" s="179" t="s">
        <v>1637</v>
      </c>
      <c r="F321" s="180" t="s">
        <v>52</v>
      </c>
      <c r="G321" s="180" t="s">
        <v>58</v>
      </c>
      <c r="H321" s="181">
        <v>10721</v>
      </c>
      <c r="I321" s="182">
        <v>0.71</v>
      </c>
      <c r="J321" s="182">
        <f t="shared" si="4"/>
        <v>7.61</v>
      </c>
    </row>
    <row r="322" spans="2:10" x14ac:dyDescent="0.3">
      <c r="B322" s="178">
        <v>295</v>
      </c>
      <c r="C322" s="179" t="s">
        <v>1755</v>
      </c>
      <c r="D322" s="179" t="s">
        <v>1756</v>
      </c>
      <c r="E322" s="179" t="s">
        <v>1638</v>
      </c>
      <c r="F322" s="180" t="s">
        <v>52</v>
      </c>
      <c r="G322" s="180" t="s">
        <v>58</v>
      </c>
      <c r="H322" s="181">
        <v>99950</v>
      </c>
      <c r="I322" s="182">
        <v>0.71</v>
      </c>
      <c r="J322" s="182">
        <f t="shared" si="4"/>
        <v>70.959999999999994</v>
      </c>
    </row>
    <row r="323" spans="2:10" x14ac:dyDescent="0.3">
      <c r="B323" s="178">
        <v>296</v>
      </c>
      <c r="C323" s="179" t="s">
        <v>1755</v>
      </c>
      <c r="D323" s="179" t="s">
        <v>1756</v>
      </c>
      <c r="E323" s="179" t="s">
        <v>1639</v>
      </c>
      <c r="F323" s="180" t="s">
        <v>52</v>
      </c>
      <c r="G323" s="180" t="s">
        <v>58</v>
      </c>
      <c r="H323" s="181">
        <v>18801</v>
      </c>
      <c r="I323" s="182">
        <v>0.71</v>
      </c>
      <c r="J323" s="182">
        <f t="shared" si="4"/>
        <v>13.35</v>
      </c>
    </row>
    <row r="324" spans="2:10" x14ac:dyDescent="0.3">
      <c r="B324" s="178">
        <v>297</v>
      </c>
      <c r="C324" s="179" t="s">
        <v>1755</v>
      </c>
      <c r="D324" s="179" t="s">
        <v>1756</v>
      </c>
      <c r="E324" s="179" t="s">
        <v>1640</v>
      </c>
      <c r="F324" s="180" t="s">
        <v>52</v>
      </c>
      <c r="G324" s="180" t="s">
        <v>58</v>
      </c>
      <c r="H324" s="181">
        <v>16307</v>
      </c>
      <c r="I324" s="182">
        <v>0.71</v>
      </c>
      <c r="J324" s="182">
        <f t="shared" si="4"/>
        <v>11.58</v>
      </c>
    </row>
    <row r="325" spans="2:10" x14ac:dyDescent="0.3">
      <c r="B325" s="178">
        <v>298</v>
      </c>
      <c r="C325" s="179" t="s">
        <v>1755</v>
      </c>
      <c r="D325" s="179" t="s">
        <v>1756</v>
      </c>
      <c r="E325" s="179" t="s">
        <v>1641</v>
      </c>
      <c r="F325" s="180" t="s">
        <v>52</v>
      </c>
      <c r="G325" s="180" t="s">
        <v>58</v>
      </c>
      <c r="H325" s="181">
        <v>249299</v>
      </c>
      <c r="I325" s="182">
        <v>0.71</v>
      </c>
      <c r="J325" s="182">
        <f t="shared" si="4"/>
        <v>177</v>
      </c>
    </row>
    <row r="326" spans="2:10" x14ac:dyDescent="0.3">
      <c r="B326" s="178">
        <v>299</v>
      </c>
      <c r="C326" s="179" t="s">
        <v>1755</v>
      </c>
      <c r="D326" s="179" t="s">
        <v>1756</v>
      </c>
      <c r="E326" s="179" t="s">
        <v>1688</v>
      </c>
      <c r="F326" s="180" t="s">
        <v>52</v>
      </c>
      <c r="G326" s="180" t="s">
        <v>58</v>
      </c>
      <c r="H326" s="181">
        <v>6731</v>
      </c>
      <c r="I326" s="182">
        <v>0.71</v>
      </c>
      <c r="J326" s="182">
        <f t="shared" si="4"/>
        <v>4.78</v>
      </c>
    </row>
    <row r="327" spans="2:10" x14ac:dyDescent="0.3">
      <c r="B327" s="178">
        <v>300</v>
      </c>
      <c r="C327" s="179" t="s">
        <v>1755</v>
      </c>
      <c r="D327" s="179" t="s">
        <v>1756</v>
      </c>
      <c r="E327" s="179" t="s">
        <v>1689</v>
      </c>
      <c r="F327" s="180" t="s">
        <v>52</v>
      </c>
      <c r="G327" s="180" t="s">
        <v>58</v>
      </c>
      <c r="H327" s="181">
        <v>2824</v>
      </c>
      <c r="I327" s="182">
        <v>0.71</v>
      </c>
      <c r="J327" s="182">
        <f t="shared" si="4"/>
        <v>2.0099999999999998</v>
      </c>
    </row>
    <row r="328" spans="2:10" x14ac:dyDescent="0.3">
      <c r="B328" s="178">
        <v>301</v>
      </c>
      <c r="C328" s="179" t="s">
        <v>1755</v>
      </c>
      <c r="D328" s="179" t="s">
        <v>1756</v>
      </c>
      <c r="E328" s="179" t="s">
        <v>1690</v>
      </c>
      <c r="F328" s="180" t="s">
        <v>52</v>
      </c>
      <c r="G328" s="180" t="s">
        <v>58</v>
      </c>
      <c r="H328" s="181">
        <v>27926</v>
      </c>
      <c r="I328" s="182">
        <v>0.71</v>
      </c>
      <c r="J328" s="182">
        <f t="shared" si="4"/>
        <v>19.829999999999998</v>
      </c>
    </row>
    <row r="329" spans="2:10" x14ac:dyDescent="0.3">
      <c r="B329" s="178">
        <v>302</v>
      </c>
      <c r="C329" s="179" t="s">
        <v>1755</v>
      </c>
      <c r="D329" s="179" t="s">
        <v>1756</v>
      </c>
      <c r="E329" s="179" t="s">
        <v>1642</v>
      </c>
      <c r="F329" s="180" t="s">
        <v>52</v>
      </c>
      <c r="G329" s="180" t="s">
        <v>58</v>
      </c>
      <c r="H329" s="181">
        <v>8047</v>
      </c>
      <c r="I329" s="182">
        <v>0.71</v>
      </c>
      <c r="J329" s="182">
        <f t="shared" si="4"/>
        <v>5.71</v>
      </c>
    </row>
    <row r="330" spans="2:10" x14ac:dyDescent="0.3">
      <c r="B330" s="178">
        <v>303</v>
      </c>
      <c r="C330" s="179" t="s">
        <v>1755</v>
      </c>
      <c r="D330" s="179" t="s">
        <v>1756</v>
      </c>
      <c r="E330" s="179" t="s">
        <v>1643</v>
      </c>
      <c r="F330" s="180" t="s">
        <v>52</v>
      </c>
      <c r="G330" s="180" t="s">
        <v>58</v>
      </c>
      <c r="H330" s="181">
        <v>15568</v>
      </c>
      <c r="I330" s="182">
        <v>0.71</v>
      </c>
      <c r="J330" s="182">
        <f t="shared" si="4"/>
        <v>11.05</v>
      </c>
    </row>
    <row r="331" spans="2:10" x14ac:dyDescent="0.3">
      <c r="B331" s="178">
        <v>304</v>
      </c>
      <c r="C331" s="179" t="s">
        <v>1755</v>
      </c>
      <c r="D331" s="179" t="s">
        <v>1756</v>
      </c>
      <c r="E331" s="179" t="s">
        <v>1632</v>
      </c>
      <c r="F331" s="180" t="s">
        <v>52</v>
      </c>
      <c r="G331" s="180" t="s">
        <v>58</v>
      </c>
      <c r="H331" s="181">
        <v>135785</v>
      </c>
      <c r="I331" s="182">
        <v>0.71</v>
      </c>
      <c r="J331" s="182">
        <f t="shared" si="4"/>
        <v>96.41</v>
      </c>
    </row>
    <row r="332" spans="2:10" x14ac:dyDescent="0.3">
      <c r="B332" s="178">
        <v>305</v>
      </c>
      <c r="C332" s="179" t="s">
        <v>1755</v>
      </c>
      <c r="D332" s="179" t="s">
        <v>1756</v>
      </c>
      <c r="E332" s="179" t="s">
        <v>1644</v>
      </c>
      <c r="F332" s="180" t="s">
        <v>52</v>
      </c>
      <c r="G332" s="180" t="s">
        <v>58</v>
      </c>
      <c r="H332" s="181">
        <v>185365</v>
      </c>
      <c r="I332" s="182">
        <v>0.71</v>
      </c>
      <c r="J332" s="182">
        <f t="shared" si="4"/>
        <v>131.61000000000001</v>
      </c>
    </row>
    <row r="333" spans="2:10" x14ac:dyDescent="0.3">
      <c r="B333" s="178">
        <v>306</v>
      </c>
      <c r="C333" s="179" t="s">
        <v>1755</v>
      </c>
      <c r="D333" s="179" t="s">
        <v>1756</v>
      </c>
      <c r="E333" s="179" t="s">
        <v>1645</v>
      </c>
      <c r="F333" s="180" t="s">
        <v>52</v>
      </c>
      <c r="G333" s="180" t="s">
        <v>58</v>
      </c>
      <c r="H333" s="181">
        <v>175546</v>
      </c>
      <c r="I333" s="182">
        <v>0.71</v>
      </c>
      <c r="J333" s="182">
        <f t="shared" si="4"/>
        <v>124.64</v>
      </c>
    </row>
    <row r="334" spans="2:10" x14ac:dyDescent="0.3">
      <c r="B334" s="178">
        <v>307</v>
      </c>
      <c r="C334" s="179" t="s">
        <v>1755</v>
      </c>
      <c r="D334" s="179" t="s">
        <v>1756</v>
      </c>
      <c r="E334" s="179" t="s">
        <v>1699</v>
      </c>
      <c r="F334" s="180" t="s">
        <v>52</v>
      </c>
      <c r="G334" s="180" t="s">
        <v>58</v>
      </c>
      <c r="H334" s="181">
        <v>16469</v>
      </c>
      <c r="I334" s="182">
        <v>0.71</v>
      </c>
      <c r="J334" s="182">
        <f t="shared" si="4"/>
        <v>11.69</v>
      </c>
    </row>
    <row r="335" spans="2:10" x14ac:dyDescent="0.3">
      <c r="B335" s="178">
        <v>308</v>
      </c>
      <c r="C335" s="179" t="s">
        <v>1755</v>
      </c>
      <c r="D335" s="179" t="s">
        <v>1756</v>
      </c>
      <c r="E335" s="179" t="s">
        <v>1646</v>
      </c>
      <c r="F335" s="180" t="s">
        <v>52</v>
      </c>
      <c r="G335" s="180" t="s">
        <v>58</v>
      </c>
      <c r="H335" s="181">
        <v>174621</v>
      </c>
      <c r="I335" s="182">
        <v>0.71</v>
      </c>
      <c r="J335" s="182">
        <f t="shared" si="4"/>
        <v>123.98</v>
      </c>
    </row>
    <row r="336" spans="2:10" x14ac:dyDescent="0.3">
      <c r="B336" s="178">
        <v>309</v>
      </c>
      <c r="C336" s="179" t="s">
        <v>1755</v>
      </c>
      <c r="D336" s="179" t="s">
        <v>1756</v>
      </c>
      <c r="E336" s="179" t="s">
        <v>1647</v>
      </c>
      <c r="F336" s="180" t="s">
        <v>52</v>
      </c>
      <c r="G336" s="180" t="s">
        <v>58</v>
      </c>
      <c r="H336" s="181">
        <v>45261</v>
      </c>
      <c r="I336" s="182">
        <v>0.71</v>
      </c>
      <c r="J336" s="182">
        <f t="shared" si="4"/>
        <v>32.14</v>
      </c>
    </row>
    <row r="337" spans="2:10" x14ac:dyDescent="0.3">
      <c r="B337" s="178">
        <v>310</v>
      </c>
      <c r="C337" s="179" t="s">
        <v>1755</v>
      </c>
      <c r="D337" s="179" t="s">
        <v>1756</v>
      </c>
      <c r="E337" s="179" t="s">
        <v>1648</v>
      </c>
      <c r="F337" s="180" t="s">
        <v>52</v>
      </c>
      <c r="G337" s="180" t="s">
        <v>58</v>
      </c>
      <c r="H337" s="181">
        <v>449103</v>
      </c>
      <c r="I337" s="182">
        <v>0.71</v>
      </c>
      <c r="J337" s="182">
        <f t="shared" si="4"/>
        <v>318.86</v>
      </c>
    </row>
    <row r="338" spans="2:10" x14ac:dyDescent="0.3">
      <c r="B338" s="178">
        <v>311</v>
      </c>
      <c r="C338" s="179" t="s">
        <v>1755</v>
      </c>
      <c r="D338" s="179" t="s">
        <v>1756</v>
      </c>
      <c r="E338" s="179" t="s">
        <v>1649</v>
      </c>
      <c r="F338" s="180" t="s">
        <v>52</v>
      </c>
      <c r="G338" s="180" t="s">
        <v>58</v>
      </c>
      <c r="H338" s="181">
        <v>134801</v>
      </c>
      <c r="I338" s="182">
        <v>0.71</v>
      </c>
      <c r="J338" s="182">
        <f t="shared" si="4"/>
        <v>95.71</v>
      </c>
    </row>
    <row r="339" spans="2:10" x14ac:dyDescent="0.3">
      <c r="B339" s="178">
        <v>312</v>
      </c>
      <c r="C339" s="179" t="s">
        <v>1755</v>
      </c>
      <c r="D339" s="179" t="s">
        <v>1756</v>
      </c>
      <c r="E339" s="179" t="s">
        <v>1662</v>
      </c>
      <c r="F339" s="180" t="s">
        <v>52</v>
      </c>
      <c r="G339" s="180" t="s">
        <v>58</v>
      </c>
      <c r="H339" s="181">
        <v>10807</v>
      </c>
      <c r="I339" s="182">
        <v>0.71</v>
      </c>
      <c r="J339" s="182">
        <f t="shared" si="4"/>
        <v>7.67</v>
      </c>
    </row>
    <row r="340" spans="2:10" x14ac:dyDescent="0.3">
      <c r="B340" s="178">
        <v>313</v>
      </c>
      <c r="C340" s="179" t="s">
        <v>1757</v>
      </c>
      <c r="D340" s="179" t="s">
        <v>1758</v>
      </c>
      <c r="E340" s="179" t="s">
        <v>1641</v>
      </c>
      <c r="F340" s="180" t="s">
        <v>122</v>
      </c>
      <c r="G340" s="180" t="s">
        <v>58</v>
      </c>
      <c r="H340" s="181">
        <v>732618</v>
      </c>
      <c r="I340" s="182">
        <v>0.71</v>
      </c>
      <c r="J340" s="182">
        <f t="shared" si="4"/>
        <v>520.16</v>
      </c>
    </row>
    <row r="341" spans="2:10" x14ac:dyDescent="0.3">
      <c r="B341" s="178">
        <v>314</v>
      </c>
      <c r="C341" s="179" t="s">
        <v>1759</v>
      </c>
      <c r="D341" s="179" t="s">
        <v>1760</v>
      </c>
      <c r="E341" s="179" t="s">
        <v>1641</v>
      </c>
      <c r="F341" s="180" t="s">
        <v>197</v>
      </c>
      <c r="G341" s="180" t="s">
        <v>99</v>
      </c>
      <c r="H341" s="181">
        <v>571586</v>
      </c>
      <c r="I341" s="182">
        <v>0.71</v>
      </c>
      <c r="J341" s="182">
        <f t="shared" si="4"/>
        <v>405.83</v>
      </c>
    </row>
    <row r="342" spans="2:10" x14ac:dyDescent="0.3">
      <c r="B342" s="178">
        <v>315</v>
      </c>
      <c r="C342" s="179" t="s">
        <v>1761</v>
      </c>
      <c r="D342" s="179" t="s">
        <v>1762</v>
      </c>
      <c r="E342" s="179" t="s">
        <v>1647</v>
      </c>
      <c r="F342" s="180" t="s">
        <v>1763</v>
      </c>
      <c r="G342" s="180" t="s">
        <v>1764</v>
      </c>
      <c r="H342" s="181">
        <v>3306921</v>
      </c>
      <c r="I342" s="182">
        <v>0.71</v>
      </c>
      <c r="J342" s="182">
        <f t="shared" si="4"/>
        <v>2347.91</v>
      </c>
    </row>
    <row r="343" spans="2:10" x14ac:dyDescent="0.3">
      <c r="B343" s="178">
        <v>316</v>
      </c>
      <c r="C343" s="179" t="s">
        <v>1765</v>
      </c>
      <c r="D343" s="179" t="s">
        <v>1766</v>
      </c>
      <c r="E343" s="179" t="s">
        <v>1645</v>
      </c>
      <c r="F343" s="180" t="s">
        <v>52</v>
      </c>
      <c r="G343" s="180" t="s">
        <v>99</v>
      </c>
      <c r="H343" s="181">
        <v>46282</v>
      </c>
      <c r="I343" s="182">
        <v>0.71</v>
      </c>
      <c r="J343" s="182">
        <f t="shared" si="4"/>
        <v>32.86</v>
      </c>
    </row>
    <row r="344" spans="2:10" x14ac:dyDescent="0.3">
      <c r="B344" s="178">
        <v>317</v>
      </c>
      <c r="C344" s="179" t="s">
        <v>1767</v>
      </c>
      <c r="D344" s="179" t="s">
        <v>1768</v>
      </c>
      <c r="E344" s="179" t="s">
        <v>1645</v>
      </c>
      <c r="F344" s="180" t="s">
        <v>52</v>
      </c>
      <c r="G344" s="180" t="s">
        <v>99</v>
      </c>
      <c r="H344" s="181">
        <v>5636270</v>
      </c>
      <c r="I344" s="182">
        <v>0.71</v>
      </c>
      <c r="J344" s="182">
        <f t="shared" si="4"/>
        <v>4001.75</v>
      </c>
    </row>
    <row r="345" spans="2:10" x14ac:dyDescent="0.3">
      <c r="B345" s="178">
        <v>318</v>
      </c>
      <c r="C345" s="179" t="s">
        <v>1769</v>
      </c>
      <c r="D345" s="179" t="s">
        <v>1770</v>
      </c>
      <c r="E345" s="179" t="s">
        <v>1641</v>
      </c>
      <c r="F345" s="180" t="s">
        <v>197</v>
      </c>
      <c r="G345" s="180" t="s">
        <v>99</v>
      </c>
      <c r="H345" s="181">
        <v>131259</v>
      </c>
      <c r="I345" s="182">
        <v>0.71</v>
      </c>
      <c r="J345" s="182">
        <f t="shared" si="4"/>
        <v>93.19</v>
      </c>
    </row>
    <row r="346" spans="2:10" x14ac:dyDescent="0.3">
      <c r="B346" s="178">
        <v>319</v>
      </c>
      <c r="C346" s="179" t="s">
        <v>1771</v>
      </c>
      <c r="D346" s="179" t="s">
        <v>1772</v>
      </c>
      <c r="E346" s="179" t="s">
        <v>1638</v>
      </c>
      <c r="F346" s="180" t="s">
        <v>192</v>
      </c>
      <c r="G346" s="180" t="s">
        <v>58</v>
      </c>
      <c r="H346" s="181">
        <v>193480</v>
      </c>
      <c r="I346" s="182">
        <v>0.71</v>
      </c>
      <c r="J346" s="182">
        <f t="shared" si="4"/>
        <v>137.37</v>
      </c>
    </row>
    <row r="347" spans="2:10" x14ac:dyDescent="0.3">
      <c r="B347" s="178">
        <v>320</v>
      </c>
      <c r="C347" s="179" t="s">
        <v>1771</v>
      </c>
      <c r="D347" s="179" t="s">
        <v>1772</v>
      </c>
      <c r="E347" s="179" t="s">
        <v>1641</v>
      </c>
      <c r="F347" s="180" t="s">
        <v>192</v>
      </c>
      <c r="G347" s="180" t="s">
        <v>58</v>
      </c>
      <c r="H347" s="181">
        <v>376175</v>
      </c>
      <c r="I347" s="182">
        <v>0.71</v>
      </c>
      <c r="J347" s="182">
        <f t="shared" si="4"/>
        <v>267.08</v>
      </c>
    </row>
    <row r="348" spans="2:10" x14ac:dyDescent="0.3">
      <c r="B348" s="178">
        <v>321</v>
      </c>
      <c r="C348" s="179" t="s">
        <v>1771</v>
      </c>
      <c r="D348" s="179" t="s">
        <v>1772</v>
      </c>
      <c r="E348" s="179" t="s">
        <v>1647</v>
      </c>
      <c r="F348" s="180" t="s">
        <v>192</v>
      </c>
      <c r="G348" s="180" t="s">
        <v>58</v>
      </c>
      <c r="H348" s="181">
        <v>90066</v>
      </c>
      <c r="I348" s="182">
        <v>0.71</v>
      </c>
      <c r="J348" s="182">
        <f t="shared" ref="J348:J411" si="5">ROUND(H348*(I348/1000),2)</f>
        <v>63.95</v>
      </c>
    </row>
    <row r="349" spans="2:10" x14ac:dyDescent="0.3">
      <c r="B349" s="178">
        <v>322</v>
      </c>
      <c r="C349" s="179" t="s">
        <v>1773</v>
      </c>
      <c r="D349" s="179" t="s">
        <v>1774</v>
      </c>
      <c r="E349" s="179" t="s">
        <v>1638</v>
      </c>
      <c r="F349" s="180" t="s">
        <v>95</v>
      </c>
      <c r="G349" s="180" t="s">
        <v>99</v>
      </c>
      <c r="H349" s="181">
        <v>46263</v>
      </c>
      <c r="I349" s="182">
        <v>0.71</v>
      </c>
      <c r="J349" s="182">
        <f t="shared" si="5"/>
        <v>32.85</v>
      </c>
    </row>
    <row r="350" spans="2:10" x14ac:dyDescent="0.3">
      <c r="B350" s="178">
        <v>323</v>
      </c>
      <c r="C350" s="179" t="s">
        <v>1773</v>
      </c>
      <c r="D350" s="179" t="s">
        <v>1774</v>
      </c>
      <c r="E350" s="179" t="s">
        <v>1641</v>
      </c>
      <c r="F350" s="180" t="s">
        <v>95</v>
      </c>
      <c r="G350" s="180" t="s">
        <v>99</v>
      </c>
      <c r="H350" s="181">
        <v>84114</v>
      </c>
      <c r="I350" s="182">
        <v>0.71</v>
      </c>
      <c r="J350" s="182">
        <f t="shared" si="5"/>
        <v>59.72</v>
      </c>
    </row>
    <row r="351" spans="2:10" x14ac:dyDescent="0.3">
      <c r="B351" s="178">
        <v>324</v>
      </c>
      <c r="C351" s="179" t="s">
        <v>1773</v>
      </c>
      <c r="D351" s="179" t="s">
        <v>1774</v>
      </c>
      <c r="E351" s="179" t="s">
        <v>1632</v>
      </c>
      <c r="F351" s="180" t="s">
        <v>95</v>
      </c>
      <c r="G351" s="180" t="s">
        <v>99</v>
      </c>
      <c r="H351" s="181">
        <v>60191</v>
      </c>
      <c r="I351" s="182">
        <v>0.71</v>
      </c>
      <c r="J351" s="182">
        <f t="shared" si="5"/>
        <v>42.74</v>
      </c>
    </row>
    <row r="352" spans="2:10" x14ac:dyDescent="0.3">
      <c r="B352" s="178">
        <v>325</v>
      </c>
      <c r="C352" s="179" t="s">
        <v>1773</v>
      </c>
      <c r="D352" s="179" t="s">
        <v>1774</v>
      </c>
      <c r="E352" s="179" t="s">
        <v>1644</v>
      </c>
      <c r="F352" s="180" t="s">
        <v>95</v>
      </c>
      <c r="G352" s="180" t="s">
        <v>99</v>
      </c>
      <c r="H352" s="181">
        <v>93104</v>
      </c>
      <c r="I352" s="182">
        <v>0.71</v>
      </c>
      <c r="J352" s="182">
        <f t="shared" si="5"/>
        <v>66.099999999999994</v>
      </c>
    </row>
    <row r="353" spans="2:10" x14ac:dyDescent="0.3">
      <c r="B353" s="178">
        <v>326</v>
      </c>
      <c r="C353" s="179" t="s">
        <v>1773</v>
      </c>
      <c r="D353" s="179" t="s">
        <v>1774</v>
      </c>
      <c r="E353" s="179" t="s">
        <v>1645</v>
      </c>
      <c r="F353" s="180" t="s">
        <v>95</v>
      </c>
      <c r="G353" s="180" t="s">
        <v>99</v>
      </c>
      <c r="H353" s="181">
        <v>97396</v>
      </c>
      <c r="I353" s="182">
        <v>0.71</v>
      </c>
      <c r="J353" s="182">
        <f t="shared" si="5"/>
        <v>69.150000000000006</v>
      </c>
    </row>
    <row r="354" spans="2:10" x14ac:dyDescent="0.3">
      <c r="B354" s="178">
        <v>327</v>
      </c>
      <c r="C354" s="179" t="s">
        <v>1773</v>
      </c>
      <c r="D354" s="179" t="s">
        <v>1774</v>
      </c>
      <c r="E354" s="179" t="s">
        <v>1646</v>
      </c>
      <c r="F354" s="180" t="s">
        <v>95</v>
      </c>
      <c r="G354" s="180" t="s">
        <v>99</v>
      </c>
      <c r="H354" s="181">
        <v>97229</v>
      </c>
      <c r="I354" s="182">
        <v>0.71</v>
      </c>
      <c r="J354" s="182">
        <f t="shared" si="5"/>
        <v>69.03</v>
      </c>
    </row>
    <row r="355" spans="2:10" x14ac:dyDescent="0.3">
      <c r="B355" s="178">
        <v>328</v>
      </c>
      <c r="C355" s="179" t="s">
        <v>1773</v>
      </c>
      <c r="D355" s="179" t="s">
        <v>1774</v>
      </c>
      <c r="E355" s="179" t="s">
        <v>1647</v>
      </c>
      <c r="F355" s="180" t="s">
        <v>95</v>
      </c>
      <c r="G355" s="180" t="s">
        <v>99</v>
      </c>
      <c r="H355" s="181">
        <v>25282</v>
      </c>
      <c r="I355" s="182">
        <v>0.71</v>
      </c>
      <c r="J355" s="182">
        <f t="shared" si="5"/>
        <v>17.95</v>
      </c>
    </row>
    <row r="356" spans="2:10" x14ac:dyDescent="0.3">
      <c r="B356" s="178">
        <v>329</v>
      </c>
      <c r="C356" s="179" t="s">
        <v>1773</v>
      </c>
      <c r="D356" s="179" t="s">
        <v>1774</v>
      </c>
      <c r="E356" s="179" t="s">
        <v>1648</v>
      </c>
      <c r="F356" s="180" t="s">
        <v>95</v>
      </c>
      <c r="G356" s="180" t="s">
        <v>99</v>
      </c>
      <c r="H356" s="181">
        <v>200396</v>
      </c>
      <c r="I356" s="182">
        <v>0.71</v>
      </c>
      <c r="J356" s="182">
        <f t="shared" si="5"/>
        <v>142.28</v>
      </c>
    </row>
    <row r="357" spans="2:10" x14ac:dyDescent="0.3">
      <c r="B357" s="178">
        <v>330</v>
      </c>
      <c r="C357" s="179" t="s">
        <v>1773</v>
      </c>
      <c r="D357" s="179" t="s">
        <v>1774</v>
      </c>
      <c r="E357" s="179" t="s">
        <v>1649</v>
      </c>
      <c r="F357" s="180" t="s">
        <v>95</v>
      </c>
      <c r="G357" s="180" t="s">
        <v>99</v>
      </c>
      <c r="H357" s="181">
        <v>67009</v>
      </c>
      <c r="I357" s="182">
        <v>0.71</v>
      </c>
      <c r="J357" s="182">
        <f t="shared" si="5"/>
        <v>47.58</v>
      </c>
    </row>
    <row r="358" spans="2:10" x14ac:dyDescent="0.3">
      <c r="B358" s="178">
        <v>331</v>
      </c>
      <c r="C358" s="179" t="s">
        <v>1775</v>
      </c>
      <c r="D358" s="179" t="s">
        <v>1776</v>
      </c>
      <c r="E358" s="179" t="s">
        <v>1638</v>
      </c>
      <c r="F358" s="180" t="s">
        <v>192</v>
      </c>
      <c r="G358" s="180" t="s">
        <v>99</v>
      </c>
      <c r="H358" s="181">
        <v>89607</v>
      </c>
      <c r="I358" s="182">
        <v>0.71</v>
      </c>
      <c r="J358" s="182">
        <f t="shared" si="5"/>
        <v>63.62</v>
      </c>
    </row>
    <row r="359" spans="2:10" x14ac:dyDescent="0.3">
      <c r="B359" s="178">
        <v>332</v>
      </c>
      <c r="C359" s="179" t="s">
        <v>1775</v>
      </c>
      <c r="D359" s="179" t="s">
        <v>1776</v>
      </c>
      <c r="E359" s="179" t="s">
        <v>1641</v>
      </c>
      <c r="F359" s="180" t="s">
        <v>192</v>
      </c>
      <c r="G359" s="180" t="s">
        <v>99</v>
      </c>
      <c r="H359" s="181">
        <v>217779</v>
      </c>
      <c r="I359" s="182">
        <v>0.71</v>
      </c>
      <c r="J359" s="182">
        <f t="shared" si="5"/>
        <v>154.62</v>
      </c>
    </row>
    <row r="360" spans="2:10" x14ac:dyDescent="0.3">
      <c r="B360" s="178">
        <v>333</v>
      </c>
      <c r="C360" s="179" t="s">
        <v>1775</v>
      </c>
      <c r="D360" s="179" t="s">
        <v>1776</v>
      </c>
      <c r="E360" s="179" t="s">
        <v>1632</v>
      </c>
      <c r="F360" s="180" t="s">
        <v>192</v>
      </c>
      <c r="G360" s="180" t="s">
        <v>99</v>
      </c>
      <c r="H360" s="181">
        <v>102674</v>
      </c>
      <c r="I360" s="182">
        <v>0.71</v>
      </c>
      <c r="J360" s="182">
        <f t="shared" si="5"/>
        <v>72.900000000000006</v>
      </c>
    </row>
    <row r="361" spans="2:10" x14ac:dyDescent="0.3">
      <c r="B361" s="178">
        <v>334</v>
      </c>
      <c r="C361" s="179" t="s">
        <v>1775</v>
      </c>
      <c r="D361" s="179" t="s">
        <v>1776</v>
      </c>
      <c r="E361" s="179" t="s">
        <v>1644</v>
      </c>
      <c r="F361" s="180" t="s">
        <v>192</v>
      </c>
      <c r="G361" s="180" t="s">
        <v>99</v>
      </c>
      <c r="H361" s="181">
        <v>163534</v>
      </c>
      <c r="I361" s="182">
        <v>0.71</v>
      </c>
      <c r="J361" s="182">
        <f t="shared" si="5"/>
        <v>116.11</v>
      </c>
    </row>
    <row r="362" spans="2:10" x14ac:dyDescent="0.3">
      <c r="B362" s="178">
        <v>335</v>
      </c>
      <c r="C362" s="179" t="s">
        <v>1775</v>
      </c>
      <c r="D362" s="179" t="s">
        <v>1776</v>
      </c>
      <c r="E362" s="179" t="s">
        <v>1645</v>
      </c>
      <c r="F362" s="180" t="s">
        <v>192</v>
      </c>
      <c r="G362" s="180" t="s">
        <v>99</v>
      </c>
      <c r="H362" s="181">
        <v>152201</v>
      </c>
      <c r="I362" s="182">
        <v>0.71</v>
      </c>
      <c r="J362" s="182">
        <f t="shared" si="5"/>
        <v>108.06</v>
      </c>
    </row>
    <row r="363" spans="2:10" x14ac:dyDescent="0.3">
      <c r="B363" s="178">
        <v>336</v>
      </c>
      <c r="C363" s="179" t="s">
        <v>1775</v>
      </c>
      <c r="D363" s="179" t="s">
        <v>1776</v>
      </c>
      <c r="E363" s="179" t="s">
        <v>1646</v>
      </c>
      <c r="F363" s="180" t="s">
        <v>192</v>
      </c>
      <c r="G363" s="180" t="s">
        <v>99</v>
      </c>
      <c r="H363" s="181">
        <v>161093</v>
      </c>
      <c r="I363" s="182">
        <v>0.71</v>
      </c>
      <c r="J363" s="182">
        <f t="shared" si="5"/>
        <v>114.38</v>
      </c>
    </row>
    <row r="364" spans="2:10" x14ac:dyDescent="0.3">
      <c r="B364" s="178">
        <v>337</v>
      </c>
      <c r="C364" s="179" t="s">
        <v>1775</v>
      </c>
      <c r="D364" s="179" t="s">
        <v>1776</v>
      </c>
      <c r="E364" s="179" t="s">
        <v>1647</v>
      </c>
      <c r="F364" s="180" t="s">
        <v>192</v>
      </c>
      <c r="G364" s="180" t="s">
        <v>99</v>
      </c>
      <c r="H364" s="181">
        <v>46803</v>
      </c>
      <c r="I364" s="182">
        <v>0.71</v>
      </c>
      <c r="J364" s="182">
        <f t="shared" si="5"/>
        <v>33.229999999999997</v>
      </c>
    </row>
    <row r="365" spans="2:10" x14ac:dyDescent="0.3">
      <c r="B365" s="178">
        <v>338</v>
      </c>
      <c r="C365" s="179" t="s">
        <v>1775</v>
      </c>
      <c r="D365" s="179" t="s">
        <v>1776</v>
      </c>
      <c r="E365" s="179" t="s">
        <v>1648</v>
      </c>
      <c r="F365" s="180" t="s">
        <v>192</v>
      </c>
      <c r="G365" s="180" t="s">
        <v>99</v>
      </c>
      <c r="H365" s="181">
        <v>420631</v>
      </c>
      <c r="I365" s="182">
        <v>0.71</v>
      </c>
      <c r="J365" s="182">
        <f t="shared" si="5"/>
        <v>298.64999999999998</v>
      </c>
    </row>
    <row r="366" spans="2:10" x14ac:dyDescent="0.3">
      <c r="B366" s="178">
        <v>339</v>
      </c>
      <c r="C366" s="179" t="s">
        <v>1775</v>
      </c>
      <c r="D366" s="179" t="s">
        <v>1776</v>
      </c>
      <c r="E366" s="179" t="s">
        <v>1649</v>
      </c>
      <c r="F366" s="180" t="s">
        <v>192</v>
      </c>
      <c r="G366" s="180" t="s">
        <v>99</v>
      </c>
      <c r="H366" s="181">
        <v>131554</v>
      </c>
      <c r="I366" s="182">
        <v>0.71</v>
      </c>
      <c r="J366" s="182">
        <f t="shared" si="5"/>
        <v>93.4</v>
      </c>
    </row>
    <row r="367" spans="2:10" x14ac:dyDescent="0.3">
      <c r="B367" s="178">
        <v>340</v>
      </c>
      <c r="C367" s="179" t="s">
        <v>1777</v>
      </c>
      <c r="D367" s="179" t="s">
        <v>1778</v>
      </c>
      <c r="E367" s="179" t="s">
        <v>1638</v>
      </c>
      <c r="F367" s="180" t="s">
        <v>867</v>
      </c>
      <c r="G367" s="180" t="s">
        <v>58</v>
      </c>
      <c r="H367" s="181">
        <v>31408</v>
      </c>
      <c r="I367" s="182">
        <v>0.71</v>
      </c>
      <c r="J367" s="182">
        <f t="shared" si="5"/>
        <v>22.3</v>
      </c>
    </row>
    <row r="368" spans="2:10" x14ac:dyDescent="0.3">
      <c r="B368" s="178">
        <v>341</v>
      </c>
      <c r="C368" s="179" t="s">
        <v>1777</v>
      </c>
      <c r="D368" s="179" t="s">
        <v>1778</v>
      </c>
      <c r="E368" s="179" t="s">
        <v>1632</v>
      </c>
      <c r="F368" s="180" t="s">
        <v>867</v>
      </c>
      <c r="G368" s="180" t="s">
        <v>58</v>
      </c>
      <c r="H368" s="181">
        <v>34667</v>
      </c>
      <c r="I368" s="182">
        <v>0.71</v>
      </c>
      <c r="J368" s="182">
        <f t="shared" si="5"/>
        <v>24.61</v>
      </c>
    </row>
    <row r="369" spans="2:10" x14ac:dyDescent="0.3">
      <c r="B369" s="178">
        <v>342</v>
      </c>
      <c r="C369" s="179" t="s">
        <v>1777</v>
      </c>
      <c r="D369" s="179" t="s">
        <v>1778</v>
      </c>
      <c r="E369" s="179" t="s">
        <v>1644</v>
      </c>
      <c r="F369" s="180" t="s">
        <v>867</v>
      </c>
      <c r="G369" s="180" t="s">
        <v>58</v>
      </c>
      <c r="H369" s="181">
        <v>67630</v>
      </c>
      <c r="I369" s="182">
        <v>0.71</v>
      </c>
      <c r="J369" s="182">
        <f t="shared" si="5"/>
        <v>48.02</v>
      </c>
    </row>
    <row r="370" spans="2:10" x14ac:dyDescent="0.3">
      <c r="B370" s="178">
        <v>343</v>
      </c>
      <c r="C370" s="179" t="s">
        <v>1777</v>
      </c>
      <c r="D370" s="179" t="s">
        <v>1778</v>
      </c>
      <c r="E370" s="179" t="s">
        <v>1645</v>
      </c>
      <c r="F370" s="180" t="s">
        <v>867</v>
      </c>
      <c r="G370" s="180" t="s">
        <v>58</v>
      </c>
      <c r="H370" s="181">
        <v>65392</v>
      </c>
      <c r="I370" s="182">
        <v>0.71</v>
      </c>
      <c r="J370" s="182">
        <f t="shared" si="5"/>
        <v>46.43</v>
      </c>
    </row>
    <row r="371" spans="2:10" x14ac:dyDescent="0.3">
      <c r="B371" s="178">
        <v>344</v>
      </c>
      <c r="C371" s="179" t="s">
        <v>1777</v>
      </c>
      <c r="D371" s="179" t="s">
        <v>1778</v>
      </c>
      <c r="E371" s="179" t="s">
        <v>1646</v>
      </c>
      <c r="F371" s="180" t="s">
        <v>867</v>
      </c>
      <c r="G371" s="180" t="s">
        <v>58</v>
      </c>
      <c r="H371" s="181">
        <v>63471</v>
      </c>
      <c r="I371" s="182">
        <v>0.71</v>
      </c>
      <c r="J371" s="182">
        <f t="shared" si="5"/>
        <v>45.06</v>
      </c>
    </row>
    <row r="372" spans="2:10" x14ac:dyDescent="0.3">
      <c r="B372" s="178">
        <v>345</v>
      </c>
      <c r="C372" s="179" t="s">
        <v>1777</v>
      </c>
      <c r="D372" s="179" t="s">
        <v>1778</v>
      </c>
      <c r="E372" s="179" t="s">
        <v>1648</v>
      </c>
      <c r="F372" s="180" t="s">
        <v>867</v>
      </c>
      <c r="G372" s="180" t="s">
        <v>58</v>
      </c>
      <c r="H372" s="181">
        <v>173972</v>
      </c>
      <c r="I372" s="182">
        <v>0.71</v>
      </c>
      <c r="J372" s="182">
        <f t="shared" si="5"/>
        <v>123.52</v>
      </c>
    </row>
    <row r="373" spans="2:10" x14ac:dyDescent="0.3">
      <c r="B373" s="178">
        <v>346</v>
      </c>
      <c r="C373" s="179" t="s">
        <v>1779</v>
      </c>
      <c r="D373" s="179" t="s">
        <v>1780</v>
      </c>
      <c r="E373" s="179" t="s">
        <v>1644</v>
      </c>
      <c r="F373" s="180" t="s">
        <v>109</v>
      </c>
      <c r="G373" s="180" t="s">
        <v>871</v>
      </c>
      <c r="H373" s="181">
        <v>1619344</v>
      </c>
      <c r="I373" s="182">
        <v>0.71</v>
      </c>
      <c r="J373" s="182">
        <f t="shared" si="5"/>
        <v>1149.73</v>
      </c>
    </row>
    <row r="374" spans="2:10" x14ac:dyDescent="0.3">
      <c r="B374" s="178">
        <v>347</v>
      </c>
      <c r="C374" s="179" t="s">
        <v>1781</v>
      </c>
      <c r="D374" s="179" t="s">
        <v>1782</v>
      </c>
      <c r="E374" s="179" t="s">
        <v>1632</v>
      </c>
      <c r="F374" s="180" t="s">
        <v>109</v>
      </c>
      <c r="G374" s="180" t="s">
        <v>871</v>
      </c>
      <c r="H374" s="181">
        <v>656462</v>
      </c>
      <c r="I374" s="182">
        <v>0.71</v>
      </c>
      <c r="J374" s="182">
        <f t="shared" si="5"/>
        <v>466.09</v>
      </c>
    </row>
    <row r="375" spans="2:10" x14ac:dyDescent="0.3">
      <c r="B375" s="178">
        <v>348</v>
      </c>
      <c r="C375" s="179" t="s">
        <v>1783</v>
      </c>
      <c r="D375" s="179" t="s">
        <v>1784</v>
      </c>
      <c r="E375" s="179" t="s">
        <v>1641</v>
      </c>
      <c r="F375" s="180" t="s">
        <v>983</v>
      </c>
      <c r="G375" s="180" t="s">
        <v>99</v>
      </c>
      <c r="H375" s="181">
        <v>192104</v>
      </c>
      <c r="I375" s="182">
        <v>0.71</v>
      </c>
      <c r="J375" s="182">
        <f t="shared" si="5"/>
        <v>136.38999999999999</v>
      </c>
    </row>
    <row r="376" spans="2:10" x14ac:dyDescent="0.3">
      <c r="B376" s="178">
        <v>349</v>
      </c>
      <c r="C376" s="179" t="s">
        <v>1783</v>
      </c>
      <c r="D376" s="179" t="s">
        <v>1784</v>
      </c>
      <c r="E376" s="179" t="s">
        <v>1632</v>
      </c>
      <c r="F376" s="180" t="s">
        <v>983</v>
      </c>
      <c r="G376" s="180" t="s">
        <v>99</v>
      </c>
      <c r="H376" s="181">
        <v>124993</v>
      </c>
      <c r="I376" s="182">
        <v>0.71</v>
      </c>
      <c r="J376" s="182">
        <f t="shared" si="5"/>
        <v>88.75</v>
      </c>
    </row>
    <row r="377" spans="2:10" x14ac:dyDescent="0.3">
      <c r="B377" s="178">
        <v>350</v>
      </c>
      <c r="C377" s="179" t="s">
        <v>1783</v>
      </c>
      <c r="D377" s="179" t="s">
        <v>1784</v>
      </c>
      <c r="E377" s="179" t="s">
        <v>1644</v>
      </c>
      <c r="F377" s="180" t="s">
        <v>983</v>
      </c>
      <c r="G377" s="180" t="s">
        <v>99</v>
      </c>
      <c r="H377" s="181">
        <v>175412</v>
      </c>
      <c r="I377" s="182">
        <v>0.71</v>
      </c>
      <c r="J377" s="182">
        <f t="shared" si="5"/>
        <v>124.54</v>
      </c>
    </row>
    <row r="378" spans="2:10" x14ac:dyDescent="0.3">
      <c r="B378" s="178">
        <v>351</v>
      </c>
      <c r="C378" s="179" t="s">
        <v>1783</v>
      </c>
      <c r="D378" s="179" t="s">
        <v>1784</v>
      </c>
      <c r="E378" s="179" t="s">
        <v>1645</v>
      </c>
      <c r="F378" s="180" t="s">
        <v>983</v>
      </c>
      <c r="G378" s="180" t="s">
        <v>99</v>
      </c>
      <c r="H378" s="181">
        <v>131172</v>
      </c>
      <c r="I378" s="182">
        <v>0.71</v>
      </c>
      <c r="J378" s="182">
        <f t="shared" si="5"/>
        <v>93.13</v>
      </c>
    </row>
    <row r="379" spans="2:10" x14ac:dyDescent="0.3">
      <c r="B379" s="178">
        <v>352</v>
      </c>
      <c r="C379" s="179" t="s">
        <v>1783</v>
      </c>
      <c r="D379" s="179" t="s">
        <v>1784</v>
      </c>
      <c r="E379" s="179" t="s">
        <v>1647</v>
      </c>
      <c r="F379" s="180" t="s">
        <v>983</v>
      </c>
      <c r="G379" s="180" t="s">
        <v>99</v>
      </c>
      <c r="H379" s="181">
        <v>32203</v>
      </c>
      <c r="I379" s="182">
        <v>0.71</v>
      </c>
      <c r="J379" s="182">
        <f t="shared" si="5"/>
        <v>22.86</v>
      </c>
    </row>
    <row r="380" spans="2:10" x14ac:dyDescent="0.3">
      <c r="B380" s="178">
        <v>353</v>
      </c>
      <c r="C380" s="179" t="s">
        <v>1783</v>
      </c>
      <c r="D380" s="179" t="s">
        <v>1784</v>
      </c>
      <c r="E380" s="179" t="s">
        <v>1648</v>
      </c>
      <c r="F380" s="180" t="s">
        <v>983</v>
      </c>
      <c r="G380" s="180" t="s">
        <v>99</v>
      </c>
      <c r="H380" s="181">
        <v>296029</v>
      </c>
      <c r="I380" s="182">
        <v>0.71</v>
      </c>
      <c r="J380" s="182">
        <f t="shared" si="5"/>
        <v>210.18</v>
      </c>
    </row>
    <row r="381" spans="2:10" x14ac:dyDescent="0.3">
      <c r="B381" s="178">
        <v>354</v>
      </c>
      <c r="C381" s="179" t="s">
        <v>1783</v>
      </c>
      <c r="D381" s="179" t="s">
        <v>1784</v>
      </c>
      <c r="E381" s="179" t="s">
        <v>1649</v>
      </c>
      <c r="F381" s="180" t="s">
        <v>983</v>
      </c>
      <c r="G381" s="180" t="s">
        <v>99</v>
      </c>
      <c r="H381" s="181">
        <v>129660</v>
      </c>
      <c r="I381" s="182">
        <v>0.71</v>
      </c>
      <c r="J381" s="182">
        <f t="shared" si="5"/>
        <v>92.06</v>
      </c>
    </row>
    <row r="382" spans="2:10" x14ac:dyDescent="0.3">
      <c r="B382" s="178">
        <v>355</v>
      </c>
      <c r="C382" s="179" t="s">
        <v>1785</v>
      </c>
      <c r="D382" s="179" t="s">
        <v>1786</v>
      </c>
      <c r="E382" s="179" t="s">
        <v>1649</v>
      </c>
      <c r="F382" s="180" t="s">
        <v>109</v>
      </c>
      <c r="G382" s="180" t="s">
        <v>871</v>
      </c>
      <c r="H382" s="181">
        <v>522892</v>
      </c>
      <c r="I382" s="182">
        <v>0.71</v>
      </c>
      <c r="J382" s="182">
        <f t="shared" si="5"/>
        <v>371.25</v>
      </c>
    </row>
    <row r="383" spans="2:10" x14ac:dyDescent="0.3">
      <c r="B383" s="178">
        <v>356</v>
      </c>
      <c r="C383" s="179" t="s">
        <v>1787</v>
      </c>
      <c r="D383" s="179" t="s">
        <v>1788</v>
      </c>
      <c r="E383" s="179" t="s">
        <v>1637</v>
      </c>
      <c r="F383" s="180" t="s">
        <v>77</v>
      </c>
      <c r="G383" s="180" t="s">
        <v>99</v>
      </c>
      <c r="H383" s="181">
        <v>99407</v>
      </c>
      <c r="I383" s="182">
        <v>0.71</v>
      </c>
      <c r="J383" s="182">
        <f t="shared" si="5"/>
        <v>70.58</v>
      </c>
    </row>
    <row r="384" spans="2:10" x14ac:dyDescent="0.3">
      <c r="B384" s="178">
        <v>357</v>
      </c>
      <c r="C384" s="179" t="s">
        <v>1787</v>
      </c>
      <c r="D384" s="179" t="s">
        <v>1788</v>
      </c>
      <c r="E384" s="179" t="s">
        <v>1638</v>
      </c>
      <c r="F384" s="180" t="s">
        <v>77</v>
      </c>
      <c r="G384" s="180" t="s">
        <v>99</v>
      </c>
      <c r="H384" s="181">
        <v>660499</v>
      </c>
      <c r="I384" s="182">
        <v>0.71</v>
      </c>
      <c r="J384" s="182">
        <f t="shared" si="5"/>
        <v>468.95</v>
      </c>
    </row>
    <row r="385" spans="2:10" x14ac:dyDescent="0.3">
      <c r="B385" s="178">
        <v>358</v>
      </c>
      <c r="C385" s="179" t="s">
        <v>1787</v>
      </c>
      <c r="D385" s="179" t="s">
        <v>1788</v>
      </c>
      <c r="E385" s="179" t="s">
        <v>1639</v>
      </c>
      <c r="F385" s="180" t="s">
        <v>77</v>
      </c>
      <c r="G385" s="180" t="s">
        <v>99</v>
      </c>
      <c r="H385" s="181">
        <v>115888</v>
      </c>
      <c r="I385" s="182">
        <v>0.71</v>
      </c>
      <c r="J385" s="182">
        <f t="shared" si="5"/>
        <v>82.28</v>
      </c>
    </row>
    <row r="386" spans="2:10" x14ac:dyDescent="0.3">
      <c r="B386" s="178">
        <v>359</v>
      </c>
      <c r="C386" s="179" t="s">
        <v>1787</v>
      </c>
      <c r="D386" s="179" t="s">
        <v>1788</v>
      </c>
      <c r="E386" s="179" t="s">
        <v>1640</v>
      </c>
      <c r="F386" s="180" t="s">
        <v>77</v>
      </c>
      <c r="G386" s="180" t="s">
        <v>99</v>
      </c>
      <c r="H386" s="181">
        <v>180715</v>
      </c>
      <c r="I386" s="182">
        <v>0.71</v>
      </c>
      <c r="J386" s="182">
        <f t="shared" si="5"/>
        <v>128.31</v>
      </c>
    </row>
    <row r="387" spans="2:10" x14ac:dyDescent="0.3">
      <c r="B387" s="178">
        <v>360</v>
      </c>
      <c r="C387" s="179" t="s">
        <v>1787</v>
      </c>
      <c r="D387" s="179" t="s">
        <v>1788</v>
      </c>
      <c r="E387" s="179" t="s">
        <v>1641</v>
      </c>
      <c r="F387" s="180" t="s">
        <v>77</v>
      </c>
      <c r="G387" s="180" t="s">
        <v>99</v>
      </c>
      <c r="H387" s="181">
        <v>1553712</v>
      </c>
      <c r="I387" s="182">
        <v>0.71</v>
      </c>
      <c r="J387" s="182">
        <f t="shared" si="5"/>
        <v>1103.1400000000001</v>
      </c>
    </row>
    <row r="388" spans="2:10" x14ac:dyDescent="0.3">
      <c r="B388" s="178">
        <v>361</v>
      </c>
      <c r="C388" s="179" t="s">
        <v>1787</v>
      </c>
      <c r="D388" s="179" t="s">
        <v>1788</v>
      </c>
      <c r="E388" s="179" t="s">
        <v>1642</v>
      </c>
      <c r="F388" s="180" t="s">
        <v>77</v>
      </c>
      <c r="G388" s="180" t="s">
        <v>99</v>
      </c>
      <c r="H388" s="181">
        <v>103881</v>
      </c>
      <c r="I388" s="182">
        <v>0.71</v>
      </c>
      <c r="J388" s="182">
        <f t="shared" si="5"/>
        <v>73.760000000000005</v>
      </c>
    </row>
    <row r="389" spans="2:10" x14ac:dyDescent="0.3">
      <c r="B389" s="178">
        <v>362</v>
      </c>
      <c r="C389" s="179" t="s">
        <v>1787</v>
      </c>
      <c r="D389" s="179" t="s">
        <v>1788</v>
      </c>
      <c r="E389" s="179" t="s">
        <v>1643</v>
      </c>
      <c r="F389" s="180" t="s">
        <v>77</v>
      </c>
      <c r="G389" s="180" t="s">
        <v>99</v>
      </c>
      <c r="H389" s="181">
        <v>109559</v>
      </c>
      <c r="I389" s="182">
        <v>0.71</v>
      </c>
      <c r="J389" s="182">
        <f t="shared" si="5"/>
        <v>77.790000000000006</v>
      </c>
    </row>
    <row r="390" spans="2:10" x14ac:dyDescent="0.3">
      <c r="B390" s="178">
        <v>363</v>
      </c>
      <c r="C390" s="179" t="s">
        <v>1787</v>
      </c>
      <c r="D390" s="179" t="s">
        <v>1788</v>
      </c>
      <c r="E390" s="179" t="s">
        <v>1646</v>
      </c>
      <c r="F390" s="180" t="s">
        <v>77</v>
      </c>
      <c r="G390" s="180" t="s">
        <v>99</v>
      </c>
      <c r="H390" s="181">
        <v>1265118</v>
      </c>
      <c r="I390" s="182">
        <v>0.71</v>
      </c>
      <c r="J390" s="182">
        <f t="shared" si="5"/>
        <v>898.23</v>
      </c>
    </row>
    <row r="391" spans="2:10" x14ac:dyDescent="0.3">
      <c r="B391" s="178">
        <v>364</v>
      </c>
      <c r="C391" s="179" t="s">
        <v>1787</v>
      </c>
      <c r="D391" s="179" t="s">
        <v>1788</v>
      </c>
      <c r="E391" s="179" t="s">
        <v>1647</v>
      </c>
      <c r="F391" s="180" t="s">
        <v>77</v>
      </c>
      <c r="G391" s="180" t="s">
        <v>99</v>
      </c>
      <c r="H391" s="181">
        <v>372789</v>
      </c>
      <c r="I391" s="182">
        <v>0.71</v>
      </c>
      <c r="J391" s="182">
        <f t="shared" si="5"/>
        <v>264.68</v>
      </c>
    </row>
    <row r="392" spans="2:10" x14ac:dyDescent="0.3">
      <c r="B392" s="178">
        <v>365</v>
      </c>
      <c r="C392" s="179" t="s">
        <v>1787</v>
      </c>
      <c r="D392" s="179" t="s">
        <v>1788</v>
      </c>
      <c r="E392" s="179" t="s">
        <v>1649</v>
      </c>
      <c r="F392" s="180" t="s">
        <v>77</v>
      </c>
      <c r="G392" s="180" t="s">
        <v>99</v>
      </c>
      <c r="H392" s="181">
        <v>1301941</v>
      </c>
      <c r="I392" s="182">
        <v>0.71</v>
      </c>
      <c r="J392" s="182">
        <f t="shared" si="5"/>
        <v>924.38</v>
      </c>
    </row>
    <row r="393" spans="2:10" x14ac:dyDescent="0.3">
      <c r="B393" s="178">
        <v>366</v>
      </c>
      <c r="C393" s="179" t="s">
        <v>1787</v>
      </c>
      <c r="D393" s="179" t="s">
        <v>1788</v>
      </c>
      <c r="E393" s="179" t="s">
        <v>1662</v>
      </c>
      <c r="F393" s="180" t="s">
        <v>77</v>
      </c>
      <c r="G393" s="180" t="s">
        <v>99</v>
      </c>
      <c r="H393" s="181">
        <v>129614</v>
      </c>
      <c r="I393" s="182">
        <v>0.71</v>
      </c>
      <c r="J393" s="182">
        <f t="shared" si="5"/>
        <v>92.03</v>
      </c>
    </row>
    <row r="394" spans="2:10" x14ac:dyDescent="0.3">
      <c r="B394" s="178">
        <v>367</v>
      </c>
      <c r="C394" s="179" t="s">
        <v>1789</v>
      </c>
      <c r="D394" s="179" t="s">
        <v>1790</v>
      </c>
      <c r="E394" s="179" t="s">
        <v>1643</v>
      </c>
      <c r="F394" s="180" t="s">
        <v>1791</v>
      </c>
      <c r="G394" s="180" t="s">
        <v>53</v>
      </c>
      <c r="H394" s="181">
        <v>411368</v>
      </c>
      <c r="I394" s="182">
        <v>0.71</v>
      </c>
      <c r="J394" s="182">
        <f t="shared" si="5"/>
        <v>292.07</v>
      </c>
    </row>
    <row r="395" spans="2:10" x14ac:dyDescent="0.3">
      <c r="B395" s="178">
        <v>368</v>
      </c>
      <c r="C395" s="179" t="s">
        <v>1789</v>
      </c>
      <c r="D395" s="179" t="s">
        <v>1790</v>
      </c>
      <c r="E395" s="179" t="s">
        <v>1644</v>
      </c>
      <c r="F395" s="180" t="s">
        <v>1791</v>
      </c>
      <c r="G395" s="180" t="s">
        <v>53</v>
      </c>
      <c r="H395" s="181">
        <v>5039618</v>
      </c>
      <c r="I395" s="182">
        <v>0.71</v>
      </c>
      <c r="J395" s="182">
        <f t="shared" si="5"/>
        <v>3578.13</v>
      </c>
    </row>
    <row r="396" spans="2:10" x14ac:dyDescent="0.3">
      <c r="B396" s="178">
        <v>369</v>
      </c>
      <c r="C396" s="179" t="s">
        <v>1792</v>
      </c>
      <c r="D396" s="179" t="s">
        <v>1793</v>
      </c>
      <c r="E396" s="179" t="s">
        <v>1639</v>
      </c>
      <c r="F396" s="180" t="s">
        <v>1794</v>
      </c>
      <c r="G396" s="180" t="s">
        <v>53</v>
      </c>
      <c r="H396" s="181">
        <v>1355809</v>
      </c>
      <c r="I396" s="182">
        <v>0.71</v>
      </c>
      <c r="J396" s="182">
        <f t="shared" si="5"/>
        <v>962.62</v>
      </c>
    </row>
    <row r="397" spans="2:10" x14ac:dyDescent="0.3">
      <c r="B397" s="178">
        <v>370</v>
      </c>
      <c r="C397" s="179" t="s">
        <v>1792</v>
      </c>
      <c r="D397" s="179" t="s">
        <v>1793</v>
      </c>
      <c r="E397" s="179" t="s">
        <v>1640</v>
      </c>
      <c r="F397" s="180" t="s">
        <v>1794</v>
      </c>
      <c r="G397" s="180" t="s">
        <v>53</v>
      </c>
      <c r="H397" s="181">
        <v>3515</v>
      </c>
      <c r="I397" s="182">
        <v>0.71</v>
      </c>
      <c r="J397" s="182">
        <f t="shared" si="5"/>
        <v>2.5</v>
      </c>
    </row>
    <row r="398" spans="2:10" x14ac:dyDescent="0.3">
      <c r="B398" s="178">
        <v>371</v>
      </c>
      <c r="C398" s="179" t="s">
        <v>1792</v>
      </c>
      <c r="D398" s="179" t="s">
        <v>1793</v>
      </c>
      <c r="E398" s="179" t="s">
        <v>1632</v>
      </c>
      <c r="F398" s="180" t="s">
        <v>1794</v>
      </c>
      <c r="G398" s="180" t="s">
        <v>53</v>
      </c>
      <c r="H398" s="181">
        <v>9688219</v>
      </c>
      <c r="I398" s="182">
        <v>0.71</v>
      </c>
      <c r="J398" s="182">
        <f t="shared" si="5"/>
        <v>6878.64</v>
      </c>
    </row>
    <row r="399" spans="2:10" x14ac:dyDescent="0.3">
      <c r="B399" s="178">
        <v>372</v>
      </c>
      <c r="C399" s="179" t="s">
        <v>1795</v>
      </c>
      <c r="D399" s="179" t="s">
        <v>1796</v>
      </c>
      <c r="E399" s="179" t="s">
        <v>1644</v>
      </c>
      <c r="F399" s="180" t="s">
        <v>1797</v>
      </c>
      <c r="G399" s="180" t="s">
        <v>1798</v>
      </c>
      <c r="H399" s="181">
        <v>18</v>
      </c>
      <c r="I399" s="182">
        <v>0.71</v>
      </c>
      <c r="J399" s="182">
        <f t="shared" si="5"/>
        <v>0.01</v>
      </c>
    </row>
    <row r="400" spans="2:10" x14ac:dyDescent="0.3">
      <c r="B400" s="178">
        <v>373</v>
      </c>
      <c r="C400" s="179" t="s">
        <v>1799</v>
      </c>
      <c r="D400" s="179" t="s">
        <v>1800</v>
      </c>
      <c r="E400" s="179" t="s">
        <v>1643</v>
      </c>
      <c r="F400" s="180" t="s">
        <v>52</v>
      </c>
      <c r="G400" s="180" t="s">
        <v>114</v>
      </c>
      <c r="H400" s="181">
        <v>12204</v>
      </c>
      <c r="I400" s="182">
        <v>0.71</v>
      </c>
      <c r="J400" s="182">
        <f t="shared" si="5"/>
        <v>8.66</v>
      </c>
    </row>
    <row r="401" spans="2:10" x14ac:dyDescent="0.3">
      <c r="B401" s="178">
        <v>374</v>
      </c>
      <c r="C401" s="179" t="s">
        <v>1799</v>
      </c>
      <c r="D401" s="179" t="s">
        <v>1800</v>
      </c>
      <c r="E401" s="179" t="s">
        <v>1644</v>
      </c>
      <c r="F401" s="180" t="s">
        <v>52</v>
      </c>
      <c r="G401" s="180" t="s">
        <v>114</v>
      </c>
      <c r="H401" s="181">
        <v>163321</v>
      </c>
      <c r="I401" s="182">
        <v>0.71</v>
      </c>
      <c r="J401" s="182">
        <f t="shared" si="5"/>
        <v>115.96</v>
      </c>
    </row>
    <row r="402" spans="2:10" x14ac:dyDescent="0.3">
      <c r="B402" s="178">
        <v>375</v>
      </c>
      <c r="C402" s="179" t="s">
        <v>1801</v>
      </c>
      <c r="D402" s="179" t="s">
        <v>1802</v>
      </c>
      <c r="E402" s="179" t="s">
        <v>1638</v>
      </c>
      <c r="F402" s="180" t="s">
        <v>150</v>
      </c>
      <c r="G402" s="180" t="s">
        <v>95</v>
      </c>
      <c r="H402" s="181">
        <v>485506</v>
      </c>
      <c r="I402" s="182">
        <v>0.71</v>
      </c>
      <c r="J402" s="182">
        <f t="shared" si="5"/>
        <v>344.71</v>
      </c>
    </row>
    <row r="403" spans="2:10" x14ac:dyDescent="0.3">
      <c r="B403" s="178">
        <v>376</v>
      </c>
      <c r="C403" s="179" t="s">
        <v>1801</v>
      </c>
      <c r="D403" s="179" t="s">
        <v>1802</v>
      </c>
      <c r="E403" s="179" t="s">
        <v>1639</v>
      </c>
      <c r="F403" s="180" t="s">
        <v>150</v>
      </c>
      <c r="G403" s="180" t="s">
        <v>95</v>
      </c>
      <c r="H403" s="181">
        <v>86647</v>
      </c>
      <c r="I403" s="182">
        <v>0.71</v>
      </c>
      <c r="J403" s="182">
        <f t="shared" si="5"/>
        <v>61.52</v>
      </c>
    </row>
    <row r="404" spans="2:10" x14ac:dyDescent="0.3">
      <c r="B404" s="178">
        <v>377</v>
      </c>
      <c r="C404" s="179" t="s">
        <v>1801</v>
      </c>
      <c r="D404" s="179" t="s">
        <v>1802</v>
      </c>
      <c r="E404" s="179" t="s">
        <v>1640</v>
      </c>
      <c r="F404" s="180" t="s">
        <v>150</v>
      </c>
      <c r="G404" s="180" t="s">
        <v>95</v>
      </c>
      <c r="H404" s="181">
        <v>180</v>
      </c>
      <c r="I404" s="182">
        <v>0.71</v>
      </c>
      <c r="J404" s="182">
        <f t="shared" si="5"/>
        <v>0.13</v>
      </c>
    </row>
    <row r="405" spans="2:10" x14ac:dyDescent="0.3">
      <c r="B405" s="178">
        <v>378</v>
      </c>
      <c r="C405" s="179" t="s">
        <v>1801</v>
      </c>
      <c r="D405" s="179" t="s">
        <v>1802</v>
      </c>
      <c r="E405" s="179" t="s">
        <v>1641</v>
      </c>
      <c r="F405" s="180" t="s">
        <v>150</v>
      </c>
      <c r="G405" s="180" t="s">
        <v>95</v>
      </c>
      <c r="H405" s="181">
        <v>1100362</v>
      </c>
      <c r="I405" s="182">
        <v>0.71</v>
      </c>
      <c r="J405" s="182">
        <f t="shared" si="5"/>
        <v>781.26</v>
      </c>
    </row>
    <row r="406" spans="2:10" x14ac:dyDescent="0.3">
      <c r="B406" s="178">
        <v>379</v>
      </c>
      <c r="C406" s="179" t="s">
        <v>1801</v>
      </c>
      <c r="D406" s="179" t="s">
        <v>1802</v>
      </c>
      <c r="E406" s="179" t="s">
        <v>1643</v>
      </c>
      <c r="F406" s="180" t="s">
        <v>150</v>
      </c>
      <c r="G406" s="180" t="s">
        <v>95</v>
      </c>
      <c r="H406" s="181">
        <v>72392</v>
      </c>
      <c r="I406" s="182">
        <v>0.71</v>
      </c>
      <c r="J406" s="182">
        <f t="shared" si="5"/>
        <v>51.4</v>
      </c>
    </row>
    <row r="407" spans="2:10" x14ac:dyDescent="0.3">
      <c r="B407" s="178">
        <v>380</v>
      </c>
      <c r="C407" s="179" t="s">
        <v>1801</v>
      </c>
      <c r="D407" s="179" t="s">
        <v>1802</v>
      </c>
      <c r="E407" s="179" t="s">
        <v>1632</v>
      </c>
      <c r="F407" s="180" t="s">
        <v>150</v>
      </c>
      <c r="G407" s="180" t="s">
        <v>95</v>
      </c>
      <c r="H407" s="181">
        <v>661322</v>
      </c>
      <c r="I407" s="182">
        <v>0.71</v>
      </c>
      <c r="J407" s="182">
        <f t="shared" si="5"/>
        <v>469.54</v>
      </c>
    </row>
    <row r="408" spans="2:10" x14ac:dyDescent="0.3">
      <c r="B408" s="178">
        <v>381</v>
      </c>
      <c r="C408" s="179" t="s">
        <v>1801</v>
      </c>
      <c r="D408" s="179" t="s">
        <v>1802</v>
      </c>
      <c r="E408" s="179" t="s">
        <v>1644</v>
      </c>
      <c r="F408" s="180" t="s">
        <v>150</v>
      </c>
      <c r="G408" s="180" t="s">
        <v>95</v>
      </c>
      <c r="H408" s="181">
        <v>972010</v>
      </c>
      <c r="I408" s="182">
        <v>0.71</v>
      </c>
      <c r="J408" s="182">
        <f t="shared" si="5"/>
        <v>690.13</v>
      </c>
    </row>
    <row r="409" spans="2:10" x14ac:dyDescent="0.3">
      <c r="B409" s="178">
        <v>382</v>
      </c>
      <c r="C409" s="179" t="s">
        <v>1801</v>
      </c>
      <c r="D409" s="179" t="s">
        <v>1802</v>
      </c>
      <c r="E409" s="179" t="s">
        <v>1645</v>
      </c>
      <c r="F409" s="180" t="s">
        <v>150</v>
      </c>
      <c r="G409" s="180" t="s">
        <v>95</v>
      </c>
      <c r="H409" s="181">
        <v>104446</v>
      </c>
      <c r="I409" s="182">
        <v>0.71</v>
      </c>
      <c r="J409" s="182">
        <f t="shared" si="5"/>
        <v>74.16</v>
      </c>
    </row>
    <row r="410" spans="2:10" x14ac:dyDescent="0.3">
      <c r="B410" s="179"/>
      <c r="C410" s="179"/>
      <c r="D410" s="179"/>
      <c r="E410" s="179" t="s">
        <v>1645</v>
      </c>
      <c r="F410" s="179"/>
      <c r="G410" s="179"/>
      <c r="H410" s="181">
        <v>705860</v>
      </c>
      <c r="I410" s="182">
        <v>0.61</v>
      </c>
      <c r="J410" s="182">
        <f t="shared" si="5"/>
        <v>430.57</v>
      </c>
    </row>
    <row r="411" spans="2:10" x14ac:dyDescent="0.3">
      <c r="B411" s="178">
        <v>383</v>
      </c>
      <c r="C411" s="179" t="s">
        <v>1801</v>
      </c>
      <c r="D411" s="179" t="s">
        <v>1802</v>
      </c>
      <c r="E411" s="179" t="s">
        <v>1648</v>
      </c>
      <c r="F411" s="180" t="s">
        <v>150</v>
      </c>
      <c r="G411" s="180" t="s">
        <v>95</v>
      </c>
      <c r="H411" s="181">
        <v>2142702</v>
      </c>
      <c r="I411" s="182">
        <v>0.61</v>
      </c>
      <c r="J411" s="182">
        <f t="shared" si="5"/>
        <v>1307.05</v>
      </c>
    </row>
    <row r="412" spans="2:10" x14ac:dyDescent="0.3">
      <c r="B412" s="178">
        <v>384</v>
      </c>
      <c r="C412" s="179" t="s">
        <v>1801</v>
      </c>
      <c r="D412" s="179" t="s">
        <v>1802</v>
      </c>
      <c r="E412" s="179" t="s">
        <v>1649</v>
      </c>
      <c r="F412" s="180" t="s">
        <v>150</v>
      </c>
      <c r="G412" s="180" t="s">
        <v>95</v>
      </c>
      <c r="H412" s="181">
        <v>615467</v>
      </c>
      <c r="I412" s="182">
        <v>0.61</v>
      </c>
      <c r="J412" s="182">
        <f t="shared" ref="J412:J475" si="6">ROUND(H412*(I412/1000),2)</f>
        <v>375.43</v>
      </c>
    </row>
    <row r="413" spans="2:10" x14ac:dyDescent="0.3">
      <c r="B413" s="178">
        <v>385</v>
      </c>
      <c r="C413" s="179" t="s">
        <v>1803</v>
      </c>
      <c r="D413" s="179" t="s">
        <v>1804</v>
      </c>
      <c r="E413" s="179" t="s">
        <v>1644</v>
      </c>
      <c r="F413" s="180" t="s">
        <v>1654</v>
      </c>
      <c r="G413" s="180" t="s">
        <v>53</v>
      </c>
      <c r="H413" s="181">
        <v>149823</v>
      </c>
      <c r="I413" s="182">
        <v>0.61</v>
      </c>
      <c r="J413" s="182">
        <f t="shared" si="6"/>
        <v>91.39</v>
      </c>
    </row>
    <row r="414" spans="2:10" x14ac:dyDescent="0.3">
      <c r="B414" s="178">
        <v>386</v>
      </c>
      <c r="C414" s="179" t="s">
        <v>1805</v>
      </c>
      <c r="D414" s="179" t="s">
        <v>1806</v>
      </c>
      <c r="E414" s="179" t="s">
        <v>1644</v>
      </c>
      <c r="F414" s="180" t="s">
        <v>1807</v>
      </c>
      <c r="G414" s="180" t="s">
        <v>1025</v>
      </c>
      <c r="H414" s="181">
        <v>151959</v>
      </c>
      <c r="I414" s="182">
        <v>0.61</v>
      </c>
      <c r="J414" s="182">
        <f t="shared" si="6"/>
        <v>92.69</v>
      </c>
    </row>
    <row r="415" spans="2:10" x14ac:dyDescent="0.3">
      <c r="B415" s="178">
        <v>387</v>
      </c>
      <c r="C415" s="179" t="s">
        <v>1808</v>
      </c>
      <c r="D415" s="179" t="s">
        <v>1809</v>
      </c>
      <c r="E415" s="179" t="s">
        <v>1637</v>
      </c>
      <c r="F415" s="180" t="s">
        <v>52</v>
      </c>
      <c r="G415" s="180" t="s">
        <v>95</v>
      </c>
      <c r="H415" s="181">
        <v>1381</v>
      </c>
      <c r="I415" s="182">
        <v>0.61</v>
      </c>
      <c r="J415" s="182">
        <f t="shared" si="6"/>
        <v>0.84</v>
      </c>
    </row>
    <row r="416" spans="2:10" x14ac:dyDescent="0.3">
      <c r="B416" s="178">
        <v>388</v>
      </c>
      <c r="C416" s="179" t="s">
        <v>1808</v>
      </c>
      <c r="D416" s="179" t="s">
        <v>1809</v>
      </c>
      <c r="E416" s="179" t="s">
        <v>1638</v>
      </c>
      <c r="F416" s="180" t="s">
        <v>52</v>
      </c>
      <c r="G416" s="180" t="s">
        <v>95</v>
      </c>
      <c r="H416" s="181">
        <v>14721</v>
      </c>
      <c r="I416" s="182">
        <v>0.61</v>
      </c>
      <c r="J416" s="182">
        <f t="shared" si="6"/>
        <v>8.98</v>
      </c>
    </row>
    <row r="417" spans="2:10" x14ac:dyDescent="0.3">
      <c r="B417" s="178">
        <v>389</v>
      </c>
      <c r="C417" s="179" t="s">
        <v>1808</v>
      </c>
      <c r="D417" s="179" t="s">
        <v>1809</v>
      </c>
      <c r="E417" s="179" t="s">
        <v>1639</v>
      </c>
      <c r="F417" s="180" t="s">
        <v>52</v>
      </c>
      <c r="G417" s="180" t="s">
        <v>95</v>
      </c>
      <c r="H417" s="181">
        <v>2942</v>
      </c>
      <c r="I417" s="182">
        <v>0.61</v>
      </c>
      <c r="J417" s="182">
        <f t="shared" si="6"/>
        <v>1.79</v>
      </c>
    </row>
    <row r="418" spans="2:10" x14ac:dyDescent="0.3">
      <c r="B418" s="178">
        <v>390</v>
      </c>
      <c r="C418" s="179" t="s">
        <v>1808</v>
      </c>
      <c r="D418" s="179" t="s">
        <v>1809</v>
      </c>
      <c r="E418" s="179" t="s">
        <v>1640</v>
      </c>
      <c r="F418" s="180" t="s">
        <v>52</v>
      </c>
      <c r="G418" s="180" t="s">
        <v>95</v>
      </c>
      <c r="H418" s="181">
        <v>2468</v>
      </c>
      <c r="I418" s="182">
        <v>0.61</v>
      </c>
      <c r="J418" s="182">
        <f t="shared" si="6"/>
        <v>1.51</v>
      </c>
    </row>
    <row r="419" spans="2:10" x14ac:dyDescent="0.3">
      <c r="B419" s="178">
        <v>391</v>
      </c>
      <c r="C419" s="179" t="s">
        <v>1808</v>
      </c>
      <c r="D419" s="179" t="s">
        <v>1809</v>
      </c>
      <c r="E419" s="179" t="s">
        <v>1641</v>
      </c>
      <c r="F419" s="180" t="s">
        <v>52</v>
      </c>
      <c r="G419" s="180" t="s">
        <v>95</v>
      </c>
      <c r="H419" s="181">
        <v>33202</v>
      </c>
      <c r="I419" s="182">
        <v>0.61</v>
      </c>
      <c r="J419" s="182">
        <f t="shared" si="6"/>
        <v>20.25</v>
      </c>
    </row>
    <row r="420" spans="2:10" x14ac:dyDescent="0.3">
      <c r="B420" s="178">
        <v>392</v>
      </c>
      <c r="C420" s="179" t="s">
        <v>1808</v>
      </c>
      <c r="D420" s="179" t="s">
        <v>1809</v>
      </c>
      <c r="E420" s="179" t="s">
        <v>1642</v>
      </c>
      <c r="F420" s="180" t="s">
        <v>52</v>
      </c>
      <c r="G420" s="180" t="s">
        <v>95</v>
      </c>
      <c r="H420" s="181">
        <v>1168</v>
      </c>
      <c r="I420" s="182">
        <v>0.61</v>
      </c>
      <c r="J420" s="182">
        <f t="shared" si="6"/>
        <v>0.71</v>
      </c>
    </row>
    <row r="421" spans="2:10" x14ac:dyDescent="0.3">
      <c r="B421" s="178">
        <v>393</v>
      </c>
      <c r="C421" s="179" t="s">
        <v>1808</v>
      </c>
      <c r="D421" s="179" t="s">
        <v>1809</v>
      </c>
      <c r="E421" s="179" t="s">
        <v>1643</v>
      </c>
      <c r="F421" s="180" t="s">
        <v>52</v>
      </c>
      <c r="G421" s="180" t="s">
        <v>95</v>
      </c>
      <c r="H421" s="181">
        <v>2353</v>
      </c>
      <c r="I421" s="182">
        <v>0.61</v>
      </c>
      <c r="J421" s="182">
        <f t="shared" si="6"/>
        <v>1.44</v>
      </c>
    </row>
    <row r="422" spans="2:10" x14ac:dyDescent="0.3">
      <c r="B422" s="178">
        <v>394</v>
      </c>
      <c r="C422" s="179" t="s">
        <v>1808</v>
      </c>
      <c r="D422" s="179" t="s">
        <v>1809</v>
      </c>
      <c r="E422" s="179" t="s">
        <v>1632</v>
      </c>
      <c r="F422" s="180" t="s">
        <v>52</v>
      </c>
      <c r="G422" s="180" t="s">
        <v>95</v>
      </c>
      <c r="H422" s="181">
        <v>21382</v>
      </c>
      <c r="I422" s="182">
        <v>0.61</v>
      </c>
      <c r="J422" s="182">
        <f t="shared" si="6"/>
        <v>13.04</v>
      </c>
    </row>
    <row r="423" spans="2:10" x14ac:dyDescent="0.3">
      <c r="B423" s="178">
        <v>395</v>
      </c>
      <c r="C423" s="179" t="s">
        <v>1808</v>
      </c>
      <c r="D423" s="179" t="s">
        <v>1809</v>
      </c>
      <c r="E423" s="179" t="s">
        <v>1644</v>
      </c>
      <c r="F423" s="180" t="s">
        <v>52</v>
      </c>
      <c r="G423" s="180" t="s">
        <v>95</v>
      </c>
      <c r="H423" s="181">
        <v>33303</v>
      </c>
      <c r="I423" s="182">
        <v>0.61</v>
      </c>
      <c r="J423" s="182">
        <f t="shared" si="6"/>
        <v>20.309999999999999</v>
      </c>
    </row>
    <row r="424" spans="2:10" x14ac:dyDescent="0.3">
      <c r="B424" s="178">
        <v>396</v>
      </c>
      <c r="C424" s="179" t="s">
        <v>1808</v>
      </c>
      <c r="D424" s="179" t="s">
        <v>1809</v>
      </c>
      <c r="E424" s="179" t="s">
        <v>1645</v>
      </c>
      <c r="F424" s="180" t="s">
        <v>52</v>
      </c>
      <c r="G424" s="180" t="s">
        <v>95</v>
      </c>
      <c r="H424" s="181">
        <v>27042</v>
      </c>
      <c r="I424" s="182">
        <v>0.61</v>
      </c>
      <c r="J424" s="182">
        <f t="shared" si="6"/>
        <v>16.5</v>
      </c>
    </row>
    <row r="425" spans="2:10" x14ac:dyDescent="0.3">
      <c r="B425" s="178">
        <v>397</v>
      </c>
      <c r="C425" s="179" t="s">
        <v>1808</v>
      </c>
      <c r="D425" s="179" t="s">
        <v>1809</v>
      </c>
      <c r="E425" s="179" t="s">
        <v>1646</v>
      </c>
      <c r="F425" s="180" t="s">
        <v>52</v>
      </c>
      <c r="G425" s="180" t="s">
        <v>95</v>
      </c>
      <c r="H425" s="181">
        <v>21079</v>
      </c>
      <c r="I425" s="182">
        <v>0.61</v>
      </c>
      <c r="J425" s="182">
        <f t="shared" si="6"/>
        <v>12.86</v>
      </c>
    </row>
    <row r="426" spans="2:10" x14ac:dyDescent="0.3">
      <c r="B426" s="178">
        <v>398</v>
      </c>
      <c r="C426" s="179" t="s">
        <v>1808</v>
      </c>
      <c r="D426" s="179" t="s">
        <v>1809</v>
      </c>
      <c r="E426" s="179" t="s">
        <v>1647</v>
      </c>
      <c r="F426" s="180" t="s">
        <v>52</v>
      </c>
      <c r="G426" s="180" t="s">
        <v>95</v>
      </c>
      <c r="H426" s="181">
        <v>6199</v>
      </c>
      <c r="I426" s="182">
        <v>0.61</v>
      </c>
      <c r="J426" s="182">
        <f t="shared" si="6"/>
        <v>3.78</v>
      </c>
    </row>
    <row r="427" spans="2:10" x14ac:dyDescent="0.3">
      <c r="B427" s="178">
        <v>399</v>
      </c>
      <c r="C427" s="179" t="s">
        <v>1808</v>
      </c>
      <c r="D427" s="179" t="s">
        <v>1809</v>
      </c>
      <c r="E427" s="179" t="s">
        <v>1648</v>
      </c>
      <c r="F427" s="180" t="s">
        <v>52</v>
      </c>
      <c r="G427" s="180" t="s">
        <v>95</v>
      </c>
      <c r="H427" s="181">
        <v>68118</v>
      </c>
      <c r="I427" s="182">
        <v>0.61</v>
      </c>
      <c r="J427" s="182">
        <f t="shared" si="6"/>
        <v>41.55</v>
      </c>
    </row>
    <row r="428" spans="2:10" x14ac:dyDescent="0.3">
      <c r="B428" s="178">
        <v>400</v>
      </c>
      <c r="C428" s="179" t="s">
        <v>1808</v>
      </c>
      <c r="D428" s="179" t="s">
        <v>1809</v>
      </c>
      <c r="E428" s="179" t="s">
        <v>1649</v>
      </c>
      <c r="F428" s="180" t="s">
        <v>52</v>
      </c>
      <c r="G428" s="180" t="s">
        <v>95</v>
      </c>
      <c r="H428" s="181">
        <v>19452</v>
      </c>
      <c r="I428" s="182">
        <v>0.61</v>
      </c>
      <c r="J428" s="182">
        <f t="shared" si="6"/>
        <v>11.87</v>
      </c>
    </row>
    <row r="429" spans="2:10" x14ac:dyDescent="0.3">
      <c r="B429" s="178">
        <v>401</v>
      </c>
      <c r="C429" s="179" t="s">
        <v>1810</v>
      </c>
      <c r="D429" s="179" t="s">
        <v>1811</v>
      </c>
      <c r="E429" s="179" t="s">
        <v>1641</v>
      </c>
      <c r="F429" s="180" t="s">
        <v>192</v>
      </c>
      <c r="G429" s="180" t="s">
        <v>58</v>
      </c>
      <c r="H429" s="181">
        <v>295419</v>
      </c>
      <c r="I429" s="182">
        <v>0.61</v>
      </c>
      <c r="J429" s="182">
        <f t="shared" si="6"/>
        <v>180.21</v>
      </c>
    </row>
    <row r="430" spans="2:10" x14ac:dyDescent="0.3">
      <c r="B430" s="178">
        <v>402</v>
      </c>
      <c r="C430" s="179" t="s">
        <v>1810</v>
      </c>
      <c r="D430" s="179" t="s">
        <v>1811</v>
      </c>
      <c r="E430" s="179" t="s">
        <v>1647</v>
      </c>
      <c r="F430" s="180" t="s">
        <v>192</v>
      </c>
      <c r="G430" s="180" t="s">
        <v>58</v>
      </c>
      <c r="H430" s="181">
        <v>90844</v>
      </c>
      <c r="I430" s="182">
        <v>0.61</v>
      </c>
      <c r="J430" s="182">
        <f t="shared" si="6"/>
        <v>55.41</v>
      </c>
    </row>
    <row r="431" spans="2:10" x14ac:dyDescent="0.3">
      <c r="B431" s="178">
        <v>403</v>
      </c>
      <c r="C431" s="179" t="s">
        <v>1812</v>
      </c>
      <c r="D431" s="179" t="s">
        <v>1813</v>
      </c>
      <c r="E431" s="179" t="s">
        <v>1637</v>
      </c>
      <c r="F431" s="180" t="s">
        <v>52</v>
      </c>
      <c r="G431" s="180" t="s">
        <v>58</v>
      </c>
      <c r="H431" s="181">
        <v>11555</v>
      </c>
      <c r="I431" s="182">
        <v>0.61</v>
      </c>
      <c r="J431" s="182">
        <f t="shared" si="6"/>
        <v>7.05</v>
      </c>
    </row>
    <row r="432" spans="2:10" x14ac:dyDescent="0.3">
      <c r="B432" s="178">
        <v>404</v>
      </c>
      <c r="C432" s="179" t="s">
        <v>1812</v>
      </c>
      <c r="D432" s="179" t="s">
        <v>1813</v>
      </c>
      <c r="E432" s="179" t="s">
        <v>1638</v>
      </c>
      <c r="F432" s="180" t="s">
        <v>52</v>
      </c>
      <c r="G432" s="180" t="s">
        <v>58</v>
      </c>
      <c r="H432" s="181">
        <v>120514</v>
      </c>
      <c r="I432" s="182">
        <v>0.61</v>
      </c>
      <c r="J432" s="182">
        <f t="shared" si="6"/>
        <v>73.510000000000005</v>
      </c>
    </row>
    <row r="433" spans="2:10" x14ac:dyDescent="0.3">
      <c r="B433" s="178">
        <v>405</v>
      </c>
      <c r="C433" s="179" t="s">
        <v>1812</v>
      </c>
      <c r="D433" s="179" t="s">
        <v>1813</v>
      </c>
      <c r="E433" s="179" t="s">
        <v>1639</v>
      </c>
      <c r="F433" s="180" t="s">
        <v>52</v>
      </c>
      <c r="G433" s="180" t="s">
        <v>58</v>
      </c>
      <c r="H433" s="181">
        <v>22479</v>
      </c>
      <c r="I433" s="182">
        <v>0.61</v>
      </c>
      <c r="J433" s="182">
        <f t="shared" si="6"/>
        <v>13.71</v>
      </c>
    </row>
    <row r="434" spans="2:10" x14ac:dyDescent="0.3">
      <c r="B434" s="178">
        <v>406</v>
      </c>
      <c r="C434" s="179" t="s">
        <v>1812</v>
      </c>
      <c r="D434" s="179" t="s">
        <v>1813</v>
      </c>
      <c r="E434" s="179" t="s">
        <v>1640</v>
      </c>
      <c r="F434" s="180" t="s">
        <v>52</v>
      </c>
      <c r="G434" s="180" t="s">
        <v>58</v>
      </c>
      <c r="H434" s="181">
        <v>18610</v>
      </c>
      <c r="I434" s="182">
        <v>0.61</v>
      </c>
      <c r="J434" s="182">
        <f t="shared" si="6"/>
        <v>11.35</v>
      </c>
    </row>
    <row r="435" spans="2:10" x14ac:dyDescent="0.3">
      <c r="B435" s="178">
        <v>407</v>
      </c>
      <c r="C435" s="179" t="s">
        <v>1812</v>
      </c>
      <c r="D435" s="179" t="s">
        <v>1813</v>
      </c>
      <c r="E435" s="179" t="s">
        <v>1641</v>
      </c>
      <c r="F435" s="180" t="s">
        <v>52</v>
      </c>
      <c r="G435" s="180" t="s">
        <v>58</v>
      </c>
      <c r="H435" s="181">
        <v>295893</v>
      </c>
      <c r="I435" s="182">
        <v>0.61</v>
      </c>
      <c r="J435" s="182">
        <f t="shared" si="6"/>
        <v>180.49</v>
      </c>
    </row>
    <row r="436" spans="2:10" x14ac:dyDescent="0.3">
      <c r="B436" s="178">
        <v>408</v>
      </c>
      <c r="C436" s="179" t="s">
        <v>1812</v>
      </c>
      <c r="D436" s="179" t="s">
        <v>1813</v>
      </c>
      <c r="E436" s="179" t="s">
        <v>1642</v>
      </c>
      <c r="F436" s="180" t="s">
        <v>52</v>
      </c>
      <c r="G436" s="180" t="s">
        <v>58</v>
      </c>
      <c r="H436" s="181">
        <v>9303</v>
      </c>
      <c r="I436" s="182">
        <v>0.61</v>
      </c>
      <c r="J436" s="182">
        <f t="shared" si="6"/>
        <v>5.67</v>
      </c>
    </row>
    <row r="437" spans="2:10" x14ac:dyDescent="0.3">
      <c r="B437" s="178">
        <v>409</v>
      </c>
      <c r="C437" s="179" t="s">
        <v>1812</v>
      </c>
      <c r="D437" s="179" t="s">
        <v>1813</v>
      </c>
      <c r="E437" s="179" t="s">
        <v>1643</v>
      </c>
      <c r="F437" s="180" t="s">
        <v>52</v>
      </c>
      <c r="G437" s="180" t="s">
        <v>58</v>
      </c>
      <c r="H437" s="181">
        <v>18876</v>
      </c>
      <c r="I437" s="182">
        <v>0.61</v>
      </c>
      <c r="J437" s="182">
        <f t="shared" si="6"/>
        <v>11.51</v>
      </c>
    </row>
    <row r="438" spans="2:10" x14ac:dyDescent="0.3">
      <c r="B438" s="178">
        <v>410</v>
      </c>
      <c r="C438" s="179" t="s">
        <v>1812</v>
      </c>
      <c r="D438" s="179" t="s">
        <v>1813</v>
      </c>
      <c r="E438" s="179" t="s">
        <v>1632</v>
      </c>
      <c r="F438" s="180" t="s">
        <v>52</v>
      </c>
      <c r="G438" s="180" t="s">
        <v>58</v>
      </c>
      <c r="H438" s="181">
        <v>165858</v>
      </c>
      <c r="I438" s="182">
        <v>0.61</v>
      </c>
      <c r="J438" s="182">
        <f t="shared" si="6"/>
        <v>101.17</v>
      </c>
    </row>
    <row r="439" spans="2:10" x14ac:dyDescent="0.3">
      <c r="B439" s="178">
        <v>411</v>
      </c>
      <c r="C439" s="179" t="s">
        <v>1812</v>
      </c>
      <c r="D439" s="179" t="s">
        <v>1813</v>
      </c>
      <c r="E439" s="179" t="s">
        <v>1644</v>
      </c>
      <c r="F439" s="180" t="s">
        <v>52</v>
      </c>
      <c r="G439" s="180" t="s">
        <v>58</v>
      </c>
      <c r="H439" s="181">
        <v>223073</v>
      </c>
      <c r="I439" s="182">
        <v>0.61</v>
      </c>
      <c r="J439" s="182">
        <f t="shared" si="6"/>
        <v>136.07</v>
      </c>
    </row>
    <row r="440" spans="2:10" x14ac:dyDescent="0.3">
      <c r="B440" s="178">
        <v>412</v>
      </c>
      <c r="C440" s="179" t="s">
        <v>1812</v>
      </c>
      <c r="D440" s="179" t="s">
        <v>1813</v>
      </c>
      <c r="E440" s="179" t="s">
        <v>1645</v>
      </c>
      <c r="F440" s="180" t="s">
        <v>52</v>
      </c>
      <c r="G440" s="180" t="s">
        <v>58</v>
      </c>
      <c r="H440" s="181">
        <v>200559</v>
      </c>
      <c r="I440" s="182">
        <v>0.61</v>
      </c>
      <c r="J440" s="182">
        <f t="shared" si="6"/>
        <v>122.34</v>
      </c>
    </row>
    <row r="441" spans="2:10" x14ac:dyDescent="0.3">
      <c r="B441" s="178">
        <v>413</v>
      </c>
      <c r="C441" s="179" t="s">
        <v>1812</v>
      </c>
      <c r="D441" s="179" t="s">
        <v>1813</v>
      </c>
      <c r="E441" s="179" t="s">
        <v>1646</v>
      </c>
      <c r="F441" s="180" t="s">
        <v>52</v>
      </c>
      <c r="G441" s="180" t="s">
        <v>58</v>
      </c>
      <c r="H441" s="181">
        <v>194518</v>
      </c>
      <c r="I441" s="182">
        <v>0.61</v>
      </c>
      <c r="J441" s="182">
        <f t="shared" si="6"/>
        <v>118.66</v>
      </c>
    </row>
    <row r="442" spans="2:10" x14ac:dyDescent="0.3">
      <c r="B442" s="178">
        <v>414</v>
      </c>
      <c r="C442" s="179" t="s">
        <v>1812</v>
      </c>
      <c r="D442" s="179" t="s">
        <v>1813</v>
      </c>
      <c r="E442" s="179" t="s">
        <v>1647</v>
      </c>
      <c r="F442" s="180" t="s">
        <v>52</v>
      </c>
      <c r="G442" s="180" t="s">
        <v>58</v>
      </c>
      <c r="H442" s="181">
        <v>50957</v>
      </c>
      <c r="I442" s="182">
        <v>0.61</v>
      </c>
      <c r="J442" s="182">
        <f t="shared" si="6"/>
        <v>31.08</v>
      </c>
    </row>
    <row r="443" spans="2:10" x14ac:dyDescent="0.3">
      <c r="B443" s="178">
        <v>415</v>
      </c>
      <c r="C443" s="179" t="s">
        <v>1812</v>
      </c>
      <c r="D443" s="179" t="s">
        <v>1813</v>
      </c>
      <c r="E443" s="179" t="s">
        <v>1648</v>
      </c>
      <c r="F443" s="180" t="s">
        <v>52</v>
      </c>
      <c r="G443" s="180" t="s">
        <v>58</v>
      </c>
      <c r="H443" s="181">
        <v>528311</v>
      </c>
      <c r="I443" s="182">
        <v>0.61</v>
      </c>
      <c r="J443" s="182">
        <f t="shared" si="6"/>
        <v>322.27</v>
      </c>
    </row>
    <row r="444" spans="2:10" x14ac:dyDescent="0.3">
      <c r="B444" s="178">
        <v>416</v>
      </c>
      <c r="C444" s="179" t="s">
        <v>1812</v>
      </c>
      <c r="D444" s="179" t="s">
        <v>1813</v>
      </c>
      <c r="E444" s="179" t="s">
        <v>1649</v>
      </c>
      <c r="F444" s="180" t="s">
        <v>52</v>
      </c>
      <c r="G444" s="180" t="s">
        <v>58</v>
      </c>
      <c r="H444" s="181">
        <v>156724</v>
      </c>
      <c r="I444" s="182">
        <v>0.61</v>
      </c>
      <c r="J444" s="182">
        <f t="shared" si="6"/>
        <v>95.6</v>
      </c>
    </row>
    <row r="445" spans="2:10" x14ac:dyDescent="0.3">
      <c r="B445" s="178">
        <v>417</v>
      </c>
      <c r="C445" s="179" t="s">
        <v>1812</v>
      </c>
      <c r="D445" s="179" t="s">
        <v>1813</v>
      </c>
      <c r="E445" s="179" t="s">
        <v>1662</v>
      </c>
      <c r="F445" s="180" t="s">
        <v>52</v>
      </c>
      <c r="G445" s="180" t="s">
        <v>58</v>
      </c>
      <c r="H445" s="181">
        <v>13084</v>
      </c>
      <c r="I445" s="182">
        <v>0.61</v>
      </c>
      <c r="J445" s="182">
        <f t="shared" si="6"/>
        <v>7.98</v>
      </c>
    </row>
    <row r="446" spans="2:10" x14ac:dyDescent="0.3">
      <c r="B446" s="178">
        <v>418</v>
      </c>
      <c r="C446" s="179" t="s">
        <v>1814</v>
      </c>
      <c r="D446" s="179" t="s">
        <v>1815</v>
      </c>
      <c r="E446" s="179" t="s">
        <v>1637</v>
      </c>
      <c r="F446" s="180" t="s">
        <v>1816</v>
      </c>
      <c r="G446" s="180" t="s">
        <v>110</v>
      </c>
      <c r="H446" s="181">
        <v>11504</v>
      </c>
      <c r="I446" s="182">
        <v>0.61</v>
      </c>
      <c r="J446" s="182">
        <f t="shared" si="6"/>
        <v>7.02</v>
      </c>
    </row>
    <row r="447" spans="2:10" x14ac:dyDescent="0.3">
      <c r="B447" s="178">
        <v>419</v>
      </c>
      <c r="C447" s="179" t="s">
        <v>1814</v>
      </c>
      <c r="D447" s="179" t="s">
        <v>1815</v>
      </c>
      <c r="E447" s="179" t="s">
        <v>1639</v>
      </c>
      <c r="F447" s="180" t="s">
        <v>1816</v>
      </c>
      <c r="G447" s="180" t="s">
        <v>110</v>
      </c>
      <c r="H447" s="181">
        <v>20831</v>
      </c>
      <c r="I447" s="182">
        <v>0.61</v>
      </c>
      <c r="J447" s="182">
        <f t="shared" si="6"/>
        <v>12.71</v>
      </c>
    </row>
    <row r="448" spans="2:10" x14ac:dyDescent="0.3">
      <c r="B448" s="178">
        <v>420</v>
      </c>
      <c r="C448" s="179" t="s">
        <v>1814</v>
      </c>
      <c r="D448" s="179" t="s">
        <v>1815</v>
      </c>
      <c r="E448" s="179" t="s">
        <v>1640</v>
      </c>
      <c r="F448" s="180" t="s">
        <v>1816</v>
      </c>
      <c r="G448" s="180" t="s">
        <v>110</v>
      </c>
      <c r="H448" s="181">
        <v>52</v>
      </c>
      <c r="I448" s="182">
        <v>0.61</v>
      </c>
      <c r="J448" s="182">
        <f t="shared" si="6"/>
        <v>0.03</v>
      </c>
    </row>
    <row r="449" spans="2:10" x14ac:dyDescent="0.3">
      <c r="B449" s="178">
        <v>421</v>
      </c>
      <c r="C449" s="179" t="s">
        <v>1814</v>
      </c>
      <c r="D449" s="179" t="s">
        <v>1815</v>
      </c>
      <c r="E449" s="179" t="s">
        <v>1641</v>
      </c>
      <c r="F449" s="180" t="s">
        <v>1816</v>
      </c>
      <c r="G449" s="180" t="s">
        <v>110</v>
      </c>
      <c r="H449" s="181">
        <v>273463</v>
      </c>
      <c r="I449" s="182">
        <v>0.61</v>
      </c>
      <c r="J449" s="182">
        <f t="shared" si="6"/>
        <v>166.81</v>
      </c>
    </row>
    <row r="450" spans="2:10" x14ac:dyDescent="0.3">
      <c r="B450" s="178">
        <v>422</v>
      </c>
      <c r="C450" s="179" t="s">
        <v>1814</v>
      </c>
      <c r="D450" s="179" t="s">
        <v>1815</v>
      </c>
      <c r="E450" s="179" t="s">
        <v>1643</v>
      </c>
      <c r="F450" s="180" t="s">
        <v>1816</v>
      </c>
      <c r="G450" s="180" t="s">
        <v>110</v>
      </c>
      <c r="H450" s="181">
        <v>18119</v>
      </c>
      <c r="I450" s="182">
        <v>0.61</v>
      </c>
      <c r="J450" s="182">
        <f t="shared" si="6"/>
        <v>11.05</v>
      </c>
    </row>
    <row r="451" spans="2:10" x14ac:dyDescent="0.3">
      <c r="B451" s="178">
        <v>423</v>
      </c>
      <c r="C451" s="179" t="s">
        <v>1814</v>
      </c>
      <c r="D451" s="179" t="s">
        <v>1815</v>
      </c>
      <c r="E451" s="179" t="s">
        <v>1632</v>
      </c>
      <c r="F451" s="180" t="s">
        <v>1816</v>
      </c>
      <c r="G451" s="180" t="s">
        <v>110</v>
      </c>
      <c r="H451" s="181">
        <v>150357</v>
      </c>
      <c r="I451" s="182">
        <v>0.61</v>
      </c>
      <c r="J451" s="182">
        <f t="shared" si="6"/>
        <v>91.72</v>
      </c>
    </row>
    <row r="452" spans="2:10" x14ac:dyDescent="0.3">
      <c r="B452" s="178">
        <v>424</v>
      </c>
      <c r="C452" s="179" t="s">
        <v>1814</v>
      </c>
      <c r="D452" s="179" t="s">
        <v>1815</v>
      </c>
      <c r="E452" s="179" t="s">
        <v>1644</v>
      </c>
      <c r="F452" s="180" t="s">
        <v>1816</v>
      </c>
      <c r="G452" s="180" t="s">
        <v>110</v>
      </c>
      <c r="H452" s="181">
        <v>232069</v>
      </c>
      <c r="I452" s="182">
        <v>0.61</v>
      </c>
      <c r="J452" s="182">
        <f t="shared" si="6"/>
        <v>141.56</v>
      </c>
    </row>
    <row r="453" spans="2:10" x14ac:dyDescent="0.3">
      <c r="B453" s="178">
        <v>425</v>
      </c>
      <c r="C453" s="179" t="s">
        <v>1814</v>
      </c>
      <c r="D453" s="179" t="s">
        <v>1815</v>
      </c>
      <c r="E453" s="179" t="s">
        <v>1645</v>
      </c>
      <c r="F453" s="180" t="s">
        <v>1816</v>
      </c>
      <c r="G453" s="180" t="s">
        <v>110</v>
      </c>
      <c r="H453" s="181">
        <v>211592</v>
      </c>
      <c r="I453" s="182">
        <v>0.61</v>
      </c>
      <c r="J453" s="182">
        <f t="shared" si="6"/>
        <v>129.07</v>
      </c>
    </row>
    <row r="454" spans="2:10" x14ac:dyDescent="0.3">
      <c r="B454" s="178">
        <v>426</v>
      </c>
      <c r="C454" s="179" t="s">
        <v>1814</v>
      </c>
      <c r="D454" s="179" t="s">
        <v>1815</v>
      </c>
      <c r="E454" s="179" t="s">
        <v>1646</v>
      </c>
      <c r="F454" s="180" t="s">
        <v>1816</v>
      </c>
      <c r="G454" s="180" t="s">
        <v>110</v>
      </c>
      <c r="H454" s="181">
        <v>188336</v>
      </c>
      <c r="I454" s="182">
        <v>0.61</v>
      </c>
      <c r="J454" s="182">
        <f t="shared" si="6"/>
        <v>114.88</v>
      </c>
    </row>
    <row r="455" spans="2:10" x14ac:dyDescent="0.3">
      <c r="B455" s="178">
        <v>427</v>
      </c>
      <c r="C455" s="179" t="s">
        <v>1814</v>
      </c>
      <c r="D455" s="179" t="s">
        <v>1815</v>
      </c>
      <c r="E455" s="179" t="s">
        <v>1647</v>
      </c>
      <c r="F455" s="180" t="s">
        <v>1816</v>
      </c>
      <c r="G455" s="180" t="s">
        <v>110</v>
      </c>
      <c r="H455" s="181">
        <v>50829</v>
      </c>
      <c r="I455" s="182">
        <v>0.61</v>
      </c>
      <c r="J455" s="182">
        <f t="shared" si="6"/>
        <v>31.01</v>
      </c>
    </row>
    <row r="456" spans="2:10" x14ac:dyDescent="0.3">
      <c r="B456" s="178">
        <v>428</v>
      </c>
      <c r="C456" s="179" t="s">
        <v>1814</v>
      </c>
      <c r="D456" s="179" t="s">
        <v>1815</v>
      </c>
      <c r="E456" s="179" t="s">
        <v>1648</v>
      </c>
      <c r="F456" s="180" t="s">
        <v>1816</v>
      </c>
      <c r="G456" s="180" t="s">
        <v>110</v>
      </c>
      <c r="H456" s="181">
        <v>509871</v>
      </c>
      <c r="I456" s="182">
        <v>0.61</v>
      </c>
      <c r="J456" s="182">
        <f t="shared" si="6"/>
        <v>311.02</v>
      </c>
    </row>
    <row r="457" spans="2:10" x14ac:dyDescent="0.3">
      <c r="B457" s="178">
        <v>429</v>
      </c>
      <c r="C457" s="179" t="s">
        <v>1814</v>
      </c>
      <c r="D457" s="179" t="s">
        <v>1815</v>
      </c>
      <c r="E457" s="179" t="s">
        <v>1649</v>
      </c>
      <c r="F457" s="180" t="s">
        <v>1816</v>
      </c>
      <c r="G457" s="180" t="s">
        <v>110</v>
      </c>
      <c r="H457" s="181">
        <v>144146</v>
      </c>
      <c r="I457" s="182">
        <v>0.61</v>
      </c>
      <c r="J457" s="182">
        <f t="shared" si="6"/>
        <v>87.93</v>
      </c>
    </row>
    <row r="458" spans="2:10" x14ac:dyDescent="0.3">
      <c r="B458" s="178">
        <v>430</v>
      </c>
      <c r="C458" s="179" t="s">
        <v>1814</v>
      </c>
      <c r="D458" s="179" t="s">
        <v>1815</v>
      </c>
      <c r="E458" s="179" t="s">
        <v>1662</v>
      </c>
      <c r="F458" s="180" t="s">
        <v>1816</v>
      </c>
      <c r="G458" s="180" t="s">
        <v>110</v>
      </c>
      <c r="H458" s="181">
        <v>13184</v>
      </c>
      <c r="I458" s="182">
        <v>0.61</v>
      </c>
      <c r="J458" s="182">
        <f t="shared" si="6"/>
        <v>8.0399999999999991</v>
      </c>
    </row>
    <row r="459" spans="2:10" x14ac:dyDescent="0.3">
      <c r="B459" s="178">
        <v>431</v>
      </c>
      <c r="C459" s="179" t="s">
        <v>1817</v>
      </c>
      <c r="D459" s="179" t="s">
        <v>1818</v>
      </c>
      <c r="E459" s="179" t="s">
        <v>1640</v>
      </c>
      <c r="F459" s="180" t="s">
        <v>200</v>
      </c>
      <c r="G459" s="180" t="s">
        <v>58</v>
      </c>
      <c r="H459" s="181">
        <v>293932</v>
      </c>
      <c r="I459" s="182">
        <v>0.61</v>
      </c>
      <c r="J459" s="182">
        <f t="shared" si="6"/>
        <v>179.3</v>
      </c>
    </row>
    <row r="460" spans="2:10" x14ac:dyDescent="0.3">
      <c r="B460" s="178">
        <v>432</v>
      </c>
      <c r="C460" s="179" t="s">
        <v>1819</v>
      </c>
      <c r="D460" s="179" t="s">
        <v>1820</v>
      </c>
      <c r="E460" s="179" t="s">
        <v>1632</v>
      </c>
      <c r="F460" s="180" t="s">
        <v>105</v>
      </c>
      <c r="G460" s="180" t="s">
        <v>77</v>
      </c>
      <c r="H460" s="181">
        <v>16148</v>
      </c>
      <c r="I460" s="182">
        <v>0.61</v>
      </c>
      <c r="J460" s="182">
        <f t="shared" si="6"/>
        <v>9.85</v>
      </c>
    </row>
    <row r="461" spans="2:10" x14ac:dyDescent="0.3">
      <c r="B461" s="178">
        <v>433</v>
      </c>
      <c r="C461" s="179" t="s">
        <v>1821</v>
      </c>
      <c r="D461" s="179" t="s">
        <v>1822</v>
      </c>
      <c r="E461" s="179" t="s">
        <v>1662</v>
      </c>
      <c r="F461" s="180" t="s">
        <v>200</v>
      </c>
      <c r="G461" s="180" t="s">
        <v>58</v>
      </c>
      <c r="H461" s="181">
        <v>153949</v>
      </c>
      <c r="I461" s="182">
        <v>0.61</v>
      </c>
      <c r="J461" s="182">
        <f t="shared" si="6"/>
        <v>93.91</v>
      </c>
    </row>
    <row r="462" spans="2:10" x14ac:dyDescent="0.3">
      <c r="B462" s="178">
        <v>434</v>
      </c>
      <c r="C462" s="179" t="s">
        <v>1823</v>
      </c>
      <c r="D462" s="179" t="s">
        <v>1824</v>
      </c>
      <c r="E462" s="179" t="s">
        <v>1641</v>
      </c>
      <c r="F462" s="180" t="s">
        <v>200</v>
      </c>
      <c r="G462" s="180" t="s">
        <v>58</v>
      </c>
      <c r="H462" s="181">
        <v>2468882</v>
      </c>
      <c r="I462" s="182">
        <v>0.61</v>
      </c>
      <c r="J462" s="182">
        <f t="shared" si="6"/>
        <v>1506.02</v>
      </c>
    </row>
    <row r="463" spans="2:10" x14ac:dyDescent="0.3">
      <c r="B463" s="178">
        <v>435</v>
      </c>
      <c r="C463" s="179" t="s">
        <v>1825</v>
      </c>
      <c r="D463" s="179" t="s">
        <v>1826</v>
      </c>
      <c r="E463" s="179" t="s">
        <v>1644</v>
      </c>
      <c r="F463" s="180" t="s">
        <v>200</v>
      </c>
      <c r="G463" s="180" t="s">
        <v>58</v>
      </c>
      <c r="H463" s="181">
        <v>1469728</v>
      </c>
      <c r="I463" s="182">
        <v>0.61</v>
      </c>
      <c r="J463" s="182">
        <f t="shared" si="6"/>
        <v>896.53</v>
      </c>
    </row>
    <row r="464" spans="2:10" x14ac:dyDescent="0.3">
      <c r="B464" s="178">
        <v>436</v>
      </c>
      <c r="C464" s="179" t="s">
        <v>1827</v>
      </c>
      <c r="D464" s="179" t="s">
        <v>1828</v>
      </c>
      <c r="E464" s="179" t="s">
        <v>1638</v>
      </c>
      <c r="F464" s="180" t="s">
        <v>52</v>
      </c>
      <c r="G464" s="180" t="s">
        <v>58</v>
      </c>
      <c r="H464" s="181">
        <v>1274649</v>
      </c>
      <c r="I464" s="182">
        <v>0.61</v>
      </c>
      <c r="J464" s="182">
        <f t="shared" si="6"/>
        <v>777.54</v>
      </c>
    </row>
    <row r="465" spans="2:10" x14ac:dyDescent="0.3">
      <c r="B465" s="178">
        <v>437</v>
      </c>
      <c r="C465" s="179" t="s">
        <v>1829</v>
      </c>
      <c r="D465" s="179" t="s">
        <v>1830</v>
      </c>
      <c r="E465" s="179" t="s">
        <v>1643</v>
      </c>
      <c r="F465" s="180" t="s">
        <v>52</v>
      </c>
      <c r="G465" s="180" t="s">
        <v>58</v>
      </c>
      <c r="H465" s="181">
        <v>243764</v>
      </c>
      <c r="I465" s="182">
        <v>0.61</v>
      </c>
      <c r="J465" s="182">
        <f t="shared" si="6"/>
        <v>148.69999999999999</v>
      </c>
    </row>
    <row r="466" spans="2:10" x14ac:dyDescent="0.3">
      <c r="B466" s="178">
        <v>438</v>
      </c>
      <c r="C466" s="179" t="s">
        <v>1831</v>
      </c>
      <c r="D466" s="179" t="s">
        <v>1832</v>
      </c>
      <c r="E466" s="179" t="s">
        <v>1637</v>
      </c>
      <c r="F466" s="180" t="s">
        <v>52</v>
      </c>
      <c r="G466" s="180" t="s">
        <v>99</v>
      </c>
      <c r="H466" s="181">
        <v>10371</v>
      </c>
      <c r="I466" s="182">
        <v>0.61</v>
      </c>
      <c r="J466" s="182">
        <f t="shared" si="6"/>
        <v>6.33</v>
      </c>
    </row>
    <row r="467" spans="2:10" x14ac:dyDescent="0.3">
      <c r="B467" s="178">
        <v>439</v>
      </c>
      <c r="C467" s="179" t="s">
        <v>1831</v>
      </c>
      <c r="D467" s="179" t="s">
        <v>1832</v>
      </c>
      <c r="E467" s="179" t="s">
        <v>1638</v>
      </c>
      <c r="F467" s="180" t="s">
        <v>52</v>
      </c>
      <c r="G467" s="180" t="s">
        <v>99</v>
      </c>
      <c r="H467" s="181">
        <v>68358</v>
      </c>
      <c r="I467" s="182">
        <v>0.61</v>
      </c>
      <c r="J467" s="182">
        <f t="shared" si="6"/>
        <v>41.7</v>
      </c>
    </row>
    <row r="468" spans="2:10" x14ac:dyDescent="0.3">
      <c r="B468" s="178">
        <v>440</v>
      </c>
      <c r="C468" s="179" t="s">
        <v>1831</v>
      </c>
      <c r="D468" s="179" t="s">
        <v>1832</v>
      </c>
      <c r="E468" s="179" t="s">
        <v>1639</v>
      </c>
      <c r="F468" s="180" t="s">
        <v>52</v>
      </c>
      <c r="G468" s="180" t="s">
        <v>99</v>
      </c>
      <c r="H468" s="181">
        <v>10834</v>
      </c>
      <c r="I468" s="182">
        <v>0.61</v>
      </c>
      <c r="J468" s="182">
        <f t="shared" si="6"/>
        <v>6.61</v>
      </c>
    </row>
    <row r="469" spans="2:10" x14ac:dyDescent="0.3">
      <c r="B469" s="178">
        <v>441</v>
      </c>
      <c r="C469" s="179" t="s">
        <v>1831</v>
      </c>
      <c r="D469" s="179" t="s">
        <v>1832</v>
      </c>
      <c r="E469" s="179" t="s">
        <v>1640</v>
      </c>
      <c r="F469" s="180" t="s">
        <v>52</v>
      </c>
      <c r="G469" s="180" t="s">
        <v>99</v>
      </c>
      <c r="H469" s="181">
        <v>19207</v>
      </c>
      <c r="I469" s="182">
        <v>0.61</v>
      </c>
      <c r="J469" s="182">
        <f t="shared" si="6"/>
        <v>11.72</v>
      </c>
    </row>
    <row r="470" spans="2:10" x14ac:dyDescent="0.3">
      <c r="B470" s="178">
        <v>442</v>
      </c>
      <c r="C470" s="179" t="s">
        <v>1831</v>
      </c>
      <c r="D470" s="179" t="s">
        <v>1832</v>
      </c>
      <c r="E470" s="179" t="s">
        <v>1641</v>
      </c>
      <c r="F470" s="180" t="s">
        <v>52</v>
      </c>
      <c r="G470" s="180" t="s">
        <v>99</v>
      </c>
      <c r="H470" s="181">
        <v>140005</v>
      </c>
      <c r="I470" s="182">
        <v>0.61</v>
      </c>
      <c r="J470" s="182">
        <f t="shared" si="6"/>
        <v>85.4</v>
      </c>
    </row>
    <row r="471" spans="2:10" x14ac:dyDescent="0.3">
      <c r="B471" s="178">
        <v>443</v>
      </c>
      <c r="C471" s="179" t="s">
        <v>1831</v>
      </c>
      <c r="D471" s="179" t="s">
        <v>1832</v>
      </c>
      <c r="E471" s="179" t="s">
        <v>1642</v>
      </c>
      <c r="F471" s="180" t="s">
        <v>52</v>
      </c>
      <c r="G471" s="180" t="s">
        <v>99</v>
      </c>
      <c r="H471" s="181">
        <v>9802</v>
      </c>
      <c r="I471" s="182">
        <v>0.61</v>
      </c>
      <c r="J471" s="182">
        <f t="shared" si="6"/>
        <v>5.98</v>
      </c>
    </row>
    <row r="472" spans="2:10" x14ac:dyDescent="0.3">
      <c r="B472" s="178">
        <v>444</v>
      </c>
      <c r="C472" s="179" t="s">
        <v>1831</v>
      </c>
      <c r="D472" s="179" t="s">
        <v>1832</v>
      </c>
      <c r="E472" s="179" t="s">
        <v>1643</v>
      </c>
      <c r="F472" s="180" t="s">
        <v>52</v>
      </c>
      <c r="G472" s="180" t="s">
        <v>99</v>
      </c>
      <c r="H472" s="181">
        <v>11594</v>
      </c>
      <c r="I472" s="182">
        <v>0.61</v>
      </c>
      <c r="J472" s="182">
        <f t="shared" si="6"/>
        <v>7.07</v>
      </c>
    </row>
    <row r="473" spans="2:10" x14ac:dyDescent="0.3">
      <c r="B473" s="178">
        <v>445</v>
      </c>
      <c r="C473" s="179" t="s">
        <v>1831</v>
      </c>
      <c r="D473" s="179" t="s">
        <v>1832</v>
      </c>
      <c r="E473" s="179" t="s">
        <v>1632</v>
      </c>
      <c r="F473" s="180" t="s">
        <v>52</v>
      </c>
      <c r="G473" s="180" t="s">
        <v>99</v>
      </c>
      <c r="H473" s="181">
        <v>72985</v>
      </c>
      <c r="I473" s="182">
        <v>0.61</v>
      </c>
      <c r="J473" s="182">
        <f t="shared" si="6"/>
        <v>44.52</v>
      </c>
    </row>
    <row r="474" spans="2:10" x14ac:dyDescent="0.3">
      <c r="B474" s="178">
        <v>446</v>
      </c>
      <c r="C474" s="179" t="s">
        <v>1831</v>
      </c>
      <c r="D474" s="179" t="s">
        <v>1832</v>
      </c>
      <c r="E474" s="179" t="s">
        <v>1644</v>
      </c>
      <c r="F474" s="180" t="s">
        <v>52</v>
      </c>
      <c r="G474" s="180" t="s">
        <v>99</v>
      </c>
      <c r="H474" s="181">
        <v>132360</v>
      </c>
      <c r="I474" s="182">
        <v>0.61</v>
      </c>
      <c r="J474" s="182">
        <f t="shared" si="6"/>
        <v>80.739999999999995</v>
      </c>
    </row>
    <row r="475" spans="2:10" x14ac:dyDescent="0.3">
      <c r="B475" s="178">
        <v>447</v>
      </c>
      <c r="C475" s="179" t="s">
        <v>1831</v>
      </c>
      <c r="D475" s="179" t="s">
        <v>1832</v>
      </c>
      <c r="E475" s="179" t="s">
        <v>1645</v>
      </c>
      <c r="F475" s="180" t="s">
        <v>52</v>
      </c>
      <c r="G475" s="180" t="s">
        <v>99</v>
      </c>
      <c r="H475" s="181">
        <v>91136</v>
      </c>
      <c r="I475" s="182">
        <v>0.61</v>
      </c>
      <c r="J475" s="182">
        <f t="shared" si="6"/>
        <v>55.59</v>
      </c>
    </row>
    <row r="476" spans="2:10" x14ac:dyDescent="0.3">
      <c r="B476" s="178">
        <v>448</v>
      </c>
      <c r="C476" s="179" t="s">
        <v>1831</v>
      </c>
      <c r="D476" s="179" t="s">
        <v>1832</v>
      </c>
      <c r="E476" s="179" t="s">
        <v>1646</v>
      </c>
      <c r="F476" s="180" t="s">
        <v>52</v>
      </c>
      <c r="G476" s="180" t="s">
        <v>99</v>
      </c>
      <c r="H476" s="181">
        <v>128363</v>
      </c>
      <c r="I476" s="182">
        <v>0.61</v>
      </c>
      <c r="J476" s="182">
        <f t="shared" ref="J476:J539" si="7">ROUND(H476*(I476/1000),2)</f>
        <v>78.3</v>
      </c>
    </row>
    <row r="477" spans="2:10" x14ac:dyDescent="0.3">
      <c r="B477" s="178">
        <v>449</v>
      </c>
      <c r="C477" s="179" t="s">
        <v>1831</v>
      </c>
      <c r="D477" s="179" t="s">
        <v>1832</v>
      </c>
      <c r="E477" s="179" t="s">
        <v>1647</v>
      </c>
      <c r="F477" s="180" t="s">
        <v>52</v>
      </c>
      <c r="G477" s="180" t="s">
        <v>99</v>
      </c>
      <c r="H477" s="181">
        <v>36695</v>
      </c>
      <c r="I477" s="182">
        <v>0.61</v>
      </c>
      <c r="J477" s="182">
        <f t="shared" si="7"/>
        <v>22.38</v>
      </c>
    </row>
    <row r="478" spans="2:10" x14ac:dyDescent="0.3">
      <c r="B478" s="178">
        <v>450</v>
      </c>
      <c r="C478" s="179" t="s">
        <v>1831</v>
      </c>
      <c r="D478" s="179" t="s">
        <v>1832</v>
      </c>
      <c r="E478" s="179" t="s">
        <v>1648</v>
      </c>
      <c r="F478" s="180" t="s">
        <v>52</v>
      </c>
      <c r="G478" s="180" t="s">
        <v>99</v>
      </c>
      <c r="H478" s="181">
        <v>328677</v>
      </c>
      <c r="I478" s="182">
        <v>0.61</v>
      </c>
      <c r="J478" s="182">
        <f t="shared" si="7"/>
        <v>200.49</v>
      </c>
    </row>
    <row r="479" spans="2:10" x14ac:dyDescent="0.3">
      <c r="B479" s="178">
        <v>451</v>
      </c>
      <c r="C479" s="179" t="s">
        <v>1831</v>
      </c>
      <c r="D479" s="179" t="s">
        <v>1832</v>
      </c>
      <c r="E479" s="179" t="s">
        <v>1649</v>
      </c>
      <c r="F479" s="180" t="s">
        <v>52</v>
      </c>
      <c r="G479" s="180" t="s">
        <v>99</v>
      </c>
      <c r="H479" s="181">
        <v>137237</v>
      </c>
      <c r="I479" s="182">
        <v>0.61</v>
      </c>
      <c r="J479" s="182">
        <f t="shared" si="7"/>
        <v>83.71</v>
      </c>
    </row>
    <row r="480" spans="2:10" x14ac:dyDescent="0.3">
      <c r="B480" s="178">
        <v>452</v>
      </c>
      <c r="C480" s="179" t="s">
        <v>1833</v>
      </c>
      <c r="D480" s="179" t="s">
        <v>1834</v>
      </c>
      <c r="E480" s="179" t="s">
        <v>1637</v>
      </c>
      <c r="F480" s="180" t="s">
        <v>52</v>
      </c>
      <c r="G480" s="180" t="s">
        <v>1835</v>
      </c>
      <c r="H480" s="181">
        <v>1</v>
      </c>
      <c r="I480" s="182">
        <v>0.61</v>
      </c>
      <c r="J480" s="182">
        <f t="shared" si="7"/>
        <v>0</v>
      </c>
    </row>
    <row r="481" spans="2:10" x14ac:dyDescent="0.3">
      <c r="B481" s="178">
        <v>453</v>
      </c>
      <c r="C481" s="179" t="s">
        <v>1833</v>
      </c>
      <c r="D481" s="179" t="s">
        <v>1834</v>
      </c>
      <c r="E481" s="179" t="s">
        <v>1638</v>
      </c>
      <c r="F481" s="180" t="s">
        <v>52</v>
      </c>
      <c r="G481" s="180" t="s">
        <v>1835</v>
      </c>
      <c r="H481" s="181">
        <v>12</v>
      </c>
      <c r="I481" s="182">
        <v>0.61</v>
      </c>
      <c r="J481" s="182">
        <f t="shared" si="7"/>
        <v>0.01</v>
      </c>
    </row>
    <row r="482" spans="2:10" x14ac:dyDescent="0.3">
      <c r="B482" s="178">
        <v>454</v>
      </c>
      <c r="C482" s="179" t="s">
        <v>1833</v>
      </c>
      <c r="D482" s="179" t="s">
        <v>1834</v>
      </c>
      <c r="E482" s="179" t="s">
        <v>1641</v>
      </c>
      <c r="F482" s="180" t="s">
        <v>52</v>
      </c>
      <c r="G482" s="180" t="s">
        <v>1835</v>
      </c>
      <c r="H482" s="181">
        <v>19</v>
      </c>
      <c r="I482" s="182">
        <v>0.61</v>
      </c>
      <c r="J482" s="182">
        <f t="shared" si="7"/>
        <v>0.01</v>
      </c>
    </row>
    <row r="483" spans="2:10" x14ac:dyDescent="0.3">
      <c r="B483" s="178">
        <v>455</v>
      </c>
      <c r="C483" s="179" t="s">
        <v>1833</v>
      </c>
      <c r="D483" s="179" t="s">
        <v>1834</v>
      </c>
      <c r="E483" s="179" t="s">
        <v>1632</v>
      </c>
      <c r="F483" s="180" t="s">
        <v>52</v>
      </c>
      <c r="G483" s="180" t="s">
        <v>1835</v>
      </c>
      <c r="H483" s="181">
        <v>7</v>
      </c>
      <c r="I483" s="182">
        <v>0.61</v>
      </c>
      <c r="J483" s="182">
        <f t="shared" si="7"/>
        <v>0</v>
      </c>
    </row>
    <row r="484" spans="2:10" x14ac:dyDescent="0.3">
      <c r="B484" s="178">
        <v>456</v>
      </c>
      <c r="C484" s="179" t="s">
        <v>1833</v>
      </c>
      <c r="D484" s="179" t="s">
        <v>1834</v>
      </c>
      <c r="E484" s="179" t="s">
        <v>1644</v>
      </c>
      <c r="F484" s="180" t="s">
        <v>52</v>
      </c>
      <c r="G484" s="180" t="s">
        <v>1835</v>
      </c>
      <c r="H484" s="181">
        <v>19</v>
      </c>
      <c r="I484" s="182">
        <v>0.61</v>
      </c>
      <c r="J484" s="182">
        <f t="shared" si="7"/>
        <v>0.01</v>
      </c>
    </row>
    <row r="485" spans="2:10" x14ac:dyDescent="0.3">
      <c r="B485" s="178">
        <v>457</v>
      </c>
      <c r="C485" s="179" t="s">
        <v>1833</v>
      </c>
      <c r="D485" s="179" t="s">
        <v>1834</v>
      </c>
      <c r="E485" s="179" t="s">
        <v>1645</v>
      </c>
      <c r="F485" s="180" t="s">
        <v>52</v>
      </c>
      <c r="G485" s="180" t="s">
        <v>1835</v>
      </c>
      <c r="H485" s="181">
        <v>16</v>
      </c>
      <c r="I485" s="182">
        <v>0.61</v>
      </c>
      <c r="J485" s="182">
        <f t="shared" si="7"/>
        <v>0.01</v>
      </c>
    </row>
    <row r="486" spans="2:10" x14ac:dyDescent="0.3">
      <c r="B486" s="178">
        <v>458</v>
      </c>
      <c r="C486" s="179" t="s">
        <v>1833</v>
      </c>
      <c r="D486" s="179" t="s">
        <v>1834</v>
      </c>
      <c r="E486" s="179" t="s">
        <v>1646</v>
      </c>
      <c r="F486" s="180" t="s">
        <v>52</v>
      </c>
      <c r="G486" s="180" t="s">
        <v>1835</v>
      </c>
      <c r="H486" s="181">
        <v>6</v>
      </c>
      <c r="I486" s="182">
        <v>0.61</v>
      </c>
      <c r="J486" s="182">
        <f t="shared" si="7"/>
        <v>0</v>
      </c>
    </row>
    <row r="487" spans="2:10" x14ac:dyDescent="0.3">
      <c r="B487" s="178">
        <v>459</v>
      </c>
      <c r="C487" s="179" t="s">
        <v>1833</v>
      </c>
      <c r="D487" s="179" t="s">
        <v>1834</v>
      </c>
      <c r="E487" s="179" t="s">
        <v>1647</v>
      </c>
      <c r="F487" s="180" t="s">
        <v>52</v>
      </c>
      <c r="G487" s="180" t="s">
        <v>1835</v>
      </c>
      <c r="H487" s="181">
        <v>3</v>
      </c>
      <c r="I487" s="182">
        <v>0.61</v>
      </c>
      <c r="J487" s="182">
        <f t="shared" si="7"/>
        <v>0</v>
      </c>
    </row>
    <row r="488" spans="2:10" x14ac:dyDescent="0.3">
      <c r="B488" s="178">
        <v>460</v>
      </c>
      <c r="C488" s="179" t="s">
        <v>1833</v>
      </c>
      <c r="D488" s="179" t="s">
        <v>1834</v>
      </c>
      <c r="E488" s="179" t="s">
        <v>1648</v>
      </c>
      <c r="F488" s="180" t="s">
        <v>52</v>
      </c>
      <c r="G488" s="180" t="s">
        <v>1835</v>
      </c>
      <c r="H488" s="181">
        <v>63</v>
      </c>
      <c r="I488" s="182">
        <v>0.61</v>
      </c>
      <c r="J488" s="182">
        <f t="shared" si="7"/>
        <v>0.04</v>
      </c>
    </row>
    <row r="489" spans="2:10" x14ac:dyDescent="0.3">
      <c r="B489" s="178">
        <v>461</v>
      </c>
      <c r="C489" s="179" t="s">
        <v>1833</v>
      </c>
      <c r="D489" s="179" t="s">
        <v>1834</v>
      </c>
      <c r="E489" s="179" t="s">
        <v>1649</v>
      </c>
      <c r="F489" s="180" t="s">
        <v>52</v>
      </c>
      <c r="G489" s="180" t="s">
        <v>1835</v>
      </c>
      <c r="H489" s="181">
        <v>14</v>
      </c>
      <c r="I489" s="182">
        <v>0.61</v>
      </c>
      <c r="J489" s="182">
        <f t="shared" si="7"/>
        <v>0.01</v>
      </c>
    </row>
    <row r="490" spans="2:10" x14ac:dyDescent="0.3">
      <c r="B490" s="178">
        <v>462</v>
      </c>
      <c r="C490" s="179" t="s">
        <v>1836</v>
      </c>
      <c r="D490" s="179" t="s">
        <v>1837</v>
      </c>
      <c r="E490" s="179" t="s">
        <v>1637</v>
      </c>
      <c r="F490" s="180" t="s">
        <v>52</v>
      </c>
      <c r="G490" s="180" t="s">
        <v>1835</v>
      </c>
      <c r="H490" s="181">
        <v>4</v>
      </c>
      <c r="I490" s="182">
        <v>0.61</v>
      </c>
      <c r="J490" s="182">
        <f t="shared" si="7"/>
        <v>0</v>
      </c>
    </row>
    <row r="491" spans="2:10" x14ac:dyDescent="0.3">
      <c r="B491" s="178">
        <v>463</v>
      </c>
      <c r="C491" s="179" t="s">
        <v>1836</v>
      </c>
      <c r="D491" s="179" t="s">
        <v>1837</v>
      </c>
      <c r="E491" s="179" t="s">
        <v>1638</v>
      </c>
      <c r="F491" s="180" t="s">
        <v>52</v>
      </c>
      <c r="G491" s="180" t="s">
        <v>1835</v>
      </c>
      <c r="H491" s="181">
        <v>8</v>
      </c>
      <c r="I491" s="182">
        <v>0.61</v>
      </c>
      <c r="J491" s="182">
        <f t="shared" si="7"/>
        <v>0</v>
      </c>
    </row>
    <row r="492" spans="2:10" x14ac:dyDescent="0.3">
      <c r="B492" s="178">
        <v>464</v>
      </c>
      <c r="C492" s="179" t="s">
        <v>1836</v>
      </c>
      <c r="D492" s="179" t="s">
        <v>1837</v>
      </c>
      <c r="E492" s="179" t="s">
        <v>1641</v>
      </c>
      <c r="F492" s="180" t="s">
        <v>52</v>
      </c>
      <c r="G492" s="180" t="s">
        <v>1835</v>
      </c>
      <c r="H492" s="181">
        <v>18</v>
      </c>
      <c r="I492" s="182">
        <v>0.61</v>
      </c>
      <c r="J492" s="182">
        <f t="shared" si="7"/>
        <v>0.01</v>
      </c>
    </row>
    <row r="493" spans="2:10" x14ac:dyDescent="0.3">
      <c r="B493" s="178">
        <v>465</v>
      </c>
      <c r="C493" s="179" t="s">
        <v>1836</v>
      </c>
      <c r="D493" s="179" t="s">
        <v>1837</v>
      </c>
      <c r="E493" s="179" t="s">
        <v>1632</v>
      </c>
      <c r="F493" s="180" t="s">
        <v>52</v>
      </c>
      <c r="G493" s="180" t="s">
        <v>1835</v>
      </c>
      <c r="H493" s="181">
        <v>19</v>
      </c>
      <c r="I493" s="182">
        <v>0.61</v>
      </c>
      <c r="J493" s="182">
        <f t="shared" si="7"/>
        <v>0.01</v>
      </c>
    </row>
    <row r="494" spans="2:10" x14ac:dyDescent="0.3">
      <c r="B494" s="178">
        <v>466</v>
      </c>
      <c r="C494" s="179" t="s">
        <v>1836</v>
      </c>
      <c r="D494" s="179" t="s">
        <v>1837</v>
      </c>
      <c r="E494" s="179" t="s">
        <v>1644</v>
      </c>
      <c r="F494" s="180" t="s">
        <v>52</v>
      </c>
      <c r="G494" s="180" t="s">
        <v>1835</v>
      </c>
      <c r="H494" s="181">
        <v>12</v>
      </c>
      <c r="I494" s="182">
        <v>0.61</v>
      </c>
      <c r="J494" s="182">
        <f t="shared" si="7"/>
        <v>0.01</v>
      </c>
    </row>
    <row r="495" spans="2:10" x14ac:dyDescent="0.3">
      <c r="B495" s="178">
        <v>467</v>
      </c>
      <c r="C495" s="179" t="s">
        <v>1836</v>
      </c>
      <c r="D495" s="179" t="s">
        <v>1837</v>
      </c>
      <c r="E495" s="179" t="s">
        <v>1645</v>
      </c>
      <c r="F495" s="180" t="s">
        <v>52</v>
      </c>
      <c r="G495" s="180" t="s">
        <v>1835</v>
      </c>
      <c r="H495" s="181">
        <v>14</v>
      </c>
      <c r="I495" s="182">
        <v>0.61</v>
      </c>
      <c r="J495" s="182">
        <f t="shared" si="7"/>
        <v>0.01</v>
      </c>
    </row>
    <row r="496" spans="2:10" x14ac:dyDescent="0.3">
      <c r="B496" s="178">
        <v>468</v>
      </c>
      <c r="C496" s="179" t="s">
        <v>1836</v>
      </c>
      <c r="D496" s="179" t="s">
        <v>1837</v>
      </c>
      <c r="E496" s="179" t="s">
        <v>1646</v>
      </c>
      <c r="F496" s="180" t="s">
        <v>52</v>
      </c>
      <c r="G496" s="180" t="s">
        <v>1835</v>
      </c>
      <c r="H496" s="181">
        <v>6</v>
      </c>
      <c r="I496" s="182">
        <v>0.61</v>
      </c>
      <c r="J496" s="182">
        <f t="shared" si="7"/>
        <v>0</v>
      </c>
    </row>
    <row r="497" spans="2:10" x14ac:dyDescent="0.3">
      <c r="B497" s="178">
        <v>469</v>
      </c>
      <c r="C497" s="179" t="s">
        <v>1836</v>
      </c>
      <c r="D497" s="179" t="s">
        <v>1837</v>
      </c>
      <c r="E497" s="179" t="s">
        <v>1647</v>
      </c>
      <c r="F497" s="180" t="s">
        <v>52</v>
      </c>
      <c r="G497" s="180" t="s">
        <v>1835</v>
      </c>
      <c r="H497" s="181">
        <v>6</v>
      </c>
      <c r="I497" s="182">
        <v>0.61</v>
      </c>
      <c r="J497" s="182">
        <f t="shared" si="7"/>
        <v>0</v>
      </c>
    </row>
    <row r="498" spans="2:10" x14ac:dyDescent="0.3">
      <c r="B498" s="178">
        <v>470</v>
      </c>
      <c r="C498" s="179" t="s">
        <v>1836</v>
      </c>
      <c r="D498" s="179" t="s">
        <v>1837</v>
      </c>
      <c r="E498" s="179" t="s">
        <v>1648</v>
      </c>
      <c r="F498" s="180" t="s">
        <v>52</v>
      </c>
      <c r="G498" s="180" t="s">
        <v>1835</v>
      </c>
      <c r="H498" s="181">
        <v>66</v>
      </c>
      <c r="I498" s="182">
        <v>0.61</v>
      </c>
      <c r="J498" s="182">
        <f t="shared" si="7"/>
        <v>0.04</v>
      </c>
    </row>
    <row r="499" spans="2:10" x14ac:dyDescent="0.3">
      <c r="B499" s="178">
        <v>471</v>
      </c>
      <c r="C499" s="179" t="s">
        <v>1836</v>
      </c>
      <c r="D499" s="179" t="s">
        <v>1837</v>
      </c>
      <c r="E499" s="179" t="s">
        <v>1649</v>
      </c>
      <c r="F499" s="180" t="s">
        <v>52</v>
      </c>
      <c r="G499" s="180" t="s">
        <v>1835</v>
      </c>
      <c r="H499" s="181">
        <v>12</v>
      </c>
      <c r="I499" s="182">
        <v>0.61</v>
      </c>
      <c r="J499" s="182">
        <f t="shared" si="7"/>
        <v>0.01</v>
      </c>
    </row>
    <row r="500" spans="2:10" x14ac:dyDescent="0.3">
      <c r="B500" s="178">
        <v>472</v>
      </c>
      <c r="C500" s="179" t="s">
        <v>1838</v>
      </c>
      <c r="D500" s="179" t="s">
        <v>1839</v>
      </c>
      <c r="E500" s="179" t="s">
        <v>1637</v>
      </c>
      <c r="F500" s="180" t="s">
        <v>1840</v>
      </c>
      <c r="G500" s="180" t="s">
        <v>971</v>
      </c>
      <c r="H500" s="181">
        <v>3683</v>
      </c>
      <c r="I500" s="182">
        <v>0.61</v>
      </c>
      <c r="J500" s="182">
        <f t="shared" si="7"/>
        <v>2.25</v>
      </c>
    </row>
    <row r="501" spans="2:10" x14ac:dyDescent="0.3">
      <c r="B501" s="178">
        <v>473</v>
      </c>
      <c r="C501" s="179" t="s">
        <v>1838</v>
      </c>
      <c r="D501" s="179" t="s">
        <v>1839</v>
      </c>
      <c r="E501" s="179" t="s">
        <v>1638</v>
      </c>
      <c r="F501" s="180" t="s">
        <v>1840</v>
      </c>
      <c r="G501" s="180" t="s">
        <v>971</v>
      </c>
      <c r="H501" s="181">
        <v>34715</v>
      </c>
      <c r="I501" s="182">
        <v>0.61</v>
      </c>
      <c r="J501" s="182">
        <f t="shared" si="7"/>
        <v>21.18</v>
      </c>
    </row>
    <row r="502" spans="2:10" x14ac:dyDescent="0.3">
      <c r="B502" s="178">
        <v>474</v>
      </c>
      <c r="C502" s="179" t="s">
        <v>1838</v>
      </c>
      <c r="D502" s="179" t="s">
        <v>1839</v>
      </c>
      <c r="E502" s="179" t="s">
        <v>1639</v>
      </c>
      <c r="F502" s="180" t="s">
        <v>1840</v>
      </c>
      <c r="G502" s="180" t="s">
        <v>971</v>
      </c>
      <c r="H502" s="181">
        <v>6825</v>
      </c>
      <c r="I502" s="182">
        <v>0.61</v>
      </c>
      <c r="J502" s="182">
        <f t="shared" si="7"/>
        <v>4.16</v>
      </c>
    </row>
    <row r="503" spans="2:10" x14ac:dyDescent="0.3">
      <c r="B503" s="178">
        <v>475</v>
      </c>
      <c r="C503" s="179" t="s">
        <v>1838</v>
      </c>
      <c r="D503" s="179" t="s">
        <v>1839</v>
      </c>
      <c r="E503" s="179" t="s">
        <v>1640</v>
      </c>
      <c r="F503" s="180" t="s">
        <v>1840</v>
      </c>
      <c r="G503" s="180" t="s">
        <v>971</v>
      </c>
      <c r="H503" s="181">
        <v>4163</v>
      </c>
      <c r="I503" s="182">
        <v>0.61</v>
      </c>
      <c r="J503" s="182">
        <f t="shared" si="7"/>
        <v>2.54</v>
      </c>
    </row>
    <row r="504" spans="2:10" x14ac:dyDescent="0.3">
      <c r="B504" s="178">
        <v>476</v>
      </c>
      <c r="C504" s="179" t="s">
        <v>1838</v>
      </c>
      <c r="D504" s="179" t="s">
        <v>1839</v>
      </c>
      <c r="E504" s="179" t="s">
        <v>1641</v>
      </c>
      <c r="F504" s="180" t="s">
        <v>1840</v>
      </c>
      <c r="G504" s="180" t="s">
        <v>971</v>
      </c>
      <c r="H504" s="181">
        <v>89361</v>
      </c>
      <c r="I504" s="182">
        <v>0.61</v>
      </c>
      <c r="J504" s="182">
        <f t="shared" si="7"/>
        <v>54.51</v>
      </c>
    </row>
    <row r="505" spans="2:10" x14ac:dyDescent="0.3">
      <c r="B505" s="178">
        <v>477</v>
      </c>
      <c r="C505" s="179" t="s">
        <v>1838</v>
      </c>
      <c r="D505" s="179" t="s">
        <v>1839</v>
      </c>
      <c r="E505" s="179" t="s">
        <v>1642</v>
      </c>
      <c r="F505" s="180" t="s">
        <v>1840</v>
      </c>
      <c r="G505" s="180" t="s">
        <v>971</v>
      </c>
      <c r="H505" s="181">
        <v>2576</v>
      </c>
      <c r="I505" s="182">
        <v>0.61</v>
      </c>
      <c r="J505" s="182">
        <f t="shared" si="7"/>
        <v>1.57</v>
      </c>
    </row>
    <row r="506" spans="2:10" x14ac:dyDescent="0.3">
      <c r="B506" s="178">
        <v>478</v>
      </c>
      <c r="C506" s="179" t="s">
        <v>1838</v>
      </c>
      <c r="D506" s="179" t="s">
        <v>1839</v>
      </c>
      <c r="E506" s="179" t="s">
        <v>1643</v>
      </c>
      <c r="F506" s="180" t="s">
        <v>1840</v>
      </c>
      <c r="G506" s="180" t="s">
        <v>971</v>
      </c>
      <c r="H506" s="181">
        <v>6913</v>
      </c>
      <c r="I506" s="182">
        <v>0.61</v>
      </c>
      <c r="J506" s="182">
        <f t="shared" si="7"/>
        <v>4.22</v>
      </c>
    </row>
    <row r="507" spans="2:10" x14ac:dyDescent="0.3">
      <c r="B507" s="178">
        <v>479</v>
      </c>
      <c r="C507" s="179" t="s">
        <v>1838</v>
      </c>
      <c r="D507" s="179" t="s">
        <v>1839</v>
      </c>
      <c r="E507" s="179" t="s">
        <v>1632</v>
      </c>
      <c r="F507" s="180" t="s">
        <v>1840</v>
      </c>
      <c r="G507" s="180" t="s">
        <v>971</v>
      </c>
      <c r="H507" s="181">
        <v>50989</v>
      </c>
      <c r="I507" s="182">
        <v>0.61</v>
      </c>
      <c r="J507" s="182">
        <f t="shared" si="7"/>
        <v>31.1</v>
      </c>
    </row>
    <row r="508" spans="2:10" x14ac:dyDescent="0.3">
      <c r="B508" s="178">
        <v>480</v>
      </c>
      <c r="C508" s="179" t="s">
        <v>1838</v>
      </c>
      <c r="D508" s="179" t="s">
        <v>1839</v>
      </c>
      <c r="E508" s="179" t="s">
        <v>1644</v>
      </c>
      <c r="F508" s="180" t="s">
        <v>1840</v>
      </c>
      <c r="G508" s="180" t="s">
        <v>971</v>
      </c>
      <c r="H508" s="181">
        <v>100434</v>
      </c>
      <c r="I508" s="182">
        <v>0.61</v>
      </c>
      <c r="J508" s="182">
        <f t="shared" si="7"/>
        <v>61.26</v>
      </c>
    </row>
    <row r="509" spans="2:10" x14ac:dyDescent="0.3">
      <c r="B509" s="178">
        <v>481</v>
      </c>
      <c r="C509" s="179" t="s">
        <v>1838</v>
      </c>
      <c r="D509" s="179" t="s">
        <v>1839</v>
      </c>
      <c r="E509" s="179" t="s">
        <v>1645</v>
      </c>
      <c r="F509" s="180" t="s">
        <v>1840</v>
      </c>
      <c r="G509" s="180" t="s">
        <v>971</v>
      </c>
      <c r="H509" s="181">
        <v>57405</v>
      </c>
      <c r="I509" s="182">
        <v>0.61</v>
      </c>
      <c r="J509" s="182">
        <f t="shared" si="7"/>
        <v>35.020000000000003</v>
      </c>
    </row>
    <row r="510" spans="2:10" x14ac:dyDescent="0.3">
      <c r="B510" s="178">
        <v>482</v>
      </c>
      <c r="C510" s="179" t="s">
        <v>1838</v>
      </c>
      <c r="D510" s="179" t="s">
        <v>1839</v>
      </c>
      <c r="E510" s="179" t="s">
        <v>1646</v>
      </c>
      <c r="F510" s="180" t="s">
        <v>1840</v>
      </c>
      <c r="G510" s="180" t="s">
        <v>971</v>
      </c>
      <c r="H510" s="181">
        <v>57710</v>
      </c>
      <c r="I510" s="182">
        <v>0.61</v>
      </c>
      <c r="J510" s="182">
        <f t="shared" si="7"/>
        <v>35.200000000000003</v>
      </c>
    </row>
    <row r="511" spans="2:10" x14ac:dyDescent="0.3">
      <c r="B511" s="178">
        <v>483</v>
      </c>
      <c r="C511" s="179" t="s">
        <v>1838</v>
      </c>
      <c r="D511" s="179" t="s">
        <v>1839</v>
      </c>
      <c r="E511" s="179" t="s">
        <v>1647</v>
      </c>
      <c r="F511" s="180" t="s">
        <v>1840</v>
      </c>
      <c r="G511" s="180" t="s">
        <v>971</v>
      </c>
      <c r="H511" s="181">
        <v>15334</v>
      </c>
      <c r="I511" s="182">
        <v>0.61</v>
      </c>
      <c r="J511" s="182">
        <f t="shared" si="7"/>
        <v>9.35</v>
      </c>
    </row>
    <row r="512" spans="2:10" x14ac:dyDescent="0.3">
      <c r="B512" s="178">
        <v>484</v>
      </c>
      <c r="C512" s="179" t="s">
        <v>1838</v>
      </c>
      <c r="D512" s="179" t="s">
        <v>1839</v>
      </c>
      <c r="E512" s="179" t="s">
        <v>1648</v>
      </c>
      <c r="F512" s="180" t="s">
        <v>1840</v>
      </c>
      <c r="G512" s="180" t="s">
        <v>971</v>
      </c>
      <c r="H512" s="181">
        <v>187243</v>
      </c>
      <c r="I512" s="182">
        <v>0.61</v>
      </c>
      <c r="J512" s="182">
        <f t="shared" si="7"/>
        <v>114.22</v>
      </c>
    </row>
    <row r="513" spans="2:10" x14ac:dyDescent="0.3">
      <c r="B513" s="178">
        <v>485</v>
      </c>
      <c r="C513" s="179" t="s">
        <v>1838</v>
      </c>
      <c r="D513" s="179" t="s">
        <v>1839</v>
      </c>
      <c r="E513" s="179" t="s">
        <v>1649</v>
      </c>
      <c r="F513" s="180" t="s">
        <v>1840</v>
      </c>
      <c r="G513" s="180" t="s">
        <v>971</v>
      </c>
      <c r="H513" s="181">
        <v>46310</v>
      </c>
      <c r="I513" s="182">
        <v>0.61</v>
      </c>
      <c r="J513" s="182">
        <f t="shared" si="7"/>
        <v>28.25</v>
      </c>
    </row>
    <row r="514" spans="2:10" x14ac:dyDescent="0.3">
      <c r="B514" s="178">
        <v>486</v>
      </c>
      <c r="C514" s="179" t="s">
        <v>1838</v>
      </c>
      <c r="D514" s="179" t="s">
        <v>1839</v>
      </c>
      <c r="E514" s="179" t="s">
        <v>1662</v>
      </c>
      <c r="F514" s="180" t="s">
        <v>1840</v>
      </c>
      <c r="G514" s="180" t="s">
        <v>971</v>
      </c>
      <c r="H514" s="181">
        <v>4675</v>
      </c>
      <c r="I514" s="182">
        <v>0.61</v>
      </c>
      <c r="J514" s="182">
        <f t="shared" si="7"/>
        <v>2.85</v>
      </c>
    </row>
    <row r="515" spans="2:10" x14ac:dyDescent="0.3">
      <c r="B515" s="178">
        <v>487</v>
      </c>
      <c r="C515" s="179" t="s">
        <v>1841</v>
      </c>
      <c r="D515" s="179" t="s">
        <v>1842</v>
      </c>
      <c r="E515" s="179" t="s">
        <v>1637</v>
      </c>
      <c r="F515" s="180" t="s">
        <v>882</v>
      </c>
      <c r="G515" s="180" t="s">
        <v>142</v>
      </c>
      <c r="H515" s="181">
        <v>19219</v>
      </c>
      <c r="I515" s="182">
        <v>0.61</v>
      </c>
      <c r="J515" s="182">
        <f t="shared" si="7"/>
        <v>11.72</v>
      </c>
    </row>
    <row r="516" spans="2:10" x14ac:dyDescent="0.3">
      <c r="B516" s="178">
        <v>488</v>
      </c>
      <c r="C516" s="179" t="s">
        <v>1841</v>
      </c>
      <c r="D516" s="179" t="s">
        <v>1842</v>
      </c>
      <c r="E516" s="179" t="s">
        <v>1638</v>
      </c>
      <c r="F516" s="180" t="s">
        <v>882</v>
      </c>
      <c r="G516" s="180" t="s">
        <v>142</v>
      </c>
      <c r="H516" s="181">
        <v>405841</v>
      </c>
      <c r="I516" s="182">
        <v>0.61</v>
      </c>
      <c r="J516" s="182">
        <f t="shared" si="7"/>
        <v>247.56</v>
      </c>
    </row>
    <row r="517" spans="2:10" x14ac:dyDescent="0.3">
      <c r="B517" s="178">
        <v>489</v>
      </c>
      <c r="C517" s="179" t="s">
        <v>1841</v>
      </c>
      <c r="D517" s="179" t="s">
        <v>1842</v>
      </c>
      <c r="E517" s="179" t="s">
        <v>1639</v>
      </c>
      <c r="F517" s="180" t="s">
        <v>882</v>
      </c>
      <c r="G517" s="180" t="s">
        <v>142</v>
      </c>
      <c r="H517" s="181">
        <v>67795</v>
      </c>
      <c r="I517" s="182">
        <v>0.61</v>
      </c>
      <c r="J517" s="182">
        <f t="shared" si="7"/>
        <v>41.35</v>
      </c>
    </row>
    <row r="518" spans="2:10" x14ac:dyDescent="0.3">
      <c r="B518" s="178">
        <v>490</v>
      </c>
      <c r="C518" s="179" t="s">
        <v>1841</v>
      </c>
      <c r="D518" s="179" t="s">
        <v>1842</v>
      </c>
      <c r="E518" s="179" t="s">
        <v>1640</v>
      </c>
      <c r="F518" s="180" t="s">
        <v>882</v>
      </c>
      <c r="G518" s="180" t="s">
        <v>142</v>
      </c>
      <c r="H518" s="181">
        <v>51258</v>
      </c>
      <c r="I518" s="182">
        <v>0.61</v>
      </c>
      <c r="J518" s="182">
        <f t="shared" si="7"/>
        <v>31.27</v>
      </c>
    </row>
    <row r="519" spans="2:10" x14ac:dyDescent="0.3">
      <c r="B519" s="178">
        <v>491</v>
      </c>
      <c r="C519" s="179" t="s">
        <v>1841</v>
      </c>
      <c r="D519" s="179" t="s">
        <v>1842</v>
      </c>
      <c r="E519" s="179" t="s">
        <v>1641</v>
      </c>
      <c r="F519" s="180" t="s">
        <v>882</v>
      </c>
      <c r="G519" s="180" t="s">
        <v>142</v>
      </c>
      <c r="H519" s="181">
        <v>748763</v>
      </c>
      <c r="I519" s="182">
        <v>0.61</v>
      </c>
      <c r="J519" s="182">
        <f t="shared" si="7"/>
        <v>456.75</v>
      </c>
    </row>
    <row r="520" spans="2:10" x14ac:dyDescent="0.3">
      <c r="B520" s="178">
        <v>492</v>
      </c>
      <c r="C520" s="179" t="s">
        <v>1841</v>
      </c>
      <c r="D520" s="179" t="s">
        <v>1842</v>
      </c>
      <c r="E520" s="179" t="s">
        <v>1642</v>
      </c>
      <c r="F520" s="180" t="s">
        <v>882</v>
      </c>
      <c r="G520" s="180" t="s">
        <v>142</v>
      </c>
      <c r="H520" s="181">
        <v>29919</v>
      </c>
      <c r="I520" s="182">
        <v>0.61</v>
      </c>
      <c r="J520" s="182">
        <f t="shared" si="7"/>
        <v>18.25</v>
      </c>
    </row>
    <row r="521" spans="2:10" x14ac:dyDescent="0.3">
      <c r="B521" s="178">
        <v>493</v>
      </c>
      <c r="C521" s="179" t="s">
        <v>1841</v>
      </c>
      <c r="D521" s="179" t="s">
        <v>1842</v>
      </c>
      <c r="E521" s="179" t="s">
        <v>1643</v>
      </c>
      <c r="F521" s="180" t="s">
        <v>882</v>
      </c>
      <c r="G521" s="180" t="s">
        <v>142</v>
      </c>
      <c r="H521" s="181">
        <v>66635</v>
      </c>
      <c r="I521" s="182">
        <v>0.61</v>
      </c>
      <c r="J521" s="182">
        <f t="shared" si="7"/>
        <v>40.65</v>
      </c>
    </row>
    <row r="522" spans="2:10" x14ac:dyDescent="0.3">
      <c r="B522" s="178">
        <v>494</v>
      </c>
      <c r="C522" s="179" t="s">
        <v>1841</v>
      </c>
      <c r="D522" s="179" t="s">
        <v>1842</v>
      </c>
      <c r="E522" s="179" t="s">
        <v>1632</v>
      </c>
      <c r="F522" s="180" t="s">
        <v>882</v>
      </c>
      <c r="G522" s="180" t="s">
        <v>142</v>
      </c>
      <c r="H522" s="181">
        <v>538494</v>
      </c>
      <c r="I522" s="182">
        <v>0.61</v>
      </c>
      <c r="J522" s="182">
        <f t="shared" si="7"/>
        <v>328.48</v>
      </c>
    </row>
    <row r="523" spans="2:10" x14ac:dyDescent="0.3">
      <c r="B523" s="178">
        <v>495</v>
      </c>
      <c r="C523" s="179" t="s">
        <v>1841</v>
      </c>
      <c r="D523" s="179" t="s">
        <v>1842</v>
      </c>
      <c r="E523" s="179" t="s">
        <v>1644</v>
      </c>
      <c r="F523" s="180" t="s">
        <v>882</v>
      </c>
      <c r="G523" s="180" t="s">
        <v>142</v>
      </c>
      <c r="H523" s="181">
        <v>807583</v>
      </c>
      <c r="I523" s="182">
        <v>0.61</v>
      </c>
      <c r="J523" s="182">
        <f t="shared" si="7"/>
        <v>492.63</v>
      </c>
    </row>
    <row r="524" spans="2:10" x14ac:dyDescent="0.3">
      <c r="B524" s="178">
        <v>496</v>
      </c>
      <c r="C524" s="179" t="s">
        <v>1841</v>
      </c>
      <c r="D524" s="179" t="s">
        <v>1842</v>
      </c>
      <c r="E524" s="179" t="s">
        <v>1645</v>
      </c>
      <c r="F524" s="180" t="s">
        <v>882</v>
      </c>
      <c r="G524" s="180" t="s">
        <v>142</v>
      </c>
      <c r="H524" s="181">
        <v>710501</v>
      </c>
      <c r="I524" s="182">
        <v>0.61</v>
      </c>
      <c r="J524" s="182">
        <f t="shared" si="7"/>
        <v>433.41</v>
      </c>
    </row>
    <row r="525" spans="2:10" x14ac:dyDescent="0.3">
      <c r="B525" s="178">
        <v>497</v>
      </c>
      <c r="C525" s="179" t="s">
        <v>1841</v>
      </c>
      <c r="D525" s="179" t="s">
        <v>1842</v>
      </c>
      <c r="E525" s="179" t="s">
        <v>1646</v>
      </c>
      <c r="F525" s="180" t="s">
        <v>882</v>
      </c>
      <c r="G525" s="180" t="s">
        <v>142</v>
      </c>
      <c r="H525" s="181">
        <v>896782</v>
      </c>
      <c r="I525" s="182">
        <v>0.61</v>
      </c>
      <c r="J525" s="182">
        <f t="shared" si="7"/>
        <v>547.04</v>
      </c>
    </row>
    <row r="526" spans="2:10" x14ac:dyDescent="0.3">
      <c r="B526" s="178">
        <v>498</v>
      </c>
      <c r="C526" s="179" t="s">
        <v>1841</v>
      </c>
      <c r="D526" s="179" t="s">
        <v>1842</v>
      </c>
      <c r="E526" s="179" t="s">
        <v>1647</v>
      </c>
      <c r="F526" s="180" t="s">
        <v>882</v>
      </c>
      <c r="G526" s="180" t="s">
        <v>142</v>
      </c>
      <c r="H526" s="181">
        <v>119026</v>
      </c>
      <c r="I526" s="182">
        <v>0.61</v>
      </c>
      <c r="J526" s="182">
        <f t="shared" si="7"/>
        <v>72.61</v>
      </c>
    </row>
    <row r="527" spans="2:10" x14ac:dyDescent="0.3">
      <c r="B527" s="178">
        <v>499</v>
      </c>
      <c r="C527" s="179" t="s">
        <v>1841</v>
      </c>
      <c r="D527" s="179" t="s">
        <v>1842</v>
      </c>
      <c r="E527" s="179" t="s">
        <v>1648</v>
      </c>
      <c r="F527" s="180" t="s">
        <v>882</v>
      </c>
      <c r="G527" s="180" t="s">
        <v>142</v>
      </c>
      <c r="H527" s="181">
        <v>1879827</v>
      </c>
      <c r="I527" s="182">
        <v>0.61</v>
      </c>
      <c r="J527" s="182">
        <f t="shared" si="7"/>
        <v>1146.69</v>
      </c>
    </row>
    <row r="528" spans="2:10" x14ac:dyDescent="0.3">
      <c r="B528" s="178">
        <v>500</v>
      </c>
      <c r="C528" s="179" t="s">
        <v>1841</v>
      </c>
      <c r="D528" s="179" t="s">
        <v>1842</v>
      </c>
      <c r="E528" s="179" t="s">
        <v>1649</v>
      </c>
      <c r="F528" s="180" t="s">
        <v>882</v>
      </c>
      <c r="G528" s="180" t="s">
        <v>142</v>
      </c>
      <c r="H528" s="181">
        <v>557522</v>
      </c>
      <c r="I528" s="182">
        <v>0.61</v>
      </c>
      <c r="J528" s="182">
        <f t="shared" si="7"/>
        <v>340.09</v>
      </c>
    </row>
    <row r="529" spans="2:10" x14ac:dyDescent="0.3">
      <c r="B529" s="178">
        <v>501</v>
      </c>
      <c r="C529" s="179" t="s">
        <v>1841</v>
      </c>
      <c r="D529" s="179" t="s">
        <v>1842</v>
      </c>
      <c r="E529" s="179" t="s">
        <v>1662</v>
      </c>
      <c r="F529" s="180" t="s">
        <v>882</v>
      </c>
      <c r="G529" s="180" t="s">
        <v>142</v>
      </c>
      <c r="H529" s="181">
        <v>41362</v>
      </c>
      <c r="I529" s="182">
        <v>0.61</v>
      </c>
      <c r="J529" s="182">
        <f t="shared" si="7"/>
        <v>25.23</v>
      </c>
    </row>
    <row r="530" spans="2:10" x14ac:dyDescent="0.3">
      <c r="B530" s="178">
        <v>502</v>
      </c>
      <c r="C530" s="179" t="s">
        <v>1843</v>
      </c>
      <c r="D530" s="179" t="s">
        <v>1844</v>
      </c>
      <c r="E530" s="179" t="s">
        <v>1638</v>
      </c>
      <c r="F530" s="180" t="s">
        <v>119</v>
      </c>
      <c r="G530" s="180" t="s">
        <v>1835</v>
      </c>
      <c r="H530" s="181">
        <v>2</v>
      </c>
      <c r="I530" s="182">
        <v>0.61</v>
      </c>
      <c r="J530" s="182">
        <f t="shared" si="7"/>
        <v>0</v>
      </c>
    </row>
    <row r="531" spans="2:10" x14ac:dyDescent="0.3">
      <c r="B531" s="178">
        <v>503</v>
      </c>
      <c r="C531" s="179" t="s">
        <v>1843</v>
      </c>
      <c r="D531" s="179" t="s">
        <v>1844</v>
      </c>
      <c r="E531" s="179" t="s">
        <v>1641</v>
      </c>
      <c r="F531" s="180" t="s">
        <v>119</v>
      </c>
      <c r="G531" s="180" t="s">
        <v>1835</v>
      </c>
      <c r="H531" s="181">
        <v>16</v>
      </c>
      <c r="I531" s="182">
        <v>0.61</v>
      </c>
      <c r="J531" s="182">
        <f t="shared" si="7"/>
        <v>0.01</v>
      </c>
    </row>
    <row r="532" spans="2:10" x14ac:dyDescent="0.3">
      <c r="B532" s="178">
        <v>504</v>
      </c>
      <c r="C532" s="179" t="s">
        <v>1843</v>
      </c>
      <c r="D532" s="179" t="s">
        <v>1844</v>
      </c>
      <c r="E532" s="179" t="s">
        <v>1632</v>
      </c>
      <c r="F532" s="180" t="s">
        <v>119</v>
      </c>
      <c r="G532" s="180" t="s">
        <v>1835</v>
      </c>
      <c r="H532" s="181">
        <v>1</v>
      </c>
      <c r="I532" s="182">
        <v>0.61</v>
      </c>
      <c r="J532" s="182">
        <f t="shared" si="7"/>
        <v>0</v>
      </c>
    </row>
    <row r="533" spans="2:10" x14ac:dyDescent="0.3">
      <c r="B533" s="178">
        <v>505</v>
      </c>
      <c r="C533" s="179" t="s">
        <v>1843</v>
      </c>
      <c r="D533" s="179" t="s">
        <v>1844</v>
      </c>
      <c r="E533" s="179" t="s">
        <v>1644</v>
      </c>
      <c r="F533" s="180" t="s">
        <v>119</v>
      </c>
      <c r="G533" s="180" t="s">
        <v>1835</v>
      </c>
      <c r="H533" s="181">
        <v>8</v>
      </c>
      <c r="I533" s="182">
        <v>0.61</v>
      </c>
      <c r="J533" s="182">
        <f t="shared" si="7"/>
        <v>0</v>
      </c>
    </row>
    <row r="534" spans="2:10" x14ac:dyDescent="0.3">
      <c r="B534" s="178">
        <v>506</v>
      </c>
      <c r="C534" s="179" t="s">
        <v>1843</v>
      </c>
      <c r="D534" s="179" t="s">
        <v>1844</v>
      </c>
      <c r="E534" s="179" t="s">
        <v>1645</v>
      </c>
      <c r="F534" s="180" t="s">
        <v>119</v>
      </c>
      <c r="G534" s="180" t="s">
        <v>1835</v>
      </c>
      <c r="H534" s="181">
        <v>4</v>
      </c>
      <c r="I534" s="182">
        <v>0.61</v>
      </c>
      <c r="J534" s="182">
        <f t="shared" si="7"/>
        <v>0</v>
      </c>
    </row>
    <row r="535" spans="2:10" x14ac:dyDescent="0.3">
      <c r="B535" s="178">
        <v>507</v>
      </c>
      <c r="C535" s="179" t="s">
        <v>1843</v>
      </c>
      <c r="D535" s="179" t="s">
        <v>1844</v>
      </c>
      <c r="E535" s="179" t="s">
        <v>1646</v>
      </c>
      <c r="F535" s="180" t="s">
        <v>119</v>
      </c>
      <c r="G535" s="180" t="s">
        <v>1835</v>
      </c>
      <c r="H535" s="181">
        <v>1</v>
      </c>
      <c r="I535" s="182">
        <v>0.61</v>
      </c>
      <c r="J535" s="182">
        <f t="shared" si="7"/>
        <v>0</v>
      </c>
    </row>
    <row r="536" spans="2:10" x14ac:dyDescent="0.3">
      <c r="B536" s="178">
        <v>508</v>
      </c>
      <c r="C536" s="179" t="s">
        <v>1843</v>
      </c>
      <c r="D536" s="179" t="s">
        <v>1844</v>
      </c>
      <c r="E536" s="179" t="s">
        <v>1647</v>
      </c>
      <c r="F536" s="180" t="s">
        <v>119</v>
      </c>
      <c r="G536" s="180" t="s">
        <v>1835</v>
      </c>
      <c r="H536" s="181">
        <v>1</v>
      </c>
      <c r="I536" s="182">
        <v>0.61</v>
      </c>
      <c r="J536" s="182">
        <f t="shared" si="7"/>
        <v>0</v>
      </c>
    </row>
    <row r="537" spans="2:10" x14ac:dyDescent="0.3">
      <c r="B537" s="178">
        <v>509</v>
      </c>
      <c r="C537" s="179" t="s">
        <v>1843</v>
      </c>
      <c r="D537" s="179" t="s">
        <v>1844</v>
      </c>
      <c r="E537" s="179" t="s">
        <v>1648</v>
      </c>
      <c r="F537" s="180" t="s">
        <v>119</v>
      </c>
      <c r="G537" s="180" t="s">
        <v>1835</v>
      </c>
      <c r="H537" s="181">
        <v>8</v>
      </c>
      <c r="I537" s="182">
        <v>0.61</v>
      </c>
      <c r="J537" s="182">
        <f t="shared" si="7"/>
        <v>0</v>
      </c>
    </row>
    <row r="538" spans="2:10" x14ac:dyDescent="0.3">
      <c r="B538" s="178">
        <v>510</v>
      </c>
      <c r="C538" s="179" t="s">
        <v>1843</v>
      </c>
      <c r="D538" s="179" t="s">
        <v>1844</v>
      </c>
      <c r="E538" s="179" t="s">
        <v>1649</v>
      </c>
      <c r="F538" s="180" t="s">
        <v>119</v>
      </c>
      <c r="G538" s="180" t="s">
        <v>1835</v>
      </c>
      <c r="H538" s="181">
        <v>3</v>
      </c>
      <c r="I538" s="182">
        <v>0.61</v>
      </c>
      <c r="J538" s="182">
        <f t="shared" si="7"/>
        <v>0</v>
      </c>
    </row>
    <row r="539" spans="2:10" x14ac:dyDescent="0.3">
      <c r="B539" s="178">
        <v>511</v>
      </c>
      <c r="C539" s="179" t="s">
        <v>1845</v>
      </c>
      <c r="D539" s="179" t="s">
        <v>1846</v>
      </c>
      <c r="E539" s="179" t="s">
        <v>1632</v>
      </c>
      <c r="F539" s="180" t="s">
        <v>52</v>
      </c>
      <c r="G539" s="180" t="s">
        <v>114</v>
      </c>
      <c r="H539" s="181">
        <v>381969</v>
      </c>
      <c r="I539" s="182">
        <v>0.61</v>
      </c>
      <c r="J539" s="182">
        <f t="shared" si="7"/>
        <v>233</v>
      </c>
    </row>
    <row r="540" spans="2:10" x14ac:dyDescent="0.3">
      <c r="B540" s="178">
        <v>512</v>
      </c>
      <c r="C540" s="179" t="s">
        <v>1847</v>
      </c>
      <c r="D540" s="179" t="s">
        <v>1848</v>
      </c>
      <c r="E540" s="179" t="s">
        <v>1648</v>
      </c>
      <c r="F540" s="180" t="s">
        <v>52</v>
      </c>
      <c r="G540" s="180" t="s">
        <v>114</v>
      </c>
      <c r="H540" s="181">
        <v>991155</v>
      </c>
      <c r="I540" s="182">
        <v>0.61</v>
      </c>
      <c r="J540" s="182">
        <f t="shared" ref="J540:J603" si="8">ROUND(H540*(I540/1000),2)</f>
        <v>604.6</v>
      </c>
    </row>
    <row r="541" spans="2:10" x14ac:dyDescent="0.3">
      <c r="B541" s="178">
        <v>513</v>
      </c>
      <c r="C541" s="179" t="s">
        <v>1849</v>
      </c>
      <c r="D541" s="179" t="s">
        <v>1850</v>
      </c>
      <c r="E541" s="179" t="s">
        <v>1638</v>
      </c>
      <c r="F541" s="180" t="s">
        <v>52</v>
      </c>
      <c r="G541" s="180" t="s">
        <v>106</v>
      </c>
      <c r="H541" s="181">
        <v>32337</v>
      </c>
      <c r="I541" s="182">
        <v>0.61</v>
      </c>
      <c r="J541" s="182">
        <f t="shared" si="8"/>
        <v>19.73</v>
      </c>
    </row>
    <row r="542" spans="2:10" x14ac:dyDescent="0.3">
      <c r="B542" s="178">
        <v>514</v>
      </c>
      <c r="C542" s="179" t="s">
        <v>1849</v>
      </c>
      <c r="D542" s="179" t="s">
        <v>1850</v>
      </c>
      <c r="E542" s="179" t="s">
        <v>1640</v>
      </c>
      <c r="F542" s="180" t="s">
        <v>52</v>
      </c>
      <c r="G542" s="180" t="s">
        <v>106</v>
      </c>
      <c r="H542" s="181">
        <v>11709</v>
      </c>
      <c r="I542" s="182">
        <v>0.61</v>
      </c>
      <c r="J542" s="182">
        <f t="shared" si="8"/>
        <v>7.14</v>
      </c>
    </row>
    <row r="543" spans="2:10" x14ac:dyDescent="0.3">
      <c r="B543" s="178">
        <v>515</v>
      </c>
      <c r="C543" s="179" t="s">
        <v>1849</v>
      </c>
      <c r="D543" s="179" t="s">
        <v>1850</v>
      </c>
      <c r="E543" s="179" t="s">
        <v>1641</v>
      </c>
      <c r="F543" s="180" t="s">
        <v>52</v>
      </c>
      <c r="G543" s="180" t="s">
        <v>106</v>
      </c>
      <c r="H543" s="181">
        <v>85166</v>
      </c>
      <c r="I543" s="182">
        <v>0.61</v>
      </c>
      <c r="J543" s="182">
        <f t="shared" si="8"/>
        <v>51.95</v>
      </c>
    </row>
    <row r="544" spans="2:10" x14ac:dyDescent="0.3">
      <c r="B544" s="178">
        <v>516</v>
      </c>
      <c r="C544" s="179" t="s">
        <v>1849</v>
      </c>
      <c r="D544" s="179" t="s">
        <v>1850</v>
      </c>
      <c r="E544" s="179" t="s">
        <v>1645</v>
      </c>
      <c r="F544" s="180" t="s">
        <v>52</v>
      </c>
      <c r="G544" s="180" t="s">
        <v>106</v>
      </c>
      <c r="H544" s="181">
        <v>64213</v>
      </c>
      <c r="I544" s="182">
        <v>0.61</v>
      </c>
      <c r="J544" s="182">
        <f t="shared" si="8"/>
        <v>39.17</v>
      </c>
    </row>
    <row r="545" spans="2:10" x14ac:dyDescent="0.3">
      <c r="B545" s="178">
        <v>517</v>
      </c>
      <c r="C545" s="179" t="s">
        <v>1849</v>
      </c>
      <c r="D545" s="179" t="s">
        <v>1850</v>
      </c>
      <c r="E545" s="179" t="s">
        <v>1646</v>
      </c>
      <c r="F545" s="180" t="s">
        <v>169</v>
      </c>
      <c r="G545" s="180" t="s">
        <v>106</v>
      </c>
      <c r="H545" s="181">
        <v>105743</v>
      </c>
      <c r="I545" s="182">
        <v>0.61</v>
      </c>
      <c r="J545" s="182">
        <f t="shared" si="8"/>
        <v>64.5</v>
      </c>
    </row>
    <row r="546" spans="2:10" x14ac:dyDescent="0.3">
      <c r="B546" s="178">
        <v>518</v>
      </c>
      <c r="C546" s="179" t="s">
        <v>1849</v>
      </c>
      <c r="D546" s="179" t="s">
        <v>1850</v>
      </c>
      <c r="E546" s="179" t="s">
        <v>1648</v>
      </c>
      <c r="F546" s="180" t="s">
        <v>52</v>
      </c>
      <c r="G546" s="180" t="s">
        <v>106</v>
      </c>
      <c r="H546" s="181">
        <v>180259</v>
      </c>
      <c r="I546" s="182">
        <v>0.61</v>
      </c>
      <c r="J546" s="182">
        <f t="shared" si="8"/>
        <v>109.96</v>
      </c>
    </row>
    <row r="547" spans="2:10" x14ac:dyDescent="0.3">
      <c r="B547" s="178">
        <v>519</v>
      </c>
      <c r="C547" s="179" t="s">
        <v>1851</v>
      </c>
      <c r="D547" s="179" t="s">
        <v>1852</v>
      </c>
      <c r="E547" s="179" t="s">
        <v>1645</v>
      </c>
      <c r="F547" s="180" t="s">
        <v>52</v>
      </c>
      <c r="G547" s="180" t="s">
        <v>114</v>
      </c>
      <c r="H547" s="181">
        <v>755497</v>
      </c>
      <c r="I547" s="182">
        <v>0.61</v>
      </c>
      <c r="J547" s="182">
        <f t="shared" si="8"/>
        <v>460.85</v>
      </c>
    </row>
    <row r="548" spans="2:10" x14ac:dyDescent="0.3">
      <c r="B548" s="178">
        <v>520</v>
      </c>
      <c r="C548" s="179" t="s">
        <v>1853</v>
      </c>
      <c r="D548" s="179" t="s">
        <v>1854</v>
      </c>
      <c r="E548" s="179" t="s">
        <v>1638</v>
      </c>
      <c r="F548" s="180" t="s">
        <v>113</v>
      </c>
      <c r="G548" s="180" t="s">
        <v>1835</v>
      </c>
      <c r="H548" s="181">
        <v>1</v>
      </c>
      <c r="I548" s="182">
        <v>0.61</v>
      </c>
      <c r="J548" s="182">
        <f t="shared" si="8"/>
        <v>0</v>
      </c>
    </row>
    <row r="549" spans="2:10" x14ac:dyDescent="0.3">
      <c r="B549" s="178">
        <v>521</v>
      </c>
      <c r="C549" s="179" t="s">
        <v>1853</v>
      </c>
      <c r="D549" s="179" t="s">
        <v>1854</v>
      </c>
      <c r="E549" s="179" t="s">
        <v>1641</v>
      </c>
      <c r="F549" s="180" t="s">
        <v>113</v>
      </c>
      <c r="G549" s="180" t="s">
        <v>1835</v>
      </c>
      <c r="H549" s="181">
        <v>5</v>
      </c>
      <c r="I549" s="182">
        <v>0.61</v>
      </c>
      <c r="J549" s="182">
        <f t="shared" si="8"/>
        <v>0</v>
      </c>
    </row>
    <row r="550" spans="2:10" x14ac:dyDescent="0.3">
      <c r="B550" s="178">
        <v>522</v>
      </c>
      <c r="C550" s="179" t="s">
        <v>1853</v>
      </c>
      <c r="D550" s="179" t="s">
        <v>1854</v>
      </c>
      <c r="E550" s="179" t="s">
        <v>1644</v>
      </c>
      <c r="F550" s="180" t="s">
        <v>113</v>
      </c>
      <c r="G550" s="180" t="s">
        <v>1835</v>
      </c>
      <c r="H550" s="181">
        <v>5</v>
      </c>
      <c r="I550" s="182">
        <v>0.61</v>
      </c>
      <c r="J550" s="182">
        <f t="shared" si="8"/>
        <v>0</v>
      </c>
    </row>
    <row r="551" spans="2:10" x14ac:dyDescent="0.3">
      <c r="B551" s="178">
        <v>523</v>
      </c>
      <c r="C551" s="179" t="s">
        <v>1853</v>
      </c>
      <c r="D551" s="179" t="s">
        <v>1854</v>
      </c>
      <c r="E551" s="179" t="s">
        <v>1647</v>
      </c>
      <c r="F551" s="180" t="s">
        <v>113</v>
      </c>
      <c r="G551" s="180" t="s">
        <v>1835</v>
      </c>
      <c r="H551" s="181">
        <v>2</v>
      </c>
      <c r="I551" s="182">
        <v>0.61</v>
      </c>
      <c r="J551" s="182">
        <f t="shared" si="8"/>
        <v>0</v>
      </c>
    </row>
    <row r="552" spans="2:10" x14ac:dyDescent="0.3">
      <c r="B552" s="178">
        <v>524</v>
      </c>
      <c r="C552" s="179" t="s">
        <v>1853</v>
      </c>
      <c r="D552" s="179" t="s">
        <v>1854</v>
      </c>
      <c r="E552" s="179" t="s">
        <v>1648</v>
      </c>
      <c r="F552" s="180" t="s">
        <v>113</v>
      </c>
      <c r="G552" s="180" t="s">
        <v>1835</v>
      </c>
      <c r="H552" s="181">
        <v>3</v>
      </c>
      <c r="I552" s="182">
        <v>0.61</v>
      </c>
      <c r="J552" s="182">
        <f t="shared" si="8"/>
        <v>0</v>
      </c>
    </row>
    <row r="553" spans="2:10" x14ac:dyDescent="0.3">
      <c r="B553" s="178">
        <v>525</v>
      </c>
      <c r="C553" s="179" t="s">
        <v>1853</v>
      </c>
      <c r="D553" s="179" t="s">
        <v>1854</v>
      </c>
      <c r="E553" s="179" t="s">
        <v>1649</v>
      </c>
      <c r="F553" s="180" t="s">
        <v>113</v>
      </c>
      <c r="G553" s="180" t="s">
        <v>1835</v>
      </c>
      <c r="H553" s="181">
        <v>1</v>
      </c>
      <c r="I553" s="182">
        <v>0.61</v>
      </c>
      <c r="J553" s="182">
        <f t="shared" si="8"/>
        <v>0</v>
      </c>
    </row>
    <row r="554" spans="2:10" x14ac:dyDescent="0.3">
      <c r="B554" s="178">
        <v>526</v>
      </c>
      <c r="C554" s="179" t="s">
        <v>1855</v>
      </c>
      <c r="D554" s="179" t="s">
        <v>1856</v>
      </c>
      <c r="E554" s="179" t="s">
        <v>1644</v>
      </c>
      <c r="F554" s="180" t="s">
        <v>52</v>
      </c>
      <c r="G554" s="180" t="s">
        <v>114</v>
      </c>
      <c r="H554" s="181">
        <v>272049</v>
      </c>
      <c r="I554" s="182">
        <v>0.61</v>
      </c>
      <c r="J554" s="182">
        <f t="shared" si="8"/>
        <v>165.95</v>
      </c>
    </row>
    <row r="555" spans="2:10" x14ac:dyDescent="0.3">
      <c r="B555" s="178">
        <v>527</v>
      </c>
      <c r="C555" s="179" t="s">
        <v>1857</v>
      </c>
      <c r="D555" s="179" t="s">
        <v>1858</v>
      </c>
      <c r="E555" s="179" t="s">
        <v>1638</v>
      </c>
      <c r="F555" s="180" t="s">
        <v>52</v>
      </c>
      <c r="G555" s="180" t="s">
        <v>1835</v>
      </c>
      <c r="H555" s="181">
        <v>2</v>
      </c>
      <c r="I555" s="182">
        <v>0.61</v>
      </c>
      <c r="J555" s="182">
        <f t="shared" si="8"/>
        <v>0</v>
      </c>
    </row>
    <row r="556" spans="2:10" x14ac:dyDescent="0.3">
      <c r="B556" s="178">
        <v>528</v>
      </c>
      <c r="C556" s="179" t="s">
        <v>1857</v>
      </c>
      <c r="D556" s="179" t="s">
        <v>1858</v>
      </c>
      <c r="E556" s="179" t="s">
        <v>1632</v>
      </c>
      <c r="F556" s="180" t="s">
        <v>52</v>
      </c>
      <c r="G556" s="180" t="s">
        <v>1835</v>
      </c>
      <c r="H556" s="181">
        <v>2</v>
      </c>
      <c r="I556" s="182">
        <v>0.61</v>
      </c>
      <c r="J556" s="182">
        <f t="shared" si="8"/>
        <v>0</v>
      </c>
    </row>
    <row r="557" spans="2:10" x14ac:dyDescent="0.3">
      <c r="B557" s="178">
        <v>529</v>
      </c>
      <c r="C557" s="179" t="s">
        <v>1857</v>
      </c>
      <c r="D557" s="179" t="s">
        <v>1858</v>
      </c>
      <c r="E557" s="179" t="s">
        <v>1644</v>
      </c>
      <c r="F557" s="180" t="s">
        <v>52</v>
      </c>
      <c r="G557" s="180" t="s">
        <v>1835</v>
      </c>
      <c r="H557" s="181">
        <v>4</v>
      </c>
      <c r="I557" s="182">
        <v>0.61</v>
      </c>
      <c r="J557" s="182">
        <f t="shared" si="8"/>
        <v>0</v>
      </c>
    </row>
    <row r="558" spans="2:10" x14ac:dyDescent="0.3">
      <c r="B558" s="178">
        <v>530</v>
      </c>
      <c r="C558" s="179" t="s">
        <v>1857</v>
      </c>
      <c r="D558" s="179" t="s">
        <v>1858</v>
      </c>
      <c r="E558" s="179" t="s">
        <v>1648</v>
      </c>
      <c r="F558" s="180" t="s">
        <v>52</v>
      </c>
      <c r="G558" s="180" t="s">
        <v>1835</v>
      </c>
      <c r="H558" s="181">
        <v>1</v>
      </c>
      <c r="I558" s="182">
        <v>0.61</v>
      </c>
      <c r="J558" s="182">
        <f t="shared" si="8"/>
        <v>0</v>
      </c>
    </row>
    <row r="559" spans="2:10" x14ac:dyDescent="0.3">
      <c r="B559" s="178">
        <v>531</v>
      </c>
      <c r="C559" s="179" t="s">
        <v>1857</v>
      </c>
      <c r="D559" s="179" t="s">
        <v>1858</v>
      </c>
      <c r="E559" s="179" t="s">
        <v>1649</v>
      </c>
      <c r="F559" s="180" t="s">
        <v>52</v>
      </c>
      <c r="G559" s="180" t="s">
        <v>1835</v>
      </c>
      <c r="H559" s="181">
        <v>11</v>
      </c>
      <c r="I559" s="182">
        <v>0.61</v>
      </c>
      <c r="J559" s="182">
        <f t="shared" si="8"/>
        <v>0.01</v>
      </c>
    </row>
    <row r="560" spans="2:10" x14ac:dyDescent="0.3">
      <c r="B560" s="178">
        <v>532</v>
      </c>
      <c r="C560" s="179" t="s">
        <v>1859</v>
      </c>
      <c r="D560" s="179" t="s">
        <v>1860</v>
      </c>
      <c r="E560" s="179" t="s">
        <v>1643</v>
      </c>
      <c r="F560" s="180" t="s">
        <v>52</v>
      </c>
      <c r="G560" s="180" t="s">
        <v>1835</v>
      </c>
      <c r="H560" s="181">
        <v>1785</v>
      </c>
      <c r="I560" s="182">
        <v>0.61</v>
      </c>
      <c r="J560" s="182">
        <f t="shared" si="8"/>
        <v>1.0900000000000001</v>
      </c>
    </row>
    <row r="561" spans="2:10" x14ac:dyDescent="0.3">
      <c r="B561" s="178">
        <v>533</v>
      </c>
      <c r="C561" s="179" t="s">
        <v>1859</v>
      </c>
      <c r="D561" s="179" t="s">
        <v>1860</v>
      </c>
      <c r="E561" s="179" t="s">
        <v>1632</v>
      </c>
      <c r="F561" s="180" t="s">
        <v>52</v>
      </c>
      <c r="G561" s="180" t="s">
        <v>1835</v>
      </c>
      <c r="H561" s="181">
        <v>2</v>
      </c>
      <c r="I561" s="182">
        <v>0.61</v>
      </c>
      <c r="J561" s="182">
        <f t="shared" si="8"/>
        <v>0</v>
      </c>
    </row>
    <row r="562" spans="2:10" x14ac:dyDescent="0.3">
      <c r="B562" s="178">
        <v>534</v>
      </c>
      <c r="C562" s="179" t="s">
        <v>1859</v>
      </c>
      <c r="D562" s="179" t="s">
        <v>1860</v>
      </c>
      <c r="E562" s="179" t="s">
        <v>1644</v>
      </c>
      <c r="F562" s="180" t="s">
        <v>52</v>
      </c>
      <c r="G562" s="180" t="s">
        <v>1835</v>
      </c>
      <c r="H562" s="181">
        <v>8</v>
      </c>
      <c r="I562" s="182">
        <v>0.61</v>
      </c>
      <c r="J562" s="182">
        <f t="shared" si="8"/>
        <v>0</v>
      </c>
    </row>
    <row r="563" spans="2:10" x14ac:dyDescent="0.3">
      <c r="B563" s="178">
        <v>535</v>
      </c>
      <c r="C563" s="179" t="s">
        <v>1859</v>
      </c>
      <c r="D563" s="179" t="s">
        <v>1860</v>
      </c>
      <c r="E563" s="179" t="s">
        <v>1645</v>
      </c>
      <c r="F563" s="180" t="s">
        <v>52</v>
      </c>
      <c r="G563" s="180" t="s">
        <v>1835</v>
      </c>
      <c r="H563" s="181">
        <v>4</v>
      </c>
      <c r="I563" s="182">
        <v>0.61</v>
      </c>
      <c r="J563" s="182">
        <f t="shared" si="8"/>
        <v>0</v>
      </c>
    </row>
    <row r="564" spans="2:10" x14ac:dyDescent="0.3">
      <c r="B564" s="178">
        <v>536</v>
      </c>
      <c r="C564" s="179" t="s">
        <v>1859</v>
      </c>
      <c r="D564" s="179" t="s">
        <v>1860</v>
      </c>
      <c r="E564" s="179" t="s">
        <v>1648</v>
      </c>
      <c r="F564" s="180" t="s">
        <v>52</v>
      </c>
      <c r="G564" s="180" t="s">
        <v>1835</v>
      </c>
      <c r="H564" s="181">
        <v>2</v>
      </c>
      <c r="I564" s="182">
        <v>0.61</v>
      </c>
      <c r="J564" s="182">
        <f t="shared" si="8"/>
        <v>0</v>
      </c>
    </row>
    <row r="565" spans="2:10" x14ac:dyDescent="0.3">
      <c r="B565" s="178">
        <v>537</v>
      </c>
      <c r="C565" s="179" t="s">
        <v>1859</v>
      </c>
      <c r="D565" s="179" t="s">
        <v>1860</v>
      </c>
      <c r="E565" s="179" t="s">
        <v>1649</v>
      </c>
      <c r="F565" s="180" t="s">
        <v>52</v>
      </c>
      <c r="G565" s="180" t="s">
        <v>1835</v>
      </c>
      <c r="H565" s="181">
        <v>6</v>
      </c>
      <c r="I565" s="182">
        <v>0.61</v>
      </c>
      <c r="J565" s="182">
        <f t="shared" si="8"/>
        <v>0</v>
      </c>
    </row>
    <row r="566" spans="2:10" x14ac:dyDescent="0.3">
      <c r="B566" s="178">
        <v>538</v>
      </c>
      <c r="C566" s="179" t="s">
        <v>1861</v>
      </c>
      <c r="D566" s="179" t="s">
        <v>1862</v>
      </c>
      <c r="E566" s="179" t="s">
        <v>1637</v>
      </c>
      <c r="F566" s="180" t="s">
        <v>155</v>
      </c>
      <c r="G566" s="180" t="s">
        <v>971</v>
      </c>
      <c r="H566" s="181">
        <v>1580</v>
      </c>
      <c r="I566" s="182">
        <v>0.61</v>
      </c>
      <c r="J566" s="182">
        <f t="shared" si="8"/>
        <v>0.96</v>
      </c>
    </row>
    <row r="567" spans="2:10" x14ac:dyDescent="0.3">
      <c r="B567" s="178">
        <v>539</v>
      </c>
      <c r="C567" s="179" t="s">
        <v>1861</v>
      </c>
      <c r="D567" s="179" t="s">
        <v>1862</v>
      </c>
      <c r="E567" s="179" t="s">
        <v>1638</v>
      </c>
      <c r="F567" s="180" t="s">
        <v>155</v>
      </c>
      <c r="G567" s="180" t="s">
        <v>971</v>
      </c>
      <c r="H567" s="181">
        <v>16744</v>
      </c>
      <c r="I567" s="182">
        <v>0.61</v>
      </c>
      <c r="J567" s="182">
        <f t="shared" si="8"/>
        <v>10.210000000000001</v>
      </c>
    </row>
    <row r="568" spans="2:10" x14ac:dyDescent="0.3">
      <c r="B568" s="178">
        <v>540</v>
      </c>
      <c r="C568" s="179" t="s">
        <v>1861</v>
      </c>
      <c r="D568" s="179" t="s">
        <v>1862</v>
      </c>
      <c r="E568" s="179" t="s">
        <v>1639</v>
      </c>
      <c r="F568" s="180" t="s">
        <v>155</v>
      </c>
      <c r="G568" s="180" t="s">
        <v>971</v>
      </c>
      <c r="H568" s="181">
        <v>3218</v>
      </c>
      <c r="I568" s="182">
        <v>0.61</v>
      </c>
      <c r="J568" s="182">
        <f t="shared" si="8"/>
        <v>1.96</v>
      </c>
    </row>
    <row r="569" spans="2:10" x14ac:dyDescent="0.3">
      <c r="B569" s="178">
        <v>541</v>
      </c>
      <c r="C569" s="179" t="s">
        <v>1861</v>
      </c>
      <c r="D569" s="179" t="s">
        <v>1862</v>
      </c>
      <c r="E569" s="179" t="s">
        <v>1640</v>
      </c>
      <c r="F569" s="180" t="s">
        <v>155</v>
      </c>
      <c r="G569" s="180" t="s">
        <v>971</v>
      </c>
      <c r="H569" s="181">
        <v>2776</v>
      </c>
      <c r="I569" s="182">
        <v>0.61</v>
      </c>
      <c r="J569" s="182">
        <f t="shared" si="8"/>
        <v>1.69</v>
      </c>
    </row>
    <row r="570" spans="2:10" x14ac:dyDescent="0.3">
      <c r="B570" s="178">
        <v>542</v>
      </c>
      <c r="C570" s="179" t="s">
        <v>1861</v>
      </c>
      <c r="D570" s="179" t="s">
        <v>1862</v>
      </c>
      <c r="E570" s="179" t="s">
        <v>1641</v>
      </c>
      <c r="F570" s="180" t="s">
        <v>155</v>
      </c>
      <c r="G570" s="180" t="s">
        <v>971</v>
      </c>
      <c r="H570" s="181">
        <v>35634</v>
      </c>
      <c r="I570" s="182">
        <v>0.61</v>
      </c>
      <c r="J570" s="182">
        <f t="shared" si="8"/>
        <v>21.74</v>
      </c>
    </row>
    <row r="571" spans="2:10" x14ac:dyDescent="0.3">
      <c r="B571" s="178">
        <v>543</v>
      </c>
      <c r="C571" s="179" t="s">
        <v>1861</v>
      </c>
      <c r="D571" s="179" t="s">
        <v>1862</v>
      </c>
      <c r="E571" s="179" t="s">
        <v>1642</v>
      </c>
      <c r="F571" s="180" t="s">
        <v>155</v>
      </c>
      <c r="G571" s="180" t="s">
        <v>971</v>
      </c>
      <c r="H571" s="181">
        <v>1353</v>
      </c>
      <c r="I571" s="182">
        <v>0.61</v>
      </c>
      <c r="J571" s="182">
        <f t="shared" si="8"/>
        <v>0.83</v>
      </c>
    </row>
    <row r="572" spans="2:10" x14ac:dyDescent="0.3">
      <c r="B572" s="178">
        <v>544</v>
      </c>
      <c r="C572" s="179" t="s">
        <v>1861</v>
      </c>
      <c r="D572" s="179" t="s">
        <v>1862</v>
      </c>
      <c r="E572" s="179" t="s">
        <v>1643</v>
      </c>
      <c r="F572" s="180" t="s">
        <v>155</v>
      </c>
      <c r="G572" s="180" t="s">
        <v>971</v>
      </c>
      <c r="H572" s="181">
        <v>2906</v>
      </c>
      <c r="I572" s="182">
        <v>0.61</v>
      </c>
      <c r="J572" s="182">
        <f t="shared" si="8"/>
        <v>1.77</v>
      </c>
    </row>
    <row r="573" spans="2:10" x14ac:dyDescent="0.3">
      <c r="B573" s="178">
        <v>545</v>
      </c>
      <c r="C573" s="179" t="s">
        <v>1861</v>
      </c>
      <c r="D573" s="179" t="s">
        <v>1862</v>
      </c>
      <c r="E573" s="179" t="s">
        <v>1632</v>
      </c>
      <c r="F573" s="180" t="s">
        <v>155</v>
      </c>
      <c r="G573" s="180" t="s">
        <v>971</v>
      </c>
      <c r="H573" s="181">
        <v>22163</v>
      </c>
      <c r="I573" s="182">
        <v>0.61</v>
      </c>
      <c r="J573" s="182">
        <f t="shared" si="8"/>
        <v>13.52</v>
      </c>
    </row>
    <row r="574" spans="2:10" x14ac:dyDescent="0.3">
      <c r="B574" s="178">
        <v>546</v>
      </c>
      <c r="C574" s="179" t="s">
        <v>1861</v>
      </c>
      <c r="D574" s="179" t="s">
        <v>1862</v>
      </c>
      <c r="E574" s="179" t="s">
        <v>1644</v>
      </c>
      <c r="F574" s="180" t="s">
        <v>155</v>
      </c>
      <c r="G574" s="180" t="s">
        <v>971</v>
      </c>
      <c r="H574" s="181">
        <v>49814</v>
      </c>
      <c r="I574" s="182">
        <v>0.61</v>
      </c>
      <c r="J574" s="182">
        <f t="shared" si="8"/>
        <v>30.39</v>
      </c>
    </row>
    <row r="575" spans="2:10" x14ac:dyDescent="0.3">
      <c r="B575" s="178">
        <v>547</v>
      </c>
      <c r="C575" s="179" t="s">
        <v>1861</v>
      </c>
      <c r="D575" s="179" t="s">
        <v>1862</v>
      </c>
      <c r="E575" s="179" t="s">
        <v>1645</v>
      </c>
      <c r="F575" s="180" t="s">
        <v>155</v>
      </c>
      <c r="G575" s="180" t="s">
        <v>971</v>
      </c>
      <c r="H575" s="181">
        <v>31153</v>
      </c>
      <c r="I575" s="182">
        <v>0.61</v>
      </c>
      <c r="J575" s="182">
        <f t="shared" si="8"/>
        <v>19</v>
      </c>
    </row>
    <row r="576" spans="2:10" x14ac:dyDescent="0.3">
      <c r="B576" s="178">
        <v>548</v>
      </c>
      <c r="C576" s="179" t="s">
        <v>1861</v>
      </c>
      <c r="D576" s="179" t="s">
        <v>1862</v>
      </c>
      <c r="E576" s="179" t="s">
        <v>1646</v>
      </c>
      <c r="F576" s="180" t="s">
        <v>155</v>
      </c>
      <c r="G576" s="180" t="s">
        <v>971</v>
      </c>
      <c r="H576" s="181">
        <v>23435</v>
      </c>
      <c r="I576" s="182">
        <v>0.61</v>
      </c>
      <c r="J576" s="182">
        <f t="shared" si="8"/>
        <v>14.3</v>
      </c>
    </row>
    <row r="577" spans="2:10" x14ac:dyDescent="0.3">
      <c r="B577" s="178">
        <v>549</v>
      </c>
      <c r="C577" s="179" t="s">
        <v>1861</v>
      </c>
      <c r="D577" s="179" t="s">
        <v>1862</v>
      </c>
      <c r="E577" s="179" t="s">
        <v>1647</v>
      </c>
      <c r="F577" s="180" t="s">
        <v>155</v>
      </c>
      <c r="G577" s="180" t="s">
        <v>971</v>
      </c>
      <c r="H577" s="181">
        <v>7041</v>
      </c>
      <c r="I577" s="182">
        <v>0.61</v>
      </c>
      <c r="J577" s="182">
        <f t="shared" si="8"/>
        <v>4.3</v>
      </c>
    </row>
    <row r="578" spans="2:10" x14ac:dyDescent="0.3">
      <c r="B578" s="178">
        <v>550</v>
      </c>
      <c r="C578" s="179" t="s">
        <v>1861</v>
      </c>
      <c r="D578" s="179" t="s">
        <v>1862</v>
      </c>
      <c r="E578" s="179" t="s">
        <v>1648</v>
      </c>
      <c r="F578" s="180" t="s">
        <v>155</v>
      </c>
      <c r="G578" s="180" t="s">
        <v>971</v>
      </c>
      <c r="H578" s="181">
        <v>87149</v>
      </c>
      <c r="I578" s="182">
        <v>0.61</v>
      </c>
      <c r="J578" s="182">
        <f t="shared" si="8"/>
        <v>53.16</v>
      </c>
    </row>
    <row r="579" spans="2:10" x14ac:dyDescent="0.3">
      <c r="B579" s="178">
        <v>551</v>
      </c>
      <c r="C579" s="179" t="s">
        <v>1861</v>
      </c>
      <c r="D579" s="179" t="s">
        <v>1862</v>
      </c>
      <c r="E579" s="179" t="s">
        <v>1649</v>
      </c>
      <c r="F579" s="180" t="s">
        <v>155</v>
      </c>
      <c r="G579" s="180" t="s">
        <v>971</v>
      </c>
      <c r="H579" s="181">
        <v>25591</v>
      </c>
      <c r="I579" s="182">
        <v>0.61</v>
      </c>
      <c r="J579" s="182">
        <f t="shared" si="8"/>
        <v>15.61</v>
      </c>
    </row>
    <row r="580" spans="2:10" x14ac:dyDescent="0.3">
      <c r="B580" s="178">
        <v>552</v>
      </c>
      <c r="C580" s="179" t="s">
        <v>1861</v>
      </c>
      <c r="D580" s="179" t="s">
        <v>1862</v>
      </c>
      <c r="E580" s="179" t="s">
        <v>1662</v>
      </c>
      <c r="F580" s="180" t="s">
        <v>155</v>
      </c>
      <c r="G580" s="180" t="s">
        <v>971</v>
      </c>
      <c r="H580" s="181">
        <v>2100</v>
      </c>
      <c r="I580" s="182">
        <v>0.61</v>
      </c>
      <c r="J580" s="182">
        <f t="shared" si="8"/>
        <v>1.28</v>
      </c>
    </row>
    <row r="581" spans="2:10" x14ac:dyDescent="0.3">
      <c r="B581" s="178">
        <v>553</v>
      </c>
      <c r="C581" s="179" t="s">
        <v>1863</v>
      </c>
      <c r="D581" s="179" t="s">
        <v>1864</v>
      </c>
      <c r="E581" s="179" t="s">
        <v>1641</v>
      </c>
      <c r="F581" s="180" t="s">
        <v>1865</v>
      </c>
      <c r="G581" s="180" t="s">
        <v>1866</v>
      </c>
      <c r="H581" s="181">
        <v>4528</v>
      </c>
      <c r="I581" s="182">
        <v>0.61</v>
      </c>
      <c r="J581" s="182">
        <f t="shared" si="8"/>
        <v>2.76</v>
      </c>
    </row>
    <row r="582" spans="2:10" x14ac:dyDescent="0.3">
      <c r="B582" s="178">
        <v>554</v>
      </c>
      <c r="C582" s="179" t="s">
        <v>1863</v>
      </c>
      <c r="D582" s="179" t="s">
        <v>1864</v>
      </c>
      <c r="E582" s="179" t="s">
        <v>1647</v>
      </c>
      <c r="F582" s="180" t="s">
        <v>1865</v>
      </c>
      <c r="G582" s="180" t="s">
        <v>1866</v>
      </c>
      <c r="H582" s="181">
        <v>1256</v>
      </c>
      <c r="I582" s="182">
        <v>0.61</v>
      </c>
      <c r="J582" s="182">
        <f t="shared" si="8"/>
        <v>0.77</v>
      </c>
    </row>
    <row r="583" spans="2:10" x14ac:dyDescent="0.3">
      <c r="B583" s="178">
        <v>555</v>
      </c>
      <c r="C583" s="179" t="s">
        <v>1867</v>
      </c>
      <c r="D583" s="179" t="s">
        <v>1868</v>
      </c>
      <c r="E583" s="179" t="s">
        <v>1641</v>
      </c>
      <c r="F583" s="180" t="s">
        <v>52</v>
      </c>
      <c r="G583" s="180" t="s">
        <v>971</v>
      </c>
      <c r="H583" s="181">
        <v>70071</v>
      </c>
      <c r="I583" s="182">
        <v>0.61</v>
      </c>
      <c r="J583" s="182">
        <f t="shared" si="8"/>
        <v>42.74</v>
      </c>
    </row>
    <row r="584" spans="2:10" x14ac:dyDescent="0.3">
      <c r="B584" s="178">
        <v>556</v>
      </c>
      <c r="C584" s="179" t="s">
        <v>1867</v>
      </c>
      <c r="D584" s="179" t="s">
        <v>1868</v>
      </c>
      <c r="E584" s="179" t="s">
        <v>1632</v>
      </c>
      <c r="F584" s="180" t="s">
        <v>52</v>
      </c>
      <c r="G584" s="180" t="s">
        <v>971</v>
      </c>
      <c r="H584" s="181">
        <v>40894</v>
      </c>
      <c r="I584" s="182">
        <v>0.61</v>
      </c>
      <c r="J584" s="182">
        <f t="shared" si="8"/>
        <v>24.95</v>
      </c>
    </row>
    <row r="585" spans="2:10" x14ac:dyDescent="0.3">
      <c r="B585" s="178">
        <v>557</v>
      </c>
      <c r="C585" s="179" t="s">
        <v>1867</v>
      </c>
      <c r="D585" s="179" t="s">
        <v>1868</v>
      </c>
      <c r="E585" s="179" t="s">
        <v>1644</v>
      </c>
      <c r="F585" s="180" t="s">
        <v>52</v>
      </c>
      <c r="G585" s="180" t="s">
        <v>971</v>
      </c>
      <c r="H585" s="181">
        <v>88501</v>
      </c>
      <c r="I585" s="182">
        <v>0.61</v>
      </c>
      <c r="J585" s="182">
        <f t="shared" si="8"/>
        <v>53.99</v>
      </c>
    </row>
    <row r="586" spans="2:10" x14ac:dyDescent="0.3">
      <c r="B586" s="178">
        <v>558</v>
      </c>
      <c r="C586" s="179" t="s">
        <v>1867</v>
      </c>
      <c r="D586" s="179" t="s">
        <v>1868</v>
      </c>
      <c r="E586" s="179" t="s">
        <v>1648</v>
      </c>
      <c r="F586" s="180" t="s">
        <v>52</v>
      </c>
      <c r="G586" s="180" t="s">
        <v>971</v>
      </c>
      <c r="H586" s="181">
        <v>156060</v>
      </c>
      <c r="I586" s="182">
        <v>0.61</v>
      </c>
      <c r="J586" s="182">
        <f t="shared" si="8"/>
        <v>95.2</v>
      </c>
    </row>
    <row r="587" spans="2:10" x14ac:dyDescent="0.3">
      <c r="B587" s="178">
        <v>559</v>
      </c>
      <c r="C587" s="179" t="s">
        <v>1869</v>
      </c>
      <c r="D587" s="179" t="s">
        <v>1870</v>
      </c>
      <c r="E587" s="179" t="s">
        <v>1637</v>
      </c>
      <c r="F587" s="180" t="s">
        <v>197</v>
      </c>
      <c r="G587" s="180" t="s">
        <v>886</v>
      </c>
      <c r="H587" s="181">
        <v>37931</v>
      </c>
      <c r="I587" s="182">
        <v>0.61</v>
      </c>
      <c r="J587" s="182">
        <f t="shared" si="8"/>
        <v>23.14</v>
      </c>
    </row>
    <row r="588" spans="2:10" x14ac:dyDescent="0.3">
      <c r="B588" s="178">
        <v>560</v>
      </c>
      <c r="C588" s="179" t="s">
        <v>1869</v>
      </c>
      <c r="D588" s="179" t="s">
        <v>1870</v>
      </c>
      <c r="E588" s="179" t="s">
        <v>1641</v>
      </c>
      <c r="F588" s="180" t="s">
        <v>197</v>
      </c>
      <c r="G588" s="180" t="s">
        <v>886</v>
      </c>
      <c r="H588" s="181">
        <v>923235</v>
      </c>
      <c r="I588" s="182">
        <v>0.61</v>
      </c>
      <c r="J588" s="182">
        <f t="shared" si="8"/>
        <v>563.16999999999996</v>
      </c>
    </row>
    <row r="589" spans="2:10" x14ac:dyDescent="0.3">
      <c r="B589" s="178">
        <v>561</v>
      </c>
      <c r="C589" s="179" t="s">
        <v>1869</v>
      </c>
      <c r="D589" s="179" t="s">
        <v>1870</v>
      </c>
      <c r="E589" s="179" t="s">
        <v>1632</v>
      </c>
      <c r="F589" s="180" t="s">
        <v>197</v>
      </c>
      <c r="G589" s="180" t="s">
        <v>886</v>
      </c>
      <c r="H589" s="181">
        <v>588221</v>
      </c>
      <c r="I589" s="182">
        <v>0.61</v>
      </c>
      <c r="J589" s="182">
        <f t="shared" si="8"/>
        <v>358.81</v>
      </c>
    </row>
    <row r="590" spans="2:10" x14ac:dyDescent="0.3">
      <c r="B590" s="178">
        <v>562</v>
      </c>
      <c r="C590" s="179" t="s">
        <v>1869</v>
      </c>
      <c r="D590" s="179" t="s">
        <v>1870</v>
      </c>
      <c r="E590" s="179" t="s">
        <v>1644</v>
      </c>
      <c r="F590" s="180" t="s">
        <v>197</v>
      </c>
      <c r="G590" s="180" t="s">
        <v>886</v>
      </c>
      <c r="H590" s="181">
        <v>888528</v>
      </c>
      <c r="I590" s="182">
        <v>0.61</v>
      </c>
      <c r="J590" s="182">
        <f t="shared" si="8"/>
        <v>542</v>
      </c>
    </row>
    <row r="591" spans="2:10" x14ac:dyDescent="0.3">
      <c r="B591" s="178">
        <v>563</v>
      </c>
      <c r="C591" s="179" t="s">
        <v>1869</v>
      </c>
      <c r="D591" s="179" t="s">
        <v>1870</v>
      </c>
      <c r="E591" s="179" t="s">
        <v>1647</v>
      </c>
      <c r="F591" s="180" t="s">
        <v>197</v>
      </c>
      <c r="G591" s="180" t="s">
        <v>886</v>
      </c>
      <c r="H591" s="181">
        <v>168183</v>
      </c>
      <c r="I591" s="182">
        <v>0.61</v>
      </c>
      <c r="J591" s="182">
        <f t="shared" si="8"/>
        <v>102.59</v>
      </c>
    </row>
    <row r="592" spans="2:10" x14ac:dyDescent="0.3">
      <c r="B592" s="178">
        <v>564</v>
      </c>
      <c r="C592" s="179" t="s">
        <v>1869</v>
      </c>
      <c r="D592" s="179" t="s">
        <v>1870</v>
      </c>
      <c r="E592" s="179" t="s">
        <v>1649</v>
      </c>
      <c r="F592" s="180" t="s">
        <v>197</v>
      </c>
      <c r="G592" s="180" t="s">
        <v>886</v>
      </c>
      <c r="H592" s="181">
        <v>502911</v>
      </c>
      <c r="I592" s="182">
        <v>0.61</v>
      </c>
      <c r="J592" s="182">
        <f t="shared" si="8"/>
        <v>306.77999999999997</v>
      </c>
    </row>
    <row r="593" spans="2:10" x14ac:dyDescent="0.3">
      <c r="B593" s="178">
        <v>565</v>
      </c>
      <c r="C593" s="179" t="s">
        <v>1869</v>
      </c>
      <c r="D593" s="179" t="s">
        <v>1870</v>
      </c>
      <c r="E593" s="179" t="s">
        <v>1662</v>
      </c>
      <c r="F593" s="180" t="s">
        <v>197</v>
      </c>
      <c r="G593" s="180" t="s">
        <v>886</v>
      </c>
      <c r="H593" s="181">
        <v>38029</v>
      </c>
      <c r="I593" s="182">
        <v>0.61</v>
      </c>
      <c r="J593" s="182">
        <f t="shared" si="8"/>
        <v>23.2</v>
      </c>
    </row>
    <row r="594" spans="2:10" x14ac:dyDescent="0.3">
      <c r="B594" s="178">
        <v>566</v>
      </c>
      <c r="C594" s="179" t="s">
        <v>1871</v>
      </c>
      <c r="D594" s="179" t="s">
        <v>1872</v>
      </c>
      <c r="E594" s="179" t="s">
        <v>1632</v>
      </c>
      <c r="F594" s="180" t="s">
        <v>77</v>
      </c>
      <c r="G594" s="180" t="s">
        <v>99</v>
      </c>
      <c r="H594" s="181">
        <v>733202</v>
      </c>
      <c r="I594" s="182">
        <v>0.61</v>
      </c>
      <c r="J594" s="182">
        <f t="shared" si="8"/>
        <v>447.25</v>
      </c>
    </row>
    <row r="595" spans="2:10" x14ac:dyDescent="0.3">
      <c r="B595" s="178">
        <v>567</v>
      </c>
      <c r="C595" s="179" t="s">
        <v>1871</v>
      </c>
      <c r="D595" s="179" t="s">
        <v>1872</v>
      </c>
      <c r="E595" s="179" t="s">
        <v>1644</v>
      </c>
      <c r="F595" s="180" t="s">
        <v>77</v>
      </c>
      <c r="G595" s="180" t="s">
        <v>99</v>
      </c>
      <c r="H595" s="181">
        <v>1376050</v>
      </c>
      <c r="I595" s="182">
        <v>0.61</v>
      </c>
      <c r="J595" s="182">
        <f t="shared" si="8"/>
        <v>839.39</v>
      </c>
    </row>
    <row r="596" spans="2:10" x14ac:dyDescent="0.3">
      <c r="B596" s="178">
        <v>568</v>
      </c>
      <c r="C596" s="179" t="s">
        <v>1871</v>
      </c>
      <c r="D596" s="179" t="s">
        <v>1872</v>
      </c>
      <c r="E596" s="179" t="s">
        <v>1645</v>
      </c>
      <c r="F596" s="180" t="s">
        <v>77</v>
      </c>
      <c r="G596" s="180" t="s">
        <v>99</v>
      </c>
      <c r="H596" s="181">
        <v>1730015</v>
      </c>
      <c r="I596" s="182">
        <v>0.61</v>
      </c>
      <c r="J596" s="182">
        <f t="shared" si="8"/>
        <v>1055.31</v>
      </c>
    </row>
    <row r="597" spans="2:10" x14ac:dyDescent="0.3">
      <c r="B597" s="178">
        <v>569</v>
      </c>
      <c r="C597" s="179" t="s">
        <v>1871</v>
      </c>
      <c r="D597" s="179" t="s">
        <v>1872</v>
      </c>
      <c r="E597" s="179" t="s">
        <v>1648</v>
      </c>
      <c r="F597" s="180" t="s">
        <v>77</v>
      </c>
      <c r="G597" s="180" t="s">
        <v>99</v>
      </c>
      <c r="H597" s="181">
        <v>5198858</v>
      </c>
      <c r="I597" s="182">
        <v>0.61</v>
      </c>
      <c r="J597" s="182">
        <f t="shared" si="8"/>
        <v>3171.3</v>
      </c>
    </row>
    <row r="598" spans="2:10" x14ac:dyDescent="0.3">
      <c r="B598" s="178">
        <v>570</v>
      </c>
      <c r="C598" s="179" t="s">
        <v>1873</v>
      </c>
      <c r="D598" s="179" t="s">
        <v>1874</v>
      </c>
      <c r="E598" s="179" t="s">
        <v>1632</v>
      </c>
      <c r="F598" s="180" t="s">
        <v>52</v>
      </c>
      <c r="G598" s="180" t="s">
        <v>99</v>
      </c>
      <c r="H598" s="181">
        <v>1357997</v>
      </c>
      <c r="I598" s="182">
        <v>0.61</v>
      </c>
      <c r="J598" s="182">
        <f t="shared" si="8"/>
        <v>828.38</v>
      </c>
    </row>
    <row r="599" spans="2:10" x14ac:dyDescent="0.3">
      <c r="B599" s="178">
        <v>571</v>
      </c>
      <c r="C599" s="179" t="s">
        <v>1875</v>
      </c>
      <c r="D599" s="179" t="s">
        <v>1876</v>
      </c>
      <c r="E599" s="179" t="s">
        <v>1638</v>
      </c>
      <c r="F599" s="180" t="s">
        <v>122</v>
      </c>
      <c r="G599" s="180" t="s">
        <v>95</v>
      </c>
      <c r="H599" s="181">
        <v>82268</v>
      </c>
      <c r="I599" s="182">
        <v>0.61</v>
      </c>
      <c r="J599" s="182">
        <f t="shared" si="8"/>
        <v>50.18</v>
      </c>
    </row>
    <row r="600" spans="2:10" x14ac:dyDescent="0.3">
      <c r="B600" s="178">
        <v>572</v>
      </c>
      <c r="C600" s="179" t="s">
        <v>1875</v>
      </c>
      <c r="D600" s="179" t="s">
        <v>1876</v>
      </c>
      <c r="E600" s="179" t="s">
        <v>1641</v>
      </c>
      <c r="F600" s="180" t="s">
        <v>122</v>
      </c>
      <c r="G600" s="180" t="s">
        <v>95</v>
      </c>
      <c r="H600" s="181">
        <v>183709</v>
      </c>
      <c r="I600" s="182">
        <v>0.61</v>
      </c>
      <c r="J600" s="182">
        <f t="shared" si="8"/>
        <v>112.06</v>
      </c>
    </row>
    <row r="601" spans="2:10" x14ac:dyDescent="0.3">
      <c r="B601" s="178">
        <v>573</v>
      </c>
      <c r="C601" s="179" t="s">
        <v>1875</v>
      </c>
      <c r="D601" s="179" t="s">
        <v>1876</v>
      </c>
      <c r="E601" s="179" t="s">
        <v>1632</v>
      </c>
      <c r="F601" s="180" t="s">
        <v>122</v>
      </c>
      <c r="G601" s="180" t="s">
        <v>95</v>
      </c>
      <c r="H601" s="181">
        <v>107305</v>
      </c>
      <c r="I601" s="182">
        <v>0.61</v>
      </c>
      <c r="J601" s="182">
        <f t="shared" si="8"/>
        <v>65.459999999999994</v>
      </c>
    </row>
    <row r="602" spans="2:10" x14ac:dyDescent="0.3">
      <c r="B602" s="178">
        <v>574</v>
      </c>
      <c r="C602" s="179" t="s">
        <v>1875</v>
      </c>
      <c r="D602" s="179" t="s">
        <v>1876</v>
      </c>
      <c r="E602" s="179" t="s">
        <v>1644</v>
      </c>
      <c r="F602" s="180" t="s">
        <v>122</v>
      </c>
      <c r="G602" s="180" t="s">
        <v>95</v>
      </c>
      <c r="H602" s="181">
        <v>173058</v>
      </c>
      <c r="I602" s="182">
        <v>0.61</v>
      </c>
      <c r="J602" s="182">
        <f t="shared" si="8"/>
        <v>105.57</v>
      </c>
    </row>
    <row r="603" spans="2:10" x14ac:dyDescent="0.3">
      <c r="B603" s="178">
        <v>575</v>
      </c>
      <c r="C603" s="179" t="s">
        <v>1875</v>
      </c>
      <c r="D603" s="179" t="s">
        <v>1876</v>
      </c>
      <c r="E603" s="179" t="s">
        <v>1645</v>
      </c>
      <c r="F603" s="180" t="s">
        <v>122</v>
      </c>
      <c r="G603" s="180" t="s">
        <v>95</v>
      </c>
      <c r="H603" s="181">
        <v>130056</v>
      </c>
      <c r="I603" s="182">
        <v>0.61</v>
      </c>
      <c r="J603" s="182">
        <f t="shared" si="8"/>
        <v>79.33</v>
      </c>
    </row>
    <row r="604" spans="2:10" x14ac:dyDescent="0.3">
      <c r="B604" s="178">
        <v>576</v>
      </c>
      <c r="C604" s="179" t="s">
        <v>1875</v>
      </c>
      <c r="D604" s="179" t="s">
        <v>1876</v>
      </c>
      <c r="E604" s="179" t="s">
        <v>1646</v>
      </c>
      <c r="F604" s="180" t="s">
        <v>122</v>
      </c>
      <c r="G604" s="180" t="s">
        <v>95</v>
      </c>
      <c r="H604" s="181">
        <v>162795</v>
      </c>
      <c r="I604" s="182">
        <v>0.61</v>
      </c>
      <c r="J604" s="182">
        <f t="shared" ref="J604:J667" si="9">ROUND(H604*(I604/1000),2)</f>
        <v>99.3</v>
      </c>
    </row>
    <row r="605" spans="2:10" x14ac:dyDescent="0.3">
      <c r="B605" s="178">
        <v>577</v>
      </c>
      <c r="C605" s="179" t="s">
        <v>1875</v>
      </c>
      <c r="D605" s="179" t="s">
        <v>1876</v>
      </c>
      <c r="E605" s="179" t="s">
        <v>1648</v>
      </c>
      <c r="F605" s="180" t="s">
        <v>122</v>
      </c>
      <c r="G605" s="180" t="s">
        <v>95</v>
      </c>
      <c r="H605" s="181">
        <v>362245</v>
      </c>
      <c r="I605" s="182">
        <v>0.61</v>
      </c>
      <c r="J605" s="182">
        <f t="shared" si="9"/>
        <v>220.97</v>
      </c>
    </row>
    <row r="606" spans="2:10" x14ac:dyDescent="0.3">
      <c r="B606" s="178">
        <v>578</v>
      </c>
      <c r="C606" s="179" t="s">
        <v>1875</v>
      </c>
      <c r="D606" s="179" t="s">
        <v>1876</v>
      </c>
      <c r="E606" s="179" t="s">
        <v>1649</v>
      </c>
      <c r="F606" s="180" t="s">
        <v>122</v>
      </c>
      <c r="G606" s="180" t="s">
        <v>95</v>
      </c>
      <c r="H606" s="181">
        <v>124059</v>
      </c>
      <c r="I606" s="182">
        <v>0.61</v>
      </c>
      <c r="J606" s="182">
        <f t="shared" si="9"/>
        <v>75.680000000000007</v>
      </c>
    </row>
    <row r="607" spans="2:10" x14ac:dyDescent="0.3">
      <c r="B607" s="178">
        <v>579</v>
      </c>
      <c r="C607" s="179" t="s">
        <v>1877</v>
      </c>
      <c r="D607" s="179" t="s">
        <v>1878</v>
      </c>
      <c r="E607" s="179" t="s">
        <v>1637</v>
      </c>
      <c r="F607" s="180" t="s">
        <v>150</v>
      </c>
      <c r="G607" s="180" t="s">
        <v>114</v>
      </c>
      <c r="H607" s="181">
        <v>2173</v>
      </c>
      <c r="I607" s="182">
        <v>0.61</v>
      </c>
      <c r="J607" s="182">
        <f t="shared" si="9"/>
        <v>1.33</v>
      </c>
    </row>
    <row r="608" spans="2:10" x14ac:dyDescent="0.3">
      <c r="B608" s="178">
        <v>580</v>
      </c>
      <c r="C608" s="179" t="s">
        <v>1877</v>
      </c>
      <c r="D608" s="179" t="s">
        <v>1878</v>
      </c>
      <c r="E608" s="179" t="s">
        <v>1638</v>
      </c>
      <c r="F608" s="180" t="s">
        <v>150</v>
      </c>
      <c r="G608" s="180" t="s">
        <v>114</v>
      </c>
      <c r="H608" s="181">
        <v>12264</v>
      </c>
      <c r="I608" s="182">
        <v>0.61</v>
      </c>
      <c r="J608" s="182">
        <f t="shared" si="9"/>
        <v>7.48</v>
      </c>
    </row>
    <row r="609" spans="2:10" x14ac:dyDescent="0.3">
      <c r="B609" s="178">
        <v>581</v>
      </c>
      <c r="C609" s="179" t="s">
        <v>1877</v>
      </c>
      <c r="D609" s="179" t="s">
        <v>1878</v>
      </c>
      <c r="E609" s="179" t="s">
        <v>1639</v>
      </c>
      <c r="F609" s="180" t="s">
        <v>150</v>
      </c>
      <c r="G609" s="180" t="s">
        <v>114</v>
      </c>
      <c r="H609" s="181">
        <v>2288</v>
      </c>
      <c r="I609" s="182">
        <v>0.61</v>
      </c>
      <c r="J609" s="182">
        <f t="shared" si="9"/>
        <v>1.4</v>
      </c>
    </row>
    <row r="610" spans="2:10" x14ac:dyDescent="0.3">
      <c r="B610" s="178">
        <v>582</v>
      </c>
      <c r="C610" s="179" t="s">
        <v>1877</v>
      </c>
      <c r="D610" s="179" t="s">
        <v>1878</v>
      </c>
      <c r="E610" s="179" t="s">
        <v>1640</v>
      </c>
      <c r="F610" s="180" t="s">
        <v>150</v>
      </c>
      <c r="G610" s="180" t="s">
        <v>114</v>
      </c>
      <c r="H610" s="181">
        <v>3613</v>
      </c>
      <c r="I610" s="182">
        <v>0.61</v>
      </c>
      <c r="J610" s="182">
        <f t="shared" si="9"/>
        <v>2.2000000000000002</v>
      </c>
    </row>
    <row r="611" spans="2:10" x14ac:dyDescent="0.3">
      <c r="B611" s="178">
        <v>583</v>
      </c>
      <c r="C611" s="179" t="s">
        <v>1877</v>
      </c>
      <c r="D611" s="179" t="s">
        <v>1878</v>
      </c>
      <c r="E611" s="179" t="s">
        <v>1641</v>
      </c>
      <c r="F611" s="180" t="s">
        <v>150</v>
      </c>
      <c r="G611" s="180" t="s">
        <v>114</v>
      </c>
      <c r="H611" s="181">
        <v>25907</v>
      </c>
      <c r="I611" s="182">
        <v>0.61</v>
      </c>
      <c r="J611" s="182">
        <f t="shared" si="9"/>
        <v>15.8</v>
      </c>
    </row>
    <row r="612" spans="2:10" x14ac:dyDescent="0.3">
      <c r="B612" s="178">
        <v>584</v>
      </c>
      <c r="C612" s="179" t="s">
        <v>1877</v>
      </c>
      <c r="D612" s="179" t="s">
        <v>1878</v>
      </c>
      <c r="E612" s="179" t="s">
        <v>1642</v>
      </c>
      <c r="F612" s="180" t="s">
        <v>150</v>
      </c>
      <c r="G612" s="180" t="s">
        <v>114</v>
      </c>
      <c r="H612" s="181">
        <v>2065</v>
      </c>
      <c r="I612" s="182">
        <v>0.61</v>
      </c>
      <c r="J612" s="182">
        <f t="shared" si="9"/>
        <v>1.26</v>
      </c>
    </row>
    <row r="613" spans="2:10" x14ac:dyDescent="0.3">
      <c r="B613" s="178">
        <v>585</v>
      </c>
      <c r="C613" s="179" t="s">
        <v>1877</v>
      </c>
      <c r="D613" s="179" t="s">
        <v>1878</v>
      </c>
      <c r="E613" s="179" t="s">
        <v>1643</v>
      </c>
      <c r="F613" s="180" t="s">
        <v>150</v>
      </c>
      <c r="G613" s="180" t="s">
        <v>114</v>
      </c>
      <c r="H613" s="181">
        <v>2259</v>
      </c>
      <c r="I613" s="182">
        <v>0.61</v>
      </c>
      <c r="J613" s="182">
        <f t="shared" si="9"/>
        <v>1.38</v>
      </c>
    </row>
    <row r="614" spans="2:10" x14ac:dyDescent="0.3">
      <c r="B614" s="178">
        <v>586</v>
      </c>
      <c r="C614" s="179" t="s">
        <v>1877</v>
      </c>
      <c r="D614" s="179" t="s">
        <v>1878</v>
      </c>
      <c r="E614" s="179" t="s">
        <v>1632</v>
      </c>
      <c r="F614" s="180" t="s">
        <v>150</v>
      </c>
      <c r="G614" s="180" t="s">
        <v>114</v>
      </c>
      <c r="H614" s="181">
        <v>13833</v>
      </c>
      <c r="I614" s="182">
        <v>0.61</v>
      </c>
      <c r="J614" s="182">
        <f t="shared" si="9"/>
        <v>8.44</v>
      </c>
    </row>
    <row r="615" spans="2:10" x14ac:dyDescent="0.3">
      <c r="B615" s="178">
        <v>587</v>
      </c>
      <c r="C615" s="179" t="s">
        <v>1877</v>
      </c>
      <c r="D615" s="179" t="s">
        <v>1878</v>
      </c>
      <c r="E615" s="179" t="s">
        <v>1644</v>
      </c>
      <c r="F615" s="180" t="s">
        <v>150</v>
      </c>
      <c r="G615" s="180" t="s">
        <v>114</v>
      </c>
      <c r="H615" s="181">
        <v>25636</v>
      </c>
      <c r="I615" s="182">
        <v>0.61</v>
      </c>
      <c r="J615" s="182">
        <f t="shared" si="9"/>
        <v>15.64</v>
      </c>
    </row>
    <row r="616" spans="2:10" x14ac:dyDescent="0.3">
      <c r="B616" s="178">
        <v>588</v>
      </c>
      <c r="C616" s="179" t="s">
        <v>1877</v>
      </c>
      <c r="D616" s="179" t="s">
        <v>1878</v>
      </c>
      <c r="E616" s="179" t="s">
        <v>1645</v>
      </c>
      <c r="F616" s="180" t="s">
        <v>150</v>
      </c>
      <c r="G616" s="180" t="s">
        <v>114</v>
      </c>
      <c r="H616" s="181">
        <v>20898</v>
      </c>
      <c r="I616" s="182">
        <v>0.61</v>
      </c>
      <c r="J616" s="182">
        <f t="shared" si="9"/>
        <v>12.75</v>
      </c>
    </row>
    <row r="617" spans="2:10" x14ac:dyDescent="0.3">
      <c r="B617" s="178">
        <v>589</v>
      </c>
      <c r="C617" s="179" t="s">
        <v>1877</v>
      </c>
      <c r="D617" s="179" t="s">
        <v>1878</v>
      </c>
      <c r="E617" s="179" t="s">
        <v>1646</v>
      </c>
      <c r="F617" s="180" t="s">
        <v>150</v>
      </c>
      <c r="G617" s="180" t="s">
        <v>114</v>
      </c>
      <c r="H617" s="181">
        <v>30784</v>
      </c>
      <c r="I617" s="182">
        <v>0.61</v>
      </c>
      <c r="J617" s="182">
        <f t="shared" si="9"/>
        <v>18.78</v>
      </c>
    </row>
    <row r="618" spans="2:10" x14ac:dyDescent="0.3">
      <c r="B618" s="178">
        <v>590</v>
      </c>
      <c r="C618" s="179" t="s">
        <v>1877</v>
      </c>
      <c r="D618" s="179" t="s">
        <v>1878</v>
      </c>
      <c r="E618" s="179" t="s">
        <v>1647</v>
      </c>
      <c r="F618" s="180" t="s">
        <v>150</v>
      </c>
      <c r="G618" s="180" t="s">
        <v>114</v>
      </c>
      <c r="H618" s="181">
        <v>6686</v>
      </c>
      <c r="I618" s="182">
        <v>0.61</v>
      </c>
      <c r="J618" s="182">
        <f t="shared" si="9"/>
        <v>4.08</v>
      </c>
    </row>
    <row r="619" spans="2:10" x14ac:dyDescent="0.3">
      <c r="B619" s="178">
        <v>591</v>
      </c>
      <c r="C619" s="179" t="s">
        <v>1877</v>
      </c>
      <c r="D619" s="179" t="s">
        <v>1878</v>
      </c>
      <c r="E619" s="179" t="s">
        <v>1648</v>
      </c>
      <c r="F619" s="180" t="s">
        <v>150</v>
      </c>
      <c r="G619" s="180" t="s">
        <v>114</v>
      </c>
      <c r="H619" s="181">
        <v>67028</v>
      </c>
      <c r="I619" s="182">
        <v>0.61</v>
      </c>
      <c r="J619" s="182">
        <f t="shared" si="9"/>
        <v>40.89</v>
      </c>
    </row>
    <row r="620" spans="2:10" x14ac:dyDescent="0.3">
      <c r="B620" s="178">
        <v>592</v>
      </c>
      <c r="C620" s="179" t="s">
        <v>1877</v>
      </c>
      <c r="D620" s="179" t="s">
        <v>1878</v>
      </c>
      <c r="E620" s="179" t="s">
        <v>1649</v>
      </c>
      <c r="F620" s="180" t="s">
        <v>150</v>
      </c>
      <c r="G620" s="180" t="s">
        <v>114</v>
      </c>
      <c r="H620" s="181">
        <v>23590</v>
      </c>
      <c r="I620" s="182">
        <v>0.61</v>
      </c>
      <c r="J620" s="182">
        <f t="shared" si="9"/>
        <v>14.39</v>
      </c>
    </row>
    <row r="621" spans="2:10" x14ac:dyDescent="0.3">
      <c r="B621" s="178">
        <v>593</v>
      </c>
      <c r="C621" s="179" t="s">
        <v>1877</v>
      </c>
      <c r="D621" s="179" t="s">
        <v>1878</v>
      </c>
      <c r="E621" s="179" t="s">
        <v>1662</v>
      </c>
      <c r="F621" s="180" t="s">
        <v>150</v>
      </c>
      <c r="G621" s="180" t="s">
        <v>114</v>
      </c>
      <c r="H621" s="181">
        <v>2204</v>
      </c>
      <c r="I621" s="182">
        <v>0.61</v>
      </c>
      <c r="J621" s="182">
        <f t="shared" si="9"/>
        <v>1.34</v>
      </c>
    </row>
    <row r="622" spans="2:10" x14ac:dyDescent="0.3">
      <c r="B622" s="178">
        <v>594</v>
      </c>
      <c r="C622" s="179" t="s">
        <v>1879</v>
      </c>
      <c r="D622" s="179" t="s">
        <v>1880</v>
      </c>
      <c r="E622" s="179" t="s">
        <v>1638</v>
      </c>
      <c r="F622" s="180" t="s">
        <v>109</v>
      </c>
      <c r="G622" s="180" t="s">
        <v>99</v>
      </c>
      <c r="H622" s="181">
        <v>57447</v>
      </c>
      <c r="I622" s="182">
        <v>0.61</v>
      </c>
      <c r="J622" s="182">
        <f t="shared" si="9"/>
        <v>35.04</v>
      </c>
    </row>
    <row r="623" spans="2:10" x14ac:dyDescent="0.3">
      <c r="B623" s="178">
        <v>595</v>
      </c>
      <c r="C623" s="179" t="s">
        <v>1879</v>
      </c>
      <c r="D623" s="179" t="s">
        <v>1880</v>
      </c>
      <c r="E623" s="179" t="s">
        <v>1641</v>
      </c>
      <c r="F623" s="180" t="s">
        <v>109</v>
      </c>
      <c r="G623" s="180" t="s">
        <v>99</v>
      </c>
      <c r="H623" s="181">
        <v>130437</v>
      </c>
      <c r="I623" s="182">
        <v>0.61</v>
      </c>
      <c r="J623" s="182">
        <f t="shared" si="9"/>
        <v>79.569999999999993</v>
      </c>
    </row>
    <row r="624" spans="2:10" x14ac:dyDescent="0.3">
      <c r="B624" s="178">
        <v>596</v>
      </c>
      <c r="C624" s="179" t="s">
        <v>1879</v>
      </c>
      <c r="D624" s="179" t="s">
        <v>1880</v>
      </c>
      <c r="E624" s="179" t="s">
        <v>1632</v>
      </c>
      <c r="F624" s="180" t="s">
        <v>109</v>
      </c>
      <c r="G624" s="180" t="s">
        <v>99</v>
      </c>
      <c r="H624" s="181">
        <v>63656</v>
      </c>
      <c r="I624" s="182">
        <v>0.61</v>
      </c>
      <c r="J624" s="182">
        <f t="shared" si="9"/>
        <v>38.83</v>
      </c>
    </row>
    <row r="625" spans="2:10" x14ac:dyDescent="0.3">
      <c r="B625" s="178">
        <v>597</v>
      </c>
      <c r="C625" s="179" t="s">
        <v>1879</v>
      </c>
      <c r="D625" s="179" t="s">
        <v>1880</v>
      </c>
      <c r="E625" s="179" t="s">
        <v>1644</v>
      </c>
      <c r="F625" s="180" t="s">
        <v>109</v>
      </c>
      <c r="G625" s="180" t="s">
        <v>99</v>
      </c>
      <c r="H625" s="181">
        <v>97493</v>
      </c>
      <c r="I625" s="182">
        <v>0.61</v>
      </c>
      <c r="J625" s="182">
        <f t="shared" si="9"/>
        <v>59.47</v>
      </c>
    </row>
    <row r="626" spans="2:10" x14ac:dyDescent="0.3">
      <c r="B626" s="178">
        <v>598</v>
      </c>
      <c r="C626" s="179" t="s">
        <v>1879</v>
      </c>
      <c r="D626" s="179" t="s">
        <v>1880</v>
      </c>
      <c r="E626" s="179" t="s">
        <v>1645</v>
      </c>
      <c r="F626" s="180" t="s">
        <v>109</v>
      </c>
      <c r="G626" s="180" t="s">
        <v>99</v>
      </c>
      <c r="H626" s="181">
        <v>90412</v>
      </c>
      <c r="I626" s="182">
        <v>0.61</v>
      </c>
      <c r="J626" s="182">
        <f t="shared" si="9"/>
        <v>55.15</v>
      </c>
    </row>
    <row r="627" spans="2:10" x14ac:dyDescent="0.3">
      <c r="B627" s="178">
        <v>599</v>
      </c>
      <c r="C627" s="179" t="s">
        <v>1879</v>
      </c>
      <c r="D627" s="179" t="s">
        <v>1880</v>
      </c>
      <c r="E627" s="179" t="s">
        <v>1648</v>
      </c>
      <c r="F627" s="180" t="s">
        <v>109</v>
      </c>
      <c r="G627" s="180" t="s">
        <v>99</v>
      </c>
      <c r="H627" s="181">
        <v>261220</v>
      </c>
      <c r="I627" s="182">
        <v>0.61</v>
      </c>
      <c r="J627" s="182">
        <f t="shared" si="9"/>
        <v>159.34</v>
      </c>
    </row>
    <row r="628" spans="2:10" x14ac:dyDescent="0.3">
      <c r="B628" s="178">
        <v>600</v>
      </c>
      <c r="C628" s="179" t="s">
        <v>1879</v>
      </c>
      <c r="D628" s="179" t="s">
        <v>1880</v>
      </c>
      <c r="E628" s="179" t="s">
        <v>1649</v>
      </c>
      <c r="F628" s="180" t="s">
        <v>109</v>
      </c>
      <c r="G628" s="180" t="s">
        <v>99</v>
      </c>
      <c r="H628" s="181">
        <v>77491</v>
      </c>
      <c r="I628" s="182">
        <v>0.61</v>
      </c>
      <c r="J628" s="182">
        <f t="shared" si="9"/>
        <v>47.27</v>
      </c>
    </row>
    <row r="629" spans="2:10" x14ac:dyDescent="0.3">
      <c r="B629" s="178">
        <v>601</v>
      </c>
      <c r="C629" s="179" t="s">
        <v>1881</v>
      </c>
      <c r="D629" s="179" t="s">
        <v>1882</v>
      </c>
      <c r="E629" s="179" t="s">
        <v>1632</v>
      </c>
      <c r="F629" s="180" t="s">
        <v>203</v>
      </c>
      <c r="G629" s="180" t="s">
        <v>1883</v>
      </c>
      <c r="H629" s="181">
        <v>199318</v>
      </c>
      <c r="I629" s="182">
        <v>0.61</v>
      </c>
      <c r="J629" s="182">
        <f t="shared" si="9"/>
        <v>121.58</v>
      </c>
    </row>
    <row r="630" spans="2:10" x14ac:dyDescent="0.3">
      <c r="B630" s="178">
        <v>602</v>
      </c>
      <c r="C630" s="179" t="s">
        <v>1881</v>
      </c>
      <c r="D630" s="179" t="s">
        <v>1882</v>
      </c>
      <c r="E630" s="179" t="s">
        <v>1644</v>
      </c>
      <c r="F630" s="180" t="s">
        <v>203</v>
      </c>
      <c r="G630" s="180" t="s">
        <v>1883</v>
      </c>
      <c r="H630" s="181">
        <v>328803</v>
      </c>
      <c r="I630" s="182">
        <v>0.61</v>
      </c>
      <c r="J630" s="182">
        <f t="shared" si="9"/>
        <v>200.57</v>
      </c>
    </row>
    <row r="631" spans="2:10" x14ac:dyDescent="0.3">
      <c r="B631" s="178">
        <v>603</v>
      </c>
      <c r="C631" s="179" t="s">
        <v>1881</v>
      </c>
      <c r="D631" s="179" t="s">
        <v>1882</v>
      </c>
      <c r="E631" s="179" t="s">
        <v>1645</v>
      </c>
      <c r="F631" s="180" t="s">
        <v>203</v>
      </c>
      <c r="G631" s="180" t="s">
        <v>1883</v>
      </c>
      <c r="H631" s="181">
        <v>245060</v>
      </c>
      <c r="I631" s="182">
        <v>0.61</v>
      </c>
      <c r="J631" s="182">
        <f t="shared" si="9"/>
        <v>149.49</v>
      </c>
    </row>
    <row r="632" spans="2:10" x14ac:dyDescent="0.3">
      <c r="B632" s="178">
        <v>604</v>
      </c>
      <c r="C632" s="179" t="s">
        <v>1881</v>
      </c>
      <c r="D632" s="179" t="s">
        <v>1882</v>
      </c>
      <c r="E632" s="179" t="s">
        <v>1648</v>
      </c>
      <c r="F632" s="180" t="s">
        <v>203</v>
      </c>
      <c r="G632" s="180" t="s">
        <v>1883</v>
      </c>
      <c r="H632" s="181">
        <v>801065</v>
      </c>
      <c r="I632" s="182">
        <v>0.61</v>
      </c>
      <c r="J632" s="182">
        <f t="shared" si="9"/>
        <v>488.65</v>
      </c>
    </row>
    <row r="633" spans="2:10" x14ac:dyDescent="0.3">
      <c r="B633" s="178">
        <v>605</v>
      </c>
      <c r="C633" s="179" t="s">
        <v>1884</v>
      </c>
      <c r="D633" s="179" t="s">
        <v>1885</v>
      </c>
      <c r="E633" s="179" t="s">
        <v>1637</v>
      </c>
      <c r="F633" s="180" t="s">
        <v>192</v>
      </c>
      <c r="G633" s="180" t="s">
        <v>99</v>
      </c>
      <c r="H633" s="181">
        <v>4032</v>
      </c>
      <c r="I633" s="182">
        <v>0.61</v>
      </c>
      <c r="J633" s="182">
        <f t="shared" si="9"/>
        <v>2.46</v>
      </c>
    </row>
    <row r="634" spans="2:10" x14ac:dyDescent="0.3">
      <c r="B634" s="178">
        <v>606</v>
      </c>
      <c r="C634" s="179" t="s">
        <v>1884</v>
      </c>
      <c r="D634" s="179" t="s">
        <v>1885</v>
      </c>
      <c r="E634" s="179" t="s">
        <v>1638</v>
      </c>
      <c r="F634" s="180" t="s">
        <v>192</v>
      </c>
      <c r="G634" s="180" t="s">
        <v>99</v>
      </c>
      <c r="H634" s="181">
        <v>23240</v>
      </c>
      <c r="I634" s="182">
        <v>0.61</v>
      </c>
      <c r="J634" s="182">
        <f t="shared" si="9"/>
        <v>14.18</v>
      </c>
    </row>
    <row r="635" spans="2:10" x14ac:dyDescent="0.3">
      <c r="B635" s="178">
        <v>607</v>
      </c>
      <c r="C635" s="179" t="s">
        <v>1884</v>
      </c>
      <c r="D635" s="179" t="s">
        <v>1885</v>
      </c>
      <c r="E635" s="179" t="s">
        <v>1639</v>
      </c>
      <c r="F635" s="180" t="s">
        <v>192</v>
      </c>
      <c r="G635" s="180" t="s">
        <v>99</v>
      </c>
      <c r="H635" s="181">
        <v>4960</v>
      </c>
      <c r="I635" s="182">
        <v>0.61</v>
      </c>
      <c r="J635" s="182">
        <f t="shared" si="9"/>
        <v>3.03</v>
      </c>
    </row>
    <row r="636" spans="2:10" x14ac:dyDescent="0.3">
      <c r="B636" s="178">
        <v>608</v>
      </c>
      <c r="C636" s="179" t="s">
        <v>1884</v>
      </c>
      <c r="D636" s="179" t="s">
        <v>1885</v>
      </c>
      <c r="E636" s="179" t="s">
        <v>1640</v>
      </c>
      <c r="F636" s="180" t="s">
        <v>192</v>
      </c>
      <c r="G636" s="180" t="s">
        <v>99</v>
      </c>
      <c r="H636" s="181">
        <v>6685</v>
      </c>
      <c r="I636" s="182">
        <v>0.61</v>
      </c>
      <c r="J636" s="182">
        <f t="shared" si="9"/>
        <v>4.08</v>
      </c>
    </row>
    <row r="637" spans="2:10" x14ac:dyDescent="0.3">
      <c r="B637" s="178">
        <v>609</v>
      </c>
      <c r="C637" s="179" t="s">
        <v>1884</v>
      </c>
      <c r="D637" s="179" t="s">
        <v>1885</v>
      </c>
      <c r="E637" s="179" t="s">
        <v>1641</v>
      </c>
      <c r="F637" s="180" t="s">
        <v>192</v>
      </c>
      <c r="G637" s="180" t="s">
        <v>99</v>
      </c>
      <c r="H637" s="181">
        <v>58330</v>
      </c>
      <c r="I637" s="182">
        <v>0.61</v>
      </c>
      <c r="J637" s="182">
        <f t="shared" si="9"/>
        <v>35.58</v>
      </c>
    </row>
    <row r="638" spans="2:10" x14ac:dyDescent="0.3">
      <c r="B638" s="178">
        <v>610</v>
      </c>
      <c r="C638" s="179" t="s">
        <v>1884</v>
      </c>
      <c r="D638" s="179" t="s">
        <v>1885</v>
      </c>
      <c r="E638" s="179" t="s">
        <v>1642</v>
      </c>
      <c r="F638" s="180" t="s">
        <v>192</v>
      </c>
      <c r="G638" s="180" t="s">
        <v>99</v>
      </c>
      <c r="H638" s="181">
        <v>3880</v>
      </c>
      <c r="I638" s="182">
        <v>0.61</v>
      </c>
      <c r="J638" s="182">
        <f t="shared" si="9"/>
        <v>2.37</v>
      </c>
    </row>
    <row r="639" spans="2:10" x14ac:dyDescent="0.3">
      <c r="B639" s="178">
        <v>611</v>
      </c>
      <c r="C639" s="179" t="s">
        <v>1884</v>
      </c>
      <c r="D639" s="179" t="s">
        <v>1885</v>
      </c>
      <c r="E639" s="179" t="s">
        <v>1643</v>
      </c>
      <c r="F639" s="180" t="s">
        <v>192</v>
      </c>
      <c r="G639" s="180" t="s">
        <v>99</v>
      </c>
      <c r="H639" s="181">
        <v>4368</v>
      </c>
      <c r="I639" s="182">
        <v>0.61</v>
      </c>
      <c r="J639" s="182">
        <f t="shared" si="9"/>
        <v>2.66</v>
      </c>
    </row>
    <row r="640" spans="2:10" x14ac:dyDescent="0.3">
      <c r="B640" s="178">
        <v>612</v>
      </c>
      <c r="C640" s="179" t="s">
        <v>1884</v>
      </c>
      <c r="D640" s="179" t="s">
        <v>1885</v>
      </c>
      <c r="E640" s="179" t="s">
        <v>1632</v>
      </c>
      <c r="F640" s="180" t="s">
        <v>192</v>
      </c>
      <c r="G640" s="180" t="s">
        <v>99</v>
      </c>
      <c r="H640" s="181">
        <v>28821</v>
      </c>
      <c r="I640" s="182">
        <v>0.61</v>
      </c>
      <c r="J640" s="182">
        <f t="shared" si="9"/>
        <v>17.579999999999998</v>
      </c>
    </row>
    <row r="641" spans="2:10" x14ac:dyDescent="0.3">
      <c r="B641" s="178">
        <v>613</v>
      </c>
      <c r="C641" s="179" t="s">
        <v>1884</v>
      </c>
      <c r="D641" s="179" t="s">
        <v>1885</v>
      </c>
      <c r="E641" s="179" t="s">
        <v>1644</v>
      </c>
      <c r="F641" s="180" t="s">
        <v>192</v>
      </c>
      <c r="G641" s="180" t="s">
        <v>99</v>
      </c>
      <c r="H641" s="181">
        <v>53618</v>
      </c>
      <c r="I641" s="182">
        <v>0.61</v>
      </c>
      <c r="J641" s="182">
        <f t="shared" si="9"/>
        <v>32.71</v>
      </c>
    </row>
    <row r="642" spans="2:10" x14ac:dyDescent="0.3">
      <c r="B642" s="178">
        <v>614</v>
      </c>
      <c r="C642" s="179" t="s">
        <v>1884</v>
      </c>
      <c r="D642" s="179" t="s">
        <v>1885</v>
      </c>
      <c r="E642" s="179" t="s">
        <v>1645</v>
      </c>
      <c r="F642" s="180" t="s">
        <v>192</v>
      </c>
      <c r="G642" s="180" t="s">
        <v>99</v>
      </c>
      <c r="H642" s="181">
        <v>46160</v>
      </c>
      <c r="I642" s="182">
        <v>0.61</v>
      </c>
      <c r="J642" s="182">
        <f t="shared" si="9"/>
        <v>28.16</v>
      </c>
    </row>
    <row r="643" spans="2:10" x14ac:dyDescent="0.3">
      <c r="B643" s="178">
        <v>615</v>
      </c>
      <c r="C643" s="179" t="s">
        <v>1884</v>
      </c>
      <c r="D643" s="179" t="s">
        <v>1885</v>
      </c>
      <c r="E643" s="179" t="s">
        <v>1646</v>
      </c>
      <c r="F643" s="180" t="s">
        <v>192</v>
      </c>
      <c r="G643" s="180" t="s">
        <v>99</v>
      </c>
      <c r="H643" s="181">
        <v>48373</v>
      </c>
      <c r="I643" s="182">
        <v>0.61</v>
      </c>
      <c r="J643" s="182">
        <f t="shared" si="9"/>
        <v>29.51</v>
      </c>
    </row>
    <row r="644" spans="2:10" x14ac:dyDescent="0.3">
      <c r="B644" s="178">
        <v>616</v>
      </c>
      <c r="C644" s="179" t="s">
        <v>1884</v>
      </c>
      <c r="D644" s="179" t="s">
        <v>1885</v>
      </c>
      <c r="E644" s="179" t="s">
        <v>1647</v>
      </c>
      <c r="F644" s="180" t="s">
        <v>192</v>
      </c>
      <c r="G644" s="180" t="s">
        <v>99</v>
      </c>
      <c r="H644" s="181">
        <v>15677</v>
      </c>
      <c r="I644" s="182">
        <v>0.61</v>
      </c>
      <c r="J644" s="182">
        <f t="shared" si="9"/>
        <v>9.56</v>
      </c>
    </row>
    <row r="645" spans="2:10" x14ac:dyDescent="0.3">
      <c r="B645" s="178">
        <v>617</v>
      </c>
      <c r="C645" s="179" t="s">
        <v>1884</v>
      </c>
      <c r="D645" s="179" t="s">
        <v>1885</v>
      </c>
      <c r="E645" s="179" t="s">
        <v>1648</v>
      </c>
      <c r="F645" s="180" t="s">
        <v>192</v>
      </c>
      <c r="G645" s="180" t="s">
        <v>99</v>
      </c>
      <c r="H645" s="181">
        <v>128061</v>
      </c>
      <c r="I645" s="182">
        <v>0.61</v>
      </c>
      <c r="J645" s="182">
        <f t="shared" si="9"/>
        <v>78.12</v>
      </c>
    </row>
    <row r="646" spans="2:10" x14ac:dyDescent="0.3">
      <c r="B646" s="178">
        <v>618</v>
      </c>
      <c r="C646" s="179" t="s">
        <v>1884</v>
      </c>
      <c r="D646" s="179" t="s">
        <v>1885</v>
      </c>
      <c r="E646" s="179" t="s">
        <v>1649</v>
      </c>
      <c r="F646" s="180" t="s">
        <v>192</v>
      </c>
      <c r="G646" s="180" t="s">
        <v>99</v>
      </c>
      <c r="H646" s="181">
        <v>53929</v>
      </c>
      <c r="I646" s="182">
        <v>0.61</v>
      </c>
      <c r="J646" s="182">
        <f t="shared" si="9"/>
        <v>32.9</v>
      </c>
    </row>
    <row r="647" spans="2:10" x14ac:dyDescent="0.3">
      <c r="B647" s="178">
        <v>619</v>
      </c>
      <c r="C647" s="179" t="s">
        <v>1884</v>
      </c>
      <c r="D647" s="179" t="s">
        <v>1885</v>
      </c>
      <c r="E647" s="179" t="s">
        <v>1662</v>
      </c>
      <c r="F647" s="180" t="s">
        <v>192</v>
      </c>
      <c r="G647" s="180" t="s">
        <v>99</v>
      </c>
      <c r="H647" s="181">
        <v>5628</v>
      </c>
      <c r="I647" s="182">
        <v>0.61</v>
      </c>
      <c r="J647" s="182">
        <f t="shared" si="9"/>
        <v>3.43</v>
      </c>
    </row>
    <row r="648" spans="2:10" x14ac:dyDescent="0.3">
      <c r="B648" s="178">
        <v>620</v>
      </c>
      <c r="C648" s="179" t="s">
        <v>1886</v>
      </c>
      <c r="D648" s="179" t="s">
        <v>1887</v>
      </c>
      <c r="E648" s="179" t="s">
        <v>1637</v>
      </c>
      <c r="F648" s="180" t="s">
        <v>109</v>
      </c>
      <c r="G648" s="180" t="s">
        <v>95</v>
      </c>
      <c r="H648" s="181">
        <v>2609</v>
      </c>
      <c r="I648" s="182">
        <v>0.61</v>
      </c>
      <c r="J648" s="182">
        <f t="shared" si="9"/>
        <v>1.59</v>
      </c>
    </row>
    <row r="649" spans="2:10" x14ac:dyDescent="0.3">
      <c r="B649" s="178">
        <v>621</v>
      </c>
      <c r="C649" s="179" t="s">
        <v>1886</v>
      </c>
      <c r="D649" s="179" t="s">
        <v>1887</v>
      </c>
      <c r="E649" s="179" t="s">
        <v>1638</v>
      </c>
      <c r="F649" s="180" t="s">
        <v>109</v>
      </c>
      <c r="G649" s="180" t="s">
        <v>95</v>
      </c>
      <c r="H649" s="181">
        <v>29315</v>
      </c>
      <c r="I649" s="182">
        <v>0.61</v>
      </c>
      <c r="J649" s="182">
        <f t="shared" si="9"/>
        <v>17.88</v>
      </c>
    </row>
    <row r="650" spans="2:10" x14ac:dyDescent="0.3">
      <c r="B650" s="178">
        <v>622</v>
      </c>
      <c r="C650" s="179" t="s">
        <v>1886</v>
      </c>
      <c r="D650" s="179" t="s">
        <v>1887</v>
      </c>
      <c r="E650" s="179" t="s">
        <v>1639</v>
      </c>
      <c r="F650" s="180" t="s">
        <v>109</v>
      </c>
      <c r="G650" s="180" t="s">
        <v>95</v>
      </c>
      <c r="H650" s="181">
        <v>5293</v>
      </c>
      <c r="I650" s="182">
        <v>0.61</v>
      </c>
      <c r="J650" s="182">
        <f t="shared" si="9"/>
        <v>3.23</v>
      </c>
    </row>
    <row r="651" spans="2:10" x14ac:dyDescent="0.3">
      <c r="B651" s="178">
        <v>623</v>
      </c>
      <c r="C651" s="179" t="s">
        <v>1886</v>
      </c>
      <c r="D651" s="179" t="s">
        <v>1887</v>
      </c>
      <c r="E651" s="179" t="s">
        <v>1640</v>
      </c>
      <c r="F651" s="180" t="s">
        <v>109</v>
      </c>
      <c r="G651" s="180" t="s">
        <v>95</v>
      </c>
      <c r="H651" s="181">
        <v>5648</v>
      </c>
      <c r="I651" s="182">
        <v>0.61</v>
      </c>
      <c r="J651" s="182">
        <f t="shared" si="9"/>
        <v>3.45</v>
      </c>
    </row>
    <row r="652" spans="2:10" x14ac:dyDescent="0.3">
      <c r="B652" s="178">
        <v>624</v>
      </c>
      <c r="C652" s="179" t="s">
        <v>1886</v>
      </c>
      <c r="D652" s="179" t="s">
        <v>1887</v>
      </c>
      <c r="E652" s="179" t="s">
        <v>1641</v>
      </c>
      <c r="F652" s="180" t="s">
        <v>122</v>
      </c>
      <c r="G652" s="180" t="s">
        <v>95</v>
      </c>
      <c r="H652" s="181">
        <v>65269</v>
      </c>
      <c r="I652" s="182">
        <v>0.61</v>
      </c>
      <c r="J652" s="182">
        <f t="shared" si="9"/>
        <v>39.81</v>
      </c>
    </row>
    <row r="653" spans="2:10" x14ac:dyDescent="0.3">
      <c r="B653" s="178">
        <v>625</v>
      </c>
      <c r="C653" s="179" t="s">
        <v>1886</v>
      </c>
      <c r="D653" s="179" t="s">
        <v>1887</v>
      </c>
      <c r="E653" s="179" t="s">
        <v>1642</v>
      </c>
      <c r="F653" s="180" t="s">
        <v>109</v>
      </c>
      <c r="G653" s="180" t="s">
        <v>95</v>
      </c>
      <c r="H653" s="181">
        <v>2667</v>
      </c>
      <c r="I653" s="182">
        <v>0.61</v>
      </c>
      <c r="J653" s="182">
        <f t="shared" si="9"/>
        <v>1.63</v>
      </c>
    </row>
    <row r="654" spans="2:10" x14ac:dyDescent="0.3">
      <c r="B654" s="178">
        <v>626</v>
      </c>
      <c r="C654" s="179" t="s">
        <v>1886</v>
      </c>
      <c r="D654" s="179" t="s">
        <v>1887</v>
      </c>
      <c r="E654" s="179" t="s">
        <v>1643</v>
      </c>
      <c r="F654" s="180" t="s">
        <v>109</v>
      </c>
      <c r="G654" s="180" t="s">
        <v>95</v>
      </c>
      <c r="H654" s="181">
        <v>4315</v>
      </c>
      <c r="I654" s="182">
        <v>0.61</v>
      </c>
      <c r="J654" s="182">
        <f t="shared" si="9"/>
        <v>2.63</v>
      </c>
    </row>
    <row r="655" spans="2:10" x14ac:dyDescent="0.3">
      <c r="B655" s="178">
        <v>627</v>
      </c>
      <c r="C655" s="179" t="s">
        <v>1886</v>
      </c>
      <c r="D655" s="179" t="s">
        <v>1887</v>
      </c>
      <c r="E655" s="179" t="s">
        <v>1632</v>
      </c>
      <c r="F655" s="180" t="s">
        <v>109</v>
      </c>
      <c r="G655" s="180" t="s">
        <v>95</v>
      </c>
      <c r="H655" s="181">
        <v>36765</v>
      </c>
      <c r="I655" s="182">
        <v>0.61</v>
      </c>
      <c r="J655" s="182">
        <f t="shared" si="9"/>
        <v>22.43</v>
      </c>
    </row>
    <row r="656" spans="2:10" x14ac:dyDescent="0.3">
      <c r="B656" s="178">
        <v>628</v>
      </c>
      <c r="C656" s="179" t="s">
        <v>1886</v>
      </c>
      <c r="D656" s="179" t="s">
        <v>1887</v>
      </c>
      <c r="E656" s="179" t="s">
        <v>1644</v>
      </c>
      <c r="F656" s="180" t="s">
        <v>109</v>
      </c>
      <c r="G656" s="180" t="s">
        <v>95</v>
      </c>
      <c r="H656" s="181">
        <v>57735</v>
      </c>
      <c r="I656" s="182">
        <v>0.61</v>
      </c>
      <c r="J656" s="182">
        <f t="shared" si="9"/>
        <v>35.22</v>
      </c>
    </row>
    <row r="657" spans="2:10" x14ac:dyDescent="0.3">
      <c r="B657" s="178">
        <v>629</v>
      </c>
      <c r="C657" s="179" t="s">
        <v>1886</v>
      </c>
      <c r="D657" s="179" t="s">
        <v>1887</v>
      </c>
      <c r="E657" s="179" t="s">
        <v>1645</v>
      </c>
      <c r="F657" s="180" t="s">
        <v>122</v>
      </c>
      <c r="G657" s="180" t="s">
        <v>95</v>
      </c>
      <c r="H657" s="181">
        <v>42052</v>
      </c>
      <c r="I657" s="182">
        <v>0.61</v>
      </c>
      <c r="J657" s="182">
        <f t="shared" si="9"/>
        <v>25.65</v>
      </c>
    </row>
    <row r="658" spans="2:10" x14ac:dyDescent="0.3">
      <c r="B658" s="178">
        <v>630</v>
      </c>
      <c r="C658" s="179" t="s">
        <v>1886</v>
      </c>
      <c r="D658" s="179" t="s">
        <v>1887</v>
      </c>
      <c r="E658" s="179" t="s">
        <v>1646</v>
      </c>
      <c r="F658" s="180" t="s">
        <v>122</v>
      </c>
      <c r="G658" s="180" t="s">
        <v>95</v>
      </c>
      <c r="H658" s="181">
        <v>46489</v>
      </c>
      <c r="I658" s="182">
        <v>0.61</v>
      </c>
      <c r="J658" s="182">
        <f t="shared" si="9"/>
        <v>28.36</v>
      </c>
    </row>
    <row r="659" spans="2:10" x14ac:dyDescent="0.3">
      <c r="B659" s="178">
        <v>631</v>
      </c>
      <c r="C659" s="179" t="s">
        <v>1886</v>
      </c>
      <c r="D659" s="179" t="s">
        <v>1887</v>
      </c>
      <c r="E659" s="179" t="s">
        <v>1647</v>
      </c>
      <c r="F659" s="180" t="s">
        <v>109</v>
      </c>
      <c r="G659" s="180" t="s">
        <v>95</v>
      </c>
      <c r="H659" s="181">
        <v>11998</v>
      </c>
      <c r="I659" s="182">
        <v>0.61</v>
      </c>
      <c r="J659" s="182">
        <f t="shared" si="9"/>
        <v>7.32</v>
      </c>
    </row>
    <row r="660" spans="2:10" x14ac:dyDescent="0.3">
      <c r="B660" s="178">
        <v>632</v>
      </c>
      <c r="C660" s="179" t="s">
        <v>1886</v>
      </c>
      <c r="D660" s="179" t="s">
        <v>1887</v>
      </c>
      <c r="E660" s="179" t="s">
        <v>1648</v>
      </c>
      <c r="F660" s="180" t="s">
        <v>122</v>
      </c>
      <c r="G660" s="180" t="s">
        <v>95</v>
      </c>
      <c r="H660" s="181">
        <v>124791</v>
      </c>
      <c r="I660" s="182">
        <v>0.61</v>
      </c>
      <c r="J660" s="182">
        <f t="shared" si="9"/>
        <v>76.12</v>
      </c>
    </row>
    <row r="661" spans="2:10" x14ac:dyDescent="0.3">
      <c r="B661" s="178">
        <v>633</v>
      </c>
      <c r="C661" s="179" t="s">
        <v>1886</v>
      </c>
      <c r="D661" s="179" t="s">
        <v>1887</v>
      </c>
      <c r="E661" s="179" t="s">
        <v>1649</v>
      </c>
      <c r="F661" s="180" t="s">
        <v>122</v>
      </c>
      <c r="G661" s="180" t="s">
        <v>95</v>
      </c>
      <c r="H661" s="181">
        <v>41443</v>
      </c>
      <c r="I661" s="182">
        <v>0.61</v>
      </c>
      <c r="J661" s="182">
        <f t="shared" si="9"/>
        <v>25.28</v>
      </c>
    </row>
    <row r="662" spans="2:10" x14ac:dyDescent="0.3">
      <c r="B662" s="178">
        <v>634</v>
      </c>
      <c r="C662" s="179" t="s">
        <v>1886</v>
      </c>
      <c r="D662" s="179" t="s">
        <v>1887</v>
      </c>
      <c r="E662" s="179" t="s">
        <v>1662</v>
      </c>
      <c r="F662" s="180" t="s">
        <v>109</v>
      </c>
      <c r="G662" s="180" t="s">
        <v>95</v>
      </c>
      <c r="H662" s="181">
        <v>3559</v>
      </c>
      <c r="I662" s="182">
        <v>0.61</v>
      </c>
      <c r="J662" s="182">
        <f t="shared" si="9"/>
        <v>2.17</v>
      </c>
    </row>
    <row r="663" spans="2:10" x14ac:dyDescent="0.3">
      <c r="B663" s="178">
        <v>635</v>
      </c>
      <c r="C663" s="179" t="s">
        <v>1888</v>
      </c>
      <c r="D663" s="179" t="s">
        <v>1889</v>
      </c>
      <c r="E663" s="179" t="s">
        <v>1638</v>
      </c>
      <c r="F663" s="180" t="s">
        <v>200</v>
      </c>
      <c r="G663" s="180" t="s">
        <v>58</v>
      </c>
      <c r="H663" s="181">
        <v>425767</v>
      </c>
      <c r="I663" s="182">
        <v>0.61</v>
      </c>
      <c r="J663" s="182">
        <f t="shared" si="9"/>
        <v>259.72000000000003</v>
      </c>
    </row>
    <row r="664" spans="2:10" x14ac:dyDescent="0.3">
      <c r="B664" s="178">
        <v>636</v>
      </c>
      <c r="C664" s="179" t="s">
        <v>1888</v>
      </c>
      <c r="D664" s="179" t="s">
        <v>1889</v>
      </c>
      <c r="E664" s="179" t="s">
        <v>1641</v>
      </c>
      <c r="F664" s="180" t="s">
        <v>200</v>
      </c>
      <c r="G664" s="180" t="s">
        <v>58</v>
      </c>
      <c r="H664" s="181">
        <v>1188492</v>
      </c>
      <c r="I664" s="182">
        <v>0.61</v>
      </c>
      <c r="J664" s="182">
        <f t="shared" si="9"/>
        <v>724.98</v>
      </c>
    </row>
    <row r="665" spans="2:10" x14ac:dyDescent="0.3">
      <c r="B665" s="178">
        <v>637</v>
      </c>
      <c r="C665" s="179" t="s">
        <v>1888</v>
      </c>
      <c r="D665" s="179" t="s">
        <v>1889</v>
      </c>
      <c r="E665" s="179" t="s">
        <v>1647</v>
      </c>
      <c r="F665" s="180" t="s">
        <v>200</v>
      </c>
      <c r="G665" s="180" t="s">
        <v>58</v>
      </c>
      <c r="H665" s="181">
        <v>243721</v>
      </c>
      <c r="I665" s="182">
        <v>0.61</v>
      </c>
      <c r="J665" s="182">
        <f t="shared" si="9"/>
        <v>148.66999999999999</v>
      </c>
    </row>
    <row r="666" spans="2:10" x14ac:dyDescent="0.3">
      <c r="B666" s="178">
        <v>638</v>
      </c>
      <c r="C666" s="179" t="s">
        <v>1890</v>
      </c>
      <c r="D666" s="179" t="s">
        <v>1891</v>
      </c>
      <c r="E666" s="179" t="s">
        <v>1641</v>
      </c>
      <c r="F666" s="180" t="s">
        <v>52</v>
      </c>
      <c r="G666" s="180" t="s">
        <v>106</v>
      </c>
      <c r="H666" s="181">
        <v>127227</v>
      </c>
      <c r="I666" s="182">
        <v>0.61</v>
      </c>
      <c r="J666" s="182">
        <f t="shared" si="9"/>
        <v>77.61</v>
      </c>
    </row>
    <row r="667" spans="2:10" x14ac:dyDescent="0.3">
      <c r="B667" s="178">
        <v>639</v>
      </c>
      <c r="C667" s="179" t="s">
        <v>1892</v>
      </c>
      <c r="D667" s="179" t="s">
        <v>1893</v>
      </c>
      <c r="E667" s="179" t="s">
        <v>1648</v>
      </c>
      <c r="F667" s="180" t="s">
        <v>52</v>
      </c>
      <c r="G667" s="180" t="s">
        <v>106</v>
      </c>
      <c r="H667" s="181">
        <v>58810</v>
      </c>
      <c r="I667" s="182">
        <v>0.61</v>
      </c>
      <c r="J667" s="182">
        <f t="shared" si="9"/>
        <v>35.869999999999997</v>
      </c>
    </row>
    <row r="668" spans="2:10" x14ac:dyDescent="0.3">
      <c r="B668" s="178">
        <v>640</v>
      </c>
      <c r="C668" s="179" t="s">
        <v>1894</v>
      </c>
      <c r="D668" s="179" t="s">
        <v>1895</v>
      </c>
      <c r="E668" s="179" t="s">
        <v>1637</v>
      </c>
      <c r="F668" s="180" t="s">
        <v>109</v>
      </c>
      <c r="G668" s="180" t="s">
        <v>99</v>
      </c>
      <c r="H668" s="181">
        <v>5</v>
      </c>
      <c r="I668" s="182">
        <v>0.61</v>
      </c>
      <c r="J668" s="182">
        <f t="shared" ref="J668:J731" si="10">ROUND(H668*(I668/1000),2)</f>
        <v>0</v>
      </c>
    </row>
    <row r="669" spans="2:10" x14ac:dyDescent="0.3">
      <c r="B669" s="178">
        <v>641</v>
      </c>
      <c r="C669" s="179" t="s">
        <v>1894</v>
      </c>
      <c r="D669" s="179" t="s">
        <v>1895</v>
      </c>
      <c r="E669" s="179" t="s">
        <v>1638</v>
      </c>
      <c r="F669" s="180" t="s">
        <v>109</v>
      </c>
      <c r="G669" s="180" t="s">
        <v>99</v>
      </c>
      <c r="H669" s="181">
        <v>64</v>
      </c>
      <c r="I669" s="182">
        <v>0.61</v>
      </c>
      <c r="J669" s="182">
        <f t="shared" si="10"/>
        <v>0.04</v>
      </c>
    </row>
    <row r="670" spans="2:10" x14ac:dyDescent="0.3">
      <c r="B670" s="178">
        <v>642</v>
      </c>
      <c r="C670" s="179" t="s">
        <v>1894</v>
      </c>
      <c r="D670" s="179" t="s">
        <v>1895</v>
      </c>
      <c r="E670" s="179" t="s">
        <v>1639</v>
      </c>
      <c r="F670" s="180" t="s">
        <v>109</v>
      </c>
      <c r="G670" s="180" t="s">
        <v>99</v>
      </c>
      <c r="H670" s="181">
        <v>33</v>
      </c>
      <c r="I670" s="182">
        <v>0.61</v>
      </c>
      <c r="J670" s="182">
        <f t="shared" si="10"/>
        <v>0.02</v>
      </c>
    </row>
    <row r="671" spans="2:10" x14ac:dyDescent="0.3">
      <c r="B671" s="178">
        <v>643</v>
      </c>
      <c r="C671" s="179" t="s">
        <v>1894</v>
      </c>
      <c r="D671" s="179" t="s">
        <v>1895</v>
      </c>
      <c r="E671" s="179" t="s">
        <v>1640</v>
      </c>
      <c r="F671" s="180" t="s">
        <v>109</v>
      </c>
      <c r="G671" s="180" t="s">
        <v>99</v>
      </c>
      <c r="H671" s="181">
        <v>52</v>
      </c>
      <c r="I671" s="182">
        <v>0.61</v>
      </c>
      <c r="J671" s="182">
        <f t="shared" si="10"/>
        <v>0.03</v>
      </c>
    </row>
    <row r="672" spans="2:10" x14ac:dyDescent="0.3">
      <c r="B672" s="178">
        <v>644</v>
      </c>
      <c r="C672" s="179" t="s">
        <v>1894</v>
      </c>
      <c r="D672" s="179" t="s">
        <v>1895</v>
      </c>
      <c r="E672" s="179" t="s">
        <v>1641</v>
      </c>
      <c r="F672" s="180" t="s">
        <v>109</v>
      </c>
      <c r="G672" s="180" t="s">
        <v>99</v>
      </c>
      <c r="H672" s="181">
        <v>212</v>
      </c>
      <c r="I672" s="182">
        <v>0.61</v>
      </c>
      <c r="J672" s="182">
        <f t="shared" si="10"/>
        <v>0.13</v>
      </c>
    </row>
    <row r="673" spans="2:10" x14ac:dyDescent="0.3">
      <c r="B673" s="178">
        <v>645</v>
      </c>
      <c r="C673" s="179" t="s">
        <v>1894</v>
      </c>
      <c r="D673" s="179" t="s">
        <v>1895</v>
      </c>
      <c r="E673" s="179" t="s">
        <v>1688</v>
      </c>
      <c r="F673" s="180" t="s">
        <v>109</v>
      </c>
      <c r="G673" s="180" t="s">
        <v>99</v>
      </c>
      <c r="H673" s="181">
        <v>21</v>
      </c>
      <c r="I673" s="182">
        <v>0.61</v>
      </c>
      <c r="J673" s="182">
        <f t="shared" si="10"/>
        <v>0.01</v>
      </c>
    </row>
    <row r="674" spans="2:10" x14ac:dyDescent="0.3">
      <c r="B674" s="178">
        <v>646</v>
      </c>
      <c r="C674" s="179" t="s">
        <v>1894</v>
      </c>
      <c r="D674" s="179" t="s">
        <v>1895</v>
      </c>
      <c r="E674" s="179" t="s">
        <v>1689</v>
      </c>
      <c r="F674" s="180" t="s">
        <v>109</v>
      </c>
      <c r="G674" s="180" t="s">
        <v>99</v>
      </c>
      <c r="H674" s="181">
        <v>8</v>
      </c>
      <c r="I674" s="182">
        <v>0.61</v>
      </c>
      <c r="J674" s="182">
        <f t="shared" si="10"/>
        <v>0</v>
      </c>
    </row>
    <row r="675" spans="2:10" x14ac:dyDescent="0.3">
      <c r="B675" s="178">
        <v>647</v>
      </c>
      <c r="C675" s="179" t="s">
        <v>1894</v>
      </c>
      <c r="D675" s="179" t="s">
        <v>1895</v>
      </c>
      <c r="E675" s="179" t="s">
        <v>1690</v>
      </c>
      <c r="F675" s="180" t="s">
        <v>109</v>
      </c>
      <c r="G675" s="180" t="s">
        <v>99</v>
      </c>
      <c r="H675" s="181">
        <v>195</v>
      </c>
      <c r="I675" s="182">
        <v>0.61</v>
      </c>
      <c r="J675" s="182">
        <f t="shared" si="10"/>
        <v>0.12</v>
      </c>
    </row>
    <row r="676" spans="2:10" x14ac:dyDescent="0.3">
      <c r="B676" s="178">
        <v>648</v>
      </c>
      <c r="C676" s="179" t="s">
        <v>1894</v>
      </c>
      <c r="D676" s="179" t="s">
        <v>1895</v>
      </c>
      <c r="E676" s="179" t="s">
        <v>1642</v>
      </c>
      <c r="F676" s="180" t="s">
        <v>109</v>
      </c>
      <c r="G676" s="180" t="s">
        <v>99</v>
      </c>
      <c r="H676" s="181">
        <v>25</v>
      </c>
      <c r="I676" s="182">
        <v>0.61</v>
      </c>
      <c r="J676" s="182">
        <f t="shared" si="10"/>
        <v>0.02</v>
      </c>
    </row>
    <row r="677" spans="2:10" x14ac:dyDescent="0.3">
      <c r="B677" s="178">
        <v>649</v>
      </c>
      <c r="C677" s="179" t="s">
        <v>1894</v>
      </c>
      <c r="D677" s="179" t="s">
        <v>1895</v>
      </c>
      <c r="E677" s="179" t="s">
        <v>1643</v>
      </c>
      <c r="F677" s="180" t="s">
        <v>109</v>
      </c>
      <c r="G677" s="180" t="s">
        <v>99</v>
      </c>
      <c r="H677" s="181">
        <v>19796</v>
      </c>
      <c r="I677" s="182">
        <v>0.61</v>
      </c>
      <c r="J677" s="182">
        <f t="shared" si="10"/>
        <v>12.08</v>
      </c>
    </row>
    <row r="678" spans="2:10" x14ac:dyDescent="0.3">
      <c r="B678" s="178">
        <v>650</v>
      </c>
      <c r="C678" s="179" t="s">
        <v>1894</v>
      </c>
      <c r="D678" s="179" t="s">
        <v>1895</v>
      </c>
      <c r="E678" s="179" t="s">
        <v>1632</v>
      </c>
      <c r="F678" s="180" t="s">
        <v>109</v>
      </c>
      <c r="G678" s="180" t="s">
        <v>99</v>
      </c>
      <c r="H678" s="181">
        <v>144106</v>
      </c>
      <c r="I678" s="182">
        <v>0.61</v>
      </c>
      <c r="J678" s="182">
        <f t="shared" si="10"/>
        <v>87.9</v>
      </c>
    </row>
    <row r="679" spans="2:10" x14ac:dyDescent="0.3">
      <c r="B679" s="178">
        <v>651</v>
      </c>
      <c r="C679" s="179" t="s">
        <v>1894</v>
      </c>
      <c r="D679" s="179" t="s">
        <v>1895</v>
      </c>
      <c r="E679" s="179" t="s">
        <v>1644</v>
      </c>
      <c r="F679" s="180" t="s">
        <v>109</v>
      </c>
      <c r="G679" s="180" t="s">
        <v>99</v>
      </c>
      <c r="H679" s="181">
        <v>216227</v>
      </c>
      <c r="I679" s="182">
        <v>0.61</v>
      </c>
      <c r="J679" s="182">
        <f t="shared" si="10"/>
        <v>131.9</v>
      </c>
    </row>
    <row r="680" spans="2:10" x14ac:dyDescent="0.3">
      <c r="B680" s="178">
        <v>652</v>
      </c>
      <c r="C680" s="179" t="s">
        <v>1894</v>
      </c>
      <c r="D680" s="179" t="s">
        <v>1895</v>
      </c>
      <c r="E680" s="179" t="s">
        <v>1645</v>
      </c>
      <c r="F680" s="180" t="s">
        <v>109</v>
      </c>
      <c r="G680" s="180" t="s">
        <v>99</v>
      </c>
      <c r="H680" s="181">
        <v>118</v>
      </c>
      <c r="I680" s="182">
        <v>0.61</v>
      </c>
      <c r="J680" s="182">
        <f t="shared" si="10"/>
        <v>7.0000000000000007E-2</v>
      </c>
    </row>
    <row r="681" spans="2:10" x14ac:dyDescent="0.3">
      <c r="B681" s="178">
        <v>653</v>
      </c>
      <c r="C681" s="179" t="s">
        <v>1894</v>
      </c>
      <c r="D681" s="179" t="s">
        <v>1895</v>
      </c>
      <c r="E681" s="179" t="s">
        <v>1699</v>
      </c>
      <c r="F681" s="180" t="s">
        <v>109</v>
      </c>
      <c r="G681" s="180" t="s">
        <v>99</v>
      </c>
      <c r="H681" s="181">
        <v>87</v>
      </c>
      <c r="I681" s="182">
        <v>0.61</v>
      </c>
      <c r="J681" s="182">
        <f t="shared" si="10"/>
        <v>0.05</v>
      </c>
    </row>
    <row r="682" spans="2:10" x14ac:dyDescent="0.3">
      <c r="B682" s="178">
        <v>654</v>
      </c>
      <c r="C682" s="179" t="s">
        <v>1894</v>
      </c>
      <c r="D682" s="179" t="s">
        <v>1895</v>
      </c>
      <c r="E682" s="179" t="s">
        <v>1646</v>
      </c>
      <c r="F682" s="180" t="s">
        <v>109</v>
      </c>
      <c r="G682" s="180" t="s">
        <v>99</v>
      </c>
      <c r="H682" s="181">
        <v>104</v>
      </c>
      <c r="I682" s="182">
        <v>0.61</v>
      </c>
      <c r="J682" s="182">
        <f t="shared" si="10"/>
        <v>0.06</v>
      </c>
    </row>
    <row r="683" spans="2:10" x14ac:dyDescent="0.3">
      <c r="B683" s="178">
        <v>655</v>
      </c>
      <c r="C683" s="179" t="s">
        <v>1894</v>
      </c>
      <c r="D683" s="179" t="s">
        <v>1895</v>
      </c>
      <c r="E683" s="179" t="s">
        <v>1647</v>
      </c>
      <c r="F683" s="180" t="s">
        <v>109</v>
      </c>
      <c r="G683" s="180" t="s">
        <v>99</v>
      </c>
      <c r="H683" s="181">
        <v>53</v>
      </c>
      <c r="I683" s="182">
        <v>0.61</v>
      </c>
      <c r="J683" s="182">
        <f t="shared" si="10"/>
        <v>0.03</v>
      </c>
    </row>
    <row r="684" spans="2:10" x14ac:dyDescent="0.3">
      <c r="B684" s="178">
        <v>656</v>
      </c>
      <c r="C684" s="179" t="s">
        <v>1894</v>
      </c>
      <c r="D684" s="179" t="s">
        <v>1895</v>
      </c>
      <c r="E684" s="179" t="s">
        <v>1648</v>
      </c>
      <c r="F684" s="180" t="s">
        <v>109</v>
      </c>
      <c r="G684" s="180" t="s">
        <v>99</v>
      </c>
      <c r="H684" s="181">
        <v>172</v>
      </c>
      <c r="I684" s="182">
        <v>0.61</v>
      </c>
      <c r="J684" s="182">
        <f t="shared" si="10"/>
        <v>0.1</v>
      </c>
    </row>
    <row r="685" spans="2:10" x14ac:dyDescent="0.3">
      <c r="B685" s="178">
        <v>657</v>
      </c>
      <c r="C685" s="179" t="s">
        <v>1894</v>
      </c>
      <c r="D685" s="179" t="s">
        <v>1895</v>
      </c>
      <c r="E685" s="179" t="s">
        <v>1649</v>
      </c>
      <c r="F685" s="180" t="s">
        <v>109</v>
      </c>
      <c r="G685" s="180" t="s">
        <v>99</v>
      </c>
      <c r="H685" s="181">
        <v>198650</v>
      </c>
      <c r="I685" s="182">
        <v>0.61</v>
      </c>
      <c r="J685" s="182">
        <f t="shared" si="10"/>
        <v>121.18</v>
      </c>
    </row>
    <row r="686" spans="2:10" x14ac:dyDescent="0.3">
      <c r="B686" s="178">
        <v>658</v>
      </c>
      <c r="C686" s="179" t="s">
        <v>1894</v>
      </c>
      <c r="D686" s="179" t="s">
        <v>1895</v>
      </c>
      <c r="E686" s="179" t="s">
        <v>1662</v>
      </c>
      <c r="F686" s="180" t="s">
        <v>109</v>
      </c>
      <c r="G686" s="180" t="s">
        <v>99</v>
      </c>
      <c r="H686" s="181">
        <v>17</v>
      </c>
      <c r="I686" s="182">
        <v>0.61</v>
      </c>
      <c r="J686" s="182">
        <f t="shared" si="10"/>
        <v>0.01</v>
      </c>
    </row>
    <row r="687" spans="2:10" x14ac:dyDescent="0.3">
      <c r="B687" s="178">
        <v>659</v>
      </c>
      <c r="C687" s="179" t="s">
        <v>1896</v>
      </c>
      <c r="D687" s="179" t="s">
        <v>1897</v>
      </c>
      <c r="E687" s="179" t="s">
        <v>1638</v>
      </c>
      <c r="F687" s="180" t="s">
        <v>197</v>
      </c>
      <c r="G687" s="180" t="s">
        <v>142</v>
      </c>
      <c r="H687" s="181">
        <v>114881</v>
      </c>
      <c r="I687" s="182">
        <v>0.61</v>
      </c>
      <c r="J687" s="182">
        <f t="shared" si="10"/>
        <v>70.08</v>
      </c>
    </row>
    <row r="688" spans="2:10" x14ac:dyDescent="0.3">
      <c r="B688" s="178">
        <v>660</v>
      </c>
      <c r="C688" s="179" t="s">
        <v>1896</v>
      </c>
      <c r="D688" s="179" t="s">
        <v>1897</v>
      </c>
      <c r="E688" s="179" t="s">
        <v>1639</v>
      </c>
      <c r="F688" s="180" t="s">
        <v>197</v>
      </c>
      <c r="G688" s="180" t="s">
        <v>142</v>
      </c>
      <c r="H688" s="181">
        <v>117815</v>
      </c>
      <c r="I688" s="182">
        <v>0.61</v>
      </c>
      <c r="J688" s="182">
        <f t="shared" si="10"/>
        <v>71.87</v>
      </c>
    </row>
    <row r="689" spans="2:10" x14ac:dyDescent="0.3">
      <c r="B689" s="178">
        <v>661</v>
      </c>
      <c r="C689" s="179" t="s">
        <v>1896</v>
      </c>
      <c r="D689" s="179" t="s">
        <v>1897</v>
      </c>
      <c r="E689" s="179" t="s">
        <v>1640</v>
      </c>
      <c r="F689" s="180" t="s">
        <v>197</v>
      </c>
      <c r="G689" s="180" t="s">
        <v>142</v>
      </c>
      <c r="H689" s="181">
        <v>196</v>
      </c>
      <c r="I689" s="182">
        <v>0.61</v>
      </c>
      <c r="J689" s="182">
        <f t="shared" si="10"/>
        <v>0.12</v>
      </c>
    </row>
    <row r="690" spans="2:10" x14ac:dyDescent="0.3">
      <c r="B690" s="178">
        <v>662</v>
      </c>
      <c r="C690" s="179" t="s">
        <v>1896</v>
      </c>
      <c r="D690" s="179" t="s">
        <v>1897</v>
      </c>
      <c r="E690" s="179" t="s">
        <v>1641</v>
      </c>
      <c r="F690" s="180" t="s">
        <v>197</v>
      </c>
      <c r="G690" s="180" t="s">
        <v>142</v>
      </c>
      <c r="H690" s="181">
        <v>411569</v>
      </c>
      <c r="I690" s="182">
        <v>0.61</v>
      </c>
      <c r="J690" s="182">
        <f t="shared" si="10"/>
        <v>251.06</v>
      </c>
    </row>
    <row r="691" spans="2:10" x14ac:dyDescent="0.3">
      <c r="B691" s="178">
        <v>663</v>
      </c>
      <c r="C691" s="179" t="s">
        <v>1896</v>
      </c>
      <c r="D691" s="179" t="s">
        <v>1897</v>
      </c>
      <c r="E691" s="179" t="s">
        <v>1643</v>
      </c>
      <c r="F691" s="180" t="s">
        <v>197</v>
      </c>
      <c r="G691" s="180" t="s">
        <v>142</v>
      </c>
      <c r="H691" s="181">
        <v>106101</v>
      </c>
      <c r="I691" s="182">
        <v>0.61</v>
      </c>
      <c r="J691" s="182">
        <f t="shared" si="10"/>
        <v>64.72</v>
      </c>
    </row>
    <row r="692" spans="2:10" x14ac:dyDescent="0.3">
      <c r="B692" s="178">
        <v>664</v>
      </c>
      <c r="C692" s="179" t="s">
        <v>1896</v>
      </c>
      <c r="D692" s="179" t="s">
        <v>1897</v>
      </c>
      <c r="E692" s="179" t="s">
        <v>1632</v>
      </c>
      <c r="F692" s="180" t="s">
        <v>197</v>
      </c>
      <c r="G692" s="180" t="s">
        <v>142</v>
      </c>
      <c r="H692" s="181">
        <v>394500</v>
      </c>
      <c r="I692" s="182">
        <v>0.61</v>
      </c>
      <c r="J692" s="182">
        <f t="shared" si="10"/>
        <v>240.65</v>
      </c>
    </row>
    <row r="693" spans="2:10" x14ac:dyDescent="0.3">
      <c r="B693" s="178">
        <v>665</v>
      </c>
      <c r="C693" s="179" t="s">
        <v>1896</v>
      </c>
      <c r="D693" s="179" t="s">
        <v>1897</v>
      </c>
      <c r="E693" s="179" t="s">
        <v>1644</v>
      </c>
      <c r="F693" s="180" t="s">
        <v>197</v>
      </c>
      <c r="G693" s="180" t="s">
        <v>142</v>
      </c>
      <c r="H693" s="181">
        <v>397869</v>
      </c>
      <c r="I693" s="182">
        <v>0.61</v>
      </c>
      <c r="J693" s="182">
        <f t="shared" si="10"/>
        <v>242.7</v>
      </c>
    </row>
    <row r="694" spans="2:10" x14ac:dyDescent="0.3">
      <c r="B694" s="178">
        <v>666</v>
      </c>
      <c r="C694" s="179" t="s">
        <v>1896</v>
      </c>
      <c r="D694" s="179" t="s">
        <v>1897</v>
      </c>
      <c r="E694" s="179" t="s">
        <v>1648</v>
      </c>
      <c r="F694" s="180" t="s">
        <v>197</v>
      </c>
      <c r="G694" s="180" t="s">
        <v>142</v>
      </c>
      <c r="H694" s="181">
        <v>286971</v>
      </c>
      <c r="I694" s="182">
        <v>0.61</v>
      </c>
      <c r="J694" s="182">
        <f t="shared" si="10"/>
        <v>175.05</v>
      </c>
    </row>
    <row r="695" spans="2:10" x14ac:dyDescent="0.3">
      <c r="B695" s="178">
        <v>667</v>
      </c>
      <c r="C695" s="179" t="s">
        <v>1898</v>
      </c>
      <c r="D695" s="179" t="s">
        <v>1899</v>
      </c>
      <c r="E695" s="179" t="s">
        <v>1641</v>
      </c>
      <c r="F695" s="180" t="s">
        <v>1900</v>
      </c>
      <c r="G695" s="180" t="s">
        <v>227</v>
      </c>
      <c r="H695" s="181">
        <v>160795</v>
      </c>
      <c r="I695" s="182">
        <v>0.61</v>
      </c>
      <c r="J695" s="182">
        <f t="shared" si="10"/>
        <v>98.08</v>
      </c>
    </row>
    <row r="696" spans="2:10" x14ac:dyDescent="0.3">
      <c r="B696" s="178">
        <v>668</v>
      </c>
      <c r="C696" s="179" t="s">
        <v>1898</v>
      </c>
      <c r="D696" s="179" t="s">
        <v>1899</v>
      </c>
      <c r="E696" s="179" t="s">
        <v>1647</v>
      </c>
      <c r="F696" s="180" t="s">
        <v>1900</v>
      </c>
      <c r="G696" s="180" t="s">
        <v>227</v>
      </c>
      <c r="H696" s="181">
        <v>41273</v>
      </c>
      <c r="I696" s="182">
        <v>0.61</v>
      </c>
      <c r="J696" s="182">
        <f t="shared" si="10"/>
        <v>25.18</v>
      </c>
    </row>
    <row r="697" spans="2:10" x14ac:dyDescent="0.3">
      <c r="B697" s="178">
        <v>669</v>
      </c>
      <c r="C697" s="179" t="s">
        <v>1901</v>
      </c>
      <c r="D697" s="179" t="s">
        <v>1902</v>
      </c>
      <c r="E697" s="179" t="s">
        <v>1637</v>
      </c>
      <c r="F697" s="180" t="s">
        <v>52</v>
      </c>
      <c r="G697" s="180" t="s">
        <v>58</v>
      </c>
      <c r="H697" s="181">
        <v>418</v>
      </c>
      <c r="I697" s="182">
        <v>0.61</v>
      </c>
      <c r="J697" s="182">
        <f t="shared" si="10"/>
        <v>0.25</v>
      </c>
    </row>
    <row r="698" spans="2:10" x14ac:dyDescent="0.3">
      <c r="B698" s="178">
        <v>670</v>
      </c>
      <c r="C698" s="179" t="s">
        <v>1901</v>
      </c>
      <c r="D698" s="179" t="s">
        <v>1902</v>
      </c>
      <c r="E698" s="179" t="s">
        <v>1638</v>
      </c>
      <c r="F698" s="180" t="s">
        <v>52</v>
      </c>
      <c r="G698" s="180" t="s">
        <v>58</v>
      </c>
      <c r="H698" s="181">
        <v>4335</v>
      </c>
      <c r="I698" s="182">
        <v>0.61</v>
      </c>
      <c r="J698" s="182">
        <f t="shared" si="10"/>
        <v>2.64</v>
      </c>
    </row>
    <row r="699" spans="2:10" x14ac:dyDescent="0.3">
      <c r="B699" s="178">
        <v>671</v>
      </c>
      <c r="C699" s="179" t="s">
        <v>1901</v>
      </c>
      <c r="D699" s="179" t="s">
        <v>1902</v>
      </c>
      <c r="E699" s="179" t="s">
        <v>1639</v>
      </c>
      <c r="F699" s="180" t="s">
        <v>52</v>
      </c>
      <c r="G699" s="180" t="s">
        <v>58</v>
      </c>
      <c r="H699" s="181">
        <v>440</v>
      </c>
      <c r="I699" s="182">
        <v>0.61</v>
      </c>
      <c r="J699" s="182">
        <f t="shared" si="10"/>
        <v>0.27</v>
      </c>
    </row>
    <row r="700" spans="2:10" x14ac:dyDescent="0.3">
      <c r="B700" s="178">
        <v>672</v>
      </c>
      <c r="C700" s="179" t="s">
        <v>1901</v>
      </c>
      <c r="D700" s="179" t="s">
        <v>1902</v>
      </c>
      <c r="E700" s="179" t="s">
        <v>1640</v>
      </c>
      <c r="F700" s="180" t="s">
        <v>52</v>
      </c>
      <c r="G700" s="180" t="s">
        <v>58</v>
      </c>
      <c r="H700" s="181">
        <v>965</v>
      </c>
      <c r="I700" s="182">
        <v>0.61</v>
      </c>
      <c r="J700" s="182">
        <f t="shared" si="10"/>
        <v>0.59</v>
      </c>
    </row>
    <row r="701" spans="2:10" x14ac:dyDescent="0.3">
      <c r="B701" s="178">
        <v>673</v>
      </c>
      <c r="C701" s="179" t="s">
        <v>1901</v>
      </c>
      <c r="D701" s="179" t="s">
        <v>1902</v>
      </c>
      <c r="E701" s="179" t="s">
        <v>1641</v>
      </c>
      <c r="F701" s="180" t="s">
        <v>52</v>
      </c>
      <c r="G701" s="180" t="s">
        <v>58</v>
      </c>
      <c r="H701" s="181">
        <v>7590</v>
      </c>
      <c r="I701" s="182">
        <v>0.61</v>
      </c>
      <c r="J701" s="182">
        <f t="shared" si="10"/>
        <v>4.63</v>
      </c>
    </row>
    <row r="702" spans="2:10" x14ac:dyDescent="0.3">
      <c r="B702" s="178">
        <v>674</v>
      </c>
      <c r="C702" s="179" t="s">
        <v>1901</v>
      </c>
      <c r="D702" s="179" t="s">
        <v>1902</v>
      </c>
      <c r="E702" s="179" t="s">
        <v>1642</v>
      </c>
      <c r="F702" s="180" t="s">
        <v>52</v>
      </c>
      <c r="G702" s="180" t="s">
        <v>58</v>
      </c>
      <c r="H702" s="181">
        <v>490</v>
      </c>
      <c r="I702" s="182">
        <v>0.61</v>
      </c>
      <c r="J702" s="182">
        <f t="shared" si="10"/>
        <v>0.3</v>
      </c>
    </row>
    <row r="703" spans="2:10" x14ac:dyDescent="0.3">
      <c r="B703" s="178">
        <v>675</v>
      </c>
      <c r="C703" s="179" t="s">
        <v>1901</v>
      </c>
      <c r="D703" s="179" t="s">
        <v>1902</v>
      </c>
      <c r="E703" s="179" t="s">
        <v>1643</v>
      </c>
      <c r="F703" s="180" t="s">
        <v>52</v>
      </c>
      <c r="G703" s="180" t="s">
        <v>58</v>
      </c>
      <c r="H703" s="181">
        <v>563</v>
      </c>
      <c r="I703" s="182">
        <v>0.61</v>
      </c>
      <c r="J703" s="182">
        <f t="shared" si="10"/>
        <v>0.34</v>
      </c>
    </row>
    <row r="704" spans="2:10" x14ac:dyDescent="0.3">
      <c r="B704" s="178">
        <v>676</v>
      </c>
      <c r="C704" s="179" t="s">
        <v>1901</v>
      </c>
      <c r="D704" s="179" t="s">
        <v>1902</v>
      </c>
      <c r="E704" s="179" t="s">
        <v>1632</v>
      </c>
      <c r="F704" s="180" t="s">
        <v>52</v>
      </c>
      <c r="G704" s="180" t="s">
        <v>58</v>
      </c>
      <c r="H704" s="181">
        <v>5410</v>
      </c>
      <c r="I704" s="182">
        <v>0.61</v>
      </c>
      <c r="J704" s="182">
        <f t="shared" si="10"/>
        <v>3.3</v>
      </c>
    </row>
    <row r="705" spans="2:10" x14ac:dyDescent="0.3">
      <c r="B705" s="178">
        <v>677</v>
      </c>
      <c r="C705" s="179" t="s">
        <v>1901</v>
      </c>
      <c r="D705" s="179" t="s">
        <v>1902</v>
      </c>
      <c r="E705" s="179" t="s">
        <v>1644</v>
      </c>
      <c r="F705" s="180" t="s">
        <v>52</v>
      </c>
      <c r="G705" s="180" t="s">
        <v>58</v>
      </c>
      <c r="H705" s="181">
        <v>9918</v>
      </c>
      <c r="I705" s="182">
        <v>0.61</v>
      </c>
      <c r="J705" s="182">
        <f t="shared" si="10"/>
        <v>6.05</v>
      </c>
    </row>
    <row r="706" spans="2:10" x14ac:dyDescent="0.3">
      <c r="B706" s="178">
        <v>678</v>
      </c>
      <c r="C706" s="179" t="s">
        <v>1901</v>
      </c>
      <c r="D706" s="179" t="s">
        <v>1902</v>
      </c>
      <c r="E706" s="179" t="s">
        <v>1645</v>
      </c>
      <c r="F706" s="180" t="s">
        <v>52</v>
      </c>
      <c r="G706" s="180" t="s">
        <v>58</v>
      </c>
      <c r="H706" s="181">
        <v>5410</v>
      </c>
      <c r="I706" s="182">
        <v>0.61</v>
      </c>
      <c r="J706" s="182">
        <f t="shared" si="10"/>
        <v>3.3</v>
      </c>
    </row>
    <row r="707" spans="2:10" x14ac:dyDescent="0.3">
      <c r="B707" s="178">
        <v>679</v>
      </c>
      <c r="C707" s="179" t="s">
        <v>1901</v>
      </c>
      <c r="D707" s="179" t="s">
        <v>1902</v>
      </c>
      <c r="E707" s="179" t="s">
        <v>1646</v>
      </c>
      <c r="F707" s="180" t="s">
        <v>52</v>
      </c>
      <c r="G707" s="180" t="s">
        <v>58</v>
      </c>
      <c r="H707" s="181">
        <v>8291</v>
      </c>
      <c r="I707" s="182">
        <v>0.61</v>
      </c>
      <c r="J707" s="182">
        <f t="shared" si="10"/>
        <v>5.0599999999999996</v>
      </c>
    </row>
    <row r="708" spans="2:10" x14ac:dyDescent="0.3">
      <c r="B708" s="178">
        <v>680</v>
      </c>
      <c r="C708" s="179" t="s">
        <v>1901</v>
      </c>
      <c r="D708" s="179" t="s">
        <v>1902</v>
      </c>
      <c r="E708" s="179" t="s">
        <v>1647</v>
      </c>
      <c r="F708" s="180" t="s">
        <v>52</v>
      </c>
      <c r="G708" s="180" t="s">
        <v>58</v>
      </c>
      <c r="H708" s="181">
        <v>1733</v>
      </c>
      <c r="I708" s="182">
        <v>0.61</v>
      </c>
      <c r="J708" s="182">
        <f t="shared" si="10"/>
        <v>1.06</v>
      </c>
    </row>
    <row r="709" spans="2:10" x14ac:dyDescent="0.3">
      <c r="B709" s="178">
        <v>681</v>
      </c>
      <c r="C709" s="179" t="s">
        <v>1901</v>
      </c>
      <c r="D709" s="179" t="s">
        <v>1902</v>
      </c>
      <c r="E709" s="179" t="s">
        <v>1648</v>
      </c>
      <c r="F709" s="180" t="s">
        <v>52</v>
      </c>
      <c r="G709" s="180" t="s">
        <v>58</v>
      </c>
      <c r="H709" s="181">
        <v>19362</v>
      </c>
      <c r="I709" s="182">
        <v>0.61</v>
      </c>
      <c r="J709" s="182">
        <f t="shared" si="10"/>
        <v>11.81</v>
      </c>
    </row>
    <row r="710" spans="2:10" x14ac:dyDescent="0.3">
      <c r="B710" s="178">
        <v>682</v>
      </c>
      <c r="C710" s="179" t="s">
        <v>1901</v>
      </c>
      <c r="D710" s="179" t="s">
        <v>1902</v>
      </c>
      <c r="E710" s="179" t="s">
        <v>1649</v>
      </c>
      <c r="F710" s="180" t="s">
        <v>52</v>
      </c>
      <c r="G710" s="180" t="s">
        <v>58</v>
      </c>
      <c r="H710" s="181">
        <v>6957</v>
      </c>
      <c r="I710" s="182">
        <v>0.61</v>
      </c>
      <c r="J710" s="182">
        <f t="shared" si="10"/>
        <v>4.24</v>
      </c>
    </row>
    <row r="711" spans="2:10" x14ac:dyDescent="0.3">
      <c r="B711" s="178">
        <v>683</v>
      </c>
      <c r="C711" s="179" t="s">
        <v>1901</v>
      </c>
      <c r="D711" s="179" t="s">
        <v>1902</v>
      </c>
      <c r="E711" s="179" t="s">
        <v>1662</v>
      </c>
      <c r="F711" s="180" t="s">
        <v>52</v>
      </c>
      <c r="G711" s="180" t="s">
        <v>58</v>
      </c>
      <c r="H711" s="181">
        <v>659</v>
      </c>
      <c r="I711" s="182">
        <v>0.61</v>
      </c>
      <c r="J711" s="182">
        <f t="shared" si="10"/>
        <v>0.4</v>
      </c>
    </row>
    <row r="712" spans="2:10" x14ac:dyDescent="0.3">
      <c r="B712" s="178">
        <v>684</v>
      </c>
      <c r="C712" s="179" t="s">
        <v>1903</v>
      </c>
      <c r="D712" s="179" t="s">
        <v>1904</v>
      </c>
      <c r="E712" s="179" t="s">
        <v>1646</v>
      </c>
      <c r="F712" s="180" t="s">
        <v>200</v>
      </c>
      <c r="G712" s="180" t="s">
        <v>114</v>
      </c>
      <c r="H712" s="181">
        <v>506607</v>
      </c>
      <c r="I712" s="182">
        <v>0.61</v>
      </c>
      <c r="J712" s="182">
        <f t="shared" si="10"/>
        <v>309.02999999999997</v>
      </c>
    </row>
    <row r="713" spans="2:10" x14ac:dyDescent="0.3">
      <c r="B713" s="178">
        <v>685</v>
      </c>
      <c r="C713" s="179" t="s">
        <v>1905</v>
      </c>
      <c r="D713" s="179" t="s">
        <v>1906</v>
      </c>
      <c r="E713" s="179" t="s">
        <v>1638</v>
      </c>
      <c r="F713" s="180" t="s">
        <v>882</v>
      </c>
      <c r="G713" s="180" t="s">
        <v>142</v>
      </c>
      <c r="H713" s="181">
        <v>769755</v>
      </c>
      <c r="I713" s="182">
        <v>0.61</v>
      </c>
      <c r="J713" s="182">
        <f t="shared" si="10"/>
        <v>469.55</v>
      </c>
    </row>
    <row r="714" spans="2:10" x14ac:dyDescent="0.3">
      <c r="B714" s="178">
        <v>686</v>
      </c>
      <c r="C714" s="179" t="s">
        <v>1905</v>
      </c>
      <c r="D714" s="179" t="s">
        <v>1906</v>
      </c>
      <c r="E714" s="179" t="s">
        <v>1643</v>
      </c>
      <c r="F714" s="180" t="s">
        <v>882</v>
      </c>
      <c r="G714" s="180" t="s">
        <v>142</v>
      </c>
      <c r="H714" s="181">
        <v>142255</v>
      </c>
      <c r="I714" s="182">
        <v>0.61</v>
      </c>
      <c r="J714" s="182">
        <f t="shared" si="10"/>
        <v>86.78</v>
      </c>
    </row>
    <row r="715" spans="2:10" x14ac:dyDescent="0.3">
      <c r="B715" s="178">
        <v>687</v>
      </c>
      <c r="C715" s="179" t="s">
        <v>1905</v>
      </c>
      <c r="D715" s="179" t="s">
        <v>1906</v>
      </c>
      <c r="E715" s="179" t="s">
        <v>1632</v>
      </c>
      <c r="F715" s="180" t="s">
        <v>882</v>
      </c>
      <c r="G715" s="180" t="s">
        <v>142</v>
      </c>
      <c r="H715" s="181">
        <v>958265</v>
      </c>
      <c r="I715" s="182">
        <v>0.61</v>
      </c>
      <c r="J715" s="182">
        <f t="shared" si="10"/>
        <v>584.54</v>
      </c>
    </row>
    <row r="716" spans="2:10" x14ac:dyDescent="0.3">
      <c r="B716" s="178">
        <v>688</v>
      </c>
      <c r="C716" s="179" t="s">
        <v>1905</v>
      </c>
      <c r="D716" s="179" t="s">
        <v>1906</v>
      </c>
      <c r="E716" s="179" t="s">
        <v>1644</v>
      </c>
      <c r="F716" s="180" t="s">
        <v>882</v>
      </c>
      <c r="G716" s="180" t="s">
        <v>142</v>
      </c>
      <c r="H716" s="181">
        <v>1733722</v>
      </c>
      <c r="I716" s="182">
        <v>0.61</v>
      </c>
      <c r="J716" s="182">
        <f t="shared" si="10"/>
        <v>1057.57</v>
      </c>
    </row>
    <row r="717" spans="2:10" x14ac:dyDescent="0.3">
      <c r="B717" s="178">
        <v>689</v>
      </c>
      <c r="C717" s="179" t="s">
        <v>1905</v>
      </c>
      <c r="D717" s="179" t="s">
        <v>1906</v>
      </c>
      <c r="E717" s="179" t="s">
        <v>1648</v>
      </c>
      <c r="F717" s="180" t="s">
        <v>882</v>
      </c>
      <c r="G717" s="180" t="s">
        <v>142</v>
      </c>
      <c r="H717" s="181">
        <v>4094602</v>
      </c>
      <c r="I717" s="182">
        <v>0.61</v>
      </c>
      <c r="J717" s="182">
        <f t="shared" si="10"/>
        <v>2497.71</v>
      </c>
    </row>
    <row r="718" spans="2:10" x14ac:dyDescent="0.3">
      <c r="B718" s="178">
        <v>690</v>
      </c>
      <c r="C718" s="179" t="s">
        <v>1905</v>
      </c>
      <c r="D718" s="179" t="s">
        <v>1906</v>
      </c>
      <c r="E718" s="179" t="s">
        <v>1649</v>
      </c>
      <c r="F718" s="180" t="s">
        <v>882</v>
      </c>
      <c r="G718" s="180" t="s">
        <v>142</v>
      </c>
      <c r="H718" s="181">
        <v>1635273</v>
      </c>
      <c r="I718" s="182">
        <v>0.61</v>
      </c>
      <c r="J718" s="182">
        <f t="shared" si="10"/>
        <v>997.52</v>
      </c>
    </row>
    <row r="719" spans="2:10" x14ac:dyDescent="0.3">
      <c r="B719" s="178">
        <v>691</v>
      </c>
      <c r="C719" s="179" t="s">
        <v>1907</v>
      </c>
      <c r="D719" s="179" t="s">
        <v>1908</v>
      </c>
      <c r="E719" s="179" t="s">
        <v>1688</v>
      </c>
      <c r="F719" s="180" t="s">
        <v>109</v>
      </c>
      <c r="G719" s="180" t="s">
        <v>231</v>
      </c>
      <c r="H719" s="181">
        <v>74164</v>
      </c>
      <c r="I719" s="182">
        <v>0.61</v>
      </c>
      <c r="J719" s="182">
        <f t="shared" si="10"/>
        <v>45.24</v>
      </c>
    </row>
    <row r="720" spans="2:10" x14ac:dyDescent="0.3">
      <c r="B720" s="178">
        <v>692</v>
      </c>
      <c r="C720" s="179" t="s">
        <v>1907</v>
      </c>
      <c r="D720" s="179" t="s">
        <v>1908</v>
      </c>
      <c r="E720" s="179" t="s">
        <v>1689</v>
      </c>
      <c r="F720" s="180" t="s">
        <v>109</v>
      </c>
      <c r="G720" s="180" t="s">
        <v>231</v>
      </c>
      <c r="H720" s="181">
        <v>70948</v>
      </c>
      <c r="I720" s="182">
        <v>0.61</v>
      </c>
      <c r="J720" s="182">
        <f t="shared" si="10"/>
        <v>43.28</v>
      </c>
    </row>
    <row r="721" spans="2:10" x14ac:dyDescent="0.3">
      <c r="B721" s="178">
        <v>693</v>
      </c>
      <c r="C721" s="179" t="s">
        <v>1907</v>
      </c>
      <c r="D721" s="179" t="s">
        <v>1908</v>
      </c>
      <c r="E721" s="179" t="s">
        <v>1690</v>
      </c>
      <c r="F721" s="180" t="s">
        <v>109</v>
      </c>
      <c r="G721" s="180" t="s">
        <v>231</v>
      </c>
      <c r="H721" s="181">
        <v>146</v>
      </c>
      <c r="I721" s="182">
        <v>0.61</v>
      </c>
      <c r="J721" s="182">
        <f t="shared" si="10"/>
        <v>0.09</v>
      </c>
    </row>
    <row r="722" spans="2:10" x14ac:dyDescent="0.3">
      <c r="B722" s="178">
        <v>694</v>
      </c>
      <c r="C722" s="179" t="s">
        <v>1909</v>
      </c>
      <c r="D722" s="179" t="s">
        <v>1910</v>
      </c>
      <c r="E722" s="179" t="s">
        <v>1637</v>
      </c>
      <c r="F722" s="180" t="s">
        <v>200</v>
      </c>
      <c r="G722" s="180" t="s">
        <v>971</v>
      </c>
      <c r="H722" s="181">
        <v>2550</v>
      </c>
      <c r="I722" s="182">
        <v>0.61</v>
      </c>
      <c r="J722" s="182">
        <f t="shared" si="10"/>
        <v>1.56</v>
      </c>
    </row>
    <row r="723" spans="2:10" x14ac:dyDescent="0.3">
      <c r="B723" s="178">
        <v>695</v>
      </c>
      <c r="C723" s="179" t="s">
        <v>1909</v>
      </c>
      <c r="D723" s="179" t="s">
        <v>1910</v>
      </c>
      <c r="E723" s="179" t="s">
        <v>1638</v>
      </c>
      <c r="F723" s="180" t="s">
        <v>200</v>
      </c>
      <c r="G723" s="180" t="s">
        <v>971</v>
      </c>
      <c r="H723" s="181">
        <v>25928</v>
      </c>
      <c r="I723" s="182">
        <v>0.61</v>
      </c>
      <c r="J723" s="182">
        <f t="shared" si="10"/>
        <v>15.82</v>
      </c>
    </row>
    <row r="724" spans="2:10" x14ac:dyDescent="0.3">
      <c r="B724" s="178">
        <v>696</v>
      </c>
      <c r="C724" s="179" t="s">
        <v>1909</v>
      </c>
      <c r="D724" s="179" t="s">
        <v>1910</v>
      </c>
      <c r="E724" s="179" t="s">
        <v>1639</v>
      </c>
      <c r="F724" s="180" t="s">
        <v>200</v>
      </c>
      <c r="G724" s="180" t="s">
        <v>971</v>
      </c>
      <c r="H724" s="181">
        <v>4992</v>
      </c>
      <c r="I724" s="182">
        <v>0.61</v>
      </c>
      <c r="J724" s="182">
        <f t="shared" si="10"/>
        <v>3.05</v>
      </c>
    </row>
    <row r="725" spans="2:10" x14ac:dyDescent="0.3">
      <c r="B725" s="178">
        <v>697</v>
      </c>
      <c r="C725" s="179" t="s">
        <v>1909</v>
      </c>
      <c r="D725" s="179" t="s">
        <v>1910</v>
      </c>
      <c r="E725" s="179" t="s">
        <v>1640</v>
      </c>
      <c r="F725" s="180" t="s">
        <v>200</v>
      </c>
      <c r="G725" s="180" t="s">
        <v>971</v>
      </c>
      <c r="H725" s="181">
        <v>4276</v>
      </c>
      <c r="I725" s="182">
        <v>0.61</v>
      </c>
      <c r="J725" s="182">
        <f t="shared" si="10"/>
        <v>2.61</v>
      </c>
    </row>
    <row r="726" spans="2:10" x14ac:dyDescent="0.3">
      <c r="B726" s="178">
        <v>698</v>
      </c>
      <c r="C726" s="179" t="s">
        <v>1909</v>
      </c>
      <c r="D726" s="179" t="s">
        <v>1910</v>
      </c>
      <c r="E726" s="179" t="s">
        <v>1641</v>
      </c>
      <c r="F726" s="180" t="s">
        <v>200</v>
      </c>
      <c r="G726" s="180" t="s">
        <v>971</v>
      </c>
      <c r="H726" s="181">
        <v>55446</v>
      </c>
      <c r="I726" s="182">
        <v>0.61</v>
      </c>
      <c r="J726" s="182">
        <f t="shared" si="10"/>
        <v>33.82</v>
      </c>
    </row>
    <row r="727" spans="2:10" x14ac:dyDescent="0.3">
      <c r="B727" s="178">
        <v>699</v>
      </c>
      <c r="C727" s="179" t="s">
        <v>1909</v>
      </c>
      <c r="D727" s="179" t="s">
        <v>1910</v>
      </c>
      <c r="E727" s="179" t="s">
        <v>1642</v>
      </c>
      <c r="F727" s="180" t="s">
        <v>200</v>
      </c>
      <c r="G727" s="180" t="s">
        <v>971</v>
      </c>
      <c r="H727" s="181">
        <v>1990</v>
      </c>
      <c r="I727" s="182">
        <v>0.61</v>
      </c>
      <c r="J727" s="182">
        <f t="shared" si="10"/>
        <v>1.21</v>
      </c>
    </row>
    <row r="728" spans="2:10" x14ac:dyDescent="0.3">
      <c r="B728" s="178">
        <v>700</v>
      </c>
      <c r="C728" s="179" t="s">
        <v>1909</v>
      </c>
      <c r="D728" s="179" t="s">
        <v>1910</v>
      </c>
      <c r="E728" s="179" t="s">
        <v>1643</v>
      </c>
      <c r="F728" s="180" t="s">
        <v>200</v>
      </c>
      <c r="G728" s="180" t="s">
        <v>971</v>
      </c>
      <c r="H728" s="181">
        <v>4656</v>
      </c>
      <c r="I728" s="182">
        <v>0.61</v>
      </c>
      <c r="J728" s="182">
        <f t="shared" si="10"/>
        <v>2.84</v>
      </c>
    </row>
    <row r="729" spans="2:10" x14ac:dyDescent="0.3">
      <c r="B729" s="178">
        <v>701</v>
      </c>
      <c r="C729" s="179" t="s">
        <v>1909</v>
      </c>
      <c r="D729" s="179" t="s">
        <v>1910</v>
      </c>
      <c r="E729" s="179" t="s">
        <v>1632</v>
      </c>
      <c r="F729" s="180" t="s">
        <v>200</v>
      </c>
      <c r="G729" s="180" t="s">
        <v>971</v>
      </c>
      <c r="H729" s="181">
        <v>31960</v>
      </c>
      <c r="I729" s="182">
        <v>0.61</v>
      </c>
      <c r="J729" s="182">
        <f t="shared" si="10"/>
        <v>19.5</v>
      </c>
    </row>
    <row r="730" spans="2:10" x14ac:dyDescent="0.3">
      <c r="B730" s="178">
        <v>702</v>
      </c>
      <c r="C730" s="179" t="s">
        <v>1909</v>
      </c>
      <c r="D730" s="179" t="s">
        <v>1910</v>
      </c>
      <c r="E730" s="179" t="s">
        <v>1644</v>
      </c>
      <c r="F730" s="180" t="s">
        <v>200</v>
      </c>
      <c r="G730" s="180" t="s">
        <v>971</v>
      </c>
      <c r="H730" s="181">
        <v>71235</v>
      </c>
      <c r="I730" s="182">
        <v>0.61</v>
      </c>
      <c r="J730" s="182">
        <f t="shared" si="10"/>
        <v>43.45</v>
      </c>
    </row>
    <row r="731" spans="2:10" x14ac:dyDescent="0.3">
      <c r="B731" s="178">
        <v>703</v>
      </c>
      <c r="C731" s="179" t="s">
        <v>1909</v>
      </c>
      <c r="D731" s="179" t="s">
        <v>1910</v>
      </c>
      <c r="E731" s="179" t="s">
        <v>1645</v>
      </c>
      <c r="F731" s="180" t="s">
        <v>200</v>
      </c>
      <c r="G731" s="180" t="s">
        <v>971</v>
      </c>
      <c r="H731" s="181">
        <v>48158</v>
      </c>
      <c r="I731" s="182">
        <v>0.61</v>
      </c>
      <c r="J731" s="182">
        <f t="shared" si="10"/>
        <v>29.38</v>
      </c>
    </row>
    <row r="732" spans="2:10" x14ac:dyDescent="0.3">
      <c r="B732" s="178">
        <v>704</v>
      </c>
      <c r="C732" s="179" t="s">
        <v>1909</v>
      </c>
      <c r="D732" s="179" t="s">
        <v>1910</v>
      </c>
      <c r="E732" s="179" t="s">
        <v>1646</v>
      </c>
      <c r="F732" s="180" t="s">
        <v>200</v>
      </c>
      <c r="G732" s="180" t="s">
        <v>971</v>
      </c>
      <c r="H732" s="181">
        <v>36618</v>
      </c>
      <c r="I732" s="182">
        <v>0.61</v>
      </c>
      <c r="J732" s="182">
        <f t="shared" ref="J732:J795" si="11">ROUND(H732*(I732/1000),2)</f>
        <v>22.34</v>
      </c>
    </row>
    <row r="733" spans="2:10" x14ac:dyDescent="0.3">
      <c r="B733" s="178">
        <v>705</v>
      </c>
      <c r="C733" s="179" t="s">
        <v>1909</v>
      </c>
      <c r="D733" s="179" t="s">
        <v>1910</v>
      </c>
      <c r="E733" s="179" t="s">
        <v>1647</v>
      </c>
      <c r="F733" s="180" t="s">
        <v>200</v>
      </c>
      <c r="G733" s="180" t="s">
        <v>971</v>
      </c>
      <c r="H733" s="181">
        <v>10834</v>
      </c>
      <c r="I733" s="182">
        <v>0.61</v>
      </c>
      <c r="J733" s="182">
        <f t="shared" si="11"/>
        <v>6.61</v>
      </c>
    </row>
    <row r="734" spans="2:10" x14ac:dyDescent="0.3">
      <c r="B734" s="178">
        <v>706</v>
      </c>
      <c r="C734" s="179" t="s">
        <v>1909</v>
      </c>
      <c r="D734" s="179" t="s">
        <v>1910</v>
      </c>
      <c r="E734" s="179" t="s">
        <v>1648</v>
      </c>
      <c r="F734" s="180" t="s">
        <v>200</v>
      </c>
      <c r="G734" s="180" t="s">
        <v>971</v>
      </c>
      <c r="H734" s="181">
        <v>129277</v>
      </c>
      <c r="I734" s="182">
        <v>0.61</v>
      </c>
      <c r="J734" s="182">
        <f t="shared" si="11"/>
        <v>78.86</v>
      </c>
    </row>
    <row r="735" spans="2:10" x14ac:dyDescent="0.3">
      <c r="B735" s="178">
        <v>707</v>
      </c>
      <c r="C735" s="179" t="s">
        <v>1909</v>
      </c>
      <c r="D735" s="179" t="s">
        <v>1910</v>
      </c>
      <c r="E735" s="179" t="s">
        <v>1649</v>
      </c>
      <c r="F735" s="180" t="s">
        <v>200</v>
      </c>
      <c r="G735" s="180" t="s">
        <v>971</v>
      </c>
      <c r="H735" s="181">
        <v>33023</v>
      </c>
      <c r="I735" s="182">
        <v>0.61</v>
      </c>
      <c r="J735" s="182">
        <f t="shared" si="11"/>
        <v>20.14</v>
      </c>
    </row>
    <row r="736" spans="2:10" x14ac:dyDescent="0.3">
      <c r="B736" s="178">
        <v>708</v>
      </c>
      <c r="C736" s="179" t="s">
        <v>1909</v>
      </c>
      <c r="D736" s="179" t="s">
        <v>1910</v>
      </c>
      <c r="E736" s="179" t="s">
        <v>1662</v>
      </c>
      <c r="F736" s="180" t="s">
        <v>200</v>
      </c>
      <c r="G736" s="180" t="s">
        <v>971</v>
      </c>
      <c r="H736" s="181">
        <v>3019</v>
      </c>
      <c r="I736" s="182">
        <v>0.61</v>
      </c>
      <c r="J736" s="182">
        <f t="shared" si="11"/>
        <v>1.84</v>
      </c>
    </row>
    <row r="737" spans="2:10" x14ac:dyDescent="0.3">
      <c r="B737" s="178">
        <v>709</v>
      </c>
      <c r="C737" s="179" t="s">
        <v>1911</v>
      </c>
      <c r="D737" s="179" t="s">
        <v>1912</v>
      </c>
      <c r="E737" s="179" t="s">
        <v>1637</v>
      </c>
      <c r="F737" s="180" t="s">
        <v>200</v>
      </c>
      <c r="G737" s="180" t="s">
        <v>971</v>
      </c>
      <c r="H737" s="181">
        <v>2535</v>
      </c>
      <c r="I737" s="182">
        <v>0.61</v>
      </c>
      <c r="J737" s="182">
        <f t="shared" si="11"/>
        <v>1.55</v>
      </c>
    </row>
    <row r="738" spans="2:10" x14ac:dyDescent="0.3">
      <c r="B738" s="178">
        <v>710</v>
      </c>
      <c r="C738" s="179" t="s">
        <v>1911</v>
      </c>
      <c r="D738" s="179" t="s">
        <v>1912</v>
      </c>
      <c r="E738" s="179" t="s">
        <v>1638</v>
      </c>
      <c r="F738" s="180" t="s">
        <v>200</v>
      </c>
      <c r="G738" s="180" t="s">
        <v>971</v>
      </c>
      <c r="H738" s="181">
        <v>24833</v>
      </c>
      <c r="I738" s="182">
        <v>0.61</v>
      </c>
      <c r="J738" s="182">
        <f t="shared" si="11"/>
        <v>15.15</v>
      </c>
    </row>
    <row r="739" spans="2:10" x14ac:dyDescent="0.3">
      <c r="B739" s="178">
        <v>711</v>
      </c>
      <c r="C739" s="179" t="s">
        <v>1911</v>
      </c>
      <c r="D739" s="179" t="s">
        <v>1912</v>
      </c>
      <c r="E739" s="179" t="s">
        <v>1639</v>
      </c>
      <c r="F739" s="180" t="s">
        <v>200</v>
      </c>
      <c r="G739" s="180" t="s">
        <v>971</v>
      </c>
      <c r="H739" s="181">
        <v>4564</v>
      </c>
      <c r="I739" s="182">
        <v>0.61</v>
      </c>
      <c r="J739" s="182">
        <f t="shared" si="11"/>
        <v>2.78</v>
      </c>
    </row>
    <row r="740" spans="2:10" x14ac:dyDescent="0.3">
      <c r="B740" s="178">
        <v>712</v>
      </c>
      <c r="C740" s="179" t="s">
        <v>1911</v>
      </c>
      <c r="D740" s="179" t="s">
        <v>1912</v>
      </c>
      <c r="E740" s="179" t="s">
        <v>1640</v>
      </c>
      <c r="F740" s="180" t="s">
        <v>200</v>
      </c>
      <c r="G740" s="180" t="s">
        <v>971</v>
      </c>
      <c r="H740" s="181">
        <v>4188</v>
      </c>
      <c r="I740" s="182">
        <v>0.61</v>
      </c>
      <c r="J740" s="182">
        <f t="shared" si="11"/>
        <v>2.5499999999999998</v>
      </c>
    </row>
    <row r="741" spans="2:10" x14ac:dyDescent="0.3">
      <c r="B741" s="178">
        <v>713</v>
      </c>
      <c r="C741" s="179" t="s">
        <v>1911</v>
      </c>
      <c r="D741" s="179" t="s">
        <v>1912</v>
      </c>
      <c r="E741" s="179" t="s">
        <v>1641</v>
      </c>
      <c r="F741" s="180" t="s">
        <v>200</v>
      </c>
      <c r="G741" s="180" t="s">
        <v>971</v>
      </c>
      <c r="H741" s="181">
        <v>55298</v>
      </c>
      <c r="I741" s="182">
        <v>0.61</v>
      </c>
      <c r="J741" s="182">
        <f t="shared" si="11"/>
        <v>33.729999999999997</v>
      </c>
    </row>
    <row r="742" spans="2:10" x14ac:dyDescent="0.3">
      <c r="B742" s="178">
        <v>714</v>
      </c>
      <c r="C742" s="179" t="s">
        <v>1911</v>
      </c>
      <c r="D742" s="179" t="s">
        <v>1912</v>
      </c>
      <c r="E742" s="179" t="s">
        <v>1642</v>
      </c>
      <c r="F742" s="180" t="s">
        <v>200</v>
      </c>
      <c r="G742" s="180" t="s">
        <v>971</v>
      </c>
      <c r="H742" s="181">
        <v>2039</v>
      </c>
      <c r="I742" s="182">
        <v>0.61</v>
      </c>
      <c r="J742" s="182">
        <f t="shared" si="11"/>
        <v>1.24</v>
      </c>
    </row>
    <row r="743" spans="2:10" x14ac:dyDescent="0.3">
      <c r="B743" s="178">
        <v>715</v>
      </c>
      <c r="C743" s="179" t="s">
        <v>1911</v>
      </c>
      <c r="D743" s="179" t="s">
        <v>1912</v>
      </c>
      <c r="E743" s="179" t="s">
        <v>1643</v>
      </c>
      <c r="F743" s="180" t="s">
        <v>200</v>
      </c>
      <c r="G743" s="180" t="s">
        <v>971</v>
      </c>
      <c r="H743" s="181">
        <v>4408</v>
      </c>
      <c r="I743" s="182">
        <v>0.61</v>
      </c>
      <c r="J743" s="182">
        <f t="shared" si="11"/>
        <v>2.69</v>
      </c>
    </row>
    <row r="744" spans="2:10" x14ac:dyDescent="0.3">
      <c r="B744" s="178">
        <v>716</v>
      </c>
      <c r="C744" s="179" t="s">
        <v>1911</v>
      </c>
      <c r="D744" s="179" t="s">
        <v>1912</v>
      </c>
      <c r="E744" s="179" t="s">
        <v>1632</v>
      </c>
      <c r="F744" s="180" t="s">
        <v>200</v>
      </c>
      <c r="G744" s="180" t="s">
        <v>971</v>
      </c>
      <c r="H744" s="181">
        <v>31191</v>
      </c>
      <c r="I744" s="182">
        <v>0.61</v>
      </c>
      <c r="J744" s="182">
        <f t="shared" si="11"/>
        <v>19.03</v>
      </c>
    </row>
    <row r="745" spans="2:10" x14ac:dyDescent="0.3">
      <c r="B745" s="178">
        <v>717</v>
      </c>
      <c r="C745" s="179" t="s">
        <v>1911</v>
      </c>
      <c r="D745" s="179" t="s">
        <v>1912</v>
      </c>
      <c r="E745" s="179" t="s">
        <v>1644</v>
      </c>
      <c r="F745" s="180" t="s">
        <v>200</v>
      </c>
      <c r="G745" s="180" t="s">
        <v>971</v>
      </c>
      <c r="H745" s="181">
        <v>71542</v>
      </c>
      <c r="I745" s="182">
        <v>0.61</v>
      </c>
      <c r="J745" s="182">
        <f t="shared" si="11"/>
        <v>43.64</v>
      </c>
    </row>
    <row r="746" spans="2:10" x14ac:dyDescent="0.3">
      <c r="B746" s="178">
        <v>718</v>
      </c>
      <c r="C746" s="179" t="s">
        <v>1911</v>
      </c>
      <c r="D746" s="179" t="s">
        <v>1912</v>
      </c>
      <c r="E746" s="179" t="s">
        <v>1645</v>
      </c>
      <c r="F746" s="180" t="s">
        <v>200</v>
      </c>
      <c r="G746" s="180" t="s">
        <v>971</v>
      </c>
      <c r="H746" s="181">
        <v>47963</v>
      </c>
      <c r="I746" s="182">
        <v>0.61</v>
      </c>
      <c r="J746" s="182">
        <f t="shared" si="11"/>
        <v>29.26</v>
      </c>
    </row>
    <row r="747" spans="2:10" x14ac:dyDescent="0.3">
      <c r="B747" s="178">
        <v>719</v>
      </c>
      <c r="C747" s="179" t="s">
        <v>1911</v>
      </c>
      <c r="D747" s="179" t="s">
        <v>1912</v>
      </c>
      <c r="E747" s="179" t="s">
        <v>1646</v>
      </c>
      <c r="F747" s="180" t="s">
        <v>200</v>
      </c>
      <c r="G747" s="180" t="s">
        <v>971</v>
      </c>
      <c r="H747" s="181">
        <v>36299</v>
      </c>
      <c r="I747" s="182">
        <v>0.61</v>
      </c>
      <c r="J747" s="182">
        <f t="shared" si="11"/>
        <v>22.14</v>
      </c>
    </row>
    <row r="748" spans="2:10" x14ac:dyDescent="0.3">
      <c r="B748" s="178">
        <v>720</v>
      </c>
      <c r="C748" s="179" t="s">
        <v>1911</v>
      </c>
      <c r="D748" s="179" t="s">
        <v>1912</v>
      </c>
      <c r="E748" s="179" t="s">
        <v>1647</v>
      </c>
      <c r="F748" s="180" t="s">
        <v>200</v>
      </c>
      <c r="G748" s="180" t="s">
        <v>971</v>
      </c>
      <c r="H748" s="181">
        <v>10848</v>
      </c>
      <c r="I748" s="182">
        <v>0.61</v>
      </c>
      <c r="J748" s="182">
        <f t="shared" si="11"/>
        <v>6.62</v>
      </c>
    </row>
    <row r="749" spans="2:10" x14ac:dyDescent="0.3">
      <c r="B749" s="178">
        <v>721</v>
      </c>
      <c r="C749" s="179" t="s">
        <v>1911</v>
      </c>
      <c r="D749" s="179" t="s">
        <v>1912</v>
      </c>
      <c r="E749" s="179" t="s">
        <v>1648</v>
      </c>
      <c r="F749" s="180" t="s">
        <v>200</v>
      </c>
      <c r="G749" s="180" t="s">
        <v>971</v>
      </c>
      <c r="H749" s="181">
        <v>130854</v>
      </c>
      <c r="I749" s="182">
        <v>0.61</v>
      </c>
      <c r="J749" s="182">
        <f t="shared" si="11"/>
        <v>79.819999999999993</v>
      </c>
    </row>
    <row r="750" spans="2:10" x14ac:dyDescent="0.3">
      <c r="B750" s="178">
        <v>722</v>
      </c>
      <c r="C750" s="179" t="s">
        <v>1911</v>
      </c>
      <c r="D750" s="179" t="s">
        <v>1912</v>
      </c>
      <c r="E750" s="179" t="s">
        <v>1649</v>
      </c>
      <c r="F750" s="180" t="s">
        <v>200</v>
      </c>
      <c r="G750" s="180" t="s">
        <v>971</v>
      </c>
      <c r="H750" s="181">
        <v>32528</v>
      </c>
      <c r="I750" s="182">
        <v>0.61</v>
      </c>
      <c r="J750" s="182">
        <f t="shared" si="11"/>
        <v>19.84</v>
      </c>
    </row>
    <row r="751" spans="2:10" x14ac:dyDescent="0.3">
      <c r="B751" s="178">
        <v>723</v>
      </c>
      <c r="C751" s="179" t="s">
        <v>1911</v>
      </c>
      <c r="D751" s="179" t="s">
        <v>1912</v>
      </c>
      <c r="E751" s="179" t="s">
        <v>1662</v>
      </c>
      <c r="F751" s="180" t="s">
        <v>200</v>
      </c>
      <c r="G751" s="180" t="s">
        <v>971</v>
      </c>
      <c r="H751" s="181">
        <v>3019</v>
      </c>
      <c r="I751" s="182">
        <v>0.61</v>
      </c>
      <c r="J751" s="182">
        <f t="shared" si="11"/>
        <v>1.84</v>
      </c>
    </row>
    <row r="752" spans="2:10" x14ac:dyDescent="0.3">
      <c r="B752" s="178">
        <v>724</v>
      </c>
      <c r="C752" s="179" t="s">
        <v>1913</v>
      </c>
      <c r="D752" s="179" t="s">
        <v>1914</v>
      </c>
      <c r="E752" s="179" t="s">
        <v>1638</v>
      </c>
      <c r="F752" s="180" t="s">
        <v>52</v>
      </c>
      <c r="G752" s="180" t="s">
        <v>1025</v>
      </c>
      <c r="H752" s="181">
        <v>40872</v>
      </c>
      <c r="I752" s="182">
        <v>0.61</v>
      </c>
      <c r="J752" s="182">
        <f t="shared" si="11"/>
        <v>24.93</v>
      </c>
    </row>
    <row r="753" spans="2:10" x14ac:dyDescent="0.3">
      <c r="B753" s="178">
        <v>725</v>
      </c>
      <c r="C753" s="179" t="s">
        <v>1913</v>
      </c>
      <c r="D753" s="179" t="s">
        <v>1914</v>
      </c>
      <c r="E753" s="179" t="s">
        <v>1632</v>
      </c>
      <c r="F753" s="180" t="s">
        <v>52</v>
      </c>
      <c r="G753" s="180" t="s">
        <v>1025</v>
      </c>
      <c r="H753" s="181">
        <v>55279</v>
      </c>
      <c r="I753" s="182">
        <v>0.61</v>
      </c>
      <c r="J753" s="182">
        <f t="shared" si="11"/>
        <v>33.72</v>
      </c>
    </row>
    <row r="754" spans="2:10" x14ac:dyDescent="0.3">
      <c r="B754" s="178">
        <v>726</v>
      </c>
      <c r="C754" s="179" t="s">
        <v>1913</v>
      </c>
      <c r="D754" s="179" t="s">
        <v>1914</v>
      </c>
      <c r="E754" s="179" t="s">
        <v>1644</v>
      </c>
      <c r="F754" s="180" t="s">
        <v>52</v>
      </c>
      <c r="G754" s="180" t="s">
        <v>1025</v>
      </c>
      <c r="H754" s="181">
        <v>103341</v>
      </c>
      <c r="I754" s="182">
        <v>0.61</v>
      </c>
      <c r="J754" s="182">
        <f t="shared" si="11"/>
        <v>63.04</v>
      </c>
    </row>
    <row r="755" spans="2:10" x14ac:dyDescent="0.3">
      <c r="B755" s="178">
        <v>727</v>
      </c>
      <c r="C755" s="179" t="s">
        <v>1913</v>
      </c>
      <c r="D755" s="179" t="s">
        <v>1914</v>
      </c>
      <c r="E755" s="179" t="s">
        <v>1646</v>
      </c>
      <c r="F755" s="180" t="s">
        <v>52</v>
      </c>
      <c r="G755" s="180" t="s">
        <v>1025</v>
      </c>
      <c r="H755" s="181">
        <v>63998</v>
      </c>
      <c r="I755" s="182">
        <v>0.61</v>
      </c>
      <c r="J755" s="182">
        <f t="shared" si="11"/>
        <v>39.04</v>
      </c>
    </row>
    <row r="756" spans="2:10" x14ac:dyDescent="0.3">
      <c r="B756" s="178">
        <v>728</v>
      </c>
      <c r="C756" s="179" t="s">
        <v>1913</v>
      </c>
      <c r="D756" s="179" t="s">
        <v>1914</v>
      </c>
      <c r="E756" s="179" t="s">
        <v>1648</v>
      </c>
      <c r="F756" s="180" t="s">
        <v>52</v>
      </c>
      <c r="G756" s="180" t="s">
        <v>1025</v>
      </c>
      <c r="H756" s="181">
        <v>215552</v>
      </c>
      <c r="I756" s="182">
        <v>0.61</v>
      </c>
      <c r="J756" s="182">
        <f t="shared" si="11"/>
        <v>131.49</v>
      </c>
    </row>
    <row r="757" spans="2:10" x14ac:dyDescent="0.3">
      <c r="B757" s="178">
        <v>729</v>
      </c>
      <c r="C757" s="179" t="s">
        <v>1915</v>
      </c>
      <c r="D757" s="179" t="s">
        <v>1916</v>
      </c>
      <c r="E757" s="179" t="s">
        <v>1638</v>
      </c>
      <c r="F757" s="180" t="s">
        <v>122</v>
      </c>
      <c r="G757" s="180" t="s">
        <v>99</v>
      </c>
      <c r="H757" s="181">
        <v>90799</v>
      </c>
      <c r="I757" s="182">
        <v>0.61</v>
      </c>
      <c r="J757" s="182">
        <f t="shared" si="11"/>
        <v>55.39</v>
      </c>
    </row>
    <row r="758" spans="2:10" x14ac:dyDescent="0.3">
      <c r="B758" s="178">
        <v>730</v>
      </c>
      <c r="C758" s="179" t="s">
        <v>1915</v>
      </c>
      <c r="D758" s="179" t="s">
        <v>1916</v>
      </c>
      <c r="E758" s="179" t="s">
        <v>1632</v>
      </c>
      <c r="F758" s="180" t="s">
        <v>122</v>
      </c>
      <c r="G758" s="180" t="s">
        <v>99</v>
      </c>
      <c r="H758" s="181">
        <v>120939</v>
      </c>
      <c r="I758" s="182">
        <v>0.61</v>
      </c>
      <c r="J758" s="182">
        <f t="shared" si="11"/>
        <v>73.77</v>
      </c>
    </row>
    <row r="759" spans="2:10" x14ac:dyDescent="0.3">
      <c r="B759" s="178">
        <v>731</v>
      </c>
      <c r="C759" s="179" t="s">
        <v>1915</v>
      </c>
      <c r="D759" s="179" t="s">
        <v>1916</v>
      </c>
      <c r="E759" s="179" t="s">
        <v>1644</v>
      </c>
      <c r="F759" s="180" t="s">
        <v>122</v>
      </c>
      <c r="G759" s="180" t="s">
        <v>99</v>
      </c>
      <c r="H759" s="181">
        <v>199859</v>
      </c>
      <c r="I759" s="182">
        <v>0.61</v>
      </c>
      <c r="J759" s="182">
        <f t="shared" si="11"/>
        <v>121.91</v>
      </c>
    </row>
    <row r="760" spans="2:10" x14ac:dyDescent="0.3">
      <c r="B760" s="178">
        <v>732</v>
      </c>
      <c r="C760" s="179" t="s">
        <v>1915</v>
      </c>
      <c r="D760" s="179" t="s">
        <v>1916</v>
      </c>
      <c r="E760" s="179" t="s">
        <v>1646</v>
      </c>
      <c r="F760" s="180" t="s">
        <v>122</v>
      </c>
      <c r="G760" s="180" t="s">
        <v>99</v>
      </c>
      <c r="H760" s="181">
        <v>147560</v>
      </c>
      <c r="I760" s="182">
        <v>0.61</v>
      </c>
      <c r="J760" s="182">
        <f t="shared" si="11"/>
        <v>90.01</v>
      </c>
    </row>
    <row r="761" spans="2:10" x14ac:dyDescent="0.3">
      <c r="B761" s="178">
        <v>733</v>
      </c>
      <c r="C761" s="179" t="s">
        <v>1915</v>
      </c>
      <c r="D761" s="179" t="s">
        <v>1916</v>
      </c>
      <c r="E761" s="179" t="s">
        <v>1648</v>
      </c>
      <c r="F761" s="180" t="s">
        <v>122</v>
      </c>
      <c r="G761" s="180" t="s">
        <v>99</v>
      </c>
      <c r="H761" s="181">
        <v>458016</v>
      </c>
      <c r="I761" s="182">
        <v>0.61</v>
      </c>
      <c r="J761" s="182">
        <f t="shared" si="11"/>
        <v>279.39</v>
      </c>
    </row>
    <row r="762" spans="2:10" x14ac:dyDescent="0.3">
      <c r="B762" s="178">
        <v>734</v>
      </c>
      <c r="C762" s="179" t="s">
        <v>1917</v>
      </c>
      <c r="D762" s="179" t="s">
        <v>1918</v>
      </c>
      <c r="E762" s="179" t="s">
        <v>1638</v>
      </c>
      <c r="F762" s="180" t="s">
        <v>52</v>
      </c>
      <c r="G762" s="180" t="s">
        <v>1025</v>
      </c>
      <c r="H762" s="181">
        <v>31362</v>
      </c>
      <c r="I762" s="182">
        <v>0.61</v>
      </c>
      <c r="J762" s="182">
        <f t="shared" si="11"/>
        <v>19.13</v>
      </c>
    </row>
    <row r="763" spans="2:10" x14ac:dyDescent="0.3">
      <c r="B763" s="178">
        <v>735</v>
      </c>
      <c r="C763" s="179" t="s">
        <v>1917</v>
      </c>
      <c r="D763" s="179" t="s">
        <v>1918</v>
      </c>
      <c r="E763" s="179" t="s">
        <v>1632</v>
      </c>
      <c r="F763" s="180" t="s">
        <v>52</v>
      </c>
      <c r="G763" s="180" t="s">
        <v>1025</v>
      </c>
      <c r="H763" s="181">
        <v>44379</v>
      </c>
      <c r="I763" s="182">
        <v>0.61</v>
      </c>
      <c r="J763" s="182">
        <f t="shared" si="11"/>
        <v>27.07</v>
      </c>
    </row>
    <row r="764" spans="2:10" x14ac:dyDescent="0.3">
      <c r="B764" s="178">
        <v>736</v>
      </c>
      <c r="C764" s="179" t="s">
        <v>1917</v>
      </c>
      <c r="D764" s="179" t="s">
        <v>1918</v>
      </c>
      <c r="E764" s="179" t="s">
        <v>1648</v>
      </c>
      <c r="F764" s="180" t="s">
        <v>52</v>
      </c>
      <c r="G764" s="180" t="s">
        <v>1025</v>
      </c>
      <c r="H764" s="181">
        <v>157881</v>
      </c>
      <c r="I764" s="182">
        <v>0.61</v>
      </c>
      <c r="J764" s="182">
        <f t="shared" si="11"/>
        <v>96.31</v>
      </c>
    </row>
    <row r="765" spans="2:10" x14ac:dyDescent="0.3">
      <c r="B765" s="178">
        <v>737</v>
      </c>
      <c r="C765" s="179" t="s">
        <v>1919</v>
      </c>
      <c r="D765" s="179" t="s">
        <v>1920</v>
      </c>
      <c r="E765" s="179" t="s">
        <v>1638</v>
      </c>
      <c r="F765" s="180" t="s">
        <v>1921</v>
      </c>
      <c r="G765" s="180" t="s">
        <v>1025</v>
      </c>
      <c r="H765" s="181">
        <v>31167</v>
      </c>
      <c r="I765" s="182">
        <v>0.61</v>
      </c>
      <c r="J765" s="182">
        <f t="shared" si="11"/>
        <v>19.010000000000002</v>
      </c>
    </row>
    <row r="766" spans="2:10" x14ac:dyDescent="0.3">
      <c r="B766" s="178">
        <v>738</v>
      </c>
      <c r="C766" s="179" t="s">
        <v>1919</v>
      </c>
      <c r="D766" s="179" t="s">
        <v>1920</v>
      </c>
      <c r="E766" s="179" t="s">
        <v>1632</v>
      </c>
      <c r="F766" s="180" t="s">
        <v>1921</v>
      </c>
      <c r="G766" s="180" t="s">
        <v>1025</v>
      </c>
      <c r="H766" s="181">
        <v>39766</v>
      </c>
      <c r="I766" s="182">
        <v>0.61</v>
      </c>
      <c r="J766" s="182">
        <f t="shared" si="11"/>
        <v>24.26</v>
      </c>
    </row>
    <row r="767" spans="2:10" x14ac:dyDescent="0.3">
      <c r="B767" s="178">
        <v>739</v>
      </c>
      <c r="C767" s="179" t="s">
        <v>1919</v>
      </c>
      <c r="D767" s="179" t="s">
        <v>1920</v>
      </c>
      <c r="E767" s="179" t="s">
        <v>1644</v>
      </c>
      <c r="F767" s="180" t="s">
        <v>1921</v>
      </c>
      <c r="G767" s="180" t="s">
        <v>1025</v>
      </c>
      <c r="H767" s="181">
        <v>68985</v>
      </c>
      <c r="I767" s="182">
        <v>0.61</v>
      </c>
      <c r="J767" s="182">
        <f t="shared" si="11"/>
        <v>42.08</v>
      </c>
    </row>
    <row r="768" spans="2:10" x14ac:dyDescent="0.3">
      <c r="B768" s="178">
        <v>740</v>
      </c>
      <c r="C768" s="179" t="s">
        <v>1919</v>
      </c>
      <c r="D768" s="179" t="s">
        <v>1920</v>
      </c>
      <c r="E768" s="179" t="s">
        <v>1646</v>
      </c>
      <c r="F768" s="180" t="s">
        <v>1921</v>
      </c>
      <c r="G768" s="180" t="s">
        <v>1025</v>
      </c>
      <c r="H768" s="181">
        <v>46516</v>
      </c>
      <c r="I768" s="182">
        <v>0.61</v>
      </c>
      <c r="J768" s="182">
        <f t="shared" si="11"/>
        <v>28.37</v>
      </c>
    </row>
    <row r="769" spans="2:10" x14ac:dyDescent="0.3">
      <c r="B769" s="178">
        <v>741</v>
      </c>
      <c r="C769" s="179" t="s">
        <v>1919</v>
      </c>
      <c r="D769" s="179" t="s">
        <v>1920</v>
      </c>
      <c r="E769" s="179" t="s">
        <v>1648</v>
      </c>
      <c r="F769" s="180" t="s">
        <v>1921</v>
      </c>
      <c r="G769" s="180" t="s">
        <v>1025</v>
      </c>
      <c r="H769" s="181">
        <v>157258</v>
      </c>
      <c r="I769" s="182">
        <v>0.61</v>
      </c>
      <c r="J769" s="182">
        <f t="shared" si="11"/>
        <v>95.93</v>
      </c>
    </row>
    <row r="770" spans="2:10" x14ac:dyDescent="0.3">
      <c r="B770" s="178">
        <v>742</v>
      </c>
      <c r="C770" s="179" t="s">
        <v>1922</v>
      </c>
      <c r="D770" s="179" t="s">
        <v>1923</v>
      </c>
      <c r="E770" s="179" t="s">
        <v>1637</v>
      </c>
      <c r="F770" s="180" t="s">
        <v>109</v>
      </c>
      <c r="G770" s="180" t="s">
        <v>99</v>
      </c>
      <c r="H770" s="181">
        <v>4680</v>
      </c>
      <c r="I770" s="182">
        <v>0.61</v>
      </c>
      <c r="J770" s="182">
        <f t="shared" si="11"/>
        <v>2.85</v>
      </c>
    </row>
    <row r="771" spans="2:10" x14ac:dyDescent="0.3">
      <c r="B771" s="178">
        <v>743</v>
      </c>
      <c r="C771" s="179" t="s">
        <v>1922</v>
      </c>
      <c r="D771" s="179" t="s">
        <v>1923</v>
      </c>
      <c r="E771" s="179" t="s">
        <v>1638</v>
      </c>
      <c r="F771" s="180" t="s">
        <v>109</v>
      </c>
      <c r="G771" s="180" t="s">
        <v>99</v>
      </c>
      <c r="H771" s="181">
        <v>135373</v>
      </c>
      <c r="I771" s="182">
        <v>0.61</v>
      </c>
      <c r="J771" s="182">
        <f t="shared" si="11"/>
        <v>82.58</v>
      </c>
    </row>
    <row r="772" spans="2:10" x14ac:dyDescent="0.3">
      <c r="B772" s="178">
        <v>744</v>
      </c>
      <c r="C772" s="179" t="s">
        <v>1922</v>
      </c>
      <c r="D772" s="179" t="s">
        <v>1923</v>
      </c>
      <c r="E772" s="179" t="s">
        <v>1639</v>
      </c>
      <c r="F772" s="180" t="s">
        <v>109</v>
      </c>
      <c r="G772" s="180" t="s">
        <v>99</v>
      </c>
      <c r="H772" s="181">
        <v>83152</v>
      </c>
      <c r="I772" s="182">
        <v>0.61</v>
      </c>
      <c r="J772" s="182">
        <f t="shared" si="11"/>
        <v>50.72</v>
      </c>
    </row>
    <row r="773" spans="2:10" x14ac:dyDescent="0.3">
      <c r="B773" s="178">
        <v>745</v>
      </c>
      <c r="C773" s="179" t="s">
        <v>1922</v>
      </c>
      <c r="D773" s="179" t="s">
        <v>1923</v>
      </c>
      <c r="E773" s="179" t="s">
        <v>1640</v>
      </c>
      <c r="F773" s="180" t="s">
        <v>109</v>
      </c>
      <c r="G773" s="180" t="s">
        <v>99</v>
      </c>
      <c r="H773" s="181">
        <v>49791</v>
      </c>
      <c r="I773" s="182">
        <v>0.61</v>
      </c>
      <c r="J773" s="182">
        <f t="shared" si="11"/>
        <v>30.37</v>
      </c>
    </row>
    <row r="774" spans="2:10" x14ac:dyDescent="0.3">
      <c r="B774" s="178">
        <v>746</v>
      </c>
      <c r="C774" s="179" t="s">
        <v>1922</v>
      </c>
      <c r="D774" s="179" t="s">
        <v>1923</v>
      </c>
      <c r="E774" s="179" t="s">
        <v>1643</v>
      </c>
      <c r="F774" s="180" t="s">
        <v>109</v>
      </c>
      <c r="G774" s="180" t="s">
        <v>99</v>
      </c>
      <c r="H774" s="181">
        <v>170737</v>
      </c>
      <c r="I774" s="182">
        <v>0.61</v>
      </c>
      <c r="J774" s="182">
        <f t="shared" si="11"/>
        <v>104.15</v>
      </c>
    </row>
    <row r="775" spans="2:10" x14ac:dyDescent="0.3">
      <c r="B775" s="178">
        <v>747</v>
      </c>
      <c r="C775" s="179" t="s">
        <v>1922</v>
      </c>
      <c r="D775" s="179" t="s">
        <v>1923</v>
      </c>
      <c r="E775" s="179" t="s">
        <v>1632</v>
      </c>
      <c r="F775" s="180" t="s">
        <v>109</v>
      </c>
      <c r="G775" s="180" t="s">
        <v>99</v>
      </c>
      <c r="H775" s="181">
        <v>487374</v>
      </c>
      <c r="I775" s="182">
        <v>0.61</v>
      </c>
      <c r="J775" s="182">
        <f t="shared" si="11"/>
        <v>297.3</v>
      </c>
    </row>
    <row r="776" spans="2:10" x14ac:dyDescent="0.3">
      <c r="B776" s="178">
        <v>748</v>
      </c>
      <c r="C776" s="179" t="s">
        <v>1922</v>
      </c>
      <c r="D776" s="179" t="s">
        <v>1923</v>
      </c>
      <c r="E776" s="179" t="s">
        <v>1644</v>
      </c>
      <c r="F776" s="180" t="s">
        <v>109</v>
      </c>
      <c r="G776" s="180" t="s">
        <v>99</v>
      </c>
      <c r="H776" s="181">
        <v>457691</v>
      </c>
      <c r="I776" s="182">
        <v>0.61</v>
      </c>
      <c r="J776" s="182">
        <f t="shared" si="11"/>
        <v>279.19</v>
      </c>
    </row>
    <row r="777" spans="2:10" x14ac:dyDescent="0.3">
      <c r="B777" s="178">
        <v>749</v>
      </c>
      <c r="C777" s="179" t="s">
        <v>1922</v>
      </c>
      <c r="D777" s="179" t="s">
        <v>1923</v>
      </c>
      <c r="E777" s="179" t="s">
        <v>1645</v>
      </c>
      <c r="F777" s="180" t="s">
        <v>109</v>
      </c>
      <c r="G777" s="180" t="s">
        <v>99</v>
      </c>
      <c r="H777" s="181">
        <v>554765</v>
      </c>
      <c r="I777" s="182">
        <v>0.61</v>
      </c>
      <c r="J777" s="182">
        <f t="shared" si="11"/>
        <v>338.41</v>
      </c>
    </row>
    <row r="778" spans="2:10" x14ac:dyDescent="0.3">
      <c r="B778" s="178">
        <v>750</v>
      </c>
      <c r="C778" s="179" t="s">
        <v>1922</v>
      </c>
      <c r="D778" s="179" t="s">
        <v>1923</v>
      </c>
      <c r="E778" s="179" t="s">
        <v>1648</v>
      </c>
      <c r="F778" s="180" t="s">
        <v>109</v>
      </c>
      <c r="G778" s="180" t="s">
        <v>99</v>
      </c>
      <c r="H778" s="181">
        <v>635641</v>
      </c>
      <c r="I778" s="182">
        <v>0.61</v>
      </c>
      <c r="J778" s="182">
        <f t="shared" si="11"/>
        <v>387.74</v>
      </c>
    </row>
    <row r="779" spans="2:10" x14ac:dyDescent="0.3">
      <c r="B779" s="178">
        <v>751</v>
      </c>
      <c r="C779" s="179" t="s">
        <v>1922</v>
      </c>
      <c r="D779" s="179" t="s">
        <v>1923</v>
      </c>
      <c r="E779" s="179" t="s">
        <v>1649</v>
      </c>
      <c r="F779" s="180" t="s">
        <v>109</v>
      </c>
      <c r="G779" s="180" t="s">
        <v>99</v>
      </c>
      <c r="H779" s="181">
        <v>393606</v>
      </c>
      <c r="I779" s="182">
        <v>0.61</v>
      </c>
      <c r="J779" s="182">
        <f t="shared" si="11"/>
        <v>240.1</v>
      </c>
    </row>
    <row r="780" spans="2:10" x14ac:dyDescent="0.3">
      <c r="B780" s="178">
        <v>752</v>
      </c>
      <c r="C780" s="179" t="s">
        <v>1922</v>
      </c>
      <c r="D780" s="179" t="s">
        <v>1923</v>
      </c>
      <c r="E780" s="179" t="s">
        <v>1662</v>
      </c>
      <c r="F780" s="180" t="s">
        <v>109</v>
      </c>
      <c r="G780" s="180" t="s">
        <v>99</v>
      </c>
      <c r="H780" s="181">
        <v>10127</v>
      </c>
      <c r="I780" s="182">
        <v>0.61</v>
      </c>
      <c r="J780" s="182">
        <f t="shared" si="11"/>
        <v>6.18</v>
      </c>
    </row>
    <row r="781" spans="2:10" x14ac:dyDescent="0.3">
      <c r="B781" s="178">
        <v>753</v>
      </c>
      <c r="C781" s="179" t="s">
        <v>1924</v>
      </c>
      <c r="D781" s="179" t="s">
        <v>1925</v>
      </c>
      <c r="E781" s="179" t="s">
        <v>1638</v>
      </c>
      <c r="F781" s="180" t="s">
        <v>52</v>
      </c>
      <c r="G781" s="180" t="s">
        <v>1025</v>
      </c>
      <c r="H781" s="181">
        <v>97641</v>
      </c>
      <c r="I781" s="182">
        <v>0.61</v>
      </c>
      <c r="J781" s="182">
        <f t="shared" si="11"/>
        <v>59.56</v>
      </c>
    </row>
    <row r="782" spans="2:10" x14ac:dyDescent="0.3">
      <c r="B782" s="178">
        <v>754</v>
      </c>
      <c r="C782" s="179" t="s">
        <v>1924</v>
      </c>
      <c r="D782" s="179" t="s">
        <v>1925</v>
      </c>
      <c r="E782" s="179" t="s">
        <v>1632</v>
      </c>
      <c r="F782" s="180" t="s">
        <v>52</v>
      </c>
      <c r="G782" s="180" t="s">
        <v>1025</v>
      </c>
      <c r="H782" s="181">
        <v>141544</v>
      </c>
      <c r="I782" s="182">
        <v>0.61</v>
      </c>
      <c r="J782" s="182">
        <f t="shared" si="11"/>
        <v>86.34</v>
      </c>
    </row>
    <row r="783" spans="2:10" x14ac:dyDescent="0.3">
      <c r="B783" s="178">
        <v>755</v>
      </c>
      <c r="C783" s="179" t="s">
        <v>1924</v>
      </c>
      <c r="D783" s="179" t="s">
        <v>1925</v>
      </c>
      <c r="E783" s="179" t="s">
        <v>1644</v>
      </c>
      <c r="F783" s="180" t="s">
        <v>52</v>
      </c>
      <c r="G783" s="180" t="s">
        <v>1025</v>
      </c>
      <c r="H783" s="181">
        <v>223798</v>
      </c>
      <c r="I783" s="182">
        <v>0.61</v>
      </c>
      <c r="J783" s="182">
        <f t="shared" si="11"/>
        <v>136.52000000000001</v>
      </c>
    </row>
    <row r="784" spans="2:10" x14ac:dyDescent="0.3">
      <c r="B784" s="178">
        <v>756</v>
      </c>
      <c r="C784" s="179" t="s">
        <v>1924</v>
      </c>
      <c r="D784" s="179" t="s">
        <v>1925</v>
      </c>
      <c r="E784" s="179" t="s">
        <v>1646</v>
      </c>
      <c r="F784" s="180" t="s">
        <v>52</v>
      </c>
      <c r="G784" s="180" t="s">
        <v>1025</v>
      </c>
      <c r="H784" s="181">
        <v>134514</v>
      </c>
      <c r="I784" s="182">
        <v>0.61</v>
      </c>
      <c r="J784" s="182">
        <f t="shared" si="11"/>
        <v>82.05</v>
      </c>
    </row>
    <row r="785" spans="2:10" x14ac:dyDescent="0.3">
      <c r="B785" s="178">
        <v>757</v>
      </c>
      <c r="C785" s="179" t="s">
        <v>1924</v>
      </c>
      <c r="D785" s="179" t="s">
        <v>1925</v>
      </c>
      <c r="E785" s="179" t="s">
        <v>1648</v>
      </c>
      <c r="F785" s="180" t="s">
        <v>52</v>
      </c>
      <c r="G785" s="180" t="s">
        <v>1025</v>
      </c>
      <c r="H785" s="181">
        <v>586455</v>
      </c>
      <c r="I785" s="182">
        <v>0.61</v>
      </c>
      <c r="J785" s="182">
        <f t="shared" si="11"/>
        <v>357.74</v>
      </c>
    </row>
    <row r="786" spans="2:10" x14ac:dyDescent="0.3">
      <c r="B786" s="178">
        <v>758</v>
      </c>
      <c r="C786" s="179" t="s">
        <v>1926</v>
      </c>
      <c r="D786" s="179" t="s">
        <v>1927</v>
      </c>
      <c r="E786" s="179" t="s">
        <v>1645</v>
      </c>
      <c r="F786" s="180" t="s">
        <v>203</v>
      </c>
      <c r="G786" s="180" t="s">
        <v>179</v>
      </c>
      <c r="H786" s="181">
        <v>209857</v>
      </c>
      <c r="I786" s="182">
        <v>0.61</v>
      </c>
      <c r="J786" s="182">
        <f t="shared" si="11"/>
        <v>128.01</v>
      </c>
    </row>
    <row r="787" spans="2:10" x14ac:dyDescent="0.3">
      <c r="B787" s="178">
        <v>759</v>
      </c>
      <c r="C787" s="179" t="s">
        <v>1928</v>
      </c>
      <c r="D787" s="179" t="s">
        <v>1929</v>
      </c>
      <c r="E787" s="179" t="s">
        <v>1638</v>
      </c>
      <c r="F787" s="180" t="s">
        <v>1921</v>
      </c>
      <c r="G787" s="180" t="s">
        <v>1930</v>
      </c>
      <c r="H787" s="181">
        <v>15814</v>
      </c>
      <c r="I787" s="182">
        <v>0.61</v>
      </c>
      <c r="J787" s="182">
        <f t="shared" si="11"/>
        <v>9.65</v>
      </c>
    </row>
    <row r="788" spans="2:10" x14ac:dyDescent="0.3">
      <c r="B788" s="178">
        <v>760</v>
      </c>
      <c r="C788" s="179" t="s">
        <v>1928</v>
      </c>
      <c r="D788" s="179" t="s">
        <v>1929</v>
      </c>
      <c r="E788" s="179" t="s">
        <v>1641</v>
      </c>
      <c r="F788" s="180" t="s">
        <v>1921</v>
      </c>
      <c r="G788" s="180" t="s">
        <v>1930</v>
      </c>
      <c r="H788" s="181">
        <v>352803</v>
      </c>
      <c r="I788" s="182">
        <v>0.61</v>
      </c>
      <c r="J788" s="182">
        <f t="shared" si="11"/>
        <v>215.21</v>
      </c>
    </row>
    <row r="789" spans="2:10" x14ac:dyDescent="0.3">
      <c r="B789" s="178">
        <v>761</v>
      </c>
      <c r="C789" s="179" t="s">
        <v>1928</v>
      </c>
      <c r="D789" s="179" t="s">
        <v>1929</v>
      </c>
      <c r="E789" s="179" t="s">
        <v>1647</v>
      </c>
      <c r="F789" s="180" t="s">
        <v>1921</v>
      </c>
      <c r="G789" s="180" t="s">
        <v>1930</v>
      </c>
      <c r="H789" s="181">
        <v>89450</v>
      </c>
      <c r="I789" s="182">
        <v>0.61</v>
      </c>
      <c r="J789" s="182">
        <f t="shared" si="11"/>
        <v>54.56</v>
      </c>
    </row>
    <row r="790" spans="2:10" x14ac:dyDescent="0.3">
      <c r="B790" s="178">
        <v>762</v>
      </c>
      <c r="C790" s="179" t="s">
        <v>1928</v>
      </c>
      <c r="D790" s="179" t="s">
        <v>1929</v>
      </c>
      <c r="E790" s="179" t="s">
        <v>1662</v>
      </c>
      <c r="F790" s="180" t="s">
        <v>1921</v>
      </c>
      <c r="G790" s="180" t="s">
        <v>1930</v>
      </c>
      <c r="H790" s="181">
        <v>47175</v>
      </c>
      <c r="I790" s="182">
        <v>0.61</v>
      </c>
      <c r="J790" s="182">
        <f t="shared" si="11"/>
        <v>28.78</v>
      </c>
    </row>
    <row r="791" spans="2:10" x14ac:dyDescent="0.3">
      <c r="B791" s="178">
        <v>763</v>
      </c>
      <c r="C791" s="179" t="s">
        <v>1931</v>
      </c>
      <c r="D791" s="179" t="s">
        <v>1932</v>
      </c>
      <c r="E791" s="179" t="s">
        <v>1641</v>
      </c>
      <c r="F791" s="180" t="s">
        <v>203</v>
      </c>
      <c r="G791" s="180" t="s">
        <v>58</v>
      </c>
      <c r="H791" s="181">
        <v>71647</v>
      </c>
      <c r="I791" s="182">
        <v>0.61</v>
      </c>
      <c r="J791" s="182">
        <f t="shared" si="11"/>
        <v>43.7</v>
      </c>
    </row>
    <row r="792" spans="2:10" x14ac:dyDescent="0.3">
      <c r="B792" s="178">
        <v>764</v>
      </c>
      <c r="C792" s="179" t="s">
        <v>1931</v>
      </c>
      <c r="D792" s="179" t="s">
        <v>1932</v>
      </c>
      <c r="E792" s="179" t="s">
        <v>1632</v>
      </c>
      <c r="F792" s="180" t="s">
        <v>203</v>
      </c>
      <c r="G792" s="180" t="s">
        <v>58</v>
      </c>
      <c r="H792" s="181">
        <v>78758</v>
      </c>
      <c r="I792" s="182">
        <v>0.61</v>
      </c>
      <c r="J792" s="182">
        <f t="shared" si="11"/>
        <v>48.04</v>
      </c>
    </row>
    <row r="793" spans="2:10" x14ac:dyDescent="0.3">
      <c r="B793" s="178">
        <v>765</v>
      </c>
      <c r="C793" s="179" t="s">
        <v>1931</v>
      </c>
      <c r="D793" s="179" t="s">
        <v>1932</v>
      </c>
      <c r="E793" s="179" t="s">
        <v>1645</v>
      </c>
      <c r="F793" s="180" t="s">
        <v>203</v>
      </c>
      <c r="G793" s="180" t="s">
        <v>58</v>
      </c>
      <c r="H793" s="181">
        <v>137333</v>
      </c>
      <c r="I793" s="182">
        <v>0.61</v>
      </c>
      <c r="J793" s="182">
        <f t="shared" si="11"/>
        <v>83.77</v>
      </c>
    </row>
    <row r="794" spans="2:10" x14ac:dyDescent="0.3">
      <c r="B794" s="178">
        <v>766</v>
      </c>
      <c r="C794" s="179" t="s">
        <v>1933</v>
      </c>
      <c r="D794" s="179" t="s">
        <v>1934</v>
      </c>
      <c r="E794" s="179" t="s">
        <v>1638</v>
      </c>
      <c r="F794" s="180" t="s">
        <v>150</v>
      </c>
      <c r="G794" s="180" t="s">
        <v>99</v>
      </c>
      <c r="H794" s="181">
        <v>217140</v>
      </c>
      <c r="I794" s="182">
        <v>0.61</v>
      </c>
      <c r="J794" s="182">
        <f t="shared" si="11"/>
        <v>132.46</v>
      </c>
    </row>
    <row r="795" spans="2:10" x14ac:dyDescent="0.3">
      <c r="B795" s="178">
        <v>767</v>
      </c>
      <c r="C795" s="179" t="s">
        <v>1933</v>
      </c>
      <c r="D795" s="179" t="s">
        <v>1934</v>
      </c>
      <c r="E795" s="179" t="s">
        <v>1641</v>
      </c>
      <c r="F795" s="180" t="s">
        <v>150</v>
      </c>
      <c r="G795" s="180" t="s">
        <v>99</v>
      </c>
      <c r="H795" s="181">
        <v>488881</v>
      </c>
      <c r="I795" s="182">
        <v>0.61</v>
      </c>
      <c r="J795" s="182">
        <f t="shared" si="11"/>
        <v>298.22000000000003</v>
      </c>
    </row>
    <row r="796" spans="2:10" x14ac:dyDescent="0.3">
      <c r="B796" s="178">
        <v>768</v>
      </c>
      <c r="C796" s="179" t="s">
        <v>1933</v>
      </c>
      <c r="D796" s="179" t="s">
        <v>1934</v>
      </c>
      <c r="E796" s="179" t="s">
        <v>1632</v>
      </c>
      <c r="F796" s="180" t="s">
        <v>150</v>
      </c>
      <c r="G796" s="180" t="s">
        <v>99</v>
      </c>
      <c r="H796" s="181">
        <v>245583</v>
      </c>
      <c r="I796" s="182">
        <v>0.61</v>
      </c>
      <c r="J796" s="182">
        <f t="shared" ref="J796:J859" si="12">ROUND(H796*(I796/1000),2)</f>
        <v>149.81</v>
      </c>
    </row>
    <row r="797" spans="2:10" x14ac:dyDescent="0.3">
      <c r="B797" s="178">
        <v>769</v>
      </c>
      <c r="C797" s="179" t="s">
        <v>1933</v>
      </c>
      <c r="D797" s="179" t="s">
        <v>1934</v>
      </c>
      <c r="E797" s="179" t="s">
        <v>1644</v>
      </c>
      <c r="F797" s="180" t="s">
        <v>150</v>
      </c>
      <c r="G797" s="180" t="s">
        <v>99</v>
      </c>
      <c r="H797" s="181">
        <v>382075</v>
      </c>
      <c r="I797" s="182">
        <v>0.61</v>
      </c>
      <c r="J797" s="182">
        <f t="shared" si="12"/>
        <v>233.07</v>
      </c>
    </row>
    <row r="798" spans="2:10" x14ac:dyDescent="0.3">
      <c r="B798" s="178">
        <v>770</v>
      </c>
      <c r="C798" s="179" t="s">
        <v>1933</v>
      </c>
      <c r="D798" s="179" t="s">
        <v>1934</v>
      </c>
      <c r="E798" s="179" t="s">
        <v>1645</v>
      </c>
      <c r="F798" s="180" t="s">
        <v>150</v>
      </c>
      <c r="G798" s="180" t="s">
        <v>99</v>
      </c>
      <c r="H798" s="181">
        <v>322380</v>
      </c>
      <c r="I798" s="182">
        <v>0.61</v>
      </c>
      <c r="J798" s="182">
        <f t="shared" si="12"/>
        <v>196.65</v>
      </c>
    </row>
    <row r="799" spans="2:10" x14ac:dyDescent="0.3">
      <c r="B799" s="178">
        <v>771</v>
      </c>
      <c r="C799" s="179" t="s">
        <v>1933</v>
      </c>
      <c r="D799" s="179" t="s">
        <v>1934</v>
      </c>
      <c r="E799" s="179" t="s">
        <v>1648</v>
      </c>
      <c r="F799" s="180" t="s">
        <v>150</v>
      </c>
      <c r="G799" s="180" t="s">
        <v>99</v>
      </c>
      <c r="H799" s="181">
        <v>969474</v>
      </c>
      <c r="I799" s="182">
        <v>0.61</v>
      </c>
      <c r="J799" s="182">
        <f t="shared" si="12"/>
        <v>591.38</v>
      </c>
    </row>
    <row r="800" spans="2:10" x14ac:dyDescent="0.3">
      <c r="B800" s="178">
        <v>772</v>
      </c>
      <c r="C800" s="179" t="s">
        <v>1933</v>
      </c>
      <c r="D800" s="179" t="s">
        <v>1934</v>
      </c>
      <c r="E800" s="179" t="s">
        <v>1649</v>
      </c>
      <c r="F800" s="180" t="s">
        <v>150</v>
      </c>
      <c r="G800" s="180" t="s">
        <v>99</v>
      </c>
      <c r="H800" s="181">
        <v>299801</v>
      </c>
      <c r="I800" s="182">
        <v>0.61</v>
      </c>
      <c r="J800" s="182">
        <f t="shared" si="12"/>
        <v>182.88</v>
      </c>
    </row>
    <row r="801" spans="2:10" x14ac:dyDescent="0.3">
      <c r="B801" s="178">
        <v>773</v>
      </c>
      <c r="C801" s="179" t="s">
        <v>1935</v>
      </c>
      <c r="D801" s="179" t="s">
        <v>1936</v>
      </c>
      <c r="E801" s="179" t="s">
        <v>1637</v>
      </c>
      <c r="F801" s="180" t="s">
        <v>882</v>
      </c>
      <c r="G801" s="180" t="s">
        <v>99</v>
      </c>
      <c r="H801" s="181">
        <v>1300</v>
      </c>
      <c r="I801" s="182">
        <v>0.61</v>
      </c>
      <c r="J801" s="182">
        <f t="shared" si="12"/>
        <v>0.79</v>
      </c>
    </row>
    <row r="802" spans="2:10" x14ac:dyDescent="0.3">
      <c r="B802" s="178">
        <v>774</v>
      </c>
      <c r="C802" s="179" t="s">
        <v>1935</v>
      </c>
      <c r="D802" s="179" t="s">
        <v>1936</v>
      </c>
      <c r="E802" s="179" t="s">
        <v>1638</v>
      </c>
      <c r="F802" s="180" t="s">
        <v>882</v>
      </c>
      <c r="G802" s="180" t="s">
        <v>99</v>
      </c>
      <c r="H802" s="181">
        <v>10062</v>
      </c>
      <c r="I802" s="182">
        <v>0.61</v>
      </c>
      <c r="J802" s="182">
        <f t="shared" si="12"/>
        <v>6.14</v>
      </c>
    </row>
    <row r="803" spans="2:10" x14ac:dyDescent="0.3">
      <c r="B803" s="178">
        <v>775</v>
      </c>
      <c r="C803" s="179" t="s">
        <v>1935</v>
      </c>
      <c r="D803" s="179" t="s">
        <v>1936</v>
      </c>
      <c r="E803" s="179" t="s">
        <v>1639</v>
      </c>
      <c r="F803" s="180" t="s">
        <v>882</v>
      </c>
      <c r="G803" s="180" t="s">
        <v>99</v>
      </c>
      <c r="H803" s="181">
        <v>2104</v>
      </c>
      <c r="I803" s="182">
        <v>0.61</v>
      </c>
      <c r="J803" s="182">
        <f t="shared" si="12"/>
        <v>1.28</v>
      </c>
    </row>
    <row r="804" spans="2:10" x14ac:dyDescent="0.3">
      <c r="B804" s="178">
        <v>776</v>
      </c>
      <c r="C804" s="179" t="s">
        <v>1935</v>
      </c>
      <c r="D804" s="179" t="s">
        <v>1936</v>
      </c>
      <c r="E804" s="179" t="s">
        <v>1640</v>
      </c>
      <c r="F804" s="180" t="s">
        <v>882</v>
      </c>
      <c r="G804" s="180" t="s">
        <v>99</v>
      </c>
      <c r="H804" s="181">
        <v>1682</v>
      </c>
      <c r="I804" s="182">
        <v>0.61</v>
      </c>
      <c r="J804" s="182">
        <f t="shared" si="12"/>
        <v>1.03</v>
      </c>
    </row>
    <row r="805" spans="2:10" x14ac:dyDescent="0.3">
      <c r="B805" s="178">
        <v>777</v>
      </c>
      <c r="C805" s="179" t="s">
        <v>1935</v>
      </c>
      <c r="D805" s="179" t="s">
        <v>1936</v>
      </c>
      <c r="E805" s="179" t="s">
        <v>1641</v>
      </c>
      <c r="F805" s="180" t="s">
        <v>882</v>
      </c>
      <c r="G805" s="180" t="s">
        <v>99</v>
      </c>
      <c r="H805" s="181">
        <v>23392</v>
      </c>
      <c r="I805" s="182">
        <v>0.61</v>
      </c>
      <c r="J805" s="182">
        <f t="shared" si="12"/>
        <v>14.27</v>
      </c>
    </row>
    <row r="806" spans="2:10" x14ac:dyDescent="0.3">
      <c r="B806" s="178">
        <v>778</v>
      </c>
      <c r="C806" s="179" t="s">
        <v>1935</v>
      </c>
      <c r="D806" s="179" t="s">
        <v>1936</v>
      </c>
      <c r="E806" s="179" t="s">
        <v>1642</v>
      </c>
      <c r="F806" s="180" t="s">
        <v>882</v>
      </c>
      <c r="G806" s="180" t="s">
        <v>99</v>
      </c>
      <c r="H806" s="181">
        <v>790</v>
      </c>
      <c r="I806" s="182">
        <v>0.61</v>
      </c>
      <c r="J806" s="182">
        <f t="shared" si="12"/>
        <v>0.48</v>
      </c>
    </row>
    <row r="807" spans="2:10" x14ac:dyDescent="0.3">
      <c r="B807" s="178">
        <v>779</v>
      </c>
      <c r="C807" s="179" t="s">
        <v>1935</v>
      </c>
      <c r="D807" s="179" t="s">
        <v>1936</v>
      </c>
      <c r="E807" s="179" t="s">
        <v>1643</v>
      </c>
      <c r="F807" s="180" t="s">
        <v>882</v>
      </c>
      <c r="G807" s="180" t="s">
        <v>99</v>
      </c>
      <c r="H807" s="181">
        <v>1679</v>
      </c>
      <c r="I807" s="182">
        <v>0.61</v>
      </c>
      <c r="J807" s="182">
        <f t="shared" si="12"/>
        <v>1.02</v>
      </c>
    </row>
    <row r="808" spans="2:10" x14ac:dyDescent="0.3">
      <c r="B808" s="178">
        <v>780</v>
      </c>
      <c r="C808" s="179" t="s">
        <v>1935</v>
      </c>
      <c r="D808" s="179" t="s">
        <v>1936</v>
      </c>
      <c r="E808" s="179" t="s">
        <v>1632</v>
      </c>
      <c r="F808" s="180" t="s">
        <v>882</v>
      </c>
      <c r="G808" s="180" t="s">
        <v>99</v>
      </c>
      <c r="H808" s="181">
        <v>15312</v>
      </c>
      <c r="I808" s="182">
        <v>0.61</v>
      </c>
      <c r="J808" s="182">
        <f t="shared" si="12"/>
        <v>9.34</v>
      </c>
    </row>
    <row r="809" spans="2:10" x14ac:dyDescent="0.3">
      <c r="B809" s="178">
        <v>781</v>
      </c>
      <c r="C809" s="179" t="s">
        <v>1935</v>
      </c>
      <c r="D809" s="179" t="s">
        <v>1936</v>
      </c>
      <c r="E809" s="179" t="s">
        <v>1644</v>
      </c>
      <c r="F809" s="180" t="s">
        <v>882</v>
      </c>
      <c r="G809" s="180" t="s">
        <v>99</v>
      </c>
      <c r="H809" s="181">
        <v>22250</v>
      </c>
      <c r="I809" s="182">
        <v>0.61</v>
      </c>
      <c r="J809" s="182">
        <f t="shared" si="12"/>
        <v>13.57</v>
      </c>
    </row>
    <row r="810" spans="2:10" x14ac:dyDescent="0.3">
      <c r="B810" s="178">
        <v>782</v>
      </c>
      <c r="C810" s="179" t="s">
        <v>1935</v>
      </c>
      <c r="D810" s="179" t="s">
        <v>1936</v>
      </c>
      <c r="E810" s="179" t="s">
        <v>1645</v>
      </c>
      <c r="F810" s="180" t="s">
        <v>882</v>
      </c>
      <c r="G810" s="180" t="s">
        <v>99</v>
      </c>
      <c r="H810" s="181">
        <v>20366</v>
      </c>
      <c r="I810" s="182">
        <v>0.61</v>
      </c>
      <c r="J810" s="182">
        <f t="shared" si="12"/>
        <v>12.42</v>
      </c>
    </row>
    <row r="811" spans="2:10" x14ac:dyDescent="0.3">
      <c r="B811" s="178">
        <v>783</v>
      </c>
      <c r="C811" s="179" t="s">
        <v>1935</v>
      </c>
      <c r="D811" s="179" t="s">
        <v>1936</v>
      </c>
      <c r="E811" s="179" t="s">
        <v>1646</v>
      </c>
      <c r="F811" s="180" t="s">
        <v>882</v>
      </c>
      <c r="G811" s="180" t="s">
        <v>99</v>
      </c>
      <c r="H811" s="181">
        <v>15748</v>
      </c>
      <c r="I811" s="182">
        <v>0.61</v>
      </c>
      <c r="J811" s="182">
        <f t="shared" si="12"/>
        <v>9.61</v>
      </c>
    </row>
    <row r="812" spans="2:10" x14ac:dyDescent="0.3">
      <c r="B812" s="178">
        <v>784</v>
      </c>
      <c r="C812" s="179" t="s">
        <v>1935</v>
      </c>
      <c r="D812" s="179" t="s">
        <v>1936</v>
      </c>
      <c r="E812" s="179" t="s">
        <v>1647</v>
      </c>
      <c r="F812" s="180" t="s">
        <v>882</v>
      </c>
      <c r="G812" s="180" t="s">
        <v>99</v>
      </c>
      <c r="H812" s="181">
        <v>5229</v>
      </c>
      <c r="I812" s="182">
        <v>0.61</v>
      </c>
      <c r="J812" s="182">
        <f t="shared" si="12"/>
        <v>3.19</v>
      </c>
    </row>
    <row r="813" spans="2:10" x14ac:dyDescent="0.3">
      <c r="B813" s="178">
        <v>785</v>
      </c>
      <c r="C813" s="179" t="s">
        <v>1935</v>
      </c>
      <c r="D813" s="179" t="s">
        <v>1936</v>
      </c>
      <c r="E813" s="179" t="s">
        <v>1648</v>
      </c>
      <c r="F813" s="180" t="s">
        <v>882</v>
      </c>
      <c r="G813" s="180" t="s">
        <v>99</v>
      </c>
      <c r="H813" s="181">
        <v>45774</v>
      </c>
      <c r="I813" s="182">
        <v>0.61</v>
      </c>
      <c r="J813" s="182">
        <f t="shared" si="12"/>
        <v>27.92</v>
      </c>
    </row>
    <row r="814" spans="2:10" x14ac:dyDescent="0.3">
      <c r="B814" s="178">
        <v>786</v>
      </c>
      <c r="C814" s="179" t="s">
        <v>1935</v>
      </c>
      <c r="D814" s="179" t="s">
        <v>1936</v>
      </c>
      <c r="E814" s="179" t="s">
        <v>1649</v>
      </c>
      <c r="F814" s="180" t="s">
        <v>882</v>
      </c>
      <c r="G814" s="180" t="s">
        <v>99</v>
      </c>
      <c r="H814" s="181">
        <v>14543</v>
      </c>
      <c r="I814" s="182">
        <v>0.61</v>
      </c>
      <c r="J814" s="182">
        <f t="shared" si="12"/>
        <v>8.8699999999999992</v>
      </c>
    </row>
    <row r="815" spans="2:10" x14ac:dyDescent="0.3">
      <c r="B815" s="178">
        <v>787</v>
      </c>
      <c r="C815" s="179" t="s">
        <v>1935</v>
      </c>
      <c r="D815" s="179" t="s">
        <v>1936</v>
      </c>
      <c r="E815" s="179" t="s">
        <v>1662</v>
      </c>
      <c r="F815" s="180" t="s">
        <v>882</v>
      </c>
      <c r="G815" s="180" t="s">
        <v>99</v>
      </c>
      <c r="H815" s="181">
        <v>1214</v>
      </c>
      <c r="I815" s="182">
        <v>0.61</v>
      </c>
      <c r="J815" s="182">
        <f t="shared" si="12"/>
        <v>0.74</v>
      </c>
    </row>
    <row r="816" spans="2:10" x14ac:dyDescent="0.3">
      <c r="B816" s="178">
        <v>788</v>
      </c>
      <c r="C816" s="179" t="s">
        <v>1937</v>
      </c>
      <c r="D816" s="179" t="s">
        <v>1938</v>
      </c>
      <c r="E816" s="179" t="s">
        <v>1638</v>
      </c>
      <c r="F816" s="180" t="s">
        <v>52</v>
      </c>
      <c r="G816" s="180" t="s">
        <v>1025</v>
      </c>
      <c r="H816" s="181">
        <v>15478</v>
      </c>
      <c r="I816" s="182">
        <v>0.61</v>
      </c>
      <c r="J816" s="182">
        <f t="shared" si="12"/>
        <v>9.44</v>
      </c>
    </row>
    <row r="817" spans="2:10" x14ac:dyDescent="0.3">
      <c r="B817" s="178">
        <v>789</v>
      </c>
      <c r="C817" s="179" t="s">
        <v>1937</v>
      </c>
      <c r="D817" s="179" t="s">
        <v>1938</v>
      </c>
      <c r="E817" s="179" t="s">
        <v>1632</v>
      </c>
      <c r="F817" s="180" t="s">
        <v>52</v>
      </c>
      <c r="G817" s="180" t="s">
        <v>1025</v>
      </c>
      <c r="H817" s="181">
        <v>21729</v>
      </c>
      <c r="I817" s="182">
        <v>0.61</v>
      </c>
      <c r="J817" s="182">
        <f t="shared" si="12"/>
        <v>13.25</v>
      </c>
    </row>
    <row r="818" spans="2:10" x14ac:dyDescent="0.3">
      <c r="B818" s="178">
        <v>790</v>
      </c>
      <c r="C818" s="179" t="s">
        <v>1937</v>
      </c>
      <c r="D818" s="179" t="s">
        <v>1938</v>
      </c>
      <c r="E818" s="179" t="s">
        <v>1644</v>
      </c>
      <c r="F818" s="180" t="s">
        <v>52</v>
      </c>
      <c r="G818" s="180" t="s">
        <v>1025</v>
      </c>
      <c r="H818" s="181">
        <v>40324</v>
      </c>
      <c r="I818" s="182">
        <v>0.61</v>
      </c>
      <c r="J818" s="182">
        <f t="shared" si="12"/>
        <v>24.6</v>
      </c>
    </row>
    <row r="819" spans="2:10" x14ac:dyDescent="0.3">
      <c r="B819" s="178">
        <v>791</v>
      </c>
      <c r="C819" s="179" t="s">
        <v>1937</v>
      </c>
      <c r="D819" s="179" t="s">
        <v>1938</v>
      </c>
      <c r="E819" s="179" t="s">
        <v>1646</v>
      </c>
      <c r="F819" s="180" t="s">
        <v>52</v>
      </c>
      <c r="G819" s="180" t="s">
        <v>1025</v>
      </c>
      <c r="H819" s="181">
        <v>24750</v>
      </c>
      <c r="I819" s="182">
        <v>0.61</v>
      </c>
      <c r="J819" s="182">
        <f t="shared" si="12"/>
        <v>15.1</v>
      </c>
    </row>
    <row r="820" spans="2:10" x14ac:dyDescent="0.3">
      <c r="B820" s="178">
        <v>792</v>
      </c>
      <c r="C820" s="179" t="s">
        <v>1937</v>
      </c>
      <c r="D820" s="179" t="s">
        <v>1938</v>
      </c>
      <c r="E820" s="179" t="s">
        <v>1648</v>
      </c>
      <c r="F820" s="180" t="s">
        <v>52</v>
      </c>
      <c r="G820" s="180" t="s">
        <v>1025</v>
      </c>
      <c r="H820" s="181">
        <v>82593</v>
      </c>
      <c r="I820" s="182">
        <v>0.61</v>
      </c>
      <c r="J820" s="182">
        <f t="shared" si="12"/>
        <v>50.38</v>
      </c>
    </row>
    <row r="821" spans="2:10" x14ac:dyDescent="0.3">
      <c r="B821" s="178">
        <v>793</v>
      </c>
      <c r="C821" s="179" t="s">
        <v>1939</v>
      </c>
      <c r="D821" s="179" t="s">
        <v>1940</v>
      </c>
      <c r="E821" s="179" t="s">
        <v>1638</v>
      </c>
      <c r="F821" s="180" t="s">
        <v>882</v>
      </c>
      <c r="G821" s="180" t="s">
        <v>1025</v>
      </c>
      <c r="H821" s="181">
        <v>53415</v>
      </c>
      <c r="I821" s="182">
        <v>0.61</v>
      </c>
      <c r="J821" s="182">
        <f t="shared" si="12"/>
        <v>32.58</v>
      </c>
    </row>
    <row r="822" spans="2:10" x14ac:dyDescent="0.3">
      <c r="B822" s="178">
        <v>794</v>
      </c>
      <c r="C822" s="179" t="s">
        <v>1939</v>
      </c>
      <c r="D822" s="179" t="s">
        <v>1940</v>
      </c>
      <c r="E822" s="179" t="s">
        <v>1632</v>
      </c>
      <c r="F822" s="180" t="s">
        <v>882</v>
      </c>
      <c r="G822" s="180" t="s">
        <v>1025</v>
      </c>
      <c r="H822" s="181">
        <v>72143</v>
      </c>
      <c r="I822" s="182">
        <v>0.61</v>
      </c>
      <c r="J822" s="182">
        <f t="shared" si="12"/>
        <v>44.01</v>
      </c>
    </row>
    <row r="823" spans="2:10" x14ac:dyDescent="0.3">
      <c r="B823" s="178">
        <v>795</v>
      </c>
      <c r="C823" s="179" t="s">
        <v>1939</v>
      </c>
      <c r="D823" s="179" t="s">
        <v>1940</v>
      </c>
      <c r="E823" s="179" t="s">
        <v>1644</v>
      </c>
      <c r="F823" s="180" t="s">
        <v>882</v>
      </c>
      <c r="G823" s="180" t="s">
        <v>1025</v>
      </c>
      <c r="H823" s="181">
        <v>135341</v>
      </c>
      <c r="I823" s="182">
        <v>0.61</v>
      </c>
      <c r="J823" s="182">
        <f t="shared" si="12"/>
        <v>82.56</v>
      </c>
    </row>
    <row r="824" spans="2:10" x14ac:dyDescent="0.3">
      <c r="B824" s="178">
        <v>796</v>
      </c>
      <c r="C824" s="179" t="s">
        <v>1939</v>
      </c>
      <c r="D824" s="179" t="s">
        <v>1940</v>
      </c>
      <c r="E824" s="179" t="s">
        <v>1646</v>
      </c>
      <c r="F824" s="180" t="s">
        <v>882</v>
      </c>
      <c r="G824" s="180" t="s">
        <v>1025</v>
      </c>
      <c r="H824" s="181">
        <v>99884</v>
      </c>
      <c r="I824" s="182">
        <v>0.61</v>
      </c>
      <c r="J824" s="182">
        <f t="shared" si="12"/>
        <v>60.93</v>
      </c>
    </row>
    <row r="825" spans="2:10" x14ac:dyDescent="0.3">
      <c r="B825" s="178">
        <v>797</v>
      </c>
      <c r="C825" s="179" t="s">
        <v>1939</v>
      </c>
      <c r="D825" s="179" t="s">
        <v>1940</v>
      </c>
      <c r="E825" s="179" t="s">
        <v>1648</v>
      </c>
      <c r="F825" s="180" t="s">
        <v>882</v>
      </c>
      <c r="G825" s="180" t="s">
        <v>1025</v>
      </c>
      <c r="H825" s="181">
        <v>268256</v>
      </c>
      <c r="I825" s="182">
        <v>0.61</v>
      </c>
      <c r="J825" s="182">
        <f t="shared" si="12"/>
        <v>163.63999999999999</v>
      </c>
    </row>
    <row r="826" spans="2:10" x14ac:dyDescent="0.3">
      <c r="B826" s="178">
        <v>798</v>
      </c>
      <c r="C826" s="179" t="s">
        <v>1941</v>
      </c>
      <c r="D826" s="179" t="s">
        <v>1942</v>
      </c>
      <c r="E826" s="179" t="s">
        <v>1637</v>
      </c>
      <c r="F826" s="180" t="s">
        <v>1943</v>
      </c>
      <c r="G826" s="180" t="s">
        <v>99</v>
      </c>
      <c r="H826" s="181">
        <v>2891</v>
      </c>
      <c r="I826" s="182">
        <v>0.61</v>
      </c>
      <c r="J826" s="182">
        <f t="shared" si="12"/>
        <v>1.76</v>
      </c>
    </row>
    <row r="827" spans="2:10" x14ac:dyDescent="0.3">
      <c r="B827" s="178">
        <v>799</v>
      </c>
      <c r="C827" s="179" t="s">
        <v>1941</v>
      </c>
      <c r="D827" s="179" t="s">
        <v>1942</v>
      </c>
      <c r="E827" s="179" t="s">
        <v>1638</v>
      </c>
      <c r="F827" s="180" t="s">
        <v>1943</v>
      </c>
      <c r="G827" s="180" t="s">
        <v>99</v>
      </c>
      <c r="H827" s="181">
        <v>31252</v>
      </c>
      <c r="I827" s="182">
        <v>0.61</v>
      </c>
      <c r="J827" s="182">
        <f t="shared" si="12"/>
        <v>19.059999999999999</v>
      </c>
    </row>
    <row r="828" spans="2:10" x14ac:dyDescent="0.3">
      <c r="B828" s="178">
        <v>800</v>
      </c>
      <c r="C828" s="179" t="s">
        <v>1941</v>
      </c>
      <c r="D828" s="179" t="s">
        <v>1942</v>
      </c>
      <c r="E828" s="179" t="s">
        <v>1639</v>
      </c>
      <c r="F828" s="180" t="s">
        <v>1943</v>
      </c>
      <c r="G828" s="180" t="s">
        <v>99</v>
      </c>
      <c r="H828" s="181">
        <v>5443</v>
      </c>
      <c r="I828" s="182">
        <v>0.61</v>
      </c>
      <c r="J828" s="182">
        <f t="shared" si="12"/>
        <v>3.32</v>
      </c>
    </row>
    <row r="829" spans="2:10" x14ac:dyDescent="0.3">
      <c r="B829" s="178">
        <v>801</v>
      </c>
      <c r="C829" s="179" t="s">
        <v>1941</v>
      </c>
      <c r="D829" s="179" t="s">
        <v>1942</v>
      </c>
      <c r="E829" s="179" t="s">
        <v>1640</v>
      </c>
      <c r="F829" s="180" t="s">
        <v>1943</v>
      </c>
      <c r="G829" s="180" t="s">
        <v>99</v>
      </c>
      <c r="H829" s="181">
        <v>5297</v>
      </c>
      <c r="I829" s="182">
        <v>0.61</v>
      </c>
      <c r="J829" s="182">
        <f t="shared" si="12"/>
        <v>3.23</v>
      </c>
    </row>
    <row r="830" spans="2:10" x14ac:dyDescent="0.3">
      <c r="B830" s="178">
        <v>802</v>
      </c>
      <c r="C830" s="179" t="s">
        <v>1941</v>
      </c>
      <c r="D830" s="179" t="s">
        <v>1942</v>
      </c>
      <c r="E830" s="179" t="s">
        <v>1641</v>
      </c>
      <c r="F830" s="180" t="s">
        <v>1943</v>
      </c>
      <c r="G830" s="180" t="s">
        <v>99</v>
      </c>
      <c r="H830" s="181">
        <v>72688</v>
      </c>
      <c r="I830" s="182">
        <v>0.61</v>
      </c>
      <c r="J830" s="182">
        <f t="shared" si="12"/>
        <v>44.34</v>
      </c>
    </row>
    <row r="831" spans="2:10" x14ac:dyDescent="0.3">
      <c r="B831" s="178">
        <v>803</v>
      </c>
      <c r="C831" s="179" t="s">
        <v>1941</v>
      </c>
      <c r="D831" s="179" t="s">
        <v>1942</v>
      </c>
      <c r="E831" s="179" t="s">
        <v>1642</v>
      </c>
      <c r="F831" s="180" t="s">
        <v>1943</v>
      </c>
      <c r="G831" s="180" t="s">
        <v>99</v>
      </c>
      <c r="H831" s="181">
        <v>2351</v>
      </c>
      <c r="I831" s="182">
        <v>0.61</v>
      </c>
      <c r="J831" s="182">
        <f t="shared" si="12"/>
        <v>1.43</v>
      </c>
    </row>
    <row r="832" spans="2:10" x14ac:dyDescent="0.3">
      <c r="B832" s="178">
        <v>804</v>
      </c>
      <c r="C832" s="179" t="s">
        <v>1941</v>
      </c>
      <c r="D832" s="179" t="s">
        <v>1942</v>
      </c>
      <c r="E832" s="179" t="s">
        <v>1643</v>
      </c>
      <c r="F832" s="180" t="s">
        <v>1943</v>
      </c>
      <c r="G832" s="180" t="s">
        <v>99</v>
      </c>
      <c r="H832" s="181">
        <v>4663</v>
      </c>
      <c r="I832" s="182">
        <v>0.61</v>
      </c>
      <c r="J832" s="182">
        <f t="shared" si="12"/>
        <v>2.84</v>
      </c>
    </row>
    <row r="833" spans="2:10" x14ac:dyDescent="0.3">
      <c r="B833" s="178">
        <v>805</v>
      </c>
      <c r="C833" s="179" t="s">
        <v>1941</v>
      </c>
      <c r="D833" s="179" t="s">
        <v>1942</v>
      </c>
      <c r="E833" s="179" t="s">
        <v>1632</v>
      </c>
      <c r="F833" s="180" t="s">
        <v>1943</v>
      </c>
      <c r="G833" s="180" t="s">
        <v>99</v>
      </c>
      <c r="H833" s="181">
        <v>40458</v>
      </c>
      <c r="I833" s="182">
        <v>0.61</v>
      </c>
      <c r="J833" s="182">
        <f t="shared" si="12"/>
        <v>24.68</v>
      </c>
    </row>
    <row r="834" spans="2:10" x14ac:dyDescent="0.3">
      <c r="B834" s="178">
        <v>806</v>
      </c>
      <c r="C834" s="179" t="s">
        <v>1941</v>
      </c>
      <c r="D834" s="179" t="s">
        <v>1942</v>
      </c>
      <c r="E834" s="179" t="s">
        <v>1644</v>
      </c>
      <c r="F834" s="180" t="s">
        <v>1943</v>
      </c>
      <c r="G834" s="180" t="s">
        <v>99</v>
      </c>
      <c r="H834" s="181">
        <v>59602</v>
      </c>
      <c r="I834" s="182">
        <v>0.61</v>
      </c>
      <c r="J834" s="182">
        <f t="shared" si="12"/>
        <v>36.36</v>
      </c>
    </row>
    <row r="835" spans="2:10" x14ac:dyDescent="0.3">
      <c r="B835" s="178">
        <v>807</v>
      </c>
      <c r="C835" s="179" t="s">
        <v>1941</v>
      </c>
      <c r="D835" s="179" t="s">
        <v>1942</v>
      </c>
      <c r="E835" s="179" t="s">
        <v>1645</v>
      </c>
      <c r="F835" s="180" t="s">
        <v>1943</v>
      </c>
      <c r="G835" s="180" t="s">
        <v>99</v>
      </c>
      <c r="H835" s="181">
        <v>51181</v>
      </c>
      <c r="I835" s="182">
        <v>0.61</v>
      </c>
      <c r="J835" s="182">
        <f t="shared" si="12"/>
        <v>31.22</v>
      </c>
    </row>
    <row r="836" spans="2:10" x14ac:dyDescent="0.3">
      <c r="B836" s="178">
        <v>808</v>
      </c>
      <c r="C836" s="179" t="s">
        <v>1941</v>
      </c>
      <c r="D836" s="179" t="s">
        <v>1942</v>
      </c>
      <c r="E836" s="179" t="s">
        <v>1646</v>
      </c>
      <c r="F836" s="180" t="s">
        <v>1943</v>
      </c>
      <c r="G836" s="180" t="s">
        <v>99</v>
      </c>
      <c r="H836" s="181">
        <v>53182</v>
      </c>
      <c r="I836" s="182">
        <v>0.61</v>
      </c>
      <c r="J836" s="182">
        <f t="shared" si="12"/>
        <v>32.44</v>
      </c>
    </row>
    <row r="837" spans="2:10" x14ac:dyDescent="0.3">
      <c r="B837" s="178">
        <v>809</v>
      </c>
      <c r="C837" s="179" t="s">
        <v>1941</v>
      </c>
      <c r="D837" s="179" t="s">
        <v>1942</v>
      </c>
      <c r="E837" s="179" t="s">
        <v>1647</v>
      </c>
      <c r="F837" s="180" t="s">
        <v>1943</v>
      </c>
      <c r="G837" s="180" t="s">
        <v>99</v>
      </c>
      <c r="H837" s="181">
        <v>13236</v>
      </c>
      <c r="I837" s="182">
        <v>0.61</v>
      </c>
      <c r="J837" s="182">
        <f t="shared" si="12"/>
        <v>8.07</v>
      </c>
    </row>
    <row r="838" spans="2:10" x14ac:dyDescent="0.3">
      <c r="B838" s="178">
        <v>810</v>
      </c>
      <c r="C838" s="179" t="s">
        <v>1941</v>
      </c>
      <c r="D838" s="179" t="s">
        <v>1942</v>
      </c>
      <c r="E838" s="179" t="s">
        <v>1648</v>
      </c>
      <c r="F838" s="180" t="s">
        <v>1943</v>
      </c>
      <c r="G838" s="180" t="s">
        <v>99</v>
      </c>
      <c r="H838" s="181">
        <v>119579</v>
      </c>
      <c r="I838" s="182">
        <v>0.61</v>
      </c>
      <c r="J838" s="182">
        <f t="shared" si="12"/>
        <v>72.94</v>
      </c>
    </row>
    <row r="839" spans="2:10" x14ac:dyDescent="0.3">
      <c r="B839" s="178">
        <v>811</v>
      </c>
      <c r="C839" s="179" t="s">
        <v>1941</v>
      </c>
      <c r="D839" s="179" t="s">
        <v>1942</v>
      </c>
      <c r="E839" s="179" t="s">
        <v>1649</v>
      </c>
      <c r="F839" s="180" t="s">
        <v>1943</v>
      </c>
      <c r="G839" s="180" t="s">
        <v>99</v>
      </c>
      <c r="H839" s="181">
        <v>40217</v>
      </c>
      <c r="I839" s="182">
        <v>0.61</v>
      </c>
      <c r="J839" s="182">
        <f t="shared" si="12"/>
        <v>24.53</v>
      </c>
    </row>
    <row r="840" spans="2:10" x14ac:dyDescent="0.3">
      <c r="B840" s="178">
        <v>812</v>
      </c>
      <c r="C840" s="179" t="s">
        <v>1941</v>
      </c>
      <c r="D840" s="179" t="s">
        <v>1942</v>
      </c>
      <c r="E840" s="179" t="s">
        <v>1662</v>
      </c>
      <c r="F840" s="180" t="s">
        <v>1943</v>
      </c>
      <c r="G840" s="180" t="s">
        <v>99</v>
      </c>
      <c r="H840" s="181">
        <v>3345</v>
      </c>
      <c r="I840" s="182">
        <v>0.61</v>
      </c>
      <c r="J840" s="182">
        <f t="shared" si="12"/>
        <v>2.04</v>
      </c>
    </row>
    <row r="841" spans="2:10" x14ac:dyDescent="0.3">
      <c r="B841" s="178">
        <v>813</v>
      </c>
      <c r="C841" s="179" t="s">
        <v>1944</v>
      </c>
      <c r="D841" s="179" t="s">
        <v>1945</v>
      </c>
      <c r="E841" s="179" t="s">
        <v>1637</v>
      </c>
      <c r="F841" s="180" t="s">
        <v>882</v>
      </c>
      <c r="G841" s="180" t="s">
        <v>99</v>
      </c>
      <c r="H841" s="181">
        <v>2797</v>
      </c>
      <c r="I841" s="182">
        <v>0.61</v>
      </c>
      <c r="J841" s="182">
        <f t="shared" si="12"/>
        <v>1.71</v>
      </c>
    </row>
    <row r="842" spans="2:10" x14ac:dyDescent="0.3">
      <c r="B842" s="178">
        <v>814</v>
      </c>
      <c r="C842" s="179" t="s">
        <v>1944</v>
      </c>
      <c r="D842" s="179" t="s">
        <v>1945</v>
      </c>
      <c r="E842" s="179" t="s">
        <v>1638</v>
      </c>
      <c r="F842" s="180" t="s">
        <v>882</v>
      </c>
      <c r="G842" s="180" t="s">
        <v>99</v>
      </c>
      <c r="H842" s="181">
        <v>32249</v>
      </c>
      <c r="I842" s="182">
        <v>0.61</v>
      </c>
      <c r="J842" s="182">
        <f t="shared" si="12"/>
        <v>19.670000000000002</v>
      </c>
    </row>
    <row r="843" spans="2:10" x14ac:dyDescent="0.3">
      <c r="B843" s="178">
        <v>815</v>
      </c>
      <c r="C843" s="179" t="s">
        <v>1944</v>
      </c>
      <c r="D843" s="179" t="s">
        <v>1945</v>
      </c>
      <c r="E843" s="179" t="s">
        <v>1639</v>
      </c>
      <c r="F843" s="180" t="s">
        <v>882</v>
      </c>
      <c r="G843" s="180" t="s">
        <v>99</v>
      </c>
      <c r="H843" s="181">
        <v>5945</v>
      </c>
      <c r="I843" s="182">
        <v>0.61</v>
      </c>
      <c r="J843" s="182">
        <f t="shared" si="12"/>
        <v>3.63</v>
      </c>
    </row>
    <row r="844" spans="2:10" x14ac:dyDescent="0.3">
      <c r="B844" s="178">
        <v>816</v>
      </c>
      <c r="C844" s="179" t="s">
        <v>1944</v>
      </c>
      <c r="D844" s="179" t="s">
        <v>1945</v>
      </c>
      <c r="E844" s="179" t="s">
        <v>1640</v>
      </c>
      <c r="F844" s="180" t="s">
        <v>882</v>
      </c>
      <c r="G844" s="180" t="s">
        <v>99</v>
      </c>
      <c r="H844" s="181">
        <v>5951</v>
      </c>
      <c r="I844" s="182">
        <v>0.61</v>
      </c>
      <c r="J844" s="182">
        <f t="shared" si="12"/>
        <v>3.63</v>
      </c>
    </row>
    <row r="845" spans="2:10" x14ac:dyDescent="0.3">
      <c r="B845" s="178">
        <v>817</v>
      </c>
      <c r="C845" s="179" t="s">
        <v>1944</v>
      </c>
      <c r="D845" s="179" t="s">
        <v>1945</v>
      </c>
      <c r="E845" s="179" t="s">
        <v>1641</v>
      </c>
      <c r="F845" s="180" t="s">
        <v>882</v>
      </c>
      <c r="G845" s="180" t="s">
        <v>99</v>
      </c>
      <c r="H845" s="181">
        <v>72969</v>
      </c>
      <c r="I845" s="182">
        <v>0.61</v>
      </c>
      <c r="J845" s="182">
        <f t="shared" si="12"/>
        <v>44.51</v>
      </c>
    </row>
    <row r="846" spans="2:10" x14ac:dyDescent="0.3">
      <c r="B846" s="178">
        <v>818</v>
      </c>
      <c r="C846" s="179" t="s">
        <v>1944</v>
      </c>
      <c r="D846" s="179" t="s">
        <v>1945</v>
      </c>
      <c r="E846" s="179" t="s">
        <v>1642</v>
      </c>
      <c r="F846" s="180" t="s">
        <v>882</v>
      </c>
      <c r="G846" s="180" t="s">
        <v>99</v>
      </c>
      <c r="H846" s="181">
        <v>2592</v>
      </c>
      <c r="I846" s="182">
        <v>0.61</v>
      </c>
      <c r="J846" s="182">
        <f t="shared" si="12"/>
        <v>1.58</v>
      </c>
    </row>
    <row r="847" spans="2:10" x14ac:dyDescent="0.3">
      <c r="B847" s="178">
        <v>819</v>
      </c>
      <c r="C847" s="179" t="s">
        <v>1944</v>
      </c>
      <c r="D847" s="179" t="s">
        <v>1945</v>
      </c>
      <c r="E847" s="179" t="s">
        <v>1643</v>
      </c>
      <c r="F847" s="180" t="s">
        <v>882</v>
      </c>
      <c r="G847" s="180" t="s">
        <v>99</v>
      </c>
      <c r="H847" s="181">
        <v>4962</v>
      </c>
      <c r="I847" s="182">
        <v>0.61</v>
      </c>
      <c r="J847" s="182">
        <f t="shared" si="12"/>
        <v>3.03</v>
      </c>
    </row>
    <row r="848" spans="2:10" x14ac:dyDescent="0.3">
      <c r="B848" s="178">
        <v>820</v>
      </c>
      <c r="C848" s="179" t="s">
        <v>1944</v>
      </c>
      <c r="D848" s="179" t="s">
        <v>1945</v>
      </c>
      <c r="E848" s="179" t="s">
        <v>1632</v>
      </c>
      <c r="F848" s="180" t="s">
        <v>882</v>
      </c>
      <c r="G848" s="180" t="s">
        <v>99</v>
      </c>
      <c r="H848" s="181">
        <v>43201</v>
      </c>
      <c r="I848" s="182">
        <v>0.61</v>
      </c>
      <c r="J848" s="182">
        <f t="shared" si="12"/>
        <v>26.35</v>
      </c>
    </row>
    <row r="849" spans="2:10" x14ac:dyDescent="0.3">
      <c r="B849" s="178">
        <v>821</v>
      </c>
      <c r="C849" s="179" t="s">
        <v>1944</v>
      </c>
      <c r="D849" s="179" t="s">
        <v>1945</v>
      </c>
      <c r="E849" s="179" t="s">
        <v>1644</v>
      </c>
      <c r="F849" s="180" t="s">
        <v>882</v>
      </c>
      <c r="G849" s="180" t="s">
        <v>99</v>
      </c>
      <c r="H849" s="181">
        <v>64898</v>
      </c>
      <c r="I849" s="182">
        <v>0.61</v>
      </c>
      <c r="J849" s="182">
        <f t="shared" si="12"/>
        <v>39.590000000000003</v>
      </c>
    </row>
    <row r="850" spans="2:10" x14ac:dyDescent="0.3">
      <c r="B850" s="178">
        <v>822</v>
      </c>
      <c r="C850" s="179" t="s">
        <v>1944</v>
      </c>
      <c r="D850" s="179" t="s">
        <v>1945</v>
      </c>
      <c r="E850" s="179" t="s">
        <v>1645</v>
      </c>
      <c r="F850" s="180" t="s">
        <v>882</v>
      </c>
      <c r="G850" s="180" t="s">
        <v>99</v>
      </c>
      <c r="H850" s="181">
        <v>56174</v>
      </c>
      <c r="I850" s="182">
        <v>0.61</v>
      </c>
      <c r="J850" s="182">
        <f t="shared" si="12"/>
        <v>34.270000000000003</v>
      </c>
    </row>
    <row r="851" spans="2:10" x14ac:dyDescent="0.3">
      <c r="B851" s="178">
        <v>823</v>
      </c>
      <c r="C851" s="179" t="s">
        <v>1944</v>
      </c>
      <c r="D851" s="179" t="s">
        <v>1945</v>
      </c>
      <c r="E851" s="179" t="s">
        <v>1646</v>
      </c>
      <c r="F851" s="180" t="s">
        <v>882</v>
      </c>
      <c r="G851" s="180" t="s">
        <v>99</v>
      </c>
      <c r="H851" s="181">
        <v>52792</v>
      </c>
      <c r="I851" s="182">
        <v>0.61</v>
      </c>
      <c r="J851" s="182">
        <f t="shared" si="12"/>
        <v>32.200000000000003</v>
      </c>
    </row>
    <row r="852" spans="2:10" x14ac:dyDescent="0.3">
      <c r="B852" s="178">
        <v>824</v>
      </c>
      <c r="C852" s="179" t="s">
        <v>1944</v>
      </c>
      <c r="D852" s="179" t="s">
        <v>1945</v>
      </c>
      <c r="E852" s="179" t="s">
        <v>1647</v>
      </c>
      <c r="F852" s="180" t="s">
        <v>882</v>
      </c>
      <c r="G852" s="180" t="s">
        <v>99</v>
      </c>
      <c r="H852" s="181">
        <v>13213</v>
      </c>
      <c r="I852" s="182">
        <v>0.61</v>
      </c>
      <c r="J852" s="182">
        <f t="shared" si="12"/>
        <v>8.06</v>
      </c>
    </row>
    <row r="853" spans="2:10" x14ac:dyDescent="0.3">
      <c r="B853" s="178">
        <v>825</v>
      </c>
      <c r="C853" s="179" t="s">
        <v>1944</v>
      </c>
      <c r="D853" s="179" t="s">
        <v>1945</v>
      </c>
      <c r="E853" s="179" t="s">
        <v>1648</v>
      </c>
      <c r="F853" s="180" t="s">
        <v>882</v>
      </c>
      <c r="G853" s="180" t="s">
        <v>99</v>
      </c>
      <c r="H853" s="181">
        <v>140069</v>
      </c>
      <c r="I853" s="182">
        <v>0.61</v>
      </c>
      <c r="J853" s="182">
        <f t="shared" si="12"/>
        <v>85.44</v>
      </c>
    </row>
    <row r="854" spans="2:10" x14ac:dyDescent="0.3">
      <c r="B854" s="178">
        <v>826</v>
      </c>
      <c r="C854" s="179" t="s">
        <v>1944</v>
      </c>
      <c r="D854" s="179" t="s">
        <v>1945</v>
      </c>
      <c r="E854" s="179" t="s">
        <v>1649</v>
      </c>
      <c r="F854" s="180" t="s">
        <v>882</v>
      </c>
      <c r="G854" s="180" t="s">
        <v>99</v>
      </c>
      <c r="H854" s="181">
        <v>43188</v>
      </c>
      <c r="I854" s="182">
        <v>0.61</v>
      </c>
      <c r="J854" s="182">
        <f t="shared" si="12"/>
        <v>26.34</v>
      </c>
    </row>
    <row r="855" spans="2:10" x14ac:dyDescent="0.3">
      <c r="B855" s="178">
        <v>827</v>
      </c>
      <c r="C855" s="179" t="s">
        <v>1944</v>
      </c>
      <c r="D855" s="179" t="s">
        <v>1945</v>
      </c>
      <c r="E855" s="179" t="s">
        <v>1662</v>
      </c>
      <c r="F855" s="180" t="s">
        <v>882</v>
      </c>
      <c r="G855" s="180" t="s">
        <v>99</v>
      </c>
      <c r="H855" s="181">
        <v>3903</v>
      </c>
      <c r="I855" s="182">
        <v>0.61</v>
      </c>
      <c r="J855" s="182">
        <f t="shared" si="12"/>
        <v>2.38</v>
      </c>
    </row>
    <row r="856" spans="2:10" x14ac:dyDescent="0.3">
      <c r="B856" s="178">
        <v>828</v>
      </c>
      <c r="C856" s="179" t="s">
        <v>1946</v>
      </c>
      <c r="D856" s="179" t="s">
        <v>1947</v>
      </c>
      <c r="E856" s="179" t="s">
        <v>1632</v>
      </c>
      <c r="F856" s="180" t="s">
        <v>1948</v>
      </c>
      <c r="G856" s="180" t="s">
        <v>883</v>
      </c>
      <c r="H856" s="181">
        <v>351960</v>
      </c>
      <c r="I856" s="182">
        <v>0.61</v>
      </c>
      <c r="J856" s="182">
        <f t="shared" si="12"/>
        <v>214.7</v>
      </c>
    </row>
    <row r="857" spans="2:10" x14ac:dyDescent="0.3">
      <c r="B857" s="178">
        <v>829</v>
      </c>
      <c r="C857" s="179" t="s">
        <v>1946</v>
      </c>
      <c r="D857" s="179" t="s">
        <v>1947</v>
      </c>
      <c r="E857" s="179" t="s">
        <v>1644</v>
      </c>
      <c r="F857" s="180" t="s">
        <v>1948</v>
      </c>
      <c r="G857" s="180" t="s">
        <v>883</v>
      </c>
      <c r="H857" s="181">
        <v>510603</v>
      </c>
      <c r="I857" s="182">
        <v>0.61</v>
      </c>
      <c r="J857" s="182">
        <f t="shared" si="12"/>
        <v>311.47000000000003</v>
      </c>
    </row>
    <row r="858" spans="2:10" x14ac:dyDescent="0.3">
      <c r="B858" s="178">
        <v>830</v>
      </c>
      <c r="C858" s="179" t="s">
        <v>1949</v>
      </c>
      <c r="D858" s="179" t="s">
        <v>1950</v>
      </c>
      <c r="E858" s="179" t="s">
        <v>1637</v>
      </c>
      <c r="F858" s="180" t="s">
        <v>206</v>
      </c>
      <c r="G858" s="180" t="s">
        <v>99</v>
      </c>
      <c r="H858" s="181">
        <v>30313</v>
      </c>
      <c r="I858" s="182">
        <v>0.61</v>
      </c>
      <c r="J858" s="182">
        <f t="shared" si="12"/>
        <v>18.489999999999998</v>
      </c>
    </row>
    <row r="859" spans="2:10" x14ac:dyDescent="0.3">
      <c r="B859" s="178">
        <v>831</v>
      </c>
      <c r="C859" s="179" t="s">
        <v>1949</v>
      </c>
      <c r="D859" s="179" t="s">
        <v>1950</v>
      </c>
      <c r="E859" s="179" t="s">
        <v>1638</v>
      </c>
      <c r="F859" s="180" t="s">
        <v>206</v>
      </c>
      <c r="G859" s="180" t="s">
        <v>99</v>
      </c>
      <c r="H859" s="181">
        <v>180014</v>
      </c>
      <c r="I859" s="182">
        <v>0.61</v>
      </c>
      <c r="J859" s="182">
        <f t="shared" si="12"/>
        <v>109.81</v>
      </c>
    </row>
    <row r="860" spans="2:10" x14ac:dyDescent="0.3">
      <c r="B860" s="178">
        <v>832</v>
      </c>
      <c r="C860" s="179" t="s">
        <v>1949</v>
      </c>
      <c r="D860" s="179" t="s">
        <v>1950</v>
      </c>
      <c r="E860" s="179" t="s">
        <v>1639</v>
      </c>
      <c r="F860" s="180" t="s">
        <v>206</v>
      </c>
      <c r="G860" s="180" t="s">
        <v>99</v>
      </c>
      <c r="H860" s="181">
        <v>31470</v>
      </c>
      <c r="I860" s="182">
        <v>0.61</v>
      </c>
      <c r="J860" s="182">
        <f t="shared" ref="J860:J923" si="13">ROUND(H860*(I860/1000),2)</f>
        <v>19.2</v>
      </c>
    </row>
    <row r="861" spans="2:10" x14ac:dyDescent="0.3">
      <c r="B861" s="178">
        <v>833</v>
      </c>
      <c r="C861" s="179" t="s">
        <v>1949</v>
      </c>
      <c r="D861" s="179" t="s">
        <v>1950</v>
      </c>
      <c r="E861" s="179" t="s">
        <v>1640</v>
      </c>
      <c r="F861" s="180" t="s">
        <v>206</v>
      </c>
      <c r="G861" s="180" t="s">
        <v>99</v>
      </c>
      <c r="H861" s="181">
        <v>49940</v>
      </c>
      <c r="I861" s="182">
        <v>0.61</v>
      </c>
      <c r="J861" s="182">
        <f t="shared" si="13"/>
        <v>30.46</v>
      </c>
    </row>
    <row r="862" spans="2:10" x14ac:dyDescent="0.3">
      <c r="B862" s="178">
        <v>834</v>
      </c>
      <c r="C862" s="179" t="s">
        <v>1949</v>
      </c>
      <c r="D862" s="179" t="s">
        <v>1950</v>
      </c>
      <c r="E862" s="179" t="s">
        <v>1641</v>
      </c>
      <c r="F862" s="180" t="s">
        <v>206</v>
      </c>
      <c r="G862" s="180" t="s">
        <v>99</v>
      </c>
      <c r="H862" s="181">
        <v>454310</v>
      </c>
      <c r="I862" s="182">
        <v>0.61</v>
      </c>
      <c r="J862" s="182">
        <f t="shared" si="13"/>
        <v>277.13</v>
      </c>
    </row>
    <row r="863" spans="2:10" x14ac:dyDescent="0.3">
      <c r="B863" s="178">
        <v>835</v>
      </c>
      <c r="C863" s="179" t="s">
        <v>1949</v>
      </c>
      <c r="D863" s="179" t="s">
        <v>1950</v>
      </c>
      <c r="E863" s="179" t="s">
        <v>1642</v>
      </c>
      <c r="F863" s="180" t="s">
        <v>206</v>
      </c>
      <c r="G863" s="180" t="s">
        <v>99</v>
      </c>
      <c r="H863" s="181">
        <v>29379</v>
      </c>
      <c r="I863" s="182">
        <v>0.61</v>
      </c>
      <c r="J863" s="182">
        <f t="shared" si="13"/>
        <v>17.920000000000002</v>
      </c>
    </row>
    <row r="864" spans="2:10" x14ac:dyDescent="0.3">
      <c r="B864" s="178">
        <v>836</v>
      </c>
      <c r="C864" s="179" t="s">
        <v>1949</v>
      </c>
      <c r="D864" s="179" t="s">
        <v>1950</v>
      </c>
      <c r="E864" s="179" t="s">
        <v>1643</v>
      </c>
      <c r="F864" s="180" t="s">
        <v>206</v>
      </c>
      <c r="G864" s="180" t="s">
        <v>99</v>
      </c>
      <c r="H864" s="181">
        <v>31220</v>
      </c>
      <c r="I864" s="182">
        <v>0.61</v>
      </c>
      <c r="J864" s="182">
        <f t="shared" si="13"/>
        <v>19.04</v>
      </c>
    </row>
    <row r="865" spans="2:10" x14ac:dyDescent="0.3">
      <c r="B865" s="178">
        <v>837</v>
      </c>
      <c r="C865" s="179" t="s">
        <v>1949</v>
      </c>
      <c r="D865" s="179" t="s">
        <v>1950</v>
      </c>
      <c r="E865" s="179" t="s">
        <v>1632</v>
      </c>
      <c r="F865" s="180" t="s">
        <v>206</v>
      </c>
      <c r="G865" s="180" t="s">
        <v>99</v>
      </c>
      <c r="H865" s="181">
        <v>197532</v>
      </c>
      <c r="I865" s="182">
        <v>0.61</v>
      </c>
      <c r="J865" s="182">
        <f t="shared" si="13"/>
        <v>120.49</v>
      </c>
    </row>
    <row r="866" spans="2:10" x14ac:dyDescent="0.3">
      <c r="B866" s="178">
        <v>838</v>
      </c>
      <c r="C866" s="179" t="s">
        <v>1949</v>
      </c>
      <c r="D866" s="179" t="s">
        <v>1950</v>
      </c>
      <c r="E866" s="179" t="s">
        <v>1644</v>
      </c>
      <c r="F866" s="180" t="s">
        <v>206</v>
      </c>
      <c r="G866" s="180" t="s">
        <v>99</v>
      </c>
      <c r="H866" s="181">
        <v>380513</v>
      </c>
      <c r="I866" s="182">
        <v>0.61</v>
      </c>
      <c r="J866" s="182">
        <f t="shared" si="13"/>
        <v>232.11</v>
      </c>
    </row>
    <row r="867" spans="2:10" x14ac:dyDescent="0.3">
      <c r="B867" s="178">
        <v>839</v>
      </c>
      <c r="C867" s="179" t="s">
        <v>1949</v>
      </c>
      <c r="D867" s="179" t="s">
        <v>1950</v>
      </c>
      <c r="E867" s="179" t="s">
        <v>1645</v>
      </c>
      <c r="F867" s="180" t="s">
        <v>206</v>
      </c>
      <c r="G867" s="180" t="s">
        <v>99</v>
      </c>
      <c r="H867" s="181">
        <v>334176</v>
      </c>
      <c r="I867" s="182">
        <v>0.61</v>
      </c>
      <c r="J867" s="182">
        <f t="shared" si="13"/>
        <v>203.85</v>
      </c>
    </row>
    <row r="868" spans="2:10" x14ac:dyDescent="0.3">
      <c r="B868" s="178">
        <v>840</v>
      </c>
      <c r="C868" s="179" t="s">
        <v>1949</v>
      </c>
      <c r="D868" s="179" t="s">
        <v>1950</v>
      </c>
      <c r="E868" s="179" t="s">
        <v>1646</v>
      </c>
      <c r="F868" s="180" t="s">
        <v>206</v>
      </c>
      <c r="G868" s="180" t="s">
        <v>99</v>
      </c>
      <c r="H868" s="181">
        <v>370435</v>
      </c>
      <c r="I868" s="182">
        <v>0.61</v>
      </c>
      <c r="J868" s="182">
        <f t="shared" si="13"/>
        <v>225.97</v>
      </c>
    </row>
    <row r="869" spans="2:10" x14ac:dyDescent="0.3">
      <c r="B869" s="178">
        <v>841</v>
      </c>
      <c r="C869" s="179" t="s">
        <v>1949</v>
      </c>
      <c r="D869" s="179" t="s">
        <v>1950</v>
      </c>
      <c r="E869" s="179" t="s">
        <v>1647</v>
      </c>
      <c r="F869" s="180" t="s">
        <v>206</v>
      </c>
      <c r="G869" s="180" t="s">
        <v>99</v>
      </c>
      <c r="H869" s="181">
        <v>112773</v>
      </c>
      <c r="I869" s="182">
        <v>0.61</v>
      </c>
      <c r="J869" s="182">
        <f t="shared" si="13"/>
        <v>68.790000000000006</v>
      </c>
    </row>
    <row r="870" spans="2:10" x14ac:dyDescent="0.3">
      <c r="B870" s="178">
        <v>842</v>
      </c>
      <c r="C870" s="179" t="s">
        <v>1949</v>
      </c>
      <c r="D870" s="179" t="s">
        <v>1950</v>
      </c>
      <c r="E870" s="179" t="s">
        <v>1648</v>
      </c>
      <c r="F870" s="180" t="s">
        <v>206</v>
      </c>
      <c r="G870" s="180" t="s">
        <v>99</v>
      </c>
      <c r="H870" s="181">
        <v>972178</v>
      </c>
      <c r="I870" s="182">
        <v>0.61</v>
      </c>
      <c r="J870" s="182">
        <f t="shared" si="13"/>
        <v>593.03</v>
      </c>
    </row>
    <row r="871" spans="2:10" x14ac:dyDescent="0.3">
      <c r="B871" s="178">
        <v>843</v>
      </c>
      <c r="C871" s="179" t="s">
        <v>1949</v>
      </c>
      <c r="D871" s="179" t="s">
        <v>1950</v>
      </c>
      <c r="E871" s="179" t="s">
        <v>1649</v>
      </c>
      <c r="F871" s="180" t="s">
        <v>206</v>
      </c>
      <c r="G871" s="180" t="s">
        <v>99</v>
      </c>
      <c r="H871" s="181">
        <v>353454</v>
      </c>
      <c r="I871" s="182">
        <v>0.61</v>
      </c>
      <c r="J871" s="182">
        <f t="shared" si="13"/>
        <v>215.61</v>
      </c>
    </row>
    <row r="872" spans="2:10" x14ac:dyDescent="0.3">
      <c r="B872" s="178">
        <v>844</v>
      </c>
      <c r="C872" s="179" t="s">
        <v>1949</v>
      </c>
      <c r="D872" s="179" t="s">
        <v>1950</v>
      </c>
      <c r="E872" s="179" t="s">
        <v>1662</v>
      </c>
      <c r="F872" s="180" t="s">
        <v>206</v>
      </c>
      <c r="G872" s="180" t="s">
        <v>99</v>
      </c>
      <c r="H872" s="181">
        <v>39159</v>
      </c>
      <c r="I872" s="182">
        <v>0.61</v>
      </c>
      <c r="J872" s="182">
        <f t="shared" si="13"/>
        <v>23.89</v>
      </c>
    </row>
    <row r="873" spans="2:10" x14ac:dyDescent="0.3">
      <c r="B873" s="178">
        <v>845</v>
      </c>
      <c r="C873" s="179" t="s">
        <v>1951</v>
      </c>
      <c r="D873" s="179" t="s">
        <v>1952</v>
      </c>
      <c r="E873" s="179" t="s">
        <v>1638</v>
      </c>
      <c r="F873" s="180" t="s">
        <v>1948</v>
      </c>
      <c r="G873" s="180" t="s">
        <v>106</v>
      </c>
      <c r="H873" s="181">
        <v>65495</v>
      </c>
      <c r="I873" s="182">
        <v>0.61</v>
      </c>
      <c r="J873" s="182">
        <f t="shared" si="13"/>
        <v>39.950000000000003</v>
      </c>
    </row>
    <row r="874" spans="2:10" x14ac:dyDescent="0.3">
      <c r="B874" s="178">
        <v>846</v>
      </c>
      <c r="C874" s="179" t="s">
        <v>1951</v>
      </c>
      <c r="D874" s="179" t="s">
        <v>1952</v>
      </c>
      <c r="E874" s="179" t="s">
        <v>1632</v>
      </c>
      <c r="F874" s="180" t="s">
        <v>1948</v>
      </c>
      <c r="G874" s="180" t="s">
        <v>106</v>
      </c>
      <c r="H874" s="181">
        <v>76272</v>
      </c>
      <c r="I874" s="182">
        <v>0.61</v>
      </c>
      <c r="J874" s="182">
        <f t="shared" si="13"/>
        <v>46.53</v>
      </c>
    </row>
    <row r="875" spans="2:10" x14ac:dyDescent="0.3">
      <c r="B875" s="178">
        <v>847</v>
      </c>
      <c r="C875" s="179" t="s">
        <v>1951</v>
      </c>
      <c r="D875" s="179" t="s">
        <v>1952</v>
      </c>
      <c r="E875" s="179" t="s">
        <v>1644</v>
      </c>
      <c r="F875" s="180" t="s">
        <v>1948</v>
      </c>
      <c r="G875" s="180" t="s">
        <v>106</v>
      </c>
      <c r="H875" s="181">
        <v>125681</v>
      </c>
      <c r="I875" s="182">
        <v>0.61</v>
      </c>
      <c r="J875" s="182">
        <f t="shared" si="13"/>
        <v>76.67</v>
      </c>
    </row>
    <row r="876" spans="2:10" x14ac:dyDescent="0.3">
      <c r="B876" s="178">
        <v>848</v>
      </c>
      <c r="C876" s="179" t="s">
        <v>1951</v>
      </c>
      <c r="D876" s="179" t="s">
        <v>1952</v>
      </c>
      <c r="E876" s="179" t="s">
        <v>1646</v>
      </c>
      <c r="F876" s="180" t="s">
        <v>1948</v>
      </c>
      <c r="G876" s="180" t="s">
        <v>106</v>
      </c>
      <c r="H876" s="181">
        <v>106925</v>
      </c>
      <c r="I876" s="182">
        <v>0.61</v>
      </c>
      <c r="J876" s="182">
        <f t="shared" si="13"/>
        <v>65.22</v>
      </c>
    </row>
    <row r="877" spans="2:10" x14ac:dyDescent="0.3">
      <c r="B877" s="178">
        <v>849</v>
      </c>
      <c r="C877" s="179" t="s">
        <v>1951</v>
      </c>
      <c r="D877" s="179" t="s">
        <v>1952</v>
      </c>
      <c r="E877" s="179" t="s">
        <v>1648</v>
      </c>
      <c r="F877" s="180" t="s">
        <v>1948</v>
      </c>
      <c r="G877" s="180" t="s">
        <v>106</v>
      </c>
      <c r="H877" s="181">
        <v>281448</v>
      </c>
      <c r="I877" s="182">
        <v>0.61</v>
      </c>
      <c r="J877" s="182">
        <f t="shared" si="13"/>
        <v>171.68</v>
      </c>
    </row>
    <row r="878" spans="2:10" x14ac:dyDescent="0.3">
      <c r="B878" s="178">
        <v>850</v>
      </c>
      <c r="C878" s="179" t="s">
        <v>1953</v>
      </c>
      <c r="D878" s="179" t="s">
        <v>1954</v>
      </c>
      <c r="E878" s="179" t="s">
        <v>1638</v>
      </c>
      <c r="F878" s="180" t="s">
        <v>1948</v>
      </c>
      <c r="G878" s="180" t="s">
        <v>106</v>
      </c>
      <c r="H878" s="181">
        <v>24974</v>
      </c>
      <c r="I878" s="182">
        <v>0.61</v>
      </c>
      <c r="J878" s="182">
        <f t="shared" si="13"/>
        <v>15.23</v>
      </c>
    </row>
    <row r="879" spans="2:10" x14ac:dyDescent="0.3">
      <c r="B879" s="178">
        <v>851</v>
      </c>
      <c r="C879" s="179" t="s">
        <v>1953</v>
      </c>
      <c r="D879" s="179" t="s">
        <v>1954</v>
      </c>
      <c r="E879" s="179" t="s">
        <v>1632</v>
      </c>
      <c r="F879" s="180" t="s">
        <v>1948</v>
      </c>
      <c r="G879" s="180" t="s">
        <v>106</v>
      </c>
      <c r="H879" s="181">
        <v>29434</v>
      </c>
      <c r="I879" s="182">
        <v>0.61</v>
      </c>
      <c r="J879" s="182">
        <f t="shared" si="13"/>
        <v>17.95</v>
      </c>
    </row>
    <row r="880" spans="2:10" x14ac:dyDescent="0.3">
      <c r="B880" s="178">
        <v>852</v>
      </c>
      <c r="C880" s="179" t="s">
        <v>1953</v>
      </c>
      <c r="D880" s="179" t="s">
        <v>1954</v>
      </c>
      <c r="E880" s="179" t="s">
        <v>1644</v>
      </c>
      <c r="F880" s="180" t="s">
        <v>1948</v>
      </c>
      <c r="G880" s="180" t="s">
        <v>106</v>
      </c>
      <c r="H880" s="181">
        <v>48966</v>
      </c>
      <c r="I880" s="182">
        <v>0.61</v>
      </c>
      <c r="J880" s="182">
        <f t="shared" si="13"/>
        <v>29.87</v>
      </c>
    </row>
    <row r="881" spans="2:10" x14ac:dyDescent="0.3">
      <c r="B881" s="178">
        <v>853</v>
      </c>
      <c r="C881" s="179" t="s">
        <v>1953</v>
      </c>
      <c r="D881" s="179" t="s">
        <v>1954</v>
      </c>
      <c r="E881" s="179" t="s">
        <v>1646</v>
      </c>
      <c r="F881" s="180" t="s">
        <v>1948</v>
      </c>
      <c r="G881" s="180" t="s">
        <v>106</v>
      </c>
      <c r="H881" s="181">
        <v>40893</v>
      </c>
      <c r="I881" s="182">
        <v>0.61</v>
      </c>
      <c r="J881" s="182">
        <f t="shared" si="13"/>
        <v>24.94</v>
      </c>
    </row>
    <row r="882" spans="2:10" x14ac:dyDescent="0.3">
      <c r="B882" s="178">
        <v>854</v>
      </c>
      <c r="C882" s="179" t="s">
        <v>1953</v>
      </c>
      <c r="D882" s="179" t="s">
        <v>1954</v>
      </c>
      <c r="E882" s="179" t="s">
        <v>1648</v>
      </c>
      <c r="F882" s="180" t="s">
        <v>1948</v>
      </c>
      <c r="G882" s="180" t="s">
        <v>106</v>
      </c>
      <c r="H882" s="181">
        <v>111513</v>
      </c>
      <c r="I882" s="182">
        <v>0.61</v>
      </c>
      <c r="J882" s="182">
        <f t="shared" si="13"/>
        <v>68.02</v>
      </c>
    </row>
    <row r="883" spans="2:10" x14ac:dyDescent="0.3">
      <c r="B883" s="178">
        <v>855</v>
      </c>
      <c r="C883" s="179" t="s">
        <v>1955</v>
      </c>
      <c r="D883" s="179" t="s">
        <v>1956</v>
      </c>
      <c r="E883" s="179" t="s">
        <v>1637</v>
      </c>
      <c r="F883" s="180" t="s">
        <v>1943</v>
      </c>
      <c r="G883" s="180" t="s">
        <v>99</v>
      </c>
      <c r="H883" s="181">
        <v>1028</v>
      </c>
      <c r="I883" s="182">
        <v>0.61</v>
      </c>
      <c r="J883" s="182">
        <f t="shared" si="13"/>
        <v>0.63</v>
      </c>
    </row>
    <row r="884" spans="2:10" x14ac:dyDescent="0.3">
      <c r="B884" s="178">
        <v>856</v>
      </c>
      <c r="C884" s="179" t="s">
        <v>1955</v>
      </c>
      <c r="D884" s="179" t="s">
        <v>1956</v>
      </c>
      <c r="E884" s="179" t="s">
        <v>1638</v>
      </c>
      <c r="F884" s="180" t="s">
        <v>1943</v>
      </c>
      <c r="G884" s="180" t="s">
        <v>99</v>
      </c>
      <c r="H884" s="181">
        <v>8027</v>
      </c>
      <c r="I884" s="182">
        <v>0.61</v>
      </c>
      <c r="J884" s="182">
        <f t="shared" si="13"/>
        <v>4.9000000000000004</v>
      </c>
    </row>
    <row r="885" spans="2:10" x14ac:dyDescent="0.3">
      <c r="B885" s="178">
        <v>857</v>
      </c>
      <c r="C885" s="179" t="s">
        <v>1955</v>
      </c>
      <c r="D885" s="179" t="s">
        <v>1956</v>
      </c>
      <c r="E885" s="179" t="s">
        <v>1639</v>
      </c>
      <c r="F885" s="180" t="s">
        <v>1943</v>
      </c>
      <c r="G885" s="180" t="s">
        <v>99</v>
      </c>
      <c r="H885" s="181">
        <v>1649</v>
      </c>
      <c r="I885" s="182">
        <v>0.61</v>
      </c>
      <c r="J885" s="182">
        <f t="shared" si="13"/>
        <v>1.01</v>
      </c>
    </row>
    <row r="886" spans="2:10" x14ac:dyDescent="0.3">
      <c r="B886" s="178">
        <v>858</v>
      </c>
      <c r="C886" s="179" t="s">
        <v>1955</v>
      </c>
      <c r="D886" s="179" t="s">
        <v>1956</v>
      </c>
      <c r="E886" s="179" t="s">
        <v>1640</v>
      </c>
      <c r="F886" s="180" t="s">
        <v>1943</v>
      </c>
      <c r="G886" s="180" t="s">
        <v>99</v>
      </c>
      <c r="H886" s="181">
        <v>1298</v>
      </c>
      <c r="I886" s="182">
        <v>0.61</v>
      </c>
      <c r="J886" s="182">
        <f t="shared" si="13"/>
        <v>0.79</v>
      </c>
    </row>
    <row r="887" spans="2:10" x14ac:dyDescent="0.3">
      <c r="B887" s="178">
        <v>859</v>
      </c>
      <c r="C887" s="179" t="s">
        <v>1955</v>
      </c>
      <c r="D887" s="179" t="s">
        <v>1956</v>
      </c>
      <c r="E887" s="179" t="s">
        <v>1641</v>
      </c>
      <c r="F887" s="180" t="s">
        <v>1943</v>
      </c>
      <c r="G887" s="180" t="s">
        <v>99</v>
      </c>
      <c r="H887" s="181">
        <v>19171</v>
      </c>
      <c r="I887" s="182">
        <v>0.61</v>
      </c>
      <c r="J887" s="182">
        <f t="shared" si="13"/>
        <v>11.69</v>
      </c>
    </row>
    <row r="888" spans="2:10" x14ac:dyDescent="0.3">
      <c r="B888" s="178">
        <v>860</v>
      </c>
      <c r="C888" s="179" t="s">
        <v>1955</v>
      </c>
      <c r="D888" s="179" t="s">
        <v>1956</v>
      </c>
      <c r="E888" s="179" t="s">
        <v>1642</v>
      </c>
      <c r="F888" s="180" t="s">
        <v>1943</v>
      </c>
      <c r="G888" s="180" t="s">
        <v>99</v>
      </c>
      <c r="H888" s="181">
        <v>670</v>
      </c>
      <c r="I888" s="182">
        <v>0.61</v>
      </c>
      <c r="J888" s="182">
        <f t="shared" si="13"/>
        <v>0.41</v>
      </c>
    </row>
    <row r="889" spans="2:10" x14ac:dyDescent="0.3">
      <c r="B889" s="178">
        <v>861</v>
      </c>
      <c r="C889" s="179" t="s">
        <v>1955</v>
      </c>
      <c r="D889" s="179" t="s">
        <v>1956</v>
      </c>
      <c r="E889" s="179" t="s">
        <v>1643</v>
      </c>
      <c r="F889" s="180" t="s">
        <v>1943</v>
      </c>
      <c r="G889" s="180" t="s">
        <v>99</v>
      </c>
      <c r="H889" s="181">
        <v>1269</v>
      </c>
      <c r="I889" s="182">
        <v>0.61</v>
      </c>
      <c r="J889" s="182">
        <f t="shared" si="13"/>
        <v>0.77</v>
      </c>
    </row>
    <row r="890" spans="2:10" x14ac:dyDescent="0.3">
      <c r="B890" s="178">
        <v>862</v>
      </c>
      <c r="C890" s="179" t="s">
        <v>1955</v>
      </c>
      <c r="D890" s="179" t="s">
        <v>1956</v>
      </c>
      <c r="E890" s="179" t="s">
        <v>1632</v>
      </c>
      <c r="F890" s="180" t="s">
        <v>1943</v>
      </c>
      <c r="G890" s="180" t="s">
        <v>99</v>
      </c>
      <c r="H890" s="181">
        <v>11345</v>
      </c>
      <c r="I890" s="182">
        <v>0.61</v>
      </c>
      <c r="J890" s="182">
        <f t="shared" si="13"/>
        <v>6.92</v>
      </c>
    </row>
    <row r="891" spans="2:10" x14ac:dyDescent="0.3">
      <c r="B891" s="178">
        <v>863</v>
      </c>
      <c r="C891" s="179" t="s">
        <v>1955</v>
      </c>
      <c r="D891" s="179" t="s">
        <v>1956</v>
      </c>
      <c r="E891" s="179" t="s">
        <v>1644</v>
      </c>
      <c r="F891" s="180" t="s">
        <v>1943</v>
      </c>
      <c r="G891" s="180" t="s">
        <v>99</v>
      </c>
      <c r="H891" s="181">
        <v>17539</v>
      </c>
      <c r="I891" s="182">
        <v>0.61</v>
      </c>
      <c r="J891" s="182">
        <f t="shared" si="13"/>
        <v>10.7</v>
      </c>
    </row>
    <row r="892" spans="2:10" x14ac:dyDescent="0.3">
      <c r="B892" s="178">
        <v>864</v>
      </c>
      <c r="C892" s="179" t="s">
        <v>1955</v>
      </c>
      <c r="D892" s="179" t="s">
        <v>1956</v>
      </c>
      <c r="E892" s="179" t="s">
        <v>1645</v>
      </c>
      <c r="F892" s="180" t="s">
        <v>1943</v>
      </c>
      <c r="G892" s="180" t="s">
        <v>99</v>
      </c>
      <c r="H892" s="181">
        <v>16723</v>
      </c>
      <c r="I892" s="182">
        <v>0.61</v>
      </c>
      <c r="J892" s="182">
        <f t="shared" si="13"/>
        <v>10.199999999999999</v>
      </c>
    </row>
    <row r="893" spans="2:10" x14ac:dyDescent="0.3">
      <c r="B893" s="178">
        <v>865</v>
      </c>
      <c r="C893" s="179" t="s">
        <v>1955</v>
      </c>
      <c r="D893" s="179" t="s">
        <v>1956</v>
      </c>
      <c r="E893" s="179" t="s">
        <v>1646</v>
      </c>
      <c r="F893" s="180" t="s">
        <v>1943</v>
      </c>
      <c r="G893" s="180" t="s">
        <v>99</v>
      </c>
      <c r="H893" s="181">
        <v>12732</v>
      </c>
      <c r="I893" s="182">
        <v>0.61</v>
      </c>
      <c r="J893" s="182">
        <f t="shared" si="13"/>
        <v>7.77</v>
      </c>
    </row>
    <row r="894" spans="2:10" x14ac:dyDescent="0.3">
      <c r="B894" s="178">
        <v>866</v>
      </c>
      <c r="C894" s="179" t="s">
        <v>1955</v>
      </c>
      <c r="D894" s="179" t="s">
        <v>1956</v>
      </c>
      <c r="E894" s="179" t="s">
        <v>1647</v>
      </c>
      <c r="F894" s="180" t="s">
        <v>1943</v>
      </c>
      <c r="G894" s="180" t="s">
        <v>99</v>
      </c>
      <c r="H894" s="181">
        <v>4293</v>
      </c>
      <c r="I894" s="182">
        <v>0.61</v>
      </c>
      <c r="J894" s="182">
        <f t="shared" si="13"/>
        <v>2.62</v>
      </c>
    </row>
    <row r="895" spans="2:10" x14ac:dyDescent="0.3">
      <c r="B895" s="178">
        <v>867</v>
      </c>
      <c r="C895" s="179" t="s">
        <v>1955</v>
      </c>
      <c r="D895" s="179" t="s">
        <v>1956</v>
      </c>
      <c r="E895" s="179" t="s">
        <v>1648</v>
      </c>
      <c r="F895" s="180" t="s">
        <v>1943</v>
      </c>
      <c r="G895" s="180" t="s">
        <v>99</v>
      </c>
      <c r="H895" s="181">
        <v>37461</v>
      </c>
      <c r="I895" s="182">
        <v>0.61</v>
      </c>
      <c r="J895" s="182">
        <f t="shared" si="13"/>
        <v>22.85</v>
      </c>
    </row>
    <row r="896" spans="2:10" x14ac:dyDescent="0.3">
      <c r="B896" s="178">
        <v>868</v>
      </c>
      <c r="C896" s="179" t="s">
        <v>1955</v>
      </c>
      <c r="D896" s="179" t="s">
        <v>1956</v>
      </c>
      <c r="E896" s="179" t="s">
        <v>1649</v>
      </c>
      <c r="F896" s="180" t="s">
        <v>1943</v>
      </c>
      <c r="G896" s="180" t="s">
        <v>99</v>
      </c>
      <c r="H896" s="181">
        <v>10888</v>
      </c>
      <c r="I896" s="182">
        <v>0.61</v>
      </c>
      <c r="J896" s="182">
        <f t="shared" si="13"/>
        <v>6.64</v>
      </c>
    </row>
    <row r="897" spans="2:10" x14ac:dyDescent="0.3">
      <c r="B897" s="178">
        <v>869</v>
      </c>
      <c r="C897" s="179" t="s">
        <v>1955</v>
      </c>
      <c r="D897" s="179" t="s">
        <v>1956</v>
      </c>
      <c r="E897" s="179" t="s">
        <v>1662</v>
      </c>
      <c r="F897" s="180" t="s">
        <v>1943</v>
      </c>
      <c r="G897" s="180" t="s">
        <v>99</v>
      </c>
      <c r="H897" s="181">
        <v>1015</v>
      </c>
      <c r="I897" s="182">
        <v>0.61</v>
      </c>
      <c r="J897" s="182">
        <f t="shared" si="13"/>
        <v>0.62</v>
      </c>
    </row>
    <row r="898" spans="2:10" x14ac:dyDescent="0.3">
      <c r="B898" s="178">
        <v>870</v>
      </c>
      <c r="C898" s="179" t="s">
        <v>1957</v>
      </c>
      <c r="D898" s="179" t="s">
        <v>1958</v>
      </c>
      <c r="E898" s="179" t="s">
        <v>1637</v>
      </c>
      <c r="F898" s="180" t="s">
        <v>1959</v>
      </c>
      <c r="G898" s="180" t="s">
        <v>58</v>
      </c>
      <c r="H898" s="181">
        <v>58633</v>
      </c>
      <c r="I898" s="182">
        <v>0.61</v>
      </c>
      <c r="J898" s="182">
        <f t="shared" si="13"/>
        <v>35.770000000000003</v>
      </c>
    </row>
    <row r="899" spans="2:10" x14ac:dyDescent="0.3">
      <c r="B899" s="178">
        <v>871</v>
      </c>
      <c r="C899" s="179" t="s">
        <v>1957</v>
      </c>
      <c r="D899" s="179" t="s">
        <v>1958</v>
      </c>
      <c r="E899" s="179" t="s">
        <v>1638</v>
      </c>
      <c r="F899" s="180" t="s">
        <v>1959</v>
      </c>
      <c r="G899" s="180" t="s">
        <v>58</v>
      </c>
      <c r="H899" s="181">
        <v>322177</v>
      </c>
      <c r="I899" s="182">
        <v>0.61</v>
      </c>
      <c r="J899" s="182">
        <f t="shared" si="13"/>
        <v>196.53</v>
      </c>
    </row>
    <row r="900" spans="2:10" x14ac:dyDescent="0.3">
      <c r="B900" s="178">
        <v>872</v>
      </c>
      <c r="C900" s="179" t="s">
        <v>1957</v>
      </c>
      <c r="D900" s="179" t="s">
        <v>1958</v>
      </c>
      <c r="E900" s="179" t="s">
        <v>1639</v>
      </c>
      <c r="F900" s="180" t="s">
        <v>1959</v>
      </c>
      <c r="G900" s="180" t="s">
        <v>58</v>
      </c>
      <c r="H900" s="181">
        <v>63227</v>
      </c>
      <c r="I900" s="182">
        <v>0.61</v>
      </c>
      <c r="J900" s="182">
        <f t="shared" si="13"/>
        <v>38.57</v>
      </c>
    </row>
    <row r="901" spans="2:10" x14ac:dyDescent="0.3">
      <c r="B901" s="178">
        <v>873</v>
      </c>
      <c r="C901" s="179" t="s">
        <v>1957</v>
      </c>
      <c r="D901" s="179" t="s">
        <v>1958</v>
      </c>
      <c r="E901" s="179" t="s">
        <v>1640</v>
      </c>
      <c r="F901" s="180" t="s">
        <v>1959</v>
      </c>
      <c r="G901" s="180" t="s">
        <v>58</v>
      </c>
      <c r="H901" s="181">
        <v>96111</v>
      </c>
      <c r="I901" s="182">
        <v>0.61</v>
      </c>
      <c r="J901" s="182">
        <f t="shared" si="13"/>
        <v>58.63</v>
      </c>
    </row>
    <row r="902" spans="2:10" x14ac:dyDescent="0.3">
      <c r="B902" s="178">
        <v>874</v>
      </c>
      <c r="C902" s="179" t="s">
        <v>1957</v>
      </c>
      <c r="D902" s="179" t="s">
        <v>1958</v>
      </c>
      <c r="E902" s="179" t="s">
        <v>1641</v>
      </c>
      <c r="F902" s="180" t="s">
        <v>1959</v>
      </c>
      <c r="G902" s="180" t="s">
        <v>58</v>
      </c>
      <c r="H902" s="181">
        <v>794361</v>
      </c>
      <c r="I902" s="182">
        <v>0.61</v>
      </c>
      <c r="J902" s="182">
        <f t="shared" si="13"/>
        <v>484.56</v>
      </c>
    </row>
    <row r="903" spans="2:10" x14ac:dyDescent="0.3">
      <c r="B903" s="178">
        <v>875</v>
      </c>
      <c r="C903" s="179" t="s">
        <v>1957</v>
      </c>
      <c r="D903" s="179" t="s">
        <v>1958</v>
      </c>
      <c r="E903" s="179" t="s">
        <v>1642</v>
      </c>
      <c r="F903" s="180" t="s">
        <v>1959</v>
      </c>
      <c r="G903" s="180" t="s">
        <v>58</v>
      </c>
      <c r="H903" s="181">
        <v>54248</v>
      </c>
      <c r="I903" s="182">
        <v>0.61</v>
      </c>
      <c r="J903" s="182">
        <f t="shared" si="13"/>
        <v>33.090000000000003</v>
      </c>
    </row>
    <row r="904" spans="2:10" x14ac:dyDescent="0.3">
      <c r="B904" s="178">
        <v>876</v>
      </c>
      <c r="C904" s="179" t="s">
        <v>1957</v>
      </c>
      <c r="D904" s="179" t="s">
        <v>1958</v>
      </c>
      <c r="E904" s="179" t="s">
        <v>1643</v>
      </c>
      <c r="F904" s="180" t="s">
        <v>1959</v>
      </c>
      <c r="G904" s="180" t="s">
        <v>58</v>
      </c>
      <c r="H904" s="181">
        <v>58667</v>
      </c>
      <c r="I904" s="182">
        <v>0.61</v>
      </c>
      <c r="J904" s="182">
        <f t="shared" si="13"/>
        <v>35.79</v>
      </c>
    </row>
    <row r="905" spans="2:10" x14ac:dyDescent="0.3">
      <c r="B905" s="178">
        <v>877</v>
      </c>
      <c r="C905" s="179" t="s">
        <v>1957</v>
      </c>
      <c r="D905" s="179" t="s">
        <v>1958</v>
      </c>
      <c r="E905" s="179" t="s">
        <v>1632</v>
      </c>
      <c r="F905" s="180" t="s">
        <v>1959</v>
      </c>
      <c r="G905" s="180" t="s">
        <v>58</v>
      </c>
      <c r="H905" s="181">
        <v>363761</v>
      </c>
      <c r="I905" s="182">
        <v>0.61</v>
      </c>
      <c r="J905" s="182">
        <f t="shared" si="13"/>
        <v>221.89</v>
      </c>
    </row>
    <row r="906" spans="2:10" x14ac:dyDescent="0.3">
      <c r="B906" s="178">
        <v>878</v>
      </c>
      <c r="C906" s="179" t="s">
        <v>1957</v>
      </c>
      <c r="D906" s="179" t="s">
        <v>1958</v>
      </c>
      <c r="E906" s="179" t="s">
        <v>1644</v>
      </c>
      <c r="F906" s="180" t="s">
        <v>1959</v>
      </c>
      <c r="G906" s="180" t="s">
        <v>58</v>
      </c>
      <c r="H906" s="181">
        <v>701724</v>
      </c>
      <c r="I906" s="182">
        <v>0.61</v>
      </c>
      <c r="J906" s="182">
        <f t="shared" si="13"/>
        <v>428.05</v>
      </c>
    </row>
    <row r="907" spans="2:10" x14ac:dyDescent="0.3">
      <c r="B907" s="178">
        <v>879</v>
      </c>
      <c r="C907" s="179" t="s">
        <v>1957</v>
      </c>
      <c r="D907" s="179" t="s">
        <v>1958</v>
      </c>
      <c r="E907" s="179" t="s">
        <v>1645</v>
      </c>
      <c r="F907" s="180" t="s">
        <v>1959</v>
      </c>
      <c r="G907" s="180" t="s">
        <v>58</v>
      </c>
      <c r="H907" s="181">
        <v>611837</v>
      </c>
      <c r="I907" s="182">
        <v>0.61</v>
      </c>
      <c r="J907" s="182">
        <f t="shared" si="13"/>
        <v>373.22</v>
      </c>
    </row>
    <row r="908" spans="2:10" x14ac:dyDescent="0.3">
      <c r="B908" s="178">
        <v>880</v>
      </c>
      <c r="C908" s="179" t="s">
        <v>1957</v>
      </c>
      <c r="D908" s="179" t="s">
        <v>1958</v>
      </c>
      <c r="E908" s="179" t="s">
        <v>1646</v>
      </c>
      <c r="F908" s="180" t="s">
        <v>1959</v>
      </c>
      <c r="G908" s="180" t="s">
        <v>58</v>
      </c>
      <c r="H908" s="181">
        <v>689974</v>
      </c>
      <c r="I908" s="182">
        <v>0.61</v>
      </c>
      <c r="J908" s="182">
        <f t="shared" si="13"/>
        <v>420.88</v>
      </c>
    </row>
    <row r="909" spans="2:10" x14ac:dyDescent="0.3">
      <c r="B909" s="178">
        <v>881</v>
      </c>
      <c r="C909" s="179" t="s">
        <v>1957</v>
      </c>
      <c r="D909" s="179" t="s">
        <v>1958</v>
      </c>
      <c r="E909" s="179" t="s">
        <v>1647</v>
      </c>
      <c r="F909" s="180" t="s">
        <v>1959</v>
      </c>
      <c r="G909" s="180" t="s">
        <v>58</v>
      </c>
      <c r="H909" s="181">
        <v>214159</v>
      </c>
      <c r="I909" s="182">
        <v>0.61</v>
      </c>
      <c r="J909" s="182">
        <f t="shared" si="13"/>
        <v>130.63999999999999</v>
      </c>
    </row>
    <row r="910" spans="2:10" x14ac:dyDescent="0.3">
      <c r="B910" s="178">
        <v>882</v>
      </c>
      <c r="C910" s="179" t="s">
        <v>1957</v>
      </c>
      <c r="D910" s="179" t="s">
        <v>1958</v>
      </c>
      <c r="E910" s="179" t="s">
        <v>1648</v>
      </c>
      <c r="F910" s="180" t="s">
        <v>1959</v>
      </c>
      <c r="G910" s="180" t="s">
        <v>58</v>
      </c>
      <c r="H910" s="181">
        <v>1766333</v>
      </c>
      <c r="I910" s="182">
        <v>0.61</v>
      </c>
      <c r="J910" s="182">
        <f t="shared" si="13"/>
        <v>1077.46</v>
      </c>
    </row>
    <row r="911" spans="2:10" x14ac:dyDescent="0.3">
      <c r="B911" s="178">
        <v>883</v>
      </c>
      <c r="C911" s="179" t="s">
        <v>1957</v>
      </c>
      <c r="D911" s="179" t="s">
        <v>1958</v>
      </c>
      <c r="E911" s="179" t="s">
        <v>1649</v>
      </c>
      <c r="F911" s="180" t="s">
        <v>1959</v>
      </c>
      <c r="G911" s="180" t="s">
        <v>58</v>
      </c>
      <c r="H911" s="181">
        <v>702623</v>
      </c>
      <c r="I911" s="182">
        <v>0.61</v>
      </c>
      <c r="J911" s="182">
        <f t="shared" si="13"/>
        <v>428.6</v>
      </c>
    </row>
    <row r="912" spans="2:10" x14ac:dyDescent="0.3">
      <c r="B912" s="178">
        <v>884</v>
      </c>
      <c r="C912" s="179" t="s">
        <v>1957</v>
      </c>
      <c r="D912" s="179" t="s">
        <v>1958</v>
      </c>
      <c r="E912" s="179" t="s">
        <v>1662</v>
      </c>
      <c r="F912" s="180" t="s">
        <v>1959</v>
      </c>
      <c r="G912" s="180" t="s">
        <v>58</v>
      </c>
      <c r="H912" s="181">
        <v>72430</v>
      </c>
      <c r="I912" s="182">
        <v>0.61</v>
      </c>
      <c r="J912" s="182">
        <f t="shared" si="13"/>
        <v>44.18</v>
      </c>
    </row>
    <row r="913" spans="2:10" x14ac:dyDescent="0.3">
      <c r="B913" s="178">
        <v>885</v>
      </c>
      <c r="C913" s="179" t="s">
        <v>1960</v>
      </c>
      <c r="D913" s="179" t="s">
        <v>1961</v>
      </c>
      <c r="E913" s="179" t="s">
        <v>1637</v>
      </c>
      <c r="F913" s="180" t="s">
        <v>996</v>
      </c>
      <c r="G913" s="180" t="s">
        <v>971</v>
      </c>
      <c r="H913" s="181">
        <v>2363</v>
      </c>
      <c r="I913" s="182">
        <v>0.61</v>
      </c>
      <c r="J913" s="182">
        <f t="shared" si="13"/>
        <v>1.44</v>
      </c>
    </row>
    <row r="914" spans="2:10" x14ac:dyDescent="0.3">
      <c r="B914" s="178">
        <v>886</v>
      </c>
      <c r="C914" s="179" t="s">
        <v>1960</v>
      </c>
      <c r="D914" s="179" t="s">
        <v>1961</v>
      </c>
      <c r="E914" s="179" t="s">
        <v>1638</v>
      </c>
      <c r="F914" s="180" t="s">
        <v>996</v>
      </c>
      <c r="G914" s="180" t="s">
        <v>971</v>
      </c>
      <c r="H914" s="181">
        <v>93796</v>
      </c>
      <c r="I914" s="182">
        <v>0.61</v>
      </c>
      <c r="J914" s="182">
        <f t="shared" si="13"/>
        <v>57.22</v>
      </c>
    </row>
    <row r="915" spans="2:10" x14ac:dyDescent="0.3">
      <c r="B915" s="178">
        <v>887</v>
      </c>
      <c r="C915" s="179" t="s">
        <v>1960</v>
      </c>
      <c r="D915" s="179" t="s">
        <v>1961</v>
      </c>
      <c r="E915" s="179" t="s">
        <v>1639</v>
      </c>
      <c r="F915" s="180" t="s">
        <v>996</v>
      </c>
      <c r="G915" s="180" t="s">
        <v>971</v>
      </c>
      <c r="H915" s="181">
        <v>4751</v>
      </c>
      <c r="I915" s="182">
        <v>0.61</v>
      </c>
      <c r="J915" s="182">
        <f t="shared" si="13"/>
        <v>2.9</v>
      </c>
    </row>
    <row r="916" spans="2:10" x14ac:dyDescent="0.3">
      <c r="B916" s="178">
        <v>888</v>
      </c>
      <c r="C916" s="179" t="s">
        <v>1960</v>
      </c>
      <c r="D916" s="179" t="s">
        <v>1961</v>
      </c>
      <c r="E916" s="179" t="s">
        <v>1640</v>
      </c>
      <c r="F916" s="180" t="s">
        <v>996</v>
      </c>
      <c r="G916" s="180" t="s">
        <v>971</v>
      </c>
      <c r="H916" s="181">
        <v>3600</v>
      </c>
      <c r="I916" s="182">
        <v>0.61</v>
      </c>
      <c r="J916" s="182">
        <f t="shared" si="13"/>
        <v>2.2000000000000002</v>
      </c>
    </row>
    <row r="917" spans="2:10" x14ac:dyDescent="0.3">
      <c r="B917" s="178">
        <v>889</v>
      </c>
      <c r="C917" s="179" t="s">
        <v>1960</v>
      </c>
      <c r="D917" s="179" t="s">
        <v>1961</v>
      </c>
      <c r="E917" s="179" t="s">
        <v>1641</v>
      </c>
      <c r="F917" s="180" t="s">
        <v>996</v>
      </c>
      <c r="G917" s="180" t="s">
        <v>971</v>
      </c>
      <c r="H917" s="181">
        <v>297672</v>
      </c>
      <c r="I917" s="182">
        <v>0.61</v>
      </c>
      <c r="J917" s="182">
        <f t="shared" si="13"/>
        <v>181.58</v>
      </c>
    </row>
    <row r="918" spans="2:10" x14ac:dyDescent="0.3">
      <c r="B918" s="178">
        <v>890</v>
      </c>
      <c r="C918" s="179" t="s">
        <v>1960</v>
      </c>
      <c r="D918" s="179" t="s">
        <v>1961</v>
      </c>
      <c r="E918" s="179" t="s">
        <v>1642</v>
      </c>
      <c r="F918" s="180" t="s">
        <v>996</v>
      </c>
      <c r="G918" s="180" t="s">
        <v>971</v>
      </c>
      <c r="H918" s="181">
        <v>1781</v>
      </c>
      <c r="I918" s="182">
        <v>0.61</v>
      </c>
      <c r="J918" s="182">
        <f t="shared" si="13"/>
        <v>1.0900000000000001</v>
      </c>
    </row>
    <row r="919" spans="2:10" x14ac:dyDescent="0.3">
      <c r="B919" s="178">
        <v>891</v>
      </c>
      <c r="C919" s="179" t="s">
        <v>1960</v>
      </c>
      <c r="D919" s="179" t="s">
        <v>1961</v>
      </c>
      <c r="E919" s="179" t="s">
        <v>1643</v>
      </c>
      <c r="F919" s="180" t="s">
        <v>996</v>
      </c>
      <c r="G919" s="180" t="s">
        <v>971</v>
      </c>
      <c r="H919" s="181">
        <v>4522</v>
      </c>
      <c r="I919" s="182">
        <v>0.61</v>
      </c>
      <c r="J919" s="182">
        <f t="shared" si="13"/>
        <v>2.76</v>
      </c>
    </row>
    <row r="920" spans="2:10" x14ac:dyDescent="0.3">
      <c r="B920" s="178">
        <v>892</v>
      </c>
      <c r="C920" s="179" t="s">
        <v>1960</v>
      </c>
      <c r="D920" s="179" t="s">
        <v>1961</v>
      </c>
      <c r="E920" s="179" t="s">
        <v>1632</v>
      </c>
      <c r="F920" s="180" t="s">
        <v>996</v>
      </c>
      <c r="G920" s="180" t="s">
        <v>971</v>
      </c>
      <c r="H920" s="181">
        <v>34265</v>
      </c>
      <c r="I920" s="182">
        <v>0.61</v>
      </c>
      <c r="J920" s="182">
        <f t="shared" si="13"/>
        <v>20.9</v>
      </c>
    </row>
    <row r="921" spans="2:10" x14ac:dyDescent="0.3">
      <c r="B921" s="178">
        <v>893</v>
      </c>
      <c r="C921" s="179" t="s">
        <v>1960</v>
      </c>
      <c r="D921" s="179" t="s">
        <v>1961</v>
      </c>
      <c r="E921" s="179" t="s">
        <v>1644</v>
      </c>
      <c r="F921" s="180" t="s">
        <v>996</v>
      </c>
      <c r="G921" s="180" t="s">
        <v>971</v>
      </c>
      <c r="H921" s="181">
        <v>60265</v>
      </c>
      <c r="I921" s="182">
        <v>0.61</v>
      </c>
      <c r="J921" s="182">
        <f t="shared" si="13"/>
        <v>36.76</v>
      </c>
    </row>
    <row r="922" spans="2:10" x14ac:dyDescent="0.3">
      <c r="B922" s="178">
        <v>894</v>
      </c>
      <c r="C922" s="179" t="s">
        <v>1960</v>
      </c>
      <c r="D922" s="179" t="s">
        <v>1961</v>
      </c>
      <c r="E922" s="179" t="s">
        <v>1645</v>
      </c>
      <c r="F922" s="180" t="s">
        <v>996</v>
      </c>
      <c r="G922" s="180" t="s">
        <v>971</v>
      </c>
      <c r="H922" s="181">
        <v>43979</v>
      </c>
      <c r="I922" s="182">
        <v>0.61</v>
      </c>
      <c r="J922" s="182">
        <f t="shared" si="13"/>
        <v>26.83</v>
      </c>
    </row>
    <row r="923" spans="2:10" x14ac:dyDescent="0.3">
      <c r="B923" s="178">
        <v>895</v>
      </c>
      <c r="C923" s="179" t="s">
        <v>1960</v>
      </c>
      <c r="D923" s="179" t="s">
        <v>1961</v>
      </c>
      <c r="E923" s="179" t="s">
        <v>1646</v>
      </c>
      <c r="F923" s="180" t="s">
        <v>996</v>
      </c>
      <c r="G923" s="180" t="s">
        <v>971</v>
      </c>
      <c r="H923" s="181">
        <v>37887</v>
      </c>
      <c r="I923" s="182">
        <v>0.61</v>
      </c>
      <c r="J923" s="182">
        <f t="shared" si="13"/>
        <v>23.11</v>
      </c>
    </row>
    <row r="924" spans="2:10" x14ac:dyDescent="0.3">
      <c r="B924" s="178">
        <v>896</v>
      </c>
      <c r="C924" s="179" t="s">
        <v>1960</v>
      </c>
      <c r="D924" s="179" t="s">
        <v>1961</v>
      </c>
      <c r="E924" s="179" t="s">
        <v>1647</v>
      </c>
      <c r="F924" s="180" t="s">
        <v>996</v>
      </c>
      <c r="G924" s="180" t="s">
        <v>971</v>
      </c>
      <c r="H924" s="181">
        <v>39850</v>
      </c>
      <c r="I924" s="182">
        <v>0.61</v>
      </c>
      <c r="J924" s="182">
        <f t="shared" ref="J924:J987" si="14">ROUND(H924*(I924/1000),2)</f>
        <v>24.31</v>
      </c>
    </row>
    <row r="925" spans="2:10" x14ac:dyDescent="0.3">
      <c r="B925" s="178">
        <v>897</v>
      </c>
      <c r="C925" s="179" t="s">
        <v>1960</v>
      </c>
      <c r="D925" s="179" t="s">
        <v>1961</v>
      </c>
      <c r="E925" s="179" t="s">
        <v>1648</v>
      </c>
      <c r="F925" s="180" t="s">
        <v>996</v>
      </c>
      <c r="G925" s="180" t="s">
        <v>971</v>
      </c>
      <c r="H925" s="181">
        <v>111270</v>
      </c>
      <c r="I925" s="182">
        <v>0.61</v>
      </c>
      <c r="J925" s="182">
        <f t="shared" si="14"/>
        <v>67.87</v>
      </c>
    </row>
    <row r="926" spans="2:10" x14ac:dyDescent="0.3">
      <c r="B926" s="178">
        <v>898</v>
      </c>
      <c r="C926" s="179" t="s">
        <v>1960</v>
      </c>
      <c r="D926" s="179" t="s">
        <v>1961</v>
      </c>
      <c r="E926" s="179" t="s">
        <v>1649</v>
      </c>
      <c r="F926" s="180" t="s">
        <v>996</v>
      </c>
      <c r="G926" s="180" t="s">
        <v>971</v>
      </c>
      <c r="H926" s="181">
        <v>155836</v>
      </c>
      <c r="I926" s="182">
        <v>0.61</v>
      </c>
      <c r="J926" s="182">
        <f t="shared" si="14"/>
        <v>95.06</v>
      </c>
    </row>
    <row r="927" spans="2:10" x14ac:dyDescent="0.3">
      <c r="B927" s="178">
        <v>899</v>
      </c>
      <c r="C927" s="179" t="s">
        <v>1960</v>
      </c>
      <c r="D927" s="179" t="s">
        <v>1961</v>
      </c>
      <c r="E927" s="179" t="s">
        <v>1662</v>
      </c>
      <c r="F927" s="180" t="s">
        <v>996</v>
      </c>
      <c r="G927" s="180" t="s">
        <v>971</v>
      </c>
      <c r="H927" s="181">
        <v>2984</v>
      </c>
      <c r="I927" s="182">
        <v>0.61</v>
      </c>
      <c r="J927" s="182">
        <f t="shared" si="14"/>
        <v>1.82</v>
      </c>
    </row>
    <row r="928" spans="2:10" x14ac:dyDescent="0.3">
      <c r="B928" s="178">
        <v>900</v>
      </c>
      <c r="C928" s="179" t="s">
        <v>1962</v>
      </c>
      <c r="D928" s="179" t="s">
        <v>1963</v>
      </c>
      <c r="E928" s="179" t="s">
        <v>1638</v>
      </c>
      <c r="F928" s="180" t="s">
        <v>1959</v>
      </c>
      <c r="G928" s="180" t="s">
        <v>106</v>
      </c>
      <c r="H928" s="181">
        <v>107633</v>
      </c>
      <c r="I928" s="182">
        <v>0.61</v>
      </c>
      <c r="J928" s="182">
        <f t="shared" si="14"/>
        <v>65.66</v>
      </c>
    </row>
    <row r="929" spans="2:10" x14ac:dyDescent="0.3">
      <c r="B929" s="178">
        <v>901</v>
      </c>
      <c r="C929" s="179" t="s">
        <v>1962</v>
      </c>
      <c r="D929" s="179" t="s">
        <v>1963</v>
      </c>
      <c r="E929" s="179" t="s">
        <v>1632</v>
      </c>
      <c r="F929" s="180" t="s">
        <v>1959</v>
      </c>
      <c r="G929" s="180" t="s">
        <v>106</v>
      </c>
      <c r="H929" s="181">
        <v>139316</v>
      </c>
      <c r="I929" s="182">
        <v>0.61</v>
      </c>
      <c r="J929" s="182">
        <f t="shared" si="14"/>
        <v>84.98</v>
      </c>
    </row>
    <row r="930" spans="2:10" x14ac:dyDescent="0.3">
      <c r="B930" s="178">
        <v>902</v>
      </c>
      <c r="C930" s="179" t="s">
        <v>1962</v>
      </c>
      <c r="D930" s="179" t="s">
        <v>1963</v>
      </c>
      <c r="E930" s="179" t="s">
        <v>1644</v>
      </c>
      <c r="F930" s="180" t="s">
        <v>1959</v>
      </c>
      <c r="G930" s="180" t="s">
        <v>106</v>
      </c>
      <c r="H930" s="181">
        <v>249526</v>
      </c>
      <c r="I930" s="182">
        <v>0.61</v>
      </c>
      <c r="J930" s="182">
        <f t="shared" si="14"/>
        <v>152.21</v>
      </c>
    </row>
    <row r="931" spans="2:10" x14ac:dyDescent="0.3">
      <c r="B931" s="178">
        <v>903</v>
      </c>
      <c r="C931" s="179" t="s">
        <v>1962</v>
      </c>
      <c r="D931" s="179" t="s">
        <v>1963</v>
      </c>
      <c r="E931" s="179" t="s">
        <v>1646</v>
      </c>
      <c r="F931" s="180" t="s">
        <v>1959</v>
      </c>
      <c r="G931" s="180" t="s">
        <v>106</v>
      </c>
      <c r="H931" s="181">
        <v>179050</v>
      </c>
      <c r="I931" s="182">
        <v>0.61</v>
      </c>
      <c r="J931" s="182">
        <f t="shared" si="14"/>
        <v>109.22</v>
      </c>
    </row>
    <row r="932" spans="2:10" x14ac:dyDescent="0.3">
      <c r="B932" s="178">
        <v>904</v>
      </c>
      <c r="C932" s="179" t="s">
        <v>1962</v>
      </c>
      <c r="D932" s="179" t="s">
        <v>1963</v>
      </c>
      <c r="E932" s="179" t="s">
        <v>1648</v>
      </c>
      <c r="F932" s="180" t="s">
        <v>1959</v>
      </c>
      <c r="G932" s="180" t="s">
        <v>106</v>
      </c>
      <c r="H932" s="181">
        <v>522244</v>
      </c>
      <c r="I932" s="182">
        <v>0.61</v>
      </c>
      <c r="J932" s="182">
        <f t="shared" si="14"/>
        <v>318.57</v>
      </c>
    </row>
    <row r="933" spans="2:10" x14ac:dyDescent="0.3">
      <c r="B933" s="178">
        <v>905</v>
      </c>
      <c r="C933" s="179" t="s">
        <v>1964</v>
      </c>
      <c r="D933" s="179" t="s">
        <v>1965</v>
      </c>
      <c r="E933" s="179" t="s">
        <v>1641</v>
      </c>
      <c r="F933" s="180" t="s">
        <v>1966</v>
      </c>
      <c r="G933" s="180" t="s">
        <v>142</v>
      </c>
      <c r="H933" s="181">
        <v>1812634</v>
      </c>
      <c r="I933" s="182">
        <v>0.61</v>
      </c>
      <c r="J933" s="182">
        <f t="shared" si="14"/>
        <v>1105.71</v>
      </c>
    </row>
    <row r="934" spans="2:10" x14ac:dyDescent="0.3">
      <c r="B934" s="178">
        <v>906</v>
      </c>
      <c r="C934" s="179" t="s">
        <v>1967</v>
      </c>
      <c r="D934" s="179" t="s">
        <v>1968</v>
      </c>
      <c r="E934" s="179" t="s">
        <v>1637</v>
      </c>
      <c r="F934" s="180" t="s">
        <v>1959</v>
      </c>
      <c r="G934" s="180" t="s">
        <v>106</v>
      </c>
      <c r="H934" s="181">
        <v>3645</v>
      </c>
      <c r="I934" s="182">
        <v>0.61</v>
      </c>
      <c r="J934" s="182">
        <f t="shared" si="14"/>
        <v>2.2200000000000002</v>
      </c>
    </row>
    <row r="935" spans="2:10" x14ac:dyDescent="0.3">
      <c r="B935" s="178">
        <v>907</v>
      </c>
      <c r="C935" s="179" t="s">
        <v>1967</v>
      </c>
      <c r="D935" s="179" t="s">
        <v>1968</v>
      </c>
      <c r="E935" s="179" t="s">
        <v>1638</v>
      </c>
      <c r="F935" s="180" t="s">
        <v>1959</v>
      </c>
      <c r="G935" s="180" t="s">
        <v>106</v>
      </c>
      <c r="H935" s="181">
        <v>35723</v>
      </c>
      <c r="I935" s="182">
        <v>0.61</v>
      </c>
      <c r="J935" s="182">
        <f t="shared" si="14"/>
        <v>21.79</v>
      </c>
    </row>
    <row r="936" spans="2:10" x14ac:dyDescent="0.3">
      <c r="B936" s="178">
        <v>908</v>
      </c>
      <c r="C936" s="179" t="s">
        <v>1967</v>
      </c>
      <c r="D936" s="179" t="s">
        <v>1968</v>
      </c>
      <c r="E936" s="179" t="s">
        <v>1639</v>
      </c>
      <c r="F936" s="180" t="s">
        <v>1959</v>
      </c>
      <c r="G936" s="180" t="s">
        <v>106</v>
      </c>
      <c r="H936" s="181">
        <v>7330</v>
      </c>
      <c r="I936" s="182">
        <v>0.61</v>
      </c>
      <c r="J936" s="182">
        <f t="shared" si="14"/>
        <v>4.47</v>
      </c>
    </row>
    <row r="937" spans="2:10" x14ac:dyDescent="0.3">
      <c r="B937" s="178">
        <v>909</v>
      </c>
      <c r="C937" s="179" t="s">
        <v>1967</v>
      </c>
      <c r="D937" s="179" t="s">
        <v>1968</v>
      </c>
      <c r="E937" s="179" t="s">
        <v>1640</v>
      </c>
      <c r="F937" s="180" t="s">
        <v>1959</v>
      </c>
      <c r="G937" s="180" t="s">
        <v>106</v>
      </c>
      <c r="H937" s="181">
        <v>6106</v>
      </c>
      <c r="I937" s="182">
        <v>0.61</v>
      </c>
      <c r="J937" s="182">
        <f t="shared" si="14"/>
        <v>3.72</v>
      </c>
    </row>
    <row r="938" spans="2:10" x14ac:dyDescent="0.3">
      <c r="B938" s="178">
        <v>910</v>
      </c>
      <c r="C938" s="179" t="s">
        <v>1967</v>
      </c>
      <c r="D938" s="179" t="s">
        <v>1968</v>
      </c>
      <c r="E938" s="179" t="s">
        <v>1641</v>
      </c>
      <c r="F938" s="180" t="s">
        <v>1959</v>
      </c>
      <c r="G938" s="180" t="s">
        <v>106</v>
      </c>
      <c r="H938" s="181">
        <v>87946</v>
      </c>
      <c r="I938" s="182">
        <v>0.61</v>
      </c>
      <c r="J938" s="182">
        <f t="shared" si="14"/>
        <v>53.65</v>
      </c>
    </row>
    <row r="939" spans="2:10" x14ac:dyDescent="0.3">
      <c r="B939" s="178">
        <v>911</v>
      </c>
      <c r="C939" s="179" t="s">
        <v>1967</v>
      </c>
      <c r="D939" s="179" t="s">
        <v>1968</v>
      </c>
      <c r="E939" s="179" t="s">
        <v>1642</v>
      </c>
      <c r="F939" s="180" t="s">
        <v>1959</v>
      </c>
      <c r="G939" s="180" t="s">
        <v>106</v>
      </c>
      <c r="H939" s="181">
        <v>2857</v>
      </c>
      <c r="I939" s="182">
        <v>0.61</v>
      </c>
      <c r="J939" s="182">
        <f t="shared" si="14"/>
        <v>1.74</v>
      </c>
    </row>
    <row r="940" spans="2:10" x14ac:dyDescent="0.3">
      <c r="B940" s="178">
        <v>912</v>
      </c>
      <c r="C940" s="179" t="s">
        <v>1967</v>
      </c>
      <c r="D940" s="179" t="s">
        <v>1968</v>
      </c>
      <c r="E940" s="179" t="s">
        <v>1643</v>
      </c>
      <c r="F940" s="180" t="s">
        <v>1959</v>
      </c>
      <c r="G940" s="180" t="s">
        <v>106</v>
      </c>
      <c r="H940" s="181">
        <v>6212</v>
      </c>
      <c r="I940" s="182">
        <v>0.61</v>
      </c>
      <c r="J940" s="182">
        <f t="shared" si="14"/>
        <v>3.79</v>
      </c>
    </row>
    <row r="941" spans="2:10" x14ac:dyDescent="0.3">
      <c r="B941" s="178">
        <v>913</v>
      </c>
      <c r="C941" s="179" t="s">
        <v>1967</v>
      </c>
      <c r="D941" s="179" t="s">
        <v>1968</v>
      </c>
      <c r="E941" s="179" t="s">
        <v>1632</v>
      </c>
      <c r="F941" s="180" t="s">
        <v>1959</v>
      </c>
      <c r="G941" s="180" t="s">
        <v>106</v>
      </c>
      <c r="H941" s="181">
        <v>53394</v>
      </c>
      <c r="I941" s="182">
        <v>0.61</v>
      </c>
      <c r="J941" s="182">
        <f t="shared" si="14"/>
        <v>32.57</v>
      </c>
    </row>
    <row r="942" spans="2:10" x14ac:dyDescent="0.3">
      <c r="B942" s="178">
        <v>914</v>
      </c>
      <c r="C942" s="179" t="s">
        <v>1967</v>
      </c>
      <c r="D942" s="179" t="s">
        <v>1968</v>
      </c>
      <c r="E942" s="179" t="s">
        <v>1644</v>
      </c>
      <c r="F942" s="180" t="s">
        <v>1959</v>
      </c>
      <c r="G942" s="180" t="s">
        <v>106</v>
      </c>
      <c r="H942" s="181">
        <v>86139</v>
      </c>
      <c r="I942" s="182">
        <v>0.61</v>
      </c>
      <c r="J942" s="182">
        <f t="shared" si="14"/>
        <v>52.54</v>
      </c>
    </row>
    <row r="943" spans="2:10" x14ac:dyDescent="0.3">
      <c r="B943" s="178">
        <v>915</v>
      </c>
      <c r="C943" s="179" t="s">
        <v>1967</v>
      </c>
      <c r="D943" s="179" t="s">
        <v>1968</v>
      </c>
      <c r="E943" s="179" t="s">
        <v>1645</v>
      </c>
      <c r="F943" s="180" t="s">
        <v>1959</v>
      </c>
      <c r="G943" s="180" t="s">
        <v>106</v>
      </c>
      <c r="H943" s="181">
        <v>68393</v>
      </c>
      <c r="I943" s="182">
        <v>0.61</v>
      </c>
      <c r="J943" s="182">
        <f t="shared" si="14"/>
        <v>41.72</v>
      </c>
    </row>
    <row r="944" spans="2:10" x14ac:dyDescent="0.3">
      <c r="B944" s="178">
        <v>916</v>
      </c>
      <c r="C944" s="179" t="s">
        <v>1967</v>
      </c>
      <c r="D944" s="179" t="s">
        <v>1968</v>
      </c>
      <c r="E944" s="179" t="s">
        <v>1646</v>
      </c>
      <c r="F944" s="180" t="s">
        <v>1959</v>
      </c>
      <c r="G944" s="180" t="s">
        <v>106</v>
      </c>
      <c r="H944" s="181">
        <v>49984</v>
      </c>
      <c r="I944" s="182">
        <v>0.61</v>
      </c>
      <c r="J944" s="182">
        <f t="shared" si="14"/>
        <v>30.49</v>
      </c>
    </row>
    <row r="945" spans="2:10" x14ac:dyDescent="0.3">
      <c r="B945" s="178">
        <v>917</v>
      </c>
      <c r="C945" s="179" t="s">
        <v>1967</v>
      </c>
      <c r="D945" s="179" t="s">
        <v>1968</v>
      </c>
      <c r="E945" s="179" t="s">
        <v>1647</v>
      </c>
      <c r="F945" s="180" t="s">
        <v>1959</v>
      </c>
      <c r="G945" s="180" t="s">
        <v>106</v>
      </c>
      <c r="H945" s="181">
        <v>15818</v>
      </c>
      <c r="I945" s="182">
        <v>0.61</v>
      </c>
      <c r="J945" s="182">
        <f t="shared" si="14"/>
        <v>9.65</v>
      </c>
    </row>
    <row r="946" spans="2:10" x14ac:dyDescent="0.3">
      <c r="B946" s="178">
        <v>918</v>
      </c>
      <c r="C946" s="179" t="s">
        <v>1967</v>
      </c>
      <c r="D946" s="179" t="s">
        <v>1968</v>
      </c>
      <c r="E946" s="179" t="s">
        <v>1648</v>
      </c>
      <c r="F946" s="180" t="s">
        <v>1959</v>
      </c>
      <c r="G946" s="180" t="s">
        <v>106</v>
      </c>
      <c r="H946" s="181">
        <v>176335</v>
      </c>
      <c r="I946" s="182">
        <v>0.61</v>
      </c>
      <c r="J946" s="182">
        <f t="shared" si="14"/>
        <v>107.56</v>
      </c>
    </row>
    <row r="947" spans="2:10" x14ac:dyDescent="0.3">
      <c r="B947" s="178">
        <v>919</v>
      </c>
      <c r="C947" s="179" t="s">
        <v>1967</v>
      </c>
      <c r="D947" s="179" t="s">
        <v>1968</v>
      </c>
      <c r="E947" s="179" t="s">
        <v>1649</v>
      </c>
      <c r="F947" s="180" t="s">
        <v>1959</v>
      </c>
      <c r="G947" s="180" t="s">
        <v>106</v>
      </c>
      <c r="H947" s="181">
        <v>49170</v>
      </c>
      <c r="I947" s="182">
        <v>0.61</v>
      </c>
      <c r="J947" s="182">
        <f t="shared" si="14"/>
        <v>29.99</v>
      </c>
    </row>
    <row r="948" spans="2:10" x14ac:dyDescent="0.3">
      <c r="B948" s="178">
        <v>920</v>
      </c>
      <c r="C948" s="179" t="s">
        <v>1967</v>
      </c>
      <c r="D948" s="179" t="s">
        <v>1968</v>
      </c>
      <c r="E948" s="179" t="s">
        <v>1662</v>
      </c>
      <c r="F948" s="180" t="s">
        <v>1959</v>
      </c>
      <c r="G948" s="180" t="s">
        <v>106</v>
      </c>
      <c r="H948" s="181">
        <v>4731</v>
      </c>
      <c r="I948" s="182">
        <v>0.61</v>
      </c>
      <c r="J948" s="182">
        <f t="shared" si="14"/>
        <v>2.89</v>
      </c>
    </row>
    <row r="949" spans="2:10" x14ac:dyDescent="0.3">
      <c r="B949" s="178">
        <v>921</v>
      </c>
      <c r="C949" s="179" t="s">
        <v>1969</v>
      </c>
      <c r="D949" s="179" t="s">
        <v>1970</v>
      </c>
      <c r="E949" s="179" t="s">
        <v>1637</v>
      </c>
      <c r="F949" s="180" t="s">
        <v>109</v>
      </c>
      <c r="G949" s="180" t="s">
        <v>971</v>
      </c>
      <c r="H949" s="181">
        <v>9914</v>
      </c>
      <c r="I949" s="182">
        <v>0.61</v>
      </c>
      <c r="J949" s="182">
        <f t="shared" si="14"/>
        <v>6.05</v>
      </c>
    </row>
    <row r="950" spans="2:10" x14ac:dyDescent="0.3">
      <c r="B950" s="178">
        <v>922</v>
      </c>
      <c r="C950" s="179" t="s">
        <v>1969</v>
      </c>
      <c r="D950" s="179" t="s">
        <v>1970</v>
      </c>
      <c r="E950" s="179" t="s">
        <v>1638</v>
      </c>
      <c r="F950" s="180" t="s">
        <v>109</v>
      </c>
      <c r="G950" s="180" t="s">
        <v>971</v>
      </c>
      <c r="H950" s="181">
        <v>61025</v>
      </c>
      <c r="I950" s="182">
        <v>0.61</v>
      </c>
      <c r="J950" s="182">
        <f t="shared" si="14"/>
        <v>37.229999999999997</v>
      </c>
    </row>
    <row r="951" spans="2:10" x14ac:dyDescent="0.3">
      <c r="B951" s="178">
        <v>923</v>
      </c>
      <c r="C951" s="179" t="s">
        <v>1969</v>
      </c>
      <c r="D951" s="179" t="s">
        <v>1970</v>
      </c>
      <c r="E951" s="179" t="s">
        <v>1639</v>
      </c>
      <c r="F951" s="180" t="s">
        <v>109</v>
      </c>
      <c r="G951" s="180" t="s">
        <v>971</v>
      </c>
      <c r="H951" s="181">
        <v>14232</v>
      </c>
      <c r="I951" s="182">
        <v>0.61</v>
      </c>
      <c r="J951" s="182">
        <f t="shared" si="14"/>
        <v>8.68</v>
      </c>
    </row>
    <row r="952" spans="2:10" x14ac:dyDescent="0.3">
      <c r="B952" s="178">
        <v>924</v>
      </c>
      <c r="C952" s="179" t="s">
        <v>1969</v>
      </c>
      <c r="D952" s="179" t="s">
        <v>1970</v>
      </c>
      <c r="E952" s="179" t="s">
        <v>1640</v>
      </c>
      <c r="F952" s="180" t="s">
        <v>109</v>
      </c>
      <c r="G952" s="180" t="s">
        <v>971</v>
      </c>
      <c r="H952" s="181">
        <v>18280</v>
      </c>
      <c r="I952" s="182">
        <v>0.61</v>
      </c>
      <c r="J952" s="182">
        <f t="shared" si="14"/>
        <v>11.15</v>
      </c>
    </row>
    <row r="953" spans="2:10" x14ac:dyDescent="0.3">
      <c r="B953" s="178">
        <v>925</v>
      </c>
      <c r="C953" s="179" t="s">
        <v>1969</v>
      </c>
      <c r="D953" s="179" t="s">
        <v>1970</v>
      </c>
      <c r="E953" s="179" t="s">
        <v>1641</v>
      </c>
      <c r="F953" s="180" t="s">
        <v>109</v>
      </c>
      <c r="G953" s="180" t="s">
        <v>971</v>
      </c>
      <c r="H953" s="181">
        <v>138644</v>
      </c>
      <c r="I953" s="182">
        <v>0.61</v>
      </c>
      <c r="J953" s="182">
        <f t="shared" si="14"/>
        <v>84.57</v>
      </c>
    </row>
    <row r="954" spans="2:10" x14ac:dyDescent="0.3">
      <c r="B954" s="178">
        <v>926</v>
      </c>
      <c r="C954" s="179" t="s">
        <v>1969</v>
      </c>
      <c r="D954" s="179" t="s">
        <v>1970</v>
      </c>
      <c r="E954" s="179" t="s">
        <v>1642</v>
      </c>
      <c r="F954" s="180" t="s">
        <v>109</v>
      </c>
      <c r="G954" s="180" t="s">
        <v>971</v>
      </c>
      <c r="H954" s="181">
        <v>9629</v>
      </c>
      <c r="I954" s="182">
        <v>0.61</v>
      </c>
      <c r="J954" s="182">
        <f t="shared" si="14"/>
        <v>5.87</v>
      </c>
    </row>
    <row r="955" spans="2:10" x14ac:dyDescent="0.3">
      <c r="B955" s="178">
        <v>927</v>
      </c>
      <c r="C955" s="179" t="s">
        <v>1969</v>
      </c>
      <c r="D955" s="179" t="s">
        <v>1970</v>
      </c>
      <c r="E955" s="179" t="s">
        <v>1643</v>
      </c>
      <c r="F955" s="180" t="s">
        <v>109</v>
      </c>
      <c r="G955" s="180" t="s">
        <v>971</v>
      </c>
      <c r="H955" s="181">
        <v>12970</v>
      </c>
      <c r="I955" s="182">
        <v>0.61</v>
      </c>
      <c r="J955" s="182">
        <f t="shared" si="14"/>
        <v>7.91</v>
      </c>
    </row>
    <row r="956" spans="2:10" x14ac:dyDescent="0.3">
      <c r="B956" s="178">
        <v>928</v>
      </c>
      <c r="C956" s="179" t="s">
        <v>1969</v>
      </c>
      <c r="D956" s="179" t="s">
        <v>1970</v>
      </c>
      <c r="E956" s="179" t="s">
        <v>1632</v>
      </c>
      <c r="F956" s="180" t="s">
        <v>109</v>
      </c>
      <c r="G956" s="180" t="s">
        <v>971</v>
      </c>
      <c r="H956" s="181">
        <v>82575</v>
      </c>
      <c r="I956" s="182">
        <v>0.61</v>
      </c>
      <c r="J956" s="182">
        <f t="shared" si="14"/>
        <v>50.37</v>
      </c>
    </row>
    <row r="957" spans="2:10" x14ac:dyDescent="0.3">
      <c r="B957" s="178">
        <v>929</v>
      </c>
      <c r="C957" s="179" t="s">
        <v>1969</v>
      </c>
      <c r="D957" s="179" t="s">
        <v>1970</v>
      </c>
      <c r="E957" s="179" t="s">
        <v>1644</v>
      </c>
      <c r="F957" s="180" t="s">
        <v>109</v>
      </c>
      <c r="G957" s="180" t="s">
        <v>971</v>
      </c>
      <c r="H957" s="181">
        <v>173703</v>
      </c>
      <c r="I957" s="182">
        <v>0.61</v>
      </c>
      <c r="J957" s="182">
        <f t="shared" si="14"/>
        <v>105.96</v>
      </c>
    </row>
    <row r="958" spans="2:10" x14ac:dyDescent="0.3">
      <c r="B958" s="178">
        <v>930</v>
      </c>
      <c r="C958" s="179" t="s">
        <v>1969</v>
      </c>
      <c r="D958" s="179" t="s">
        <v>1970</v>
      </c>
      <c r="E958" s="179" t="s">
        <v>1645</v>
      </c>
      <c r="F958" s="180" t="s">
        <v>109</v>
      </c>
      <c r="G958" s="180" t="s">
        <v>971</v>
      </c>
      <c r="H958" s="181">
        <v>120695</v>
      </c>
      <c r="I958" s="182">
        <v>0.61</v>
      </c>
      <c r="J958" s="182">
        <f t="shared" si="14"/>
        <v>73.62</v>
      </c>
    </row>
    <row r="959" spans="2:10" x14ac:dyDescent="0.3">
      <c r="B959" s="178">
        <v>931</v>
      </c>
      <c r="C959" s="179" t="s">
        <v>1969</v>
      </c>
      <c r="D959" s="179" t="s">
        <v>1970</v>
      </c>
      <c r="E959" s="179" t="s">
        <v>1646</v>
      </c>
      <c r="F959" s="180" t="s">
        <v>109</v>
      </c>
      <c r="G959" s="180" t="s">
        <v>971</v>
      </c>
      <c r="H959" s="181">
        <v>122740</v>
      </c>
      <c r="I959" s="182">
        <v>0.61</v>
      </c>
      <c r="J959" s="182">
        <f t="shared" si="14"/>
        <v>74.87</v>
      </c>
    </row>
    <row r="960" spans="2:10" x14ac:dyDescent="0.3">
      <c r="B960" s="178">
        <v>932</v>
      </c>
      <c r="C960" s="179" t="s">
        <v>1969</v>
      </c>
      <c r="D960" s="179" t="s">
        <v>1970</v>
      </c>
      <c r="E960" s="179" t="s">
        <v>1647</v>
      </c>
      <c r="F960" s="180" t="s">
        <v>109</v>
      </c>
      <c r="G960" s="180" t="s">
        <v>971</v>
      </c>
      <c r="H960" s="181">
        <v>38957</v>
      </c>
      <c r="I960" s="182">
        <v>0.61</v>
      </c>
      <c r="J960" s="182">
        <f t="shared" si="14"/>
        <v>23.76</v>
      </c>
    </row>
    <row r="961" spans="2:10" x14ac:dyDescent="0.3">
      <c r="B961" s="178">
        <v>933</v>
      </c>
      <c r="C961" s="179" t="s">
        <v>1969</v>
      </c>
      <c r="D961" s="179" t="s">
        <v>1970</v>
      </c>
      <c r="E961" s="179" t="s">
        <v>1648</v>
      </c>
      <c r="F961" s="180" t="s">
        <v>109</v>
      </c>
      <c r="G961" s="180" t="s">
        <v>971</v>
      </c>
      <c r="H961" s="181">
        <v>398169</v>
      </c>
      <c r="I961" s="182">
        <v>0.61</v>
      </c>
      <c r="J961" s="182">
        <f t="shared" si="14"/>
        <v>242.88</v>
      </c>
    </row>
    <row r="962" spans="2:10" x14ac:dyDescent="0.3">
      <c r="B962" s="178">
        <v>934</v>
      </c>
      <c r="C962" s="179" t="s">
        <v>1969</v>
      </c>
      <c r="D962" s="179" t="s">
        <v>1970</v>
      </c>
      <c r="E962" s="179" t="s">
        <v>1649</v>
      </c>
      <c r="F962" s="180" t="s">
        <v>109</v>
      </c>
      <c r="G962" s="180" t="s">
        <v>971</v>
      </c>
      <c r="H962" s="181">
        <v>140542</v>
      </c>
      <c r="I962" s="182">
        <v>0.61</v>
      </c>
      <c r="J962" s="182">
        <f t="shared" si="14"/>
        <v>85.73</v>
      </c>
    </row>
    <row r="963" spans="2:10" x14ac:dyDescent="0.3">
      <c r="B963" s="178">
        <v>935</v>
      </c>
      <c r="C963" s="179" t="s">
        <v>1969</v>
      </c>
      <c r="D963" s="179" t="s">
        <v>1970</v>
      </c>
      <c r="E963" s="179" t="s">
        <v>1662</v>
      </c>
      <c r="F963" s="180" t="s">
        <v>109</v>
      </c>
      <c r="G963" s="180" t="s">
        <v>971</v>
      </c>
      <c r="H963" s="181">
        <v>14829</v>
      </c>
      <c r="I963" s="182">
        <v>0.61</v>
      </c>
      <c r="J963" s="182">
        <f t="shared" si="14"/>
        <v>9.0500000000000007</v>
      </c>
    </row>
    <row r="964" spans="2:10" x14ac:dyDescent="0.3">
      <c r="B964" s="178">
        <v>936</v>
      </c>
      <c r="C964" s="179" t="s">
        <v>1971</v>
      </c>
      <c r="D964" s="179" t="s">
        <v>1972</v>
      </c>
      <c r="E964" s="179" t="s">
        <v>1637</v>
      </c>
      <c r="F964" s="180" t="s">
        <v>1973</v>
      </c>
      <c r="G964" s="180" t="s">
        <v>99</v>
      </c>
      <c r="H964" s="181">
        <v>76830</v>
      </c>
      <c r="I964" s="182">
        <v>0.61</v>
      </c>
      <c r="J964" s="182">
        <f t="shared" si="14"/>
        <v>46.87</v>
      </c>
    </row>
    <row r="965" spans="2:10" x14ac:dyDescent="0.3">
      <c r="B965" s="178">
        <v>937</v>
      </c>
      <c r="C965" s="179" t="s">
        <v>1971</v>
      </c>
      <c r="D965" s="179" t="s">
        <v>1972</v>
      </c>
      <c r="E965" s="179" t="s">
        <v>1638</v>
      </c>
      <c r="F965" s="180" t="s">
        <v>1973</v>
      </c>
      <c r="G965" s="180" t="s">
        <v>99</v>
      </c>
      <c r="H965" s="181">
        <v>802005</v>
      </c>
      <c r="I965" s="182">
        <v>0.61</v>
      </c>
      <c r="J965" s="182">
        <f t="shared" si="14"/>
        <v>489.22</v>
      </c>
    </row>
    <row r="966" spans="2:10" x14ac:dyDescent="0.3">
      <c r="B966" s="178">
        <v>938</v>
      </c>
      <c r="C966" s="179" t="s">
        <v>1971</v>
      </c>
      <c r="D966" s="179" t="s">
        <v>1972</v>
      </c>
      <c r="E966" s="179" t="s">
        <v>1639</v>
      </c>
      <c r="F966" s="180" t="s">
        <v>1973</v>
      </c>
      <c r="G966" s="180" t="s">
        <v>99</v>
      </c>
      <c r="H966" s="181">
        <v>130005</v>
      </c>
      <c r="I966" s="182">
        <v>0.61</v>
      </c>
      <c r="J966" s="182">
        <f t="shared" si="14"/>
        <v>79.3</v>
      </c>
    </row>
    <row r="967" spans="2:10" x14ac:dyDescent="0.3">
      <c r="B967" s="178">
        <v>939</v>
      </c>
      <c r="C967" s="179" t="s">
        <v>1971</v>
      </c>
      <c r="D967" s="179" t="s">
        <v>1972</v>
      </c>
      <c r="E967" s="179" t="s">
        <v>1640</v>
      </c>
      <c r="F967" s="180" t="s">
        <v>1973</v>
      </c>
      <c r="G967" s="180" t="s">
        <v>99</v>
      </c>
      <c r="H967" s="181">
        <v>138795</v>
      </c>
      <c r="I967" s="182">
        <v>0.61</v>
      </c>
      <c r="J967" s="182">
        <f t="shared" si="14"/>
        <v>84.66</v>
      </c>
    </row>
    <row r="968" spans="2:10" x14ac:dyDescent="0.3">
      <c r="B968" s="178">
        <v>940</v>
      </c>
      <c r="C968" s="179" t="s">
        <v>1971</v>
      </c>
      <c r="D968" s="179" t="s">
        <v>1972</v>
      </c>
      <c r="E968" s="179" t="s">
        <v>1641</v>
      </c>
      <c r="F968" s="180" t="s">
        <v>1973</v>
      </c>
      <c r="G968" s="180" t="s">
        <v>99</v>
      </c>
      <c r="H968" s="181">
        <v>2042900</v>
      </c>
      <c r="I968" s="182">
        <v>0.61</v>
      </c>
      <c r="J968" s="182">
        <f t="shared" si="14"/>
        <v>1246.17</v>
      </c>
    </row>
    <row r="969" spans="2:10" x14ac:dyDescent="0.3">
      <c r="B969" s="178">
        <v>941</v>
      </c>
      <c r="C969" s="179" t="s">
        <v>1971</v>
      </c>
      <c r="D969" s="179" t="s">
        <v>1972</v>
      </c>
      <c r="E969" s="179" t="s">
        <v>1642</v>
      </c>
      <c r="F969" s="180" t="s">
        <v>1973</v>
      </c>
      <c r="G969" s="180" t="s">
        <v>99</v>
      </c>
      <c r="H969" s="181">
        <v>68844</v>
      </c>
      <c r="I969" s="182">
        <v>0.61</v>
      </c>
      <c r="J969" s="182">
        <f t="shared" si="14"/>
        <v>41.99</v>
      </c>
    </row>
    <row r="970" spans="2:10" x14ac:dyDescent="0.3">
      <c r="B970" s="178">
        <v>942</v>
      </c>
      <c r="C970" s="179" t="s">
        <v>1971</v>
      </c>
      <c r="D970" s="179" t="s">
        <v>1972</v>
      </c>
      <c r="E970" s="179" t="s">
        <v>1643</v>
      </c>
      <c r="F970" s="180" t="s">
        <v>1973</v>
      </c>
      <c r="G970" s="180" t="s">
        <v>99</v>
      </c>
      <c r="H970" s="181">
        <v>113314</v>
      </c>
      <c r="I970" s="182">
        <v>0.61</v>
      </c>
      <c r="J970" s="182">
        <f t="shared" si="14"/>
        <v>69.12</v>
      </c>
    </row>
    <row r="971" spans="2:10" x14ac:dyDescent="0.3">
      <c r="B971" s="178">
        <v>943</v>
      </c>
      <c r="C971" s="179" t="s">
        <v>1971</v>
      </c>
      <c r="D971" s="179" t="s">
        <v>1972</v>
      </c>
      <c r="E971" s="179" t="s">
        <v>1632</v>
      </c>
      <c r="F971" s="180" t="s">
        <v>1973</v>
      </c>
      <c r="G971" s="180" t="s">
        <v>99</v>
      </c>
      <c r="H971" s="181">
        <v>1069784</v>
      </c>
      <c r="I971" s="182">
        <v>0.61</v>
      </c>
      <c r="J971" s="182">
        <f t="shared" si="14"/>
        <v>652.57000000000005</v>
      </c>
    </row>
    <row r="972" spans="2:10" x14ac:dyDescent="0.3">
      <c r="B972" s="178">
        <v>944</v>
      </c>
      <c r="C972" s="179" t="s">
        <v>1971</v>
      </c>
      <c r="D972" s="179" t="s">
        <v>1972</v>
      </c>
      <c r="E972" s="179" t="s">
        <v>1644</v>
      </c>
      <c r="F972" s="180" t="s">
        <v>1973</v>
      </c>
      <c r="G972" s="180" t="s">
        <v>99</v>
      </c>
      <c r="H972" s="181">
        <v>1509730</v>
      </c>
      <c r="I972" s="182">
        <v>0.61</v>
      </c>
      <c r="J972" s="182">
        <f t="shared" si="14"/>
        <v>920.94</v>
      </c>
    </row>
    <row r="973" spans="2:10" x14ac:dyDescent="0.3">
      <c r="B973" s="178">
        <v>945</v>
      </c>
      <c r="C973" s="179" t="s">
        <v>1971</v>
      </c>
      <c r="D973" s="179" t="s">
        <v>1972</v>
      </c>
      <c r="E973" s="179" t="s">
        <v>1645</v>
      </c>
      <c r="F973" s="180" t="s">
        <v>1973</v>
      </c>
      <c r="G973" s="180" t="s">
        <v>99</v>
      </c>
      <c r="H973" s="181">
        <v>1401888</v>
      </c>
      <c r="I973" s="182">
        <v>0.61</v>
      </c>
      <c r="J973" s="182">
        <f t="shared" si="14"/>
        <v>855.15</v>
      </c>
    </row>
    <row r="974" spans="2:10" x14ac:dyDescent="0.3">
      <c r="B974" s="178">
        <v>946</v>
      </c>
      <c r="C974" s="179" t="s">
        <v>1971</v>
      </c>
      <c r="D974" s="179" t="s">
        <v>1972</v>
      </c>
      <c r="E974" s="179" t="s">
        <v>1647</v>
      </c>
      <c r="F974" s="180" t="s">
        <v>1973</v>
      </c>
      <c r="G974" s="180" t="s">
        <v>99</v>
      </c>
      <c r="H974" s="181">
        <v>333777</v>
      </c>
      <c r="I974" s="182">
        <v>0.61</v>
      </c>
      <c r="J974" s="182">
        <f t="shared" si="14"/>
        <v>203.6</v>
      </c>
    </row>
    <row r="975" spans="2:10" x14ac:dyDescent="0.3">
      <c r="B975" s="178">
        <v>947</v>
      </c>
      <c r="C975" s="179" t="s">
        <v>1971</v>
      </c>
      <c r="D975" s="179" t="s">
        <v>1972</v>
      </c>
      <c r="E975" s="179" t="s">
        <v>1648</v>
      </c>
      <c r="F975" s="180" t="s">
        <v>1973</v>
      </c>
      <c r="G975" s="180" t="s">
        <v>99</v>
      </c>
      <c r="H975" s="181">
        <v>3720671</v>
      </c>
      <c r="I975" s="182">
        <v>0.61</v>
      </c>
      <c r="J975" s="182">
        <f t="shared" si="14"/>
        <v>2269.61</v>
      </c>
    </row>
    <row r="976" spans="2:10" x14ac:dyDescent="0.3">
      <c r="B976" s="178">
        <v>948</v>
      </c>
      <c r="C976" s="179" t="s">
        <v>1971</v>
      </c>
      <c r="D976" s="179" t="s">
        <v>1972</v>
      </c>
      <c r="E976" s="179" t="s">
        <v>1649</v>
      </c>
      <c r="F976" s="180" t="s">
        <v>1973</v>
      </c>
      <c r="G976" s="180" t="s">
        <v>99</v>
      </c>
      <c r="H976" s="181">
        <v>892525</v>
      </c>
      <c r="I976" s="182">
        <v>0.61</v>
      </c>
      <c r="J976" s="182">
        <f t="shared" si="14"/>
        <v>544.44000000000005</v>
      </c>
    </row>
    <row r="977" spans="2:10" x14ac:dyDescent="0.3">
      <c r="B977" s="178">
        <v>949</v>
      </c>
      <c r="C977" s="179" t="s">
        <v>1971</v>
      </c>
      <c r="D977" s="179" t="s">
        <v>1972</v>
      </c>
      <c r="E977" s="179" t="s">
        <v>1662</v>
      </c>
      <c r="F977" s="180" t="s">
        <v>1973</v>
      </c>
      <c r="G977" s="180" t="s">
        <v>99</v>
      </c>
      <c r="H977" s="181">
        <v>87506</v>
      </c>
      <c r="I977" s="182">
        <v>0.61</v>
      </c>
      <c r="J977" s="182">
        <f t="shared" si="14"/>
        <v>53.38</v>
      </c>
    </row>
    <row r="978" spans="2:10" x14ac:dyDescent="0.3">
      <c r="B978" s="178">
        <v>950</v>
      </c>
      <c r="C978" s="179" t="s">
        <v>1974</v>
      </c>
      <c r="D978" s="179" t="s">
        <v>1975</v>
      </c>
      <c r="E978" s="179" t="s">
        <v>1641</v>
      </c>
      <c r="F978" s="180" t="s">
        <v>996</v>
      </c>
      <c r="G978" s="180" t="s">
        <v>99</v>
      </c>
      <c r="H978" s="181">
        <v>266501</v>
      </c>
      <c r="I978" s="182">
        <v>0.61</v>
      </c>
      <c r="J978" s="182">
        <f t="shared" si="14"/>
        <v>162.57</v>
      </c>
    </row>
    <row r="979" spans="2:10" x14ac:dyDescent="0.3">
      <c r="B979" s="178">
        <v>951</v>
      </c>
      <c r="C979" s="179" t="s">
        <v>1974</v>
      </c>
      <c r="D979" s="179" t="s">
        <v>1975</v>
      </c>
      <c r="E979" s="179" t="s">
        <v>1632</v>
      </c>
      <c r="F979" s="180" t="s">
        <v>996</v>
      </c>
      <c r="G979" s="180" t="s">
        <v>99</v>
      </c>
      <c r="H979" s="181">
        <v>86439</v>
      </c>
      <c r="I979" s="182">
        <v>0.61</v>
      </c>
      <c r="J979" s="182">
        <f t="shared" si="14"/>
        <v>52.73</v>
      </c>
    </row>
    <row r="980" spans="2:10" x14ac:dyDescent="0.3">
      <c r="B980" s="178">
        <v>952</v>
      </c>
      <c r="C980" s="179" t="s">
        <v>1974</v>
      </c>
      <c r="D980" s="179" t="s">
        <v>1975</v>
      </c>
      <c r="E980" s="179" t="s">
        <v>1644</v>
      </c>
      <c r="F980" s="180" t="s">
        <v>996</v>
      </c>
      <c r="G980" s="180" t="s">
        <v>99</v>
      </c>
      <c r="H980" s="181">
        <v>33</v>
      </c>
      <c r="I980" s="182">
        <v>0.61</v>
      </c>
      <c r="J980" s="182">
        <f t="shared" si="14"/>
        <v>0.02</v>
      </c>
    </row>
    <row r="981" spans="2:10" x14ac:dyDescent="0.3">
      <c r="B981" s="178">
        <v>953</v>
      </c>
      <c r="C981" s="179" t="s">
        <v>1974</v>
      </c>
      <c r="D981" s="179" t="s">
        <v>1975</v>
      </c>
      <c r="E981" s="179" t="s">
        <v>1645</v>
      </c>
      <c r="F981" s="180" t="s">
        <v>996</v>
      </c>
      <c r="G981" s="180" t="s">
        <v>99</v>
      </c>
      <c r="H981" s="181">
        <v>105102</v>
      </c>
      <c r="I981" s="182">
        <v>0.61</v>
      </c>
      <c r="J981" s="182">
        <f t="shared" si="14"/>
        <v>64.11</v>
      </c>
    </row>
    <row r="982" spans="2:10" x14ac:dyDescent="0.3">
      <c r="B982" s="178">
        <v>954</v>
      </c>
      <c r="C982" s="179" t="s">
        <v>1974</v>
      </c>
      <c r="D982" s="179" t="s">
        <v>1975</v>
      </c>
      <c r="E982" s="179" t="s">
        <v>1648</v>
      </c>
      <c r="F982" s="180" t="s">
        <v>996</v>
      </c>
      <c r="G982" s="180" t="s">
        <v>99</v>
      </c>
      <c r="H982" s="181">
        <v>327748</v>
      </c>
      <c r="I982" s="182">
        <v>0.61</v>
      </c>
      <c r="J982" s="182">
        <f t="shared" si="14"/>
        <v>199.93</v>
      </c>
    </row>
    <row r="983" spans="2:10" x14ac:dyDescent="0.3">
      <c r="B983" s="178">
        <v>955</v>
      </c>
      <c r="C983" s="179" t="s">
        <v>1974</v>
      </c>
      <c r="D983" s="179" t="s">
        <v>1975</v>
      </c>
      <c r="E983" s="179" t="s">
        <v>1649</v>
      </c>
      <c r="F983" s="180" t="s">
        <v>996</v>
      </c>
      <c r="G983" s="180" t="s">
        <v>99</v>
      </c>
      <c r="H983" s="181">
        <v>146142</v>
      </c>
      <c r="I983" s="182">
        <v>0.61</v>
      </c>
      <c r="J983" s="182">
        <f t="shared" si="14"/>
        <v>89.15</v>
      </c>
    </row>
    <row r="984" spans="2:10" x14ac:dyDescent="0.3">
      <c r="B984" s="178">
        <v>956</v>
      </c>
      <c r="C984" s="179" t="s">
        <v>1976</v>
      </c>
      <c r="D984" s="179" t="s">
        <v>1977</v>
      </c>
      <c r="E984" s="179" t="s">
        <v>1637</v>
      </c>
      <c r="F984" s="180" t="s">
        <v>98</v>
      </c>
      <c r="G984" s="180" t="s">
        <v>99</v>
      </c>
      <c r="H984" s="181">
        <v>4606</v>
      </c>
      <c r="I984" s="182">
        <v>0.61</v>
      </c>
      <c r="J984" s="182">
        <f t="shared" si="14"/>
        <v>2.81</v>
      </c>
    </row>
    <row r="985" spans="2:10" x14ac:dyDescent="0.3">
      <c r="B985" s="178">
        <v>957</v>
      </c>
      <c r="C985" s="179" t="s">
        <v>1976</v>
      </c>
      <c r="D985" s="179" t="s">
        <v>1977</v>
      </c>
      <c r="E985" s="179" t="s">
        <v>1638</v>
      </c>
      <c r="F985" s="180" t="s">
        <v>98</v>
      </c>
      <c r="G985" s="180" t="s">
        <v>99</v>
      </c>
      <c r="H985" s="181">
        <v>34010</v>
      </c>
      <c r="I985" s="182">
        <v>0.61</v>
      </c>
      <c r="J985" s="182">
        <f t="shared" si="14"/>
        <v>20.75</v>
      </c>
    </row>
    <row r="986" spans="2:10" x14ac:dyDescent="0.3">
      <c r="B986" s="178">
        <v>958</v>
      </c>
      <c r="C986" s="179" t="s">
        <v>1976</v>
      </c>
      <c r="D986" s="179" t="s">
        <v>1977</v>
      </c>
      <c r="E986" s="179" t="s">
        <v>1639</v>
      </c>
      <c r="F986" s="180" t="s">
        <v>98</v>
      </c>
      <c r="G986" s="180" t="s">
        <v>99</v>
      </c>
      <c r="H986" s="181">
        <v>6259</v>
      </c>
      <c r="I986" s="182">
        <v>0.61</v>
      </c>
      <c r="J986" s="182">
        <f t="shared" si="14"/>
        <v>3.82</v>
      </c>
    </row>
    <row r="987" spans="2:10" x14ac:dyDescent="0.3">
      <c r="B987" s="178">
        <v>959</v>
      </c>
      <c r="C987" s="179" t="s">
        <v>1976</v>
      </c>
      <c r="D987" s="179" t="s">
        <v>1977</v>
      </c>
      <c r="E987" s="179" t="s">
        <v>1640</v>
      </c>
      <c r="F987" s="180" t="s">
        <v>98</v>
      </c>
      <c r="G987" s="180" t="s">
        <v>99</v>
      </c>
      <c r="H987" s="181">
        <v>8508</v>
      </c>
      <c r="I987" s="182">
        <v>0.61</v>
      </c>
      <c r="J987" s="182">
        <f t="shared" si="14"/>
        <v>5.19</v>
      </c>
    </row>
    <row r="988" spans="2:10" x14ac:dyDescent="0.3">
      <c r="B988" s="178">
        <v>960</v>
      </c>
      <c r="C988" s="179" t="s">
        <v>1976</v>
      </c>
      <c r="D988" s="179" t="s">
        <v>1977</v>
      </c>
      <c r="E988" s="179" t="s">
        <v>1641</v>
      </c>
      <c r="F988" s="180" t="s">
        <v>98</v>
      </c>
      <c r="G988" s="180" t="s">
        <v>99</v>
      </c>
      <c r="H988" s="181">
        <v>90684</v>
      </c>
      <c r="I988" s="182">
        <v>0.61</v>
      </c>
      <c r="J988" s="182">
        <f t="shared" ref="J988:J1051" si="15">ROUND(H988*(I988/1000),2)</f>
        <v>55.32</v>
      </c>
    </row>
    <row r="989" spans="2:10" x14ac:dyDescent="0.3">
      <c r="B989" s="178">
        <v>961</v>
      </c>
      <c r="C989" s="179" t="s">
        <v>1976</v>
      </c>
      <c r="D989" s="179" t="s">
        <v>1977</v>
      </c>
      <c r="E989" s="179" t="s">
        <v>1642</v>
      </c>
      <c r="F989" s="180" t="s">
        <v>98</v>
      </c>
      <c r="G989" s="180" t="s">
        <v>99</v>
      </c>
      <c r="H989" s="181">
        <v>5136</v>
      </c>
      <c r="I989" s="182">
        <v>0.61</v>
      </c>
      <c r="J989" s="182">
        <f t="shared" si="15"/>
        <v>3.13</v>
      </c>
    </row>
    <row r="990" spans="2:10" x14ac:dyDescent="0.3">
      <c r="B990" s="178">
        <v>962</v>
      </c>
      <c r="C990" s="179" t="s">
        <v>1976</v>
      </c>
      <c r="D990" s="179" t="s">
        <v>1977</v>
      </c>
      <c r="E990" s="179" t="s">
        <v>1643</v>
      </c>
      <c r="F990" s="180" t="s">
        <v>98</v>
      </c>
      <c r="G990" s="180" t="s">
        <v>99</v>
      </c>
      <c r="H990" s="181">
        <v>6402</v>
      </c>
      <c r="I990" s="182">
        <v>0.61</v>
      </c>
      <c r="J990" s="182">
        <f t="shared" si="15"/>
        <v>3.91</v>
      </c>
    </row>
    <row r="991" spans="2:10" x14ac:dyDescent="0.3">
      <c r="B991" s="178">
        <v>963</v>
      </c>
      <c r="C991" s="179" t="s">
        <v>1976</v>
      </c>
      <c r="D991" s="179" t="s">
        <v>1977</v>
      </c>
      <c r="E991" s="179" t="s">
        <v>1632</v>
      </c>
      <c r="F991" s="180" t="s">
        <v>98</v>
      </c>
      <c r="G991" s="180" t="s">
        <v>99</v>
      </c>
      <c r="H991" s="181">
        <v>43381</v>
      </c>
      <c r="I991" s="182">
        <v>0.61</v>
      </c>
      <c r="J991" s="182">
        <f t="shared" si="15"/>
        <v>26.46</v>
      </c>
    </row>
    <row r="992" spans="2:10" x14ac:dyDescent="0.3">
      <c r="B992" s="178">
        <v>964</v>
      </c>
      <c r="C992" s="179" t="s">
        <v>1976</v>
      </c>
      <c r="D992" s="179" t="s">
        <v>1977</v>
      </c>
      <c r="E992" s="179" t="s">
        <v>1644</v>
      </c>
      <c r="F992" s="180" t="s">
        <v>98</v>
      </c>
      <c r="G992" s="180" t="s">
        <v>99</v>
      </c>
      <c r="H992" s="181">
        <v>79414</v>
      </c>
      <c r="I992" s="182">
        <v>0.61</v>
      </c>
      <c r="J992" s="182">
        <f t="shared" si="15"/>
        <v>48.44</v>
      </c>
    </row>
    <row r="993" spans="2:10" x14ac:dyDescent="0.3">
      <c r="B993" s="178">
        <v>965</v>
      </c>
      <c r="C993" s="179" t="s">
        <v>1976</v>
      </c>
      <c r="D993" s="179" t="s">
        <v>1977</v>
      </c>
      <c r="E993" s="179" t="s">
        <v>1645</v>
      </c>
      <c r="F993" s="180" t="s">
        <v>98</v>
      </c>
      <c r="G993" s="180" t="s">
        <v>99</v>
      </c>
      <c r="H993" s="181">
        <v>59335</v>
      </c>
      <c r="I993" s="182">
        <v>0.61</v>
      </c>
      <c r="J993" s="182">
        <f t="shared" si="15"/>
        <v>36.19</v>
      </c>
    </row>
    <row r="994" spans="2:10" x14ac:dyDescent="0.3">
      <c r="B994" s="178">
        <v>966</v>
      </c>
      <c r="C994" s="179" t="s">
        <v>1976</v>
      </c>
      <c r="D994" s="179" t="s">
        <v>1977</v>
      </c>
      <c r="E994" s="179" t="s">
        <v>1646</v>
      </c>
      <c r="F994" s="180" t="s">
        <v>98</v>
      </c>
      <c r="G994" s="180" t="s">
        <v>99</v>
      </c>
      <c r="H994" s="181">
        <v>65908</v>
      </c>
      <c r="I994" s="182">
        <v>0.61</v>
      </c>
      <c r="J994" s="182">
        <f t="shared" si="15"/>
        <v>40.200000000000003</v>
      </c>
    </row>
    <row r="995" spans="2:10" x14ac:dyDescent="0.3">
      <c r="B995" s="178">
        <v>967</v>
      </c>
      <c r="C995" s="179" t="s">
        <v>1976</v>
      </c>
      <c r="D995" s="179" t="s">
        <v>1977</v>
      </c>
      <c r="E995" s="179" t="s">
        <v>1647</v>
      </c>
      <c r="F995" s="180" t="s">
        <v>98</v>
      </c>
      <c r="G995" s="180" t="s">
        <v>99</v>
      </c>
      <c r="H995" s="181">
        <v>18034</v>
      </c>
      <c r="I995" s="182">
        <v>0.61</v>
      </c>
      <c r="J995" s="182">
        <f t="shared" si="15"/>
        <v>11</v>
      </c>
    </row>
    <row r="996" spans="2:10" x14ac:dyDescent="0.3">
      <c r="B996" s="178">
        <v>968</v>
      </c>
      <c r="C996" s="179" t="s">
        <v>1976</v>
      </c>
      <c r="D996" s="179" t="s">
        <v>1977</v>
      </c>
      <c r="E996" s="179" t="s">
        <v>1648</v>
      </c>
      <c r="F996" s="180" t="s">
        <v>98</v>
      </c>
      <c r="G996" s="180" t="s">
        <v>99</v>
      </c>
      <c r="H996" s="181">
        <v>190365</v>
      </c>
      <c r="I996" s="182">
        <v>0.61</v>
      </c>
      <c r="J996" s="182">
        <f t="shared" si="15"/>
        <v>116.12</v>
      </c>
    </row>
    <row r="997" spans="2:10" x14ac:dyDescent="0.3">
      <c r="B997" s="178">
        <v>969</v>
      </c>
      <c r="C997" s="179" t="s">
        <v>1976</v>
      </c>
      <c r="D997" s="179" t="s">
        <v>1977</v>
      </c>
      <c r="E997" s="179" t="s">
        <v>1649</v>
      </c>
      <c r="F997" s="180" t="s">
        <v>98</v>
      </c>
      <c r="G997" s="180" t="s">
        <v>99</v>
      </c>
      <c r="H997" s="181">
        <v>73529</v>
      </c>
      <c r="I997" s="182">
        <v>0.61</v>
      </c>
      <c r="J997" s="182">
        <f t="shared" si="15"/>
        <v>44.85</v>
      </c>
    </row>
    <row r="998" spans="2:10" x14ac:dyDescent="0.3">
      <c r="B998" s="178">
        <v>970</v>
      </c>
      <c r="C998" s="179" t="s">
        <v>1976</v>
      </c>
      <c r="D998" s="179" t="s">
        <v>1977</v>
      </c>
      <c r="E998" s="179" t="s">
        <v>1662</v>
      </c>
      <c r="F998" s="180" t="s">
        <v>98</v>
      </c>
      <c r="G998" s="180" t="s">
        <v>99</v>
      </c>
      <c r="H998" s="181">
        <v>6441</v>
      </c>
      <c r="I998" s="182">
        <v>0.61</v>
      </c>
      <c r="J998" s="182">
        <f t="shared" si="15"/>
        <v>3.93</v>
      </c>
    </row>
    <row r="999" spans="2:10" x14ac:dyDescent="0.3">
      <c r="B999" s="178">
        <v>971</v>
      </c>
      <c r="C999" s="179" t="s">
        <v>1978</v>
      </c>
      <c r="D999" s="179" t="s">
        <v>1979</v>
      </c>
      <c r="E999" s="179" t="s">
        <v>1637</v>
      </c>
      <c r="F999" s="180" t="s">
        <v>1708</v>
      </c>
      <c r="G999" s="180" t="s">
        <v>1025</v>
      </c>
      <c r="H999" s="181">
        <v>1542</v>
      </c>
      <c r="I999" s="182">
        <v>0.61</v>
      </c>
      <c r="J999" s="182">
        <f t="shared" si="15"/>
        <v>0.94</v>
      </c>
    </row>
    <row r="1000" spans="2:10" x14ac:dyDescent="0.3">
      <c r="B1000" s="178">
        <v>972</v>
      </c>
      <c r="C1000" s="179" t="s">
        <v>1978</v>
      </c>
      <c r="D1000" s="179" t="s">
        <v>1979</v>
      </c>
      <c r="E1000" s="179" t="s">
        <v>1638</v>
      </c>
      <c r="F1000" s="180" t="s">
        <v>1708</v>
      </c>
      <c r="G1000" s="180" t="s">
        <v>1025</v>
      </c>
      <c r="H1000" s="181">
        <v>9458</v>
      </c>
      <c r="I1000" s="182">
        <v>0.61</v>
      </c>
      <c r="J1000" s="182">
        <f t="shared" si="15"/>
        <v>5.77</v>
      </c>
    </row>
    <row r="1001" spans="2:10" x14ac:dyDescent="0.3">
      <c r="B1001" s="178">
        <v>973</v>
      </c>
      <c r="C1001" s="179" t="s">
        <v>1978</v>
      </c>
      <c r="D1001" s="179" t="s">
        <v>1979</v>
      </c>
      <c r="E1001" s="179" t="s">
        <v>1639</v>
      </c>
      <c r="F1001" s="180" t="s">
        <v>1708</v>
      </c>
      <c r="G1001" s="180" t="s">
        <v>1025</v>
      </c>
      <c r="H1001" s="181">
        <v>1677</v>
      </c>
      <c r="I1001" s="182">
        <v>0.61</v>
      </c>
      <c r="J1001" s="182">
        <f t="shared" si="15"/>
        <v>1.02</v>
      </c>
    </row>
    <row r="1002" spans="2:10" x14ac:dyDescent="0.3">
      <c r="B1002" s="178">
        <v>974</v>
      </c>
      <c r="C1002" s="179" t="s">
        <v>1978</v>
      </c>
      <c r="D1002" s="179" t="s">
        <v>1979</v>
      </c>
      <c r="E1002" s="179" t="s">
        <v>1640</v>
      </c>
      <c r="F1002" s="180" t="s">
        <v>1708</v>
      </c>
      <c r="G1002" s="180" t="s">
        <v>1025</v>
      </c>
      <c r="H1002" s="181">
        <v>3341</v>
      </c>
      <c r="I1002" s="182">
        <v>0.61</v>
      </c>
      <c r="J1002" s="182">
        <f t="shared" si="15"/>
        <v>2.04</v>
      </c>
    </row>
    <row r="1003" spans="2:10" x14ac:dyDescent="0.3">
      <c r="B1003" s="178">
        <v>975</v>
      </c>
      <c r="C1003" s="179" t="s">
        <v>1978</v>
      </c>
      <c r="D1003" s="179" t="s">
        <v>1979</v>
      </c>
      <c r="E1003" s="179" t="s">
        <v>1641</v>
      </c>
      <c r="F1003" s="180" t="s">
        <v>1708</v>
      </c>
      <c r="G1003" s="180" t="s">
        <v>1025</v>
      </c>
      <c r="H1003" s="181">
        <v>23522</v>
      </c>
      <c r="I1003" s="182">
        <v>0.61</v>
      </c>
      <c r="J1003" s="182">
        <f t="shared" si="15"/>
        <v>14.35</v>
      </c>
    </row>
    <row r="1004" spans="2:10" x14ac:dyDescent="0.3">
      <c r="B1004" s="178">
        <v>976</v>
      </c>
      <c r="C1004" s="179" t="s">
        <v>1978</v>
      </c>
      <c r="D1004" s="179" t="s">
        <v>1979</v>
      </c>
      <c r="E1004" s="179" t="s">
        <v>1642</v>
      </c>
      <c r="F1004" s="180" t="s">
        <v>1708</v>
      </c>
      <c r="G1004" s="180" t="s">
        <v>1025</v>
      </c>
      <c r="H1004" s="181">
        <v>1543</v>
      </c>
      <c r="I1004" s="182">
        <v>0.61</v>
      </c>
      <c r="J1004" s="182">
        <f t="shared" si="15"/>
        <v>0.94</v>
      </c>
    </row>
    <row r="1005" spans="2:10" x14ac:dyDescent="0.3">
      <c r="B1005" s="178">
        <v>977</v>
      </c>
      <c r="C1005" s="179" t="s">
        <v>1978</v>
      </c>
      <c r="D1005" s="179" t="s">
        <v>1979</v>
      </c>
      <c r="E1005" s="179" t="s">
        <v>1643</v>
      </c>
      <c r="F1005" s="180" t="s">
        <v>1708</v>
      </c>
      <c r="G1005" s="180" t="s">
        <v>1025</v>
      </c>
      <c r="H1005" s="181">
        <v>1727</v>
      </c>
      <c r="I1005" s="182">
        <v>0.61</v>
      </c>
      <c r="J1005" s="182">
        <f t="shared" si="15"/>
        <v>1.05</v>
      </c>
    </row>
    <row r="1006" spans="2:10" x14ac:dyDescent="0.3">
      <c r="B1006" s="178">
        <v>978</v>
      </c>
      <c r="C1006" s="179" t="s">
        <v>1978</v>
      </c>
      <c r="D1006" s="179" t="s">
        <v>1979</v>
      </c>
      <c r="E1006" s="179" t="s">
        <v>1632</v>
      </c>
      <c r="F1006" s="180" t="s">
        <v>1708</v>
      </c>
      <c r="G1006" s="180" t="s">
        <v>1025</v>
      </c>
      <c r="H1006" s="181">
        <v>11695</v>
      </c>
      <c r="I1006" s="182">
        <v>0.61</v>
      </c>
      <c r="J1006" s="182">
        <f t="shared" si="15"/>
        <v>7.13</v>
      </c>
    </row>
    <row r="1007" spans="2:10" x14ac:dyDescent="0.3">
      <c r="B1007" s="178">
        <v>979</v>
      </c>
      <c r="C1007" s="179" t="s">
        <v>1978</v>
      </c>
      <c r="D1007" s="179" t="s">
        <v>1979</v>
      </c>
      <c r="E1007" s="179" t="s">
        <v>1644</v>
      </c>
      <c r="F1007" s="180" t="s">
        <v>1708</v>
      </c>
      <c r="G1007" s="180" t="s">
        <v>1025</v>
      </c>
      <c r="H1007" s="181">
        <v>22394</v>
      </c>
      <c r="I1007" s="182">
        <v>0.61</v>
      </c>
      <c r="J1007" s="182">
        <f t="shared" si="15"/>
        <v>13.66</v>
      </c>
    </row>
    <row r="1008" spans="2:10" x14ac:dyDescent="0.3">
      <c r="B1008" s="178">
        <v>980</v>
      </c>
      <c r="C1008" s="179" t="s">
        <v>1978</v>
      </c>
      <c r="D1008" s="179" t="s">
        <v>1979</v>
      </c>
      <c r="E1008" s="179" t="s">
        <v>1645</v>
      </c>
      <c r="F1008" s="180" t="s">
        <v>1708</v>
      </c>
      <c r="G1008" s="180" t="s">
        <v>1025</v>
      </c>
      <c r="H1008" s="181">
        <v>17893</v>
      </c>
      <c r="I1008" s="182">
        <v>0.61</v>
      </c>
      <c r="J1008" s="182">
        <f t="shared" si="15"/>
        <v>10.91</v>
      </c>
    </row>
    <row r="1009" spans="2:10" x14ac:dyDescent="0.3">
      <c r="B1009" s="178">
        <v>981</v>
      </c>
      <c r="C1009" s="179" t="s">
        <v>1978</v>
      </c>
      <c r="D1009" s="179" t="s">
        <v>1979</v>
      </c>
      <c r="E1009" s="179" t="s">
        <v>1646</v>
      </c>
      <c r="F1009" s="180" t="s">
        <v>1708</v>
      </c>
      <c r="G1009" s="180" t="s">
        <v>1025</v>
      </c>
      <c r="H1009" s="181">
        <v>22270</v>
      </c>
      <c r="I1009" s="182">
        <v>0.61</v>
      </c>
      <c r="J1009" s="182">
        <f t="shared" si="15"/>
        <v>13.58</v>
      </c>
    </row>
    <row r="1010" spans="2:10" x14ac:dyDescent="0.3">
      <c r="B1010" s="178">
        <v>982</v>
      </c>
      <c r="C1010" s="179" t="s">
        <v>1978</v>
      </c>
      <c r="D1010" s="179" t="s">
        <v>1979</v>
      </c>
      <c r="E1010" s="179" t="s">
        <v>1647</v>
      </c>
      <c r="F1010" s="180" t="s">
        <v>1708</v>
      </c>
      <c r="G1010" s="180" t="s">
        <v>1025</v>
      </c>
      <c r="H1010" s="181">
        <v>6160</v>
      </c>
      <c r="I1010" s="182">
        <v>0.61</v>
      </c>
      <c r="J1010" s="182">
        <f t="shared" si="15"/>
        <v>3.76</v>
      </c>
    </row>
    <row r="1011" spans="2:10" x14ac:dyDescent="0.3">
      <c r="B1011" s="178">
        <v>983</v>
      </c>
      <c r="C1011" s="179" t="s">
        <v>1978</v>
      </c>
      <c r="D1011" s="179" t="s">
        <v>1979</v>
      </c>
      <c r="E1011" s="179" t="s">
        <v>1648</v>
      </c>
      <c r="F1011" s="180" t="s">
        <v>1708</v>
      </c>
      <c r="G1011" s="180" t="s">
        <v>1025</v>
      </c>
      <c r="H1011" s="181">
        <v>56848</v>
      </c>
      <c r="I1011" s="182">
        <v>0.61</v>
      </c>
      <c r="J1011" s="182">
        <f t="shared" si="15"/>
        <v>34.68</v>
      </c>
    </row>
    <row r="1012" spans="2:10" x14ac:dyDescent="0.3">
      <c r="B1012" s="178">
        <v>984</v>
      </c>
      <c r="C1012" s="179" t="s">
        <v>1978</v>
      </c>
      <c r="D1012" s="179" t="s">
        <v>1979</v>
      </c>
      <c r="E1012" s="179" t="s">
        <v>1649</v>
      </c>
      <c r="F1012" s="180" t="s">
        <v>1708</v>
      </c>
      <c r="G1012" s="180" t="s">
        <v>1025</v>
      </c>
      <c r="H1012" s="181">
        <v>21875</v>
      </c>
      <c r="I1012" s="182">
        <v>0.61</v>
      </c>
      <c r="J1012" s="182">
        <f t="shared" si="15"/>
        <v>13.34</v>
      </c>
    </row>
    <row r="1013" spans="2:10" x14ac:dyDescent="0.3">
      <c r="B1013" s="178">
        <v>985</v>
      </c>
      <c r="C1013" s="179" t="s">
        <v>1978</v>
      </c>
      <c r="D1013" s="179" t="s">
        <v>1979</v>
      </c>
      <c r="E1013" s="179" t="s">
        <v>1662</v>
      </c>
      <c r="F1013" s="180" t="s">
        <v>1708</v>
      </c>
      <c r="G1013" s="180" t="s">
        <v>1025</v>
      </c>
      <c r="H1013" s="181">
        <v>2457</v>
      </c>
      <c r="I1013" s="182">
        <v>0.61</v>
      </c>
      <c r="J1013" s="182">
        <f t="shared" si="15"/>
        <v>1.5</v>
      </c>
    </row>
    <row r="1014" spans="2:10" x14ac:dyDescent="0.3">
      <c r="B1014" s="178">
        <v>986</v>
      </c>
      <c r="C1014" s="179" t="s">
        <v>1980</v>
      </c>
      <c r="D1014" s="179" t="s">
        <v>1981</v>
      </c>
      <c r="E1014" s="179" t="s">
        <v>1637</v>
      </c>
      <c r="F1014" s="180" t="s">
        <v>150</v>
      </c>
      <c r="G1014" s="180" t="s">
        <v>106</v>
      </c>
      <c r="H1014" s="181">
        <v>7044</v>
      </c>
      <c r="I1014" s="182">
        <v>0.61</v>
      </c>
      <c r="J1014" s="182">
        <f t="shared" si="15"/>
        <v>4.3</v>
      </c>
    </row>
    <row r="1015" spans="2:10" x14ac:dyDescent="0.3">
      <c r="B1015" s="178">
        <v>987</v>
      </c>
      <c r="C1015" s="179" t="s">
        <v>1980</v>
      </c>
      <c r="D1015" s="179" t="s">
        <v>1981</v>
      </c>
      <c r="E1015" s="179" t="s">
        <v>1638</v>
      </c>
      <c r="F1015" s="180" t="s">
        <v>150</v>
      </c>
      <c r="G1015" s="180" t="s">
        <v>106</v>
      </c>
      <c r="H1015" s="181">
        <v>43293</v>
      </c>
      <c r="I1015" s="182">
        <v>0.61</v>
      </c>
      <c r="J1015" s="182">
        <f t="shared" si="15"/>
        <v>26.41</v>
      </c>
    </row>
    <row r="1016" spans="2:10" x14ac:dyDescent="0.3">
      <c r="B1016" s="178">
        <v>988</v>
      </c>
      <c r="C1016" s="179" t="s">
        <v>1980</v>
      </c>
      <c r="D1016" s="179" t="s">
        <v>1981</v>
      </c>
      <c r="E1016" s="179" t="s">
        <v>1639</v>
      </c>
      <c r="F1016" s="180" t="s">
        <v>150</v>
      </c>
      <c r="G1016" s="180" t="s">
        <v>106</v>
      </c>
      <c r="H1016" s="181">
        <v>9226</v>
      </c>
      <c r="I1016" s="182">
        <v>0.61</v>
      </c>
      <c r="J1016" s="182">
        <f t="shared" si="15"/>
        <v>5.63</v>
      </c>
    </row>
    <row r="1017" spans="2:10" x14ac:dyDescent="0.3">
      <c r="B1017" s="178">
        <v>989</v>
      </c>
      <c r="C1017" s="179" t="s">
        <v>1980</v>
      </c>
      <c r="D1017" s="179" t="s">
        <v>1981</v>
      </c>
      <c r="E1017" s="179" t="s">
        <v>1640</v>
      </c>
      <c r="F1017" s="180" t="s">
        <v>150</v>
      </c>
      <c r="G1017" s="180" t="s">
        <v>106</v>
      </c>
      <c r="H1017" s="181">
        <v>10857</v>
      </c>
      <c r="I1017" s="182">
        <v>0.61</v>
      </c>
      <c r="J1017" s="182">
        <f t="shared" si="15"/>
        <v>6.62</v>
      </c>
    </row>
    <row r="1018" spans="2:10" x14ac:dyDescent="0.3">
      <c r="B1018" s="178">
        <v>990</v>
      </c>
      <c r="C1018" s="179" t="s">
        <v>1980</v>
      </c>
      <c r="D1018" s="179" t="s">
        <v>1981</v>
      </c>
      <c r="E1018" s="179" t="s">
        <v>1641</v>
      </c>
      <c r="F1018" s="180" t="s">
        <v>150</v>
      </c>
      <c r="G1018" s="180" t="s">
        <v>106</v>
      </c>
      <c r="H1018" s="181">
        <v>113731</v>
      </c>
      <c r="I1018" s="182">
        <v>0.61</v>
      </c>
      <c r="J1018" s="182">
        <f t="shared" si="15"/>
        <v>69.38</v>
      </c>
    </row>
    <row r="1019" spans="2:10" x14ac:dyDescent="0.3">
      <c r="B1019" s="178">
        <v>991</v>
      </c>
      <c r="C1019" s="179" t="s">
        <v>1980</v>
      </c>
      <c r="D1019" s="179" t="s">
        <v>1981</v>
      </c>
      <c r="E1019" s="179" t="s">
        <v>1642</v>
      </c>
      <c r="F1019" s="180" t="s">
        <v>150</v>
      </c>
      <c r="G1019" s="180" t="s">
        <v>106</v>
      </c>
      <c r="H1019" s="181">
        <v>6106</v>
      </c>
      <c r="I1019" s="182">
        <v>0.61</v>
      </c>
      <c r="J1019" s="182">
        <f t="shared" si="15"/>
        <v>3.72</v>
      </c>
    </row>
    <row r="1020" spans="2:10" x14ac:dyDescent="0.3">
      <c r="B1020" s="178">
        <v>992</v>
      </c>
      <c r="C1020" s="179" t="s">
        <v>1980</v>
      </c>
      <c r="D1020" s="179" t="s">
        <v>1981</v>
      </c>
      <c r="E1020" s="179" t="s">
        <v>1643</v>
      </c>
      <c r="F1020" s="180" t="s">
        <v>150</v>
      </c>
      <c r="G1020" s="180" t="s">
        <v>106</v>
      </c>
      <c r="H1020" s="181">
        <v>7997</v>
      </c>
      <c r="I1020" s="182">
        <v>0.61</v>
      </c>
      <c r="J1020" s="182">
        <f t="shared" si="15"/>
        <v>4.88</v>
      </c>
    </row>
    <row r="1021" spans="2:10" x14ac:dyDescent="0.3">
      <c r="B1021" s="178">
        <v>993</v>
      </c>
      <c r="C1021" s="179" t="s">
        <v>1980</v>
      </c>
      <c r="D1021" s="179" t="s">
        <v>1981</v>
      </c>
      <c r="E1021" s="179" t="s">
        <v>1632</v>
      </c>
      <c r="F1021" s="180" t="s">
        <v>150</v>
      </c>
      <c r="G1021" s="180" t="s">
        <v>106</v>
      </c>
      <c r="H1021" s="181">
        <v>53395</v>
      </c>
      <c r="I1021" s="182">
        <v>0.61</v>
      </c>
      <c r="J1021" s="182">
        <f t="shared" si="15"/>
        <v>32.57</v>
      </c>
    </row>
    <row r="1022" spans="2:10" x14ac:dyDescent="0.3">
      <c r="B1022" s="178">
        <v>994</v>
      </c>
      <c r="C1022" s="179" t="s">
        <v>1980</v>
      </c>
      <c r="D1022" s="179" t="s">
        <v>1981</v>
      </c>
      <c r="E1022" s="179" t="s">
        <v>1644</v>
      </c>
      <c r="F1022" s="180" t="s">
        <v>150</v>
      </c>
      <c r="G1022" s="180" t="s">
        <v>106</v>
      </c>
      <c r="H1022" s="181">
        <v>98340</v>
      </c>
      <c r="I1022" s="182">
        <v>0.61</v>
      </c>
      <c r="J1022" s="182">
        <f t="shared" si="15"/>
        <v>59.99</v>
      </c>
    </row>
    <row r="1023" spans="2:10" x14ac:dyDescent="0.3">
      <c r="B1023" s="178">
        <v>995</v>
      </c>
      <c r="C1023" s="179" t="s">
        <v>1980</v>
      </c>
      <c r="D1023" s="179" t="s">
        <v>1981</v>
      </c>
      <c r="E1023" s="179" t="s">
        <v>1646</v>
      </c>
      <c r="F1023" s="180" t="s">
        <v>150</v>
      </c>
      <c r="G1023" s="180" t="s">
        <v>106</v>
      </c>
      <c r="H1023" s="181">
        <v>91923</v>
      </c>
      <c r="I1023" s="182">
        <v>0.61</v>
      </c>
      <c r="J1023" s="182">
        <f t="shared" si="15"/>
        <v>56.07</v>
      </c>
    </row>
    <row r="1024" spans="2:10" x14ac:dyDescent="0.3">
      <c r="B1024" s="178">
        <v>996</v>
      </c>
      <c r="C1024" s="179" t="s">
        <v>1980</v>
      </c>
      <c r="D1024" s="179" t="s">
        <v>1981</v>
      </c>
      <c r="E1024" s="179" t="s">
        <v>1647</v>
      </c>
      <c r="F1024" s="180" t="s">
        <v>150</v>
      </c>
      <c r="G1024" s="180" t="s">
        <v>106</v>
      </c>
      <c r="H1024" s="181">
        <v>27100</v>
      </c>
      <c r="I1024" s="182">
        <v>0.61</v>
      </c>
      <c r="J1024" s="182">
        <f t="shared" si="15"/>
        <v>16.53</v>
      </c>
    </row>
    <row r="1025" spans="2:10" x14ac:dyDescent="0.3">
      <c r="B1025" s="178">
        <v>997</v>
      </c>
      <c r="C1025" s="179" t="s">
        <v>1980</v>
      </c>
      <c r="D1025" s="179" t="s">
        <v>1981</v>
      </c>
      <c r="E1025" s="179" t="s">
        <v>1648</v>
      </c>
      <c r="F1025" s="180" t="s">
        <v>150</v>
      </c>
      <c r="G1025" s="180" t="s">
        <v>106</v>
      </c>
      <c r="H1025" s="181">
        <v>231422</v>
      </c>
      <c r="I1025" s="182">
        <v>0.61</v>
      </c>
      <c r="J1025" s="182">
        <f t="shared" si="15"/>
        <v>141.16999999999999</v>
      </c>
    </row>
    <row r="1026" spans="2:10" x14ac:dyDescent="0.3">
      <c r="B1026" s="178">
        <v>998</v>
      </c>
      <c r="C1026" s="179" t="s">
        <v>1980</v>
      </c>
      <c r="D1026" s="179" t="s">
        <v>1981</v>
      </c>
      <c r="E1026" s="179" t="s">
        <v>1649</v>
      </c>
      <c r="F1026" s="180" t="s">
        <v>150</v>
      </c>
      <c r="G1026" s="180" t="s">
        <v>106</v>
      </c>
      <c r="H1026" s="181">
        <v>82399</v>
      </c>
      <c r="I1026" s="182">
        <v>0.61</v>
      </c>
      <c r="J1026" s="182">
        <f t="shared" si="15"/>
        <v>50.26</v>
      </c>
    </row>
    <row r="1027" spans="2:10" x14ac:dyDescent="0.3">
      <c r="B1027" s="178">
        <v>999</v>
      </c>
      <c r="C1027" s="179" t="s">
        <v>1980</v>
      </c>
      <c r="D1027" s="179" t="s">
        <v>1981</v>
      </c>
      <c r="E1027" s="179" t="s">
        <v>1662</v>
      </c>
      <c r="F1027" s="180" t="s">
        <v>150</v>
      </c>
      <c r="G1027" s="180" t="s">
        <v>106</v>
      </c>
      <c r="H1027" s="181">
        <v>7778</v>
      </c>
      <c r="I1027" s="182">
        <v>0.61</v>
      </c>
      <c r="J1027" s="182">
        <f t="shared" si="15"/>
        <v>4.74</v>
      </c>
    </row>
    <row r="1028" spans="2:10" x14ac:dyDescent="0.3">
      <c r="B1028" s="178">
        <v>1000</v>
      </c>
      <c r="C1028" s="179" t="s">
        <v>1982</v>
      </c>
      <c r="D1028" s="179" t="s">
        <v>1983</v>
      </c>
      <c r="E1028" s="179" t="s">
        <v>1641</v>
      </c>
      <c r="F1028" s="180" t="s">
        <v>98</v>
      </c>
      <c r="G1028" s="180" t="s">
        <v>110</v>
      </c>
      <c r="H1028" s="181">
        <v>1203091</v>
      </c>
      <c r="I1028" s="182">
        <v>0.61</v>
      </c>
      <c r="J1028" s="182">
        <f t="shared" si="15"/>
        <v>733.89</v>
      </c>
    </row>
    <row r="1029" spans="2:10" x14ac:dyDescent="0.3">
      <c r="B1029" s="178">
        <v>1001</v>
      </c>
      <c r="C1029" s="179" t="s">
        <v>1982</v>
      </c>
      <c r="D1029" s="179" t="s">
        <v>1983</v>
      </c>
      <c r="E1029" s="179" t="s">
        <v>1662</v>
      </c>
      <c r="F1029" s="180" t="s">
        <v>98</v>
      </c>
      <c r="G1029" s="180" t="s">
        <v>110</v>
      </c>
      <c r="H1029" s="181">
        <v>33768</v>
      </c>
      <c r="I1029" s="182">
        <v>0.61</v>
      </c>
      <c r="J1029" s="182">
        <f t="shared" si="15"/>
        <v>20.6</v>
      </c>
    </row>
    <row r="1030" spans="2:10" x14ac:dyDescent="0.3">
      <c r="B1030" s="178">
        <v>1002</v>
      </c>
      <c r="C1030" s="179" t="s">
        <v>1984</v>
      </c>
      <c r="D1030" s="179" t="s">
        <v>1985</v>
      </c>
      <c r="E1030" s="179" t="s">
        <v>1644</v>
      </c>
      <c r="F1030" s="180" t="s">
        <v>98</v>
      </c>
      <c r="G1030" s="180" t="s">
        <v>1004</v>
      </c>
      <c r="H1030" s="181">
        <v>44444</v>
      </c>
      <c r="I1030" s="182">
        <v>0.61</v>
      </c>
      <c r="J1030" s="182">
        <f t="shared" si="15"/>
        <v>27.11</v>
      </c>
    </row>
    <row r="1031" spans="2:10" x14ac:dyDescent="0.3">
      <c r="B1031" s="178">
        <v>1003</v>
      </c>
      <c r="C1031" s="179" t="s">
        <v>1984</v>
      </c>
      <c r="D1031" s="179" t="s">
        <v>1985</v>
      </c>
      <c r="E1031" s="179" t="s">
        <v>1648</v>
      </c>
      <c r="F1031" s="180" t="s">
        <v>98</v>
      </c>
      <c r="G1031" s="180" t="s">
        <v>1004</v>
      </c>
      <c r="H1031" s="181">
        <v>101331</v>
      </c>
      <c r="I1031" s="182">
        <v>0.61</v>
      </c>
      <c r="J1031" s="182">
        <f t="shared" si="15"/>
        <v>61.81</v>
      </c>
    </row>
    <row r="1032" spans="2:10" x14ac:dyDescent="0.3">
      <c r="B1032" s="178">
        <v>1004</v>
      </c>
      <c r="C1032" s="179" t="s">
        <v>1986</v>
      </c>
      <c r="D1032" s="179" t="s">
        <v>1987</v>
      </c>
      <c r="E1032" s="179" t="s">
        <v>1637</v>
      </c>
      <c r="F1032" s="180" t="s">
        <v>1708</v>
      </c>
      <c r="G1032" s="180" t="s">
        <v>58</v>
      </c>
      <c r="H1032" s="181">
        <v>1778</v>
      </c>
      <c r="I1032" s="182">
        <v>0.61</v>
      </c>
      <c r="J1032" s="182">
        <f t="shared" si="15"/>
        <v>1.08</v>
      </c>
    </row>
    <row r="1033" spans="2:10" x14ac:dyDescent="0.3">
      <c r="B1033" s="178">
        <v>1005</v>
      </c>
      <c r="C1033" s="179" t="s">
        <v>1986</v>
      </c>
      <c r="D1033" s="179" t="s">
        <v>1987</v>
      </c>
      <c r="E1033" s="179" t="s">
        <v>1638</v>
      </c>
      <c r="F1033" s="180" t="s">
        <v>1708</v>
      </c>
      <c r="G1033" s="180" t="s">
        <v>58</v>
      </c>
      <c r="H1033" s="181">
        <v>41174</v>
      </c>
      <c r="I1033" s="182">
        <v>0.61</v>
      </c>
      <c r="J1033" s="182">
        <f t="shared" si="15"/>
        <v>25.12</v>
      </c>
    </row>
    <row r="1034" spans="2:10" x14ac:dyDescent="0.3">
      <c r="B1034" s="178">
        <v>1006</v>
      </c>
      <c r="C1034" s="179" t="s">
        <v>1986</v>
      </c>
      <c r="D1034" s="179" t="s">
        <v>1987</v>
      </c>
      <c r="E1034" s="179" t="s">
        <v>1640</v>
      </c>
      <c r="F1034" s="180" t="s">
        <v>1708</v>
      </c>
      <c r="G1034" s="180" t="s">
        <v>58</v>
      </c>
      <c r="H1034" s="181">
        <v>3647</v>
      </c>
      <c r="I1034" s="182">
        <v>0.61</v>
      </c>
      <c r="J1034" s="182">
        <f t="shared" si="15"/>
        <v>2.2200000000000002</v>
      </c>
    </row>
    <row r="1035" spans="2:10" x14ac:dyDescent="0.3">
      <c r="B1035" s="178">
        <v>1007</v>
      </c>
      <c r="C1035" s="179" t="s">
        <v>1986</v>
      </c>
      <c r="D1035" s="179" t="s">
        <v>1987</v>
      </c>
      <c r="E1035" s="179" t="s">
        <v>1641</v>
      </c>
      <c r="F1035" s="180" t="s">
        <v>1708</v>
      </c>
      <c r="G1035" s="180" t="s">
        <v>58</v>
      </c>
      <c r="H1035" s="181">
        <v>65443</v>
      </c>
      <c r="I1035" s="182">
        <v>0.61</v>
      </c>
      <c r="J1035" s="182">
        <f t="shared" si="15"/>
        <v>39.92</v>
      </c>
    </row>
    <row r="1036" spans="2:10" x14ac:dyDescent="0.3">
      <c r="B1036" s="178">
        <v>1008</v>
      </c>
      <c r="C1036" s="179" t="s">
        <v>1986</v>
      </c>
      <c r="D1036" s="179" t="s">
        <v>1987</v>
      </c>
      <c r="E1036" s="179" t="s">
        <v>1688</v>
      </c>
      <c r="F1036" s="180" t="s">
        <v>1708</v>
      </c>
      <c r="G1036" s="180" t="s">
        <v>58</v>
      </c>
      <c r="H1036" s="181">
        <v>3397</v>
      </c>
      <c r="I1036" s="182">
        <v>0.61</v>
      </c>
      <c r="J1036" s="182">
        <f t="shared" si="15"/>
        <v>2.0699999999999998</v>
      </c>
    </row>
    <row r="1037" spans="2:10" x14ac:dyDescent="0.3">
      <c r="B1037" s="178">
        <v>1009</v>
      </c>
      <c r="C1037" s="179" t="s">
        <v>1986</v>
      </c>
      <c r="D1037" s="179" t="s">
        <v>1987</v>
      </c>
      <c r="E1037" s="179" t="s">
        <v>1689</v>
      </c>
      <c r="F1037" s="180" t="s">
        <v>1708</v>
      </c>
      <c r="G1037" s="180" t="s">
        <v>58</v>
      </c>
      <c r="H1037" s="181">
        <v>1484</v>
      </c>
      <c r="I1037" s="182">
        <v>0.61</v>
      </c>
      <c r="J1037" s="182">
        <f t="shared" si="15"/>
        <v>0.91</v>
      </c>
    </row>
    <row r="1038" spans="2:10" x14ac:dyDescent="0.3">
      <c r="B1038" s="178">
        <v>1010</v>
      </c>
      <c r="C1038" s="179" t="s">
        <v>1986</v>
      </c>
      <c r="D1038" s="179" t="s">
        <v>1987</v>
      </c>
      <c r="E1038" s="179" t="s">
        <v>1690</v>
      </c>
      <c r="F1038" s="180" t="s">
        <v>1708</v>
      </c>
      <c r="G1038" s="180" t="s">
        <v>58</v>
      </c>
      <c r="H1038" s="181">
        <v>1549</v>
      </c>
      <c r="I1038" s="182">
        <v>0.61</v>
      </c>
      <c r="J1038" s="182">
        <f t="shared" si="15"/>
        <v>0.94</v>
      </c>
    </row>
    <row r="1039" spans="2:10" x14ac:dyDescent="0.3">
      <c r="B1039" s="178">
        <v>1011</v>
      </c>
      <c r="C1039" s="179" t="s">
        <v>1986</v>
      </c>
      <c r="D1039" s="179" t="s">
        <v>1987</v>
      </c>
      <c r="E1039" s="179" t="s">
        <v>1642</v>
      </c>
      <c r="F1039" s="180" t="s">
        <v>1708</v>
      </c>
      <c r="G1039" s="180" t="s">
        <v>58</v>
      </c>
      <c r="H1039" s="181">
        <v>2925</v>
      </c>
      <c r="I1039" s="182">
        <v>0.61</v>
      </c>
      <c r="J1039" s="182">
        <f t="shared" si="15"/>
        <v>1.78</v>
      </c>
    </row>
    <row r="1040" spans="2:10" x14ac:dyDescent="0.3">
      <c r="B1040" s="178">
        <v>1012</v>
      </c>
      <c r="C1040" s="179" t="s">
        <v>1986</v>
      </c>
      <c r="D1040" s="179" t="s">
        <v>1987</v>
      </c>
      <c r="E1040" s="179" t="s">
        <v>1645</v>
      </c>
      <c r="F1040" s="180" t="s">
        <v>1708</v>
      </c>
      <c r="G1040" s="180" t="s">
        <v>58</v>
      </c>
      <c r="H1040" s="181">
        <v>69941</v>
      </c>
      <c r="I1040" s="182">
        <v>0.61</v>
      </c>
      <c r="J1040" s="182">
        <f t="shared" si="15"/>
        <v>42.66</v>
      </c>
    </row>
    <row r="1041" spans="2:10" x14ac:dyDescent="0.3">
      <c r="B1041" s="178">
        <v>1013</v>
      </c>
      <c r="C1041" s="179" t="s">
        <v>1986</v>
      </c>
      <c r="D1041" s="179" t="s">
        <v>1987</v>
      </c>
      <c r="E1041" s="179" t="s">
        <v>1646</v>
      </c>
      <c r="F1041" s="180" t="s">
        <v>1708</v>
      </c>
      <c r="G1041" s="180" t="s">
        <v>58</v>
      </c>
      <c r="H1041" s="181">
        <v>71471</v>
      </c>
      <c r="I1041" s="182">
        <v>0.61</v>
      </c>
      <c r="J1041" s="182">
        <f t="shared" si="15"/>
        <v>43.6</v>
      </c>
    </row>
    <row r="1042" spans="2:10" x14ac:dyDescent="0.3">
      <c r="B1042" s="178">
        <v>1014</v>
      </c>
      <c r="C1042" s="179" t="s">
        <v>1986</v>
      </c>
      <c r="D1042" s="179" t="s">
        <v>1987</v>
      </c>
      <c r="E1042" s="179" t="s">
        <v>1647</v>
      </c>
      <c r="F1042" s="180" t="s">
        <v>1708</v>
      </c>
      <c r="G1042" s="180" t="s">
        <v>58</v>
      </c>
      <c r="H1042" s="181">
        <v>12089</v>
      </c>
      <c r="I1042" s="182">
        <v>0.61</v>
      </c>
      <c r="J1042" s="182">
        <f t="shared" si="15"/>
        <v>7.37</v>
      </c>
    </row>
    <row r="1043" spans="2:10" x14ac:dyDescent="0.3">
      <c r="B1043" s="178">
        <v>1015</v>
      </c>
      <c r="C1043" s="179" t="s">
        <v>1986</v>
      </c>
      <c r="D1043" s="179" t="s">
        <v>1987</v>
      </c>
      <c r="E1043" s="179" t="s">
        <v>1648</v>
      </c>
      <c r="F1043" s="180" t="s">
        <v>1708</v>
      </c>
      <c r="G1043" s="180" t="s">
        <v>58</v>
      </c>
      <c r="H1043" s="181">
        <v>197489</v>
      </c>
      <c r="I1043" s="182">
        <v>0.61</v>
      </c>
      <c r="J1043" s="182">
        <f t="shared" si="15"/>
        <v>120.47</v>
      </c>
    </row>
    <row r="1044" spans="2:10" x14ac:dyDescent="0.3">
      <c r="B1044" s="178">
        <v>1016</v>
      </c>
      <c r="C1044" s="179" t="s">
        <v>1986</v>
      </c>
      <c r="D1044" s="179" t="s">
        <v>1987</v>
      </c>
      <c r="E1044" s="179" t="s">
        <v>1662</v>
      </c>
      <c r="F1044" s="180" t="s">
        <v>1708</v>
      </c>
      <c r="G1044" s="180" t="s">
        <v>58</v>
      </c>
      <c r="H1044" s="181">
        <v>3716</v>
      </c>
      <c r="I1044" s="182">
        <v>0.61</v>
      </c>
      <c r="J1044" s="182">
        <f t="shared" si="15"/>
        <v>2.27</v>
      </c>
    </row>
    <row r="1045" spans="2:10" x14ac:dyDescent="0.3">
      <c r="B1045" s="178">
        <v>1017</v>
      </c>
      <c r="C1045" s="179" t="s">
        <v>1988</v>
      </c>
      <c r="D1045" s="179" t="s">
        <v>1989</v>
      </c>
      <c r="E1045" s="179" t="s">
        <v>1637</v>
      </c>
      <c r="F1045" s="180" t="s">
        <v>1708</v>
      </c>
      <c r="G1045" s="180" t="s">
        <v>58</v>
      </c>
      <c r="H1045" s="181">
        <v>873</v>
      </c>
      <c r="I1045" s="182">
        <v>0.61</v>
      </c>
      <c r="J1045" s="182">
        <f t="shared" si="15"/>
        <v>0.53</v>
      </c>
    </row>
    <row r="1046" spans="2:10" x14ac:dyDescent="0.3">
      <c r="B1046" s="178">
        <v>1018</v>
      </c>
      <c r="C1046" s="179" t="s">
        <v>1988</v>
      </c>
      <c r="D1046" s="179" t="s">
        <v>1989</v>
      </c>
      <c r="E1046" s="179" t="s">
        <v>1638</v>
      </c>
      <c r="F1046" s="180" t="s">
        <v>1708</v>
      </c>
      <c r="G1046" s="180" t="s">
        <v>58</v>
      </c>
      <c r="H1046" s="181">
        <v>19480</v>
      </c>
      <c r="I1046" s="182">
        <v>0.61</v>
      </c>
      <c r="J1046" s="182">
        <f t="shared" si="15"/>
        <v>11.88</v>
      </c>
    </row>
    <row r="1047" spans="2:10" x14ac:dyDescent="0.3">
      <c r="B1047" s="178">
        <v>1019</v>
      </c>
      <c r="C1047" s="179" t="s">
        <v>1988</v>
      </c>
      <c r="D1047" s="179" t="s">
        <v>1989</v>
      </c>
      <c r="E1047" s="179" t="s">
        <v>1639</v>
      </c>
      <c r="F1047" s="180" t="s">
        <v>1708</v>
      </c>
      <c r="G1047" s="180" t="s">
        <v>58</v>
      </c>
      <c r="H1047" s="181">
        <v>20875</v>
      </c>
      <c r="I1047" s="182">
        <v>0.61</v>
      </c>
      <c r="J1047" s="182">
        <f t="shared" si="15"/>
        <v>12.73</v>
      </c>
    </row>
    <row r="1048" spans="2:10" x14ac:dyDescent="0.3">
      <c r="B1048" s="178">
        <v>1020</v>
      </c>
      <c r="C1048" s="179" t="s">
        <v>1988</v>
      </c>
      <c r="D1048" s="179" t="s">
        <v>1989</v>
      </c>
      <c r="E1048" s="179" t="s">
        <v>1640</v>
      </c>
      <c r="F1048" s="180" t="s">
        <v>1708</v>
      </c>
      <c r="G1048" s="180" t="s">
        <v>58</v>
      </c>
      <c r="H1048" s="181">
        <v>2173</v>
      </c>
      <c r="I1048" s="182">
        <v>0.61</v>
      </c>
      <c r="J1048" s="182">
        <f t="shared" si="15"/>
        <v>1.33</v>
      </c>
    </row>
    <row r="1049" spans="2:10" x14ac:dyDescent="0.3">
      <c r="B1049" s="178">
        <v>1021</v>
      </c>
      <c r="C1049" s="179" t="s">
        <v>1988</v>
      </c>
      <c r="D1049" s="179" t="s">
        <v>1989</v>
      </c>
      <c r="E1049" s="179" t="s">
        <v>1641</v>
      </c>
      <c r="F1049" s="180" t="s">
        <v>1708</v>
      </c>
      <c r="G1049" s="180" t="s">
        <v>58</v>
      </c>
      <c r="H1049" s="181">
        <v>34186</v>
      </c>
      <c r="I1049" s="182">
        <v>0.61</v>
      </c>
      <c r="J1049" s="182">
        <f t="shared" si="15"/>
        <v>20.85</v>
      </c>
    </row>
    <row r="1050" spans="2:10" x14ac:dyDescent="0.3">
      <c r="B1050" s="178">
        <v>1022</v>
      </c>
      <c r="C1050" s="179" t="s">
        <v>1988</v>
      </c>
      <c r="D1050" s="179" t="s">
        <v>1989</v>
      </c>
      <c r="E1050" s="179" t="s">
        <v>1688</v>
      </c>
      <c r="F1050" s="180" t="s">
        <v>1708</v>
      </c>
      <c r="G1050" s="180" t="s">
        <v>58</v>
      </c>
      <c r="H1050" s="181">
        <v>1255</v>
      </c>
      <c r="I1050" s="182">
        <v>0.61</v>
      </c>
      <c r="J1050" s="182">
        <f t="shared" si="15"/>
        <v>0.77</v>
      </c>
    </row>
    <row r="1051" spans="2:10" x14ac:dyDescent="0.3">
      <c r="B1051" s="178">
        <v>1023</v>
      </c>
      <c r="C1051" s="179" t="s">
        <v>1988</v>
      </c>
      <c r="D1051" s="179" t="s">
        <v>1989</v>
      </c>
      <c r="E1051" s="179" t="s">
        <v>1689</v>
      </c>
      <c r="F1051" s="180" t="s">
        <v>1708</v>
      </c>
      <c r="G1051" s="180" t="s">
        <v>58</v>
      </c>
      <c r="H1051" s="181">
        <v>632</v>
      </c>
      <c r="I1051" s="182">
        <v>0.61</v>
      </c>
      <c r="J1051" s="182">
        <f t="shared" si="15"/>
        <v>0.39</v>
      </c>
    </row>
    <row r="1052" spans="2:10" x14ac:dyDescent="0.3">
      <c r="B1052" s="178">
        <v>1024</v>
      </c>
      <c r="C1052" s="179" t="s">
        <v>1988</v>
      </c>
      <c r="D1052" s="179" t="s">
        <v>1989</v>
      </c>
      <c r="E1052" s="179" t="s">
        <v>1690</v>
      </c>
      <c r="F1052" s="180" t="s">
        <v>1708</v>
      </c>
      <c r="G1052" s="180" t="s">
        <v>58</v>
      </c>
      <c r="H1052" s="181">
        <v>898</v>
      </c>
      <c r="I1052" s="182">
        <v>0.61</v>
      </c>
      <c r="J1052" s="182">
        <f t="shared" ref="J1052:J1115" si="16">ROUND(H1052*(I1052/1000),2)</f>
        <v>0.55000000000000004</v>
      </c>
    </row>
    <row r="1053" spans="2:10" x14ac:dyDescent="0.3">
      <c r="B1053" s="178">
        <v>1025</v>
      </c>
      <c r="C1053" s="179" t="s">
        <v>1988</v>
      </c>
      <c r="D1053" s="179" t="s">
        <v>1989</v>
      </c>
      <c r="E1053" s="179" t="s">
        <v>1642</v>
      </c>
      <c r="F1053" s="180" t="s">
        <v>1708</v>
      </c>
      <c r="G1053" s="180" t="s">
        <v>58</v>
      </c>
      <c r="H1053" s="181">
        <v>1293</v>
      </c>
      <c r="I1053" s="182">
        <v>0.61</v>
      </c>
      <c r="J1053" s="182">
        <f t="shared" si="16"/>
        <v>0.79</v>
      </c>
    </row>
    <row r="1054" spans="2:10" x14ac:dyDescent="0.3">
      <c r="B1054" s="178">
        <v>1026</v>
      </c>
      <c r="C1054" s="179" t="s">
        <v>1988</v>
      </c>
      <c r="D1054" s="179" t="s">
        <v>1989</v>
      </c>
      <c r="E1054" s="179" t="s">
        <v>1643</v>
      </c>
      <c r="F1054" s="180" t="s">
        <v>1708</v>
      </c>
      <c r="G1054" s="180" t="s">
        <v>58</v>
      </c>
      <c r="H1054" s="181">
        <v>20783</v>
      </c>
      <c r="I1054" s="182">
        <v>0.61</v>
      </c>
      <c r="J1054" s="182">
        <f t="shared" si="16"/>
        <v>12.68</v>
      </c>
    </row>
    <row r="1055" spans="2:10" x14ac:dyDescent="0.3">
      <c r="B1055" s="178">
        <v>1027</v>
      </c>
      <c r="C1055" s="179" t="s">
        <v>1988</v>
      </c>
      <c r="D1055" s="179" t="s">
        <v>1989</v>
      </c>
      <c r="E1055" s="179" t="s">
        <v>1632</v>
      </c>
      <c r="F1055" s="180" t="s">
        <v>1708</v>
      </c>
      <c r="G1055" s="180" t="s">
        <v>58</v>
      </c>
      <c r="H1055" s="181">
        <v>172245</v>
      </c>
      <c r="I1055" s="182">
        <v>0.61</v>
      </c>
      <c r="J1055" s="182">
        <f t="shared" si="16"/>
        <v>105.07</v>
      </c>
    </row>
    <row r="1056" spans="2:10" x14ac:dyDescent="0.3">
      <c r="B1056" s="178">
        <v>1028</v>
      </c>
      <c r="C1056" s="179" t="s">
        <v>1988</v>
      </c>
      <c r="D1056" s="179" t="s">
        <v>1989</v>
      </c>
      <c r="E1056" s="179" t="s">
        <v>1644</v>
      </c>
      <c r="F1056" s="180" t="s">
        <v>1708</v>
      </c>
      <c r="G1056" s="180" t="s">
        <v>58</v>
      </c>
      <c r="H1056" s="181">
        <v>247622</v>
      </c>
      <c r="I1056" s="182">
        <v>0.61</v>
      </c>
      <c r="J1056" s="182">
        <f t="shared" si="16"/>
        <v>151.05000000000001</v>
      </c>
    </row>
    <row r="1057" spans="2:10" x14ac:dyDescent="0.3">
      <c r="B1057" s="178">
        <v>1029</v>
      </c>
      <c r="C1057" s="179" t="s">
        <v>1988</v>
      </c>
      <c r="D1057" s="179" t="s">
        <v>1989</v>
      </c>
      <c r="E1057" s="179" t="s">
        <v>1645</v>
      </c>
      <c r="F1057" s="180" t="s">
        <v>1708</v>
      </c>
      <c r="G1057" s="180" t="s">
        <v>58</v>
      </c>
      <c r="H1057" s="181">
        <v>32823</v>
      </c>
      <c r="I1057" s="182">
        <v>0.61</v>
      </c>
      <c r="J1057" s="182">
        <f t="shared" si="16"/>
        <v>20.02</v>
      </c>
    </row>
    <row r="1058" spans="2:10" x14ac:dyDescent="0.3">
      <c r="B1058" s="178">
        <v>1030</v>
      </c>
      <c r="C1058" s="179" t="s">
        <v>1988</v>
      </c>
      <c r="D1058" s="179" t="s">
        <v>1989</v>
      </c>
      <c r="E1058" s="179" t="s">
        <v>1646</v>
      </c>
      <c r="F1058" s="180" t="s">
        <v>1708</v>
      </c>
      <c r="G1058" s="180" t="s">
        <v>58</v>
      </c>
      <c r="H1058" s="181">
        <v>29610</v>
      </c>
      <c r="I1058" s="182">
        <v>0.61</v>
      </c>
      <c r="J1058" s="182">
        <f t="shared" si="16"/>
        <v>18.059999999999999</v>
      </c>
    </row>
    <row r="1059" spans="2:10" x14ac:dyDescent="0.3">
      <c r="B1059" s="178">
        <v>1031</v>
      </c>
      <c r="C1059" s="179" t="s">
        <v>1988</v>
      </c>
      <c r="D1059" s="179" t="s">
        <v>1989</v>
      </c>
      <c r="E1059" s="179" t="s">
        <v>1647</v>
      </c>
      <c r="F1059" s="180" t="s">
        <v>1708</v>
      </c>
      <c r="G1059" s="180" t="s">
        <v>58</v>
      </c>
      <c r="H1059" s="181">
        <v>5924</v>
      </c>
      <c r="I1059" s="182">
        <v>0.61</v>
      </c>
      <c r="J1059" s="182">
        <f t="shared" si="16"/>
        <v>3.61</v>
      </c>
    </row>
    <row r="1060" spans="2:10" x14ac:dyDescent="0.3">
      <c r="B1060" s="178">
        <v>1032</v>
      </c>
      <c r="C1060" s="179" t="s">
        <v>1988</v>
      </c>
      <c r="D1060" s="179" t="s">
        <v>1989</v>
      </c>
      <c r="E1060" s="179" t="s">
        <v>1648</v>
      </c>
      <c r="F1060" s="180" t="s">
        <v>1708</v>
      </c>
      <c r="G1060" s="180" t="s">
        <v>58</v>
      </c>
      <c r="H1060" s="181">
        <v>97186</v>
      </c>
      <c r="I1060" s="182">
        <v>0.61</v>
      </c>
      <c r="J1060" s="182">
        <f t="shared" si="16"/>
        <v>59.28</v>
      </c>
    </row>
    <row r="1061" spans="2:10" x14ac:dyDescent="0.3">
      <c r="B1061" s="178">
        <v>1033</v>
      </c>
      <c r="C1061" s="179" t="s">
        <v>1988</v>
      </c>
      <c r="D1061" s="179" t="s">
        <v>1989</v>
      </c>
      <c r="E1061" s="179" t="s">
        <v>1649</v>
      </c>
      <c r="F1061" s="180" t="s">
        <v>1708</v>
      </c>
      <c r="G1061" s="180" t="s">
        <v>58</v>
      </c>
      <c r="H1061" s="181">
        <v>165707</v>
      </c>
      <c r="I1061" s="182">
        <v>0.61</v>
      </c>
      <c r="J1061" s="182">
        <f t="shared" si="16"/>
        <v>101.08</v>
      </c>
    </row>
    <row r="1062" spans="2:10" x14ac:dyDescent="0.3">
      <c r="B1062" s="178">
        <v>1034</v>
      </c>
      <c r="C1062" s="179" t="s">
        <v>1988</v>
      </c>
      <c r="D1062" s="179" t="s">
        <v>1989</v>
      </c>
      <c r="E1062" s="179" t="s">
        <v>1662</v>
      </c>
      <c r="F1062" s="180" t="s">
        <v>1708</v>
      </c>
      <c r="G1062" s="180" t="s">
        <v>58</v>
      </c>
      <c r="H1062" s="181">
        <v>1939</v>
      </c>
      <c r="I1062" s="182">
        <v>0.61</v>
      </c>
      <c r="J1062" s="182">
        <f t="shared" si="16"/>
        <v>1.18</v>
      </c>
    </row>
    <row r="1063" spans="2:10" x14ac:dyDescent="0.3">
      <c r="B1063" s="178">
        <v>1035</v>
      </c>
      <c r="C1063" s="179" t="s">
        <v>1990</v>
      </c>
      <c r="D1063" s="179" t="s">
        <v>1991</v>
      </c>
      <c r="E1063" s="179" t="s">
        <v>1644</v>
      </c>
      <c r="F1063" s="180" t="s">
        <v>150</v>
      </c>
      <c r="G1063" s="180" t="s">
        <v>99</v>
      </c>
      <c r="H1063" s="181">
        <v>194921</v>
      </c>
      <c r="I1063" s="182">
        <v>0.61</v>
      </c>
      <c r="J1063" s="182">
        <f t="shared" si="16"/>
        <v>118.9</v>
      </c>
    </row>
    <row r="1064" spans="2:10" x14ac:dyDescent="0.3">
      <c r="B1064" s="178">
        <v>1036</v>
      </c>
      <c r="C1064" s="179" t="s">
        <v>1992</v>
      </c>
      <c r="D1064" s="179" t="s">
        <v>1993</v>
      </c>
      <c r="E1064" s="179" t="s">
        <v>1646</v>
      </c>
      <c r="F1064" s="180" t="s">
        <v>1994</v>
      </c>
      <c r="G1064" s="180" t="s">
        <v>221</v>
      </c>
      <c r="H1064" s="181">
        <v>179982</v>
      </c>
      <c r="I1064" s="182">
        <v>0.61</v>
      </c>
      <c r="J1064" s="182">
        <f t="shared" si="16"/>
        <v>109.79</v>
      </c>
    </row>
    <row r="1065" spans="2:10" x14ac:dyDescent="0.3">
      <c r="B1065" s="178">
        <v>1037</v>
      </c>
      <c r="C1065" s="179" t="s">
        <v>1995</v>
      </c>
      <c r="D1065" s="179" t="s">
        <v>1996</v>
      </c>
      <c r="E1065" s="179" t="s">
        <v>1194</v>
      </c>
      <c r="F1065" s="180" t="s">
        <v>150</v>
      </c>
      <c r="G1065" s="180" t="s">
        <v>99</v>
      </c>
      <c r="H1065" s="181">
        <v>4277778</v>
      </c>
      <c r="I1065" s="182">
        <v>0</v>
      </c>
      <c r="J1065" s="182">
        <f t="shared" si="16"/>
        <v>0</v>
      </c>
    </row>
    <row r="1066" spans="2:10" x14ac:dyDescent="0.3">
      <c r="B1066" s="178">
        <v>1038</v>
      </c>
      <c r="C1066" s="179" t="s">
        <v>1997</v>
      </c>
      <c r="D1066" s="179" t="s">
        <v>1998</v>
      </c>
      <c r="E1066" s="179" t="s">
        <v>1194</v>
      </c>
      <c r="F1066" s="180" t="s">
        <v>150</v>
      </c>
      <c r="G1066" s="180" t="s">
        <v>95</v>
      </c>
      <c r="H1066" s="181">
        <v>2948569</v>
      </c>
      <c r="I1066" s="182">
        <v>0</v>
      </c>
      <c r="J1066" s="182">
        <f t="shared" si="16"/>
        <v>0</v>
      </c>
    </row>
    <row r="1067" spans="2:10" x14ac:dyDescent="0.3">
      <c r="B1067" s="178">
        <v>1039</v>
      </c>
      <c r="C1067" s="179" t="s">
        <v>1999</v>
      </c>
      <c r="D1067" s="179" t="s">
        <v>2000</v>
      </c>
      <c r="E1067" s="179" t="s">
        <v>1194</v>
      </c>
      <c r="F1067" s="180" t="s">
        <v>150</v>
      </c>
      <c r="G1067" s="180" t="s">
        <v>99</v>
      </c>
      <c r="H1067" s="181">
        <v>5036391</v>
      </c>
      <c r="I1067" s="182">
        <v>0</v>
      </c>
      <c r="J1067" s="182">
        <f t="shared" si="16"/>
        <v>0</v>
      </c>
    </row>
    <row r="1068" spans="2:10" x14ac:dyDescent="0.3">
      <c r="B1068" s="178">
        <v>1040</v>
      </c>
      <c r="C1068" s="179" t="s">
        <v>2001</v>
      </c>
      <c r="D1068" s="179" t="s">
        <v>2002</v>
      </c>
      <c r="E1068" s="179" t="s">
        <v>1637</v>
      </c>
      <c r="F1068" s="180" t="s">
        <v>150</v>
      </c>
      <c r="G1068" s="180" t="s">
        <v>871</v>
      </c>
      <c r="H1068" s="181">
        <v>36712</v>
      </c>
      <c r="I1068" s="182">
        <v>0.61</v>
      </c>
      <c r="J1068" s="182">
        <f t="shared" si="16"/>
        <v>22.39</v>
      </c>
    </row>
    <row r="1069" spans="2:10" x14ac:dyDescent="0.3">
      <c r="B1069" s="178">
        <v>1041</v>
      </c>
      <c r="C1069" s="179" t="s">
        <v>2001</v>
      </c>
      <c r="D1069" s="179" t="s">
        <v>2002</v>
      </c>
      <c r="E1069" s="179" t="s">
        <v>1638</v>
      </c>
      <c r="F1069" s="180" t="s">
        <v>150</v>
      </c>
      <c r="G1069" s="180" t="s">
        <v>871</v>
      </c>
      <c r="H1069" s="181">
        <v>272121</v>
      </c>
      <c r="I1069" s="182">
        <v>0.61</v>
      </c>
      <c r="J1069" s="182">
        <f t="shared" si="16"/>
        <v>165.99</v>
      </c>
    </row>
    <row r="1070" spans="2:10" x14ac:dyDescent="0.3">
      <c r="B1070" s="178">
        <v>1042</v>
      </c>
      <c r="C1070" s="179" t="s">
        <v>2001</v>
      </c>
      <c r="D1070" s="179" t="s">
        <v>2002</v>
      </c>
      <c r="E1070" s="179" t="s">
        <v>1639</v>
      </c>
      <c r="F1070" s="180" t="s">
        <v>150</v>
      </c>
      <c r="G1070" s="180" t="s">
        <v>871</v>
      </c>
      <c r="H1070" s="181">
        <v>51466</v>
      </c>
      <c r="I1070" s="182">
        <v>0.61</v>
      </c>
      <c r="J1070" s="182">
        <f t="shared" si="16"/>
        <v>31.39</v>
      </c>
    </row>
    <row r="1071" spans="2:10" x14ac:dyDescent="0.3">
      <c r="B1071" s="178">
        <v>1043</v>
      </c>
      <c r="C1071" s="179" t="s">
        <v>2001</v>
      </c>
      <c r="D1071" s="179" t="s">
        <v>2002</v>
      </c>
      <c r="E1071" s="179" t="s">
        <v>1640</v>
      </c>
      <c r="F1071" s="180" t="s">
        <v>150</v>
      </c>
      <c r="G1071" s="180" t="s">
        <v>871</v>
      </c>
      <c r="H1071" s="181">
        <v>72212</v>
      </c>
      <c r="I1071" s="182">
        <v>0.61</v>
      </c>
      <c r="J1071" s="182">
        <f t="shared" si="16"/>
        <v>44.05</v>
      </c>
    </row>
    <row r="1072" spans="2:10" x14ac:dyDescent="0.3">
      <c r="B1072" s="178">
        <v>1044</v>
      </c>
      <c r="C1072" s="179" t="s">
        <v>2001</v>
      </c>
      <c r="D1072" s="179" t="s">
        <v>2002</v>
      </c>
      <c r="E1072" s="179" t="s">
        <v>1641</v>
      </c>
      <c r="F1072" s="180" t="s">
        <v>150</v>
      </c>
      <c r="G1072" s="180" t="s">
        <v>871</v>
      </c>
      <c r="H1072" s="181">
        <v>644531</v>
      </c>
      <c r="I1072" s="182">
        <v>0.61</v>
      </c>
      <c r="J1072" s="182">
        <f t="shared" si="16"/>
        <v>393.16</v>
      </c>
    </row>
    <row r="1073" spans="2:10" x14ac:dyDescent="0.3">
      <c r="B1073" s="178">
        <v>1045</v>
      </c>
      <c r="C1073" s="179" t="s">
        <v>2001</v>
      </c>
      <c r="D1073" s="179" t="s">
        <v>2002</v>
      </c>
      <c r="E1073" s="179" t="s">
        <v>1642</v>
      </c>
      <c r="F1073" s="180" t="s">
        <v>150</v>
      </c>
      <c r="G1073" s="180" t="s">
        <v>871</v>
      </c>
      <c r="H1073" s="181">
        <v>39602</v>
      </c>
      <c r="I1073" s="182">
        <v>0.61</v>
      </c>
      <c r="J1073" s="182">
        <f t="shared" si="16"/>
        <v>24.16</v>
      </c>
    </row>
    <row r="1074" spans="2:10" x14ac:dyDescent="0.3">
      <c r="B1074" s="178">
        <v>1046</v>
      </c>
      <c r="C1074" s="179" t="s">
        <v>2001</v>
      </c>
      <c r="D1074" s="179" t="s">
        <v>2002</v>
      </c>
      <c r="E1074" s="179" t="s">
        <v>1643</v>
      </c>
      <c r="F1074" s="180" t="s">
        <v>150</v>
      </c>
      <c r="G1074" s="180" t="s">
        <v>871</v>
      </c>
      <c r="H1074" s="181">
        <v>46693</v>
      </c>
      <c r="I1074" s="182">
        <v>0.61</v>
      </c>
      <c r="J1074" s="182">
        <f t="shared" si="16"/>
        <v>28.48</v>
      </c>
    </row>
    <row r="1075" spans="2:10" x14ac:dyDescent="0.3">
      <c r="B1075" s="178">
        <v>1047</v>
      </c>
      <c r="C1075" s="179" t="s">
        <v>2001</v>
      </c>
      <c r="D1075" s="179" t="s">
        <v>2002</v>
      </c>
      <c r="E1075" s="179" t="s">
        <v>1632</v>
      </c>
      <c r="F1075" s="180" t="s">
        <v>150</v>
      </c>
      <c r="G1075" s="180" t="s">
        <v>871</v>
      </c>
      <c r="H1075" s="181">
        <v>296936</v>
      </c>
      <c r="I1075" s="182">
        <v>0.61</v>
      </c>
      <c r="J1075" s="182">
        <f t="shared" si="16"/>
        <v>181.13</v>
      </c>
    </row>
    <row r="1076" spans="2:10" x14ac:dyDescent="0.3">
      <c r="B1076" s="178">
        <v>1048</v>
      </c>
      <c r="C1076" s="179" t="s">
        <v>2001</v>
      </c>
      <c r="D1076" s="179" t="s">
        <v>2002</v>
      </c>
      <c r="E1076" s="179" t="s">
        <v>1644</v>
      </c>
      <c r="F1076" s="180" t="s">
        <v>150</v>
      </c>
      <c r="G1076" s="180" t="s">
        <v>871</v>
      </c>
      <c r="H1076" s="181">
        <v>581597</v>
      </c>
      <c r="I1076" s="182">
        <v>0.61</v>
      </c>
      <c r="J1076" s="182">
        <f t="shared" si="16"/>
        <v>354.77</v>
      </c>
    </row>
    <row r="1077" spans="2:10" x14ac:dyDescent="0.3">
      <c r="B1077" s="178">
        <v>1049</v>
      </c>
      <c r="C1077" s="179" t="s">
        <v>2001</v>
      </c>
      <c r="D1077" s="179" t="s">
        <v>2002</v>
      </c>
      <c r="E1077" s="179" t="s">
        <v>1645</v>
      </c>
      <c r="F1077" s="180" t="s">
        <v>150</v>
      </c>
      <c r="G1077" s="180" t="s">
        <v>871</v>
      </c>
      <c r="H1077" s="181">
        <v>433518</v>
      </c>
      <c r="I1077" s="182">
        <v>0.61</v>
      </c>
      <c r="J1077" s="182">
        <f t="shared" si="16"/>
        <v>264.45</v>
      </c>
    </row>
    <row r="1078" spans="2:10" x14ac:dyDescent="0.3">
      <c r="B1078" s="178">
        <v>1050</v>
      </c>
      <c r="C1078" s="179" t="s">
        <v>2001</v>
      </c>
      <c r="D1078" s="179" t="s">
        <v>2002</v>
      </c>
      <c r="E1078" s="179" t="s">
        <v>1646</v>
      </c>
      <c r="F1078" s="180" t="s">
        <v>150</v>
      </c>
      <c r="G1078" s="180" t="s">
        <v>871</v>
      </c>
      <c r="H1078" s="181">
        <v>502083</v>
      </c>
      <c r="I1078" s="182">
        <v>0.61</v>
      </c>
      <c r="J1078" s="182">
        <f t="shared" si="16"/>
        <v>306.27</v>
      </c>
    </row>
    <row r="1079" spans="2:10" x14ac:dyDescent="0.3">
      <c r="B1079" s="178">
        <v>1051</v>
      </c>
      <c r="C1079" s="179" t="s">
        <v>2001</v>
      </c>
      <c r="D1079" s="179" t="s">
        <v>2002</v>
      </c>
      <c r="E1079" s="179" t="s">
        <v>1647</v>
      </c>
      <c r="F1079" s="180" t="s">
        <v>150</v>
      </c>
      <c r="G1079" s="180" t="s">
        <v>871</v>
      </c>
      <c r="H1079" s="181">
        <v>154762</v>
      </c>
      <c r="I1079" s="182">
        <v>0.61</v>
      </c>
      <c r="J1079" s="182">
        <f t="shared" si="16"/>
        <v>94.4</v>
      </c>
    </row>
    <row r="1080" spans="2:10" x14ac:dyDescent="0.3">
      <c r="B1080" s="178">
        <v>1052</v>
      </c>
      <c r="C1080" s="179" t="s">
        <v>2001</v>
      </c>
      <c r="D1080" s="179" t="s">
        <v>2002</v>
      </c>
      <c r="E1080" s="179" t="s">
        <v>1648</v>
      </c>
      <c r="F1080" s="180" t="s">
        <v>150</v>
      </c>
      <c r="G1080" s="180" t="s">
        <v>871</v>
      </c>
      <c r="H1080" s="181">
        <v>1563429</v>
      </c>
      <c r="I1080" s="182">
        <v>0.61</v>
      </c>
      <c r="J1080" s="182">
        <f t="shared" si="16"/>
        <v>953.69</v>
      </c>
    </row>
    <row r="1081" spans="2:10" x14ac:dyDescent="0.3">
      <c r="B1081" s="178">
        <v>1053</v>
      </c>
      <c r="C1081" s="179" t="s">
        <v>2001</v>
      </c>
      <c r="D1081" s="179" t="s">
        <v>2002</v>
      </c>
      <c r="E1081" s="179" t="s">
        <v>1649</v>
      </c>
      <c r="F1081" s="180" t="s">
        <v>150</v>
      </c>
      <c r="G1081" s="180" t="s">
        <v>871</v>
      </c>
      <c r="H1081" s="181">
        <v>494252</v>
      </c>
      <c r="I1081" s="182">
        <v>0.61</v>
      </c>
      <c r="J1081" s="182">
        <f t="shared" si="16"/>
        <v>301.49</v>
      </c>
    </row>
    <row r="1082" spans="2:10" x14ac:dyDescent="0.3">
      <c r="B1082" s="178">
        <v>1054</v>
      </c>
      <c r="C1082" s="179" t="s">
        <v>2001</v>
      </c>
      <c r="D1082" s="179" t="s">
        <v>2002</v>
      </c>
      <c r="E1082" s="179" t="s">
        <v>1662</v>
      </c>
      <c r="F1082" s="180" t="s">
        <v>150</v>
      </c>
      <c r="G1082" s="180" t="s">
        <v>871</v>
      </c>
      <c r="H1082" s="181">
        <v>64337</v>
      </c>
      <c r="I1082" s="182">
        <v>0.61</v>
      </c>
      <c r="J1082" s="182">
        <f t="shared" si="16"/>
        <v>39.25</v>
      </c>
    </row>
    <row r="1083" spans="2:10" x14ac:dyDescent="0.3">
      <c r="B1083" s="178">
        <v>1055</v>
      </c>
      <c r="C1083" s="179" t="s">
        <v>2003</v>
      </c>
      <c r="D1083" s="179" t="s">
        <v>2004</v>
      </c>
      <c r="E1083" s="179" t="s">
        <v>1638</v>
      </c>
      <c r="F1083" s="180" t="s">
        <v>206</v>
      </c>
      <c r="G1083" s="180" t="s">
        <v>99</v>
      </c>
      <c r="H1083" s="181">
        <v>47703</v>
      </c>
      <c r="I1083" s="182">
        <v>0.61</v>
      </c>
      <c r="J1083" s="182">
        <f t="shared" si="16"/>
        <v>29.1</v>
      </c>
    </row>
    <row r="1084" spans="2:10" x14ac:dyDescent="0.3">
      <c r="B1084" s="178">
        <v>1056</v>
      </c>
      <c r="C1084" s="179" t="s">
        <v>2003</v>
      </c>
      <c r="D1084" s="179" t="s">
        <v>2004</v>
      </c>
      <c r="E1084" s="179" t="s">
        <v>1643</v>
      </c>
      <c r="F1084" s="180" t="s">
        <v>206</v>
      </c>
      <c r="G1084" s="180" t="s">
        <v>99</v>
      </c>
      <c r="H1084" s="181">
        <v>7201</v>
      </c>
      <c r="I1084" s="182">
        <v>0.61</v>
      </c>
      <c r="J1084" s="182">
        <f t="shared" si="16"/>
        <v>4.3899999999999997</v>
      </c>
    </row>
    <row r="1085" spans="2:10" x14ac:dyDescent="0.3">
      <c r="B1085" s="178">
        <v>1057</v>
      </c>
      <c r="C1085" s="179" t="s">
        <v>2003</v>
      </c>
      <c r="D1085" s="179" t="s">
        <v>2004</v>
      </c>
      <c r="E1085" s="179" t="s">
        <v>1632</v>
      </c>
      <c r="F1085" s="180" t="s">
        <v>206</v>
      </c>
      <c r="G1085" s="180" t="s">
        <v>99</v>
      </c>
      <c r="H1085" s="181">
        <v>49783</v>
      </c>
      <c r="I1085" s="182">
        <v>0.61</v>
      </c>
      <c r="J1085" s="182">
        <f t="shared" si="16"/>
        <v>30.37</v>
      </c>
    </row>
    <row r="1086" spans="2:10" x14ac:dyDescent="0.3">
      <c r="B1086" s="178">
        <v>1058</v>
      </c>
      <c r="C1086" s="179" t="s">
        <v>2003</v>
      </c>
      <c r="D1086" s="179" t="s">
        <v>2004</v>
      </c>
      <c r="E1086" s="179" t="s">
        <v>1644</v>
      </c>
      <c r="F1086" s="180" t="s">
        <v>206</v>
      </c>
      <c r="G1086" s="180" t="s">
        <v>99</v>
      </c>
      <c r="H1086" s="181">
        <v>81144</v>
      </c>
      <c r="I1086" s="182">
        <v>0.61</v>
      </c>
      <c r="J1086" s="182">
        <f t="shared" si="16"/>
        <v>49.5</v>
      </c>
    </row>
    <row r="1087" spans="2:10" x14ac:dyDescent="0.3">
      <c r="B1087" s="178">
        <v>1059</v>
      </c>
      <c r="C1087" s="179" t="s">
        <v>2003</v>
      </c>
      <c r="D1087" s="179" t="s">
        <v>2004</v>
      </c>
      <c r="E1087" s="179" t="s">
        <v>1645</v>
      </c>
      <c r="F1087" s="180" t="s">
        <v>206</v>
      </c>
      <c r="G1087" s="180" t="s">
        <v>99</v>
      </c>
      <c r="H1087" s="181">
        <v>74812</v>
      </c>
      <c r="I1087" s="182">
        <v>0.61</v>
      </c>
      <c r="J1087" s="182">
        <f t="shared" si="16"/>
        <v>45.64</v>
      </c>
    </row>
    <row r="1088" spans="2:10" x14ac:dyDescent="0.3">
      <c r="B1088" s="178">
        <v>1060</v>
      </c>
      <c r="C1088" s="179" t="s">
        <v>2003</v>
      </c>
      <c r="D1088" s="179" t="s">
        <v>2004</v>
      </c>
      <c r="E1088" s="179" t="s">
        <v>1648</v>
      </c>
      <c r="F1088" s="180" t="s">
        <v>206</v>
      </c>
      <c r="G1088" s="180" t="s">
        <v>99</v>
      </c>
      <c r="H1088" s="181">
        <v>240241</v>
      </c>
      <c r="I1088" s="182">
        <v>0.61</v>
      </c>
      <c r="J1088" s="182">
        <f t="shared" si="16"/>
        <v>146.55000000000001</v>
      </c>
    </row>
    <row r="1089" spans="2:10" x14ac:dyDescent="0.3">
      <c r="B1089" s="178">
        <v>1061</v>
      </c>
      <c r="C1089" s="179" t="s">
        <v>2005</v>
      </c>
      <c r="D1089" s="179" t="s">
        <v>2006</v>
      </c>
      <c r="E1089" s="179" t="s">
        <v>1638</v>
      </c>
      <c r="F1089" s="180" t="s">
        <v>77</v>
      </c>
      <c r="G1089" s="180" t="s">
        <v>106</v>
      </c>
      <c r="H1089" s="181">
        <v>108780</v>
      </c>
      <c r="I1089" s="182">
        <v>0.61</v>
      </c>
      <c r="J1089" s="182">
        <f t="shared" si="16"/>
        <v>66.36</v>
      </c>
    </row>
    <row r="1090" spans="2:10" x14ac:dyDescent="0.3">
      <c r="B1090" s="178">
        <v>1062</v>
      </c>
      <c r="C1090" s="179" t="s">
        <v>2005</v>
      </c>
      <c r="D1090" s="179" t="s">
        <v>2006</v>
      </c>
      <c r="E1090" s="179" t="s">
        <v>1632</v>
      </c>
      <c r="F1090" s="180" t="s">
        <v>77</v>
      </c>
      <c r="G1090" s="180" t="s">
        <v>106</v>
      </c>
      <c r="H1090" s="181">
        <v>139144</v>
      </c>
      <c r="I1090" s="182">
        <v>0.61</v>
      </c>
      <c r="J1090" s="182">
        <f t="shared" si="16"/>
        <v>84.88</v>
      </c>
    </row>
    <row r="1091" spans="2:10" x14ac:dyDescent="0.3">
      <c r="B1091" s="178">
        <v>1063</v>
      </c>
      <c r="C1091" s="179" t="s">
        <v>2005</v>
      </c>
      <c r="D1091" s="179" t="s">
        <v>2006</v>
      </c>
      <c r="E1091" s="179" t="s">
        <v>1644</v>
      </c>
      <c r="F1091" s="180" t="s">
        <v>77</v>
      </c>
      <c r="G1091" s="180" t="s">
        <v>106</v>
      </c>
      <c r="H1091" s="181">
        <v>243716</v>
      </c>
      <c r="I1091" s="182">
        <v>0.61</v>
      </c>
      <c r="J1091" s="182">
        <f t="shared" si="16"/>
        <v>148.66999999999999</v>
      </c>
    </row>
    <row r="1092" spans="2:10" x14ac:dyDescent="0.3">
      <c r="B1092" s="178">
        <v>1064</v>
      </c>
      <c r="C1092" s="179" t="s">
        <v>2005</v>
      </c>
      <c r="D1092" s="179" t="s">
        <v>2006</v>
      </c>
      <c r="E1092" s="179" t="s">
        <v>1646</v>
      </c>
      <c r="F1092" s="180" t="s">
        <v>77</v>
      </c>
      <c r="G1092" s="180" t="s">
        <v>106</v>
      </c>
      <c r="H1092" s="181">
        <v>174127</v>
      </c>
      <c r="I1092" s="182">
        <v>0.61</v>
      </c>
      <c r="J1092" s="182">
        <f t="shared" si="16"/>
        <v>106.22</v>
      </c>
    </row>
    <row r="1093" spans="2:10" x14ac:dyDescent="0.3">
      <c r="B1093" s="178">
        <v>1065</v>
      </c>
      <c r="C1093" s="179" t="s">
        <v>2005</v>
      </c>
      <c r="D1093" s="179" t="s">
        <v>2006</v>
      </c>
      <c r="E1093" s="179" t="s">
        <v>1648</v>
      </c>
      <c r="F1093" s="180" t="s">
        <v>77</v>
      </c>
      <c r="G1093" s="180" t="s">
        <v>106</v>
      </c>
      <c r="H1093" s="181">
        <v>535817</v>
      </c>
      <c r="I1093" s="182">
        <v>0.61</v>
      </c>
      <c r="J1093" s="182">
        <f t="shared" si="16"/>
        <v>326.85000000000002</v>
      </c>
    </row>
    <row r="1094" spans="2:10" x14ac:dyDescent="0.3">
      <c r="B1094" s="178">
        <v>1066</v>
      </c>
      <c r="C1094" s="179" t="s">
        <v>2007</v>
      </c>
      <c r="D1094" s="179" t="s">
        <v>2008</v>
      </c>
      <c r="E1094" s="179" t="s">
        <v>1646</v>
      </c>
      <c r="F1094" s="180" t="s">
        <v>109</v>
      </c>
      <c r="G1094" s="180" t="s">
        <v>142</v>
      </c>
      <c r="H1094" s="181">
        <v>2709176</v>
      </c>
      <c r="I1094" s="182">
        <v>0.61</v>
      </c>
      <c r="J1094" s="182">
        <f t="shared" si="16"/>
        <v>1652.6</v>
      </c>
    </row>
    <row r="1095" spans="2:10" x14ac:dyDescent="0.3">
      <c r="B1095" s="178">
        <v>1067</v>
      </c>
      <c r="C1095" s="179" t="s">
        <v>2009</v>
      </c>
      <c r="D1095" s="179" t="s">
        <v>2010</v>
      </c>
      <c r="E1095" s="179" t="s">
        <v>1641</v>
      </c>
      <c r="F1095" s="180" t="s">
        <v>2011</v>
      </c>
      <c r="G1095" s="180" t="s">
        <v>179</v>
      </c>
      <c r="H1095" s="181">
        <v>526579</v>
      </c>
      <c r="I1095" s="182">
        <v>0.61</v>
      </c>
      <c r="J1095" s="182">
        <f t="shared" si="16"/>
        <v>321.20999999999998</v>
      </c>
    </row>
    <row r="1096" spans="2:10" x14ac:dyDescent="0.3">
      <c r="B1096" s="178">
        <v>1068</v>
      </c>
      <c r="C1096" s="179" t="s">
        <v>2012</v>
      </c>
      <c r="D1096" s="179" t="s">
        <v>2013</v>
      </c>
      <c r="E1096" s="179" t="s">
        <v>1688</v>
      </c>
      <c r="F1096" s="180" t="s">
        <v>2011</v>
      </c>
      <c r="G1096" s="180" t="s">
        <v>58</v>
      </c>
      <c r="H1096" s="181">
        <v>32296</v>
      </c>
      <c r="I1096" s="182">
        <v>0.61</v>
      </c>
      <c r="J1096" s="182">
        <f t="shared" si="16"/>
        <v>19.7</v>
      </c>
    </row>
    <row r="1097" spans="2:10" x14ac:dyDescent="0.3">
      <c r="B1097" s="178">
        <v>1069</v>
      </c>
      <c r="C1097" s="179" t="s">
        <v>2012</v>
      </c>
      <c r="D1097" s="179" t="s">
        <v>2013</v>
      </c>
      <c r="E1097" s="179" t="s">
        <v>1689</v>
      </c>
      <c r="F1097" s="180" t="s">
        <v>2011</v>
      </c>
      <c r="G1097" s="180" t="s">
        <v>58</v>
      </c>
      <c r="H1097" s="181">
        <v>29493</v>
      </c>
      <c r="I1097" s="182">
        <v>0.61</v>
      </c>
      <c r="J1097" s="182">
        <f t="shared" si="16"/>
        <v>17.989999999999998</v>
      </c>
    </row>
    <row r="1098" spans="2:10" x14ac:dyDescent="0.3">
      <c r="B1098" s="178">
        <v>1070</v>
      </c>
      <c r="C1098" s="179" t="s">
        <v>2012</v>
      </c>
      <c r="D1098" s="179" t="s">
        <v>2013</v>
      </c>
      <c r="E1098" s="179" t="s">
        <v>1690</v>
      </c>
      <c r="F1098" s="180" t="s">
        <v>2011</v>
      </c>
      <c r="G1098" s="180" t="s">
        <v>58</v>
      </c>
      <c r="H1098" s="181">
        <v>84</v>
      </c>
      <c r="I1098" s="182">
        <v>0.61</v>
      </c>
      <c r="J1098" s="182">
        <f t="shared" si="16"/>
        <v>0.05</v>
      </c>
    </row>
    <row r="1099" spans="2:10" x14ac:dyDescent="0.3">
      <c r="B1099" s="178">
        <v>1071</v>
      </c>
      <c r="C1099" s="179" t="s">
        <v>2014</v>
      </c>
      <c r="D1099" s="179" t="s">
        <v>2015</v>
      </c>
      <c r="E1099" s="179" t="s">
        <v>1632</v>
      </c>
      <c r="F1099" s="180" t="s">
        <v>983</v>
      </c>
      <c r="G1099" s="180" t="s">
        <v>214</v>
      </c>
      <c r="H1099" s="181">
        <v>114400</v>
      </c>
      <c r="I1099" s="182">
        <v>0.61</v>
      </c>
      <c r="J1099" s="182">
        <f t="shared" si="16"/>
        <v>69.78</v>
      </c>
    </row>
    <row r="1100" spans="2:10" x14ac:dyDescent="0.3">
      <c r="B1100" s="178">
        <v>1072</v>
      </c>
      <c r="C1100" s="179" t="s">
        <v>2014</v>
      </c>
      <c r="D1100" s="179" t="s">
        <v>2015</v>
      </c>
      <c r="E1100" s="179" t="s">
        <v>1644</v>
      </c>
      <c r="F1100" s="180" t="s">
        <v>983</v>
      </c>
      <c r="G1100" s="180" t="s">
        <v>214</v>
      </c>
      <c r="H1100" s="181">
        <v>189128</v>
      </c>
      <c r="I1100" s="182">
        <v>0.61</v>
      </c>
      <c r="J1100" s="182">
        <f t="shared" si="16"/>
        <v>115.37</v>
      </c>
    </row>
    <row r="1101" spans="2:10" x14ac:dyDescent="0.3">
      <c r="B1101" s="178">
        <v>1073</v>
      </c>
      <c r="C1101" s="179" t="s">
        <v>2014</v>
      </c>
      <c r="D1101" s="179" t="s">
        <v>2015</v>
      </c>
      <c r="E1101" s="179" t="s">
        <v>1648</v>
      </c>
      <c r="F1101" s="180" t="s">
        <v>983</v>
      </c>
      <c r="G1101" s="180" t="s">
        <v>214</v>
      </c>
      <c r="H1101" s="181">
        <v>413589</v>
      </c>
      <c r="I1101" s="182">
        <v>0.61</v>
      </c>
      <c r="J1101" s="182">
        <f t="shared" si="16"/>
        <v>252.29</v>
      </c>
    </row>
    <row r="1102" spans="2:10" x14ac:dyDescent="0.3">
      <c r="B1102" s="178">
        <v>1074</v>
      </c>
      <c r="C1102" s="179" t="s">
        <v>2016</v>
      </c>
      <c r="D1102" s="179" t="s">
        <v>2017</v>
      </c>
      <c r="E1102" s="179" t="s">
        <v>1638</v>
      </c>
      <c r="F1102" s="180" t="s">
        <v>983</v>
      </c>
      <c r="G1102" s="180" t="s">
        <v>2018</v>
      </c>
      <c r="H1102" s="181">
        <v>50860</v>
      </c>
      <c r="I1102" s="182">
        <v>0.61</v>
      </c>
      <c r="J1102" s="182">
        <f t="shared" si="16"/>
        <v>31.02</v>
      </c>
    </row>
    <row r="1103" spans="2:10" x14ac:dyDescent="0.3">
      <c r="B1103" s="178">
        <v>1075</v>
      </c>
      <c r="C1103" s="179" t="s">
        <v>2016</v>
      </c>
      <c r="D1103" s="179" t="s">
        <v>2017</v>
      </c>
      <c r="E1103" s="179" t="s">
        <v>1641</v>
      </c>
      <c r="F1103" s="180" t="s">
        <v>983</v>
      </c>
      <c r="G1103" s="180" t="s">
        <v>2018</v>
      </c>
      <c r="H1103" s="181">
        <v>55023</v>
      </c>
      <c r="I1103" s="182">
        <v>0.61</v>
      </c>
      <c r="J1103" s="182">
        <f t="shared" si="16"/>
        <v>33.56</v>
      </c>
    </row>
    <row r="1104" spans="2:10" x14ac:dyDescent="0.3">
      <c r="B1104" s="178">
        <v>1076</v>
      </c>
      <c r="C1104" s="179" t="s">
        <v>2016</v>
      </c>
      <c r="D1104" s="179" t="s">
        <v>2017</v>
      </c>
      <c r="E1104" s="179" t="s">
        <v>1632</v>
      </c>
      <c r="F1104" s="180" t="s">
        <v>983</v>
      </c>
      <c r="G1104" s="180" t="s">
        <v>2018</v>
      </c>
      <c r="H1104" s="181">
        <v>87037</v>
      </c>
      <c r="I1104" s="182">
        <v>0.61</v>
      </c>
      <c r="J1104" s="182">
        <f t="shared" si="16"/>
        <v>53.09</v>
      </c>
    </row>
    <row r="1105" spans="2:10" x14ac:dyDescent="0.3">
      <c r="B1105" s="178">
        <v>1077</v>
      </c>
      <c r="C1105" s="179" t="s">
        <v>2016</v>
      </c>
      <c r="D1105" s="179" t="s">
        <v>2017</v>
      </c>
      <c r="E1105" s="179" t="s">
        <v>1644</v>
      </c>
      <c r="F1105" s="180" t="s">
        <v>983</v>
      </c>
      <c r="G1105" s="180" t="s">
        <v>2018</v>
      </c>
      <c r="H1105" s="181">
        <v>84542</v>
      </c>
      <c r="I1105" s="182">
        <v>0.61</v>
      </c>
      <c r="J1105" s="182">
        <f t="shared" si="16"/>
        <v>51.57</v>
      </c>
    </row>
    <row r="1106" spans="2:10" x14ac:dyDescent="0.3">
      <c r="B1106" s="178">
        <v>1078</v>
      </c>
      <c r="C1106" s="179" t="s">
        <v>2016</v>
      </c>
      <c r="D1106" s="179" t="s">
        <v>2017</v>
      </c>
      <c r="E1106" s="179" t="s">
        <v>1645</v>
      </c>
      <c r="F1106" s="180" t="s">
        <v>983</v>
      </c>
      <c r="G1106" s="180" t="s">
        <v>2018</v>
      </c>
      <c r="H1106" s="181">
        <v>71722</v>
      </c>
      <c r="I1106" s="182">
        <v>0.61</v>
      </c>
      <c r="J1106" s="182">
        <f t="shared" si="16"/>
        <v>43.75</v>
      </c>
    </row>
    <row r="1107" spans="2:10" x14ac:dyDescent="0.3">
      <c r="B1107" s="178">
        <v>1079</v>
      </c>
      <c r="C1107" s="179" t="s">
        <v>2016</v>
      </c>
      <c r="D1107" s="179" t="s">
        <v>2017</v>
      </c>
      <c r="E1107" s="179" t="s">
        <v>1646</v>
      </c>
      <c r="F1107" s="180" t="s">
        <v>983</v>
      </c>
      <c r="G1107" s="180" t="s">
        <v>2018</v>
      </c>
      <c r="H1107" s="181">
        <v>108566</v>
      </c>
      <c r="I1107" s="182">
        <v>0.61</v>
      </c>
      <c r="J1107" s="182">
        <f t="shared" si="16"/>
        <v>66.23</v>
      </c>
    </row>
    <row r="1108" spans="2:10" x14ac:dyDescent="0.3">
      <c r="B1108" s="178">
        <v>1080</v>
      </c>
      <c r="C1108" s="179" t="s">
        <v>2016</v>
      </c>
      <c r="D1108" s="179" t="s">
        <v>2017</v>
      </c>
      <c r="E1108" s="179" t="s">
        <v>1648</v>
      </c>
      <c r="F1108" s="180" t="s">
        <v>983</v>
      </c>
      <c r="G1108" s="180" t="s">
        <v>2018</v>
      </c>
      <c r="H1108" s="181">
        <v>97843</v>
      </c>
      <c r="I1108" s="182">
        <v>0.61</v>
      </c>
      <c r="J1108" s="182">
        <f t="shared" si="16"/>
        <v>59.68</v>
      </c>
    </row>
    <row r="1109" spans="2:10" x14ac:dyDescent="0.3">
      <c r="B1109" s="178">
        <v>1081</v>
      </c>
      <c r="C1109" s="179" t="s">
        <v>2016</v>
      </c>
      <c r="D1109" s="179" t="s">
        <v>2017</v>
      </c>
      <c r="E1109" s="179" t="s">
        <v>1649</v>
      </c>
      <c r="F1109" s="180" t="s">
        <v>983</v>
      </c>
      <c r="G1109" s="180" t="s">
        <v>2018</v>
      </c>
      <c r="H1109" s="181">
        <v>112217</v>
      </c>
      <c r="I1109" s="182">
        <v>0.61</v>
      </c>
      <c r="J1109" s="182">
        <f t="shared" si="16"/>
        <v>68.45</v>
      </c>
    </row>
    <row r="1110" spans="2:10" x14ac:dyDescent="0.3">
      <c r="B1110" s="178">
        <v>1082</v>
      </c>
      <c r="C1110" s="179" t="s">
        <v>2019</v>
      </c>
      <c r="D1110" s="179" t="s">
        <v>2020</v>
      </c>
      <c r="E1110" s="179" t="s">
        <v>1637</v>
      </c>
      <c r="F1110" s="180" t="s">
        <v>2021</v>
      </c>
      <c r="G1110" s="180" t="s">
        <v>99</v>
      </c>
      <c r="H1110" s="181">
        <v>4995</v>
      </c>
      <c r="I1110" s="182">
        <v>0.61</v>
      </c>
      <c r="J1110" s="182">
        <f t="shared" si="16"/>
        <v>3.05</v>
      </c>
    </row>
    <row r="1111" spans="2:10" x14ac:dyDescent="0.3">
      <c r="B1111" s="178">
        <v>1083</v>
      </c>
      <c r="C1111" s="179" t="s">
        <v>2019</v>
      </c>
      <c r="D1111" s="179" t="s">
        <v>2020</v>
      </c>
      <c r="E1111" s="179" t="s">
        <v>1638</v>
      </c>
      <c r="F1111" s="180" t="s">
        <v>2021</v>
      </c>
      <c r="G1111" s="180" t="s">
        <v>99</v>
      </c>
      <c r="H1111" s="181">
        <v>25634</v>
      </c>
      <c r="I1111" s="182">
        <v>0.61</v>
      </c>
      <c r="J1111" s="182">
        <f t="shared" si="16"/>
        <v>15.64</v>
      </c>
    </row>
    <row r="1112" spans="2:10" x14ac:dyDescent="0.3">
      <c r="B1112" s="178">
        <v>1084</v>
      </c>
      <c r="C1112" s="179" t="s">
        <v>2019</v>
      </c>
      <c r="D1112" s="179" t="s">
        <v>2020</v>
      </c>
      <c r="E1112" s="179" t="s">
        <v>1639</v>
      </c>
      <c r="F1112" s="180" t="s">
        <v>2021</v>
      </c>
      <c r="G1112" s="180" t="s">
        <v>99</v>
      </c>
      <c r="H1112" s="181">
        <v>4818</v>
      </c>
      <c r="I1112" s="182">
        <v>0.61</v>
      </c>
      <c r="J1112" s="182">
        <f t="shared" si="16"/>
        <v>2.94</v>
      </c>
    </row>
    <row r="1113" spans="2:10" x14ac:dyDescent="0.3">
      <c r="B1113" s="178">
        <v>1085</v>
      </c>
      <c r="C1113" s="179" t="s">
        <v>2019</v>
      </c>
      <c r="D1113" s="179" t="s">
        <v>2020</v>
      </c>
      <c r="E1113" s="179" t="s">
        <v>1640</v>
      </c>
      <c r="F1113" s="180" t="s">
        <v>2021</v>
      </c>
      <c r="G1113" s="180" t="s">
        <v>99</v>
      </c>
      <c r="H1113" s="181">
        <v>8263</v>
      </c>
      <c r="I1113" s="182">
        <v>0.61</v>
      </c>
      <c r="J1113" s="182">
        <f t="shared" si="16"/>
        <v>5.04</v>
      </c>
    </row>
    <row r="1114" spans="2:10" x14ac:dyDescent="0.3">
      <c r="B1114" s="178">
        <v>1086</v>
      </c>
      <c r="C1114" s="179" t="s">
        <v>2019</v>
      </c>
      <c r="D1114" s="179" t="s">
        <v>2020</v>
      </c>
      <c r="E1114" s="179" t="s">
        <v>1641</v>
      </c>
      <c r="F1114" s="180" t="s">
        <v>2021</v>
      </c>
      <c r="G1114" s="180" t="s">
        <v>99</v>
      </c>
      <c r="H1114" s="181">
        <v>56406</v>
      </c>
      <c r="I1114" s="182">
        <v>0.61</v>
      </c>
      <c r="J1114" s="182">
        <f t="shared" si="16"/>
        <v>34.409999999999997</v>
      </c>
    </row>
    <row r="1115" spans="2:10" x14ac:dyDescent="0.3">
      <c r="B1115" s="178">
        <v>1087</v>
      </c>
      <c r="C1115" s="179" t="s">
        <v>2019</v>
      </c>
      <c r="D1115" s="179" t="s">
        <v>2020</v>
      </c>
      <c r="E1115" s="179" t="s">
        <v>1642</v>
      </c>
      <c r="F1115" s="180" t="s">
        <v>2021</v>
      </c>
      <c r="G1115" s="180" t="s">
        <v>99</v>
      </c>
      <c r="H1115" s="181">
        <v>4616</v>
      </c>
      <c r="I1115" s="182">
        <v>0.61</v>
      </c>
      <c r="J1115" s="182">
        <f t="shared" si="16"/>
        <v>2.82</v>
      </c>
    </row>
    <row r="1116" spans="2:10" x14ac:dyDescent="0.3">
      <c r="B1116" s="178">
        <v>1088</v>
      </c>
      <c r="C1116" s="179" t="s">
        <v>2019</v>
      </c>
      <c r="D1116" s="179" t="s">
        <v>2020</v>
      </c>
      <c r="E1116" s="179" t="s">
        <v>1643</v>
      </c>
      <c r="F1116" s="180" t="s">
        <v>2021</v>
      </c>
      <c r="G1116" s="180" t="s">
        <v>99</v>
      </c>
      <c r="H1116" s="181">
        <v>4545</v>
      </c>
      <c r="I1116" s="182">
        <v>0.61</v>
      </c>
      <c r="J1116" s="182">
        <f t="shared" ref="J1116:J1179" si="17">ROUND(H1116*(I1116/1000),2)</f>
        <v>2.77</v>
      </c>
    </row>
    <row r="1117" spans="2:10" x14ac:dyDescent="0.3">
      <c r="B1117" s="178">
        <v>1089</v>
      </c>
      <c r="C1117" s="179" t="s">
        <v>2019</v>
      </c>
      <c r="D1117" s="179" t="s">
        <v>2020</v>
      </c>
      <c r="E1117" s="179" t="s">
        <v>1632</v>
      </c>
      <c r="F1117" s="180" t="s">
        <v>2021</v>
      </c>
      <c r="G1117" s="180" t="s">
        <v>99</v>
      </c>
      <c r="H1117" s="181">
        <v>30382</v>
      </c>
      <c r="I1117" s="182">
        <v>0.61</v>
      </c>
      <c r="J1117" s="182">
        <f t="shared" si="17"/>
        <v>18.53</v>
      </c>
    </row>
    <row r="1118" spans="2:10" x14ac:dyDescent="0.3">
      <c r="B1118" s="178">
        <v>1090</v>
      </c>
      <c r="C1118" s="179" t="s">
        <v>2019</v>
      </c>
      <c r="D1118" s="179" t="s">
        <v>2020</v>
      </c>
      <c r="E1118" s="179" t="s">
        <v>1644</v>
      </c>
      <c r="F1118" s="180" t="s">
        <v>2021</v>
      </c>
      <c r="G1118" s="180" t="s">
        <v>99</v>
      </c>
      <c r="H1118" s="181">
        <v>57771</v>
      </c>
      <c r="I1118" s="182">
        <v>0.61</v>
      </c>
      <c r="J1118" s="182">
        <f t="shared" si="17"/>
        <v>35.24</v>
      </c>
    </row>
    <row r="1119" spans="2:10" x14ac:dyDescent="0.3">
      <c r="B1119" s="178">
        <v>1091</v>
      </c>
      <c r="C1119" s="179" t="s">
        <v>2019</v>
      </c>
      <c r="D1119" s="179" t="s">
        <v>2020</v>
      </c>
      <c r="E1119" s="179" t="s">
        <v>1645</v>
      </c>
      <c r="F1119" s="180" t="s">
        <v>2021</v>
      </c>
      <c r="G1119" s="180" t="s">
        <v>99</v>
      </c>
      <c r="H1119" s="181">
        <v>50758</v>
      </c>
      <c r="I1119" s="182">
        <v>0.61</v>
      </c>
      <c r="J1119" s="182">
        <f t="shared" si="17"/>
        <v>30.96</v>
      </c>
    </row>
    <row r="1120" spans="2:10" x14ac:dyDescent="0.3">
      <c r="B1120" s="178">
        <v>1092</v>
      </c>
      <c r="C1120" s="179" t="s">
        <v>2019</v>
      </c>
      <c r="D1120" s="179" t="s">
        <v>2020</v>
      </c>
      <c r="E1120" s="179" t="s">
        <v>1646</v>
      </c>
      <c r="F1120" s="180" t="s">
        <v>2021</v>
      </c>
      <c r="G1120" s="180" t="s">
        <v>99</v>
      </c>
      <c r="H1120" s="181">
        <v>59214</v>
      </c>
      <c r="I1120" s="182">
        <v>0.61</v>
      </c>
      <c r="J1120" s="182">
        <f t="shared" si="17"/>
        <v>36.119999999999997</v>
      </c>
    </row>
    <row r="1121" spans="2:10" x14ac:dyDescent="0.3">
      <c r="B1121" s="178">
        <v>1093</v>
      </c>
      <c r="C1121" s="179" t="s">
        <v>2019</v>
      </c>
      <c r="D1121" s="179" t="s">
        <v>2020</v>
      </c>
      <c r="E1121" s="179" t="s">
        <v>1647</v>
      </c>
      <c r="F1121" s="180" t="s">
        <v>2021</v>
      </c>
      <c r="G1121" s="180" t="s">
        <v>99</v>
      </c>
      <c r="H1121" s="181">
        <v>15815</v>
      </c>
      <c r="I1121" s="182">
        <v>0.61</v>
      </c>
      <c r="J1121" s="182">
        <f t="shared" si="17"/>
        <v>9.65</v>
      </c>
    </row>
    <row r="1122" spans="2:10" x14ac:dyDescent="0.3">
      <c r="B1122" s="178">
        <v>1094</v>
      </c>
      <c r="C1122" s="179" t="s">
        <v>2019</v>
      </c>
      <c r="D1122" s="179" t="s">
        <v>2020</v>
      </c>
      <c r="E1122" s="179" t="s">
        <v>1648</v>
      </c>
      <c r="F1122" s="180" t="s">
        <v>2021</v>
      </c>
      <c r="G1122" s="180" t="s">
        <v>99</v>
      </c>
      <c r="H1122" s="181">
        <v>116268</v>
      </c>
      <c r="I1122" s="182">
        <v>0.61</v>
      </c>
      <c r="J1122" s="182">
        <f t="shared" si="17"/>
        <v>70.92</v>
      </c>
    </row>
    <row r="1123" spans="2:10" x14ac:dyDescent="0.3">
      <c r="B1123" s="178">
        <v>1095</v>
      </c>
      <c r="C1123" s="179" t="s">
        <v>2019</v>
      </c>
      <c r="D1123" s="179" t="s">
        <v>2020</v>
      </c>
      <c r="E1123" s="179" t="s">
        <v>1649</v>
      </c>
      <c r="F1123" s="180" t="s">
        <v>2021</v>
      </c>
      <c r="G1123" s="180" t="s">
        <v>99</v>
      </c>
      <c r="H1123" s="181">
        <v>53073</v>
      </c>
      <c r="I1123" s="182">
        <v>0.61</v>
      </c>
      <c r="J1123" s="182">
        <f t="shared" si="17"/>
        <v>32.369999999999997</v>
      </c>
    </row>
    <row r="1124" spans="2:10" x14ac:dyDescent="0.3">
      <c r="B1124" s="178">
        <v>1096</v>
      </c>
      <c r="C1124" s="179" t="s">
        <v>2019</v>
      </c>
      <c r="D1124" s="179" t="s">
        <v>2020</v>
      </c>
      <c r="E1124" s="179" t="s">
        <v>1662</v>
      </c>
      <c r="F1124" s="180" t="s">
        <v>2021</v>
      </c>
      <c r="G1124" s="180" t="s">
        <v>99</v>
      </c>
      <c r="H1124" s="181">
        <v>4362</v>
      </c>
      <c r="I1124" s="182">
        <v>0.61</v>
      </c>
      <c r="J1124" s="182">
        <f t="shared" si="17"/>
        <v>2.66</v>
      </c>
    </row>
    <row r="1125" spans="2:10" x14ac:dyDescent="0.3">
      <c r="B1125" s="178">
        <v>1097</v>
      </c>
      <c r="C1125" s="179" t="s">
        <v>2022</v>
      </c>
      <c r="D1125" s="179" t="s">
        <v>2023</v>
      </c>
      <c r="E1125" s="179" t="s">
        <v>1646</v>
      </c>
      <c r="F1125" s="180" t="s">
        <v>1994</v>
      </c>
      <c r="G1125" s="180" t="s">
        <v>114</v>
      </c>
      <c r="H1125" s="181">
        <v>441243</v>
      </c>
      <c r="I1125" s="182">
        <v>0.61</v>
      </c>
      <c r="J1125" s="182">
        <f t="shared" si="17"/>
        <v>269.16000000000003</v>
      </c>
    </row>
    <row r="1126" spans="2:10" x14ac:dyDescent="0.3">
      <c r="B1126" s="178">
        <v>1098</v>
      </c>
      <c r="C1126" s="179" t="s">
        <v>2024</v>
      </c>
      <c r="D1126" s="179" t="s">
        <v>2025</v>
      </c>
      <c r="E1126" s="179" t="s">
        <v>1638</v>
      </c>
      <c r="F1126" s="180" t="s">
        <v>1028</v>
      </c>
      <c r="G1126" s="180" t="s">
        <v>142</v>
      </c>
      <c r="H1126" s="181">
        <v>19557</v>
      </c>
      <c r="I1126" s="182">
        <v>0.61</v>
      </c>
      <c r="J1126" s="182">
        <f t="shared" si="17"/>
        <v>11.93</v>
      </c>
    </row>
    <row r="1127" spans="2:10" x14ac:dyDescent="0.3">
      <c r="B1127" s="178">
        <v>1099</v>
      </c>
      <c r="C1127" s="179" t="s">
        <v>2024</v>
      </c>
      <c r="D1127" s="179" t="s">
        <v>2025</v>
      </c>
      <c r="E1127" s="179" t="s">
        <v>1641</v>
      </c>
      <c r="F1127" s="180" t="s">
        <v>1028</v>
      </c>
      <c r="G1127" s="180" t="s">
        <v>142</v>
      </c>
      <c r="H1127" s="181">
        <v>46248</v>
      </c>
      <c r="I1127" s="182">
        <v>0.61</v>
      </c>
      <c r="J1127" s="182">
        <f t="shared" si="17"/>
        <v>28.21</v>
      </c>
    </row>
    <row r="1128" spans="2:10" x14ac:dyDescent="0.3">
      <c r="B1128" s="178">
        <v>1100</v>
      </c>
      <c r="C1128" s="179" t="s">
        <v>2024</v>
      </c>
      <c r="D1128" s="179" t="s">
        <v>2025</v>
      </c>
      <c r="E1128" s="179" t="s">
        <v>1632</v>
      </c>
      <c r="F1128" s="180" t="s">
        <v>1028</v>
      </c>
      <c r="G1128" s="180" t="s">
        <v>142</v>
      </c>
      <c r="H1128" s="181">
        <v>31447</v>
      </c>
      <c r="I1128" s="182">
        <v>0.61</v>
      </c>
      <c r="J1128" s="182">
        <f t="shared" si="17"/>
        <v>19.18</v>
      </c>
    </row>
    <row r="1129" spans="2:10" x14ac:dyDescent="0.3">
      <c r="B1129" s="178">
        <v>1101</v>
      </c>
      <c r="C1129" s="179" t="s">
        <v>2024</v>
      </c>
      <c r="D1129" s="179" t="s">
        <v>2025</v>
      </c>
      <c r="E1129" s="179" t="s">
        <v>1644</v>
      </c>
      <c r="F1129" s="180" t="s">
        <v>1028</v>
      </c>
      <c r="G1129" s="180" t="s">
        <v>142</v>
      </c>
      <c r="H1129" s="181">
        <v>48076</v>
      </c>
      <c r="I1129" s="182">
        <v>0.61</v>
      </c>
      <c r="J1129" s="182">
        <f t="shared" si="17"/>
        <v>29.33</v>
      </c>
    </row>
    <row r="1130" spans="2:10" x14ac:dyDescent="0.3">
      <c r="B1130" s="178">
        <v>1102</v>
      </c>
      <c r="C1130" s="179" t="s">
        <v>2024</v>
      </c>
      <c r="D1130" s="179" t="s">
        <v>2025</v>
      </c>
      <c r="E1130" s="179" t="s">
        <v>1645</v>
      </c>
      <c r="F1130" s="180" t="s">
        <v>1028</v>
      </c>
      <c r="G1130" s="180" t="s">
        <v>142</v>
      </c>
      <c r="H1130" s="181">
        <v>38165</v>
      </c>
      <c r="I1130" s="182">
        <v>0.61</v>
      </c>
      <c r="J1130" s="182">
        <f t="shared" si="17"/>
        <v>23.28</v>
      </c>
    </row>
    <row r="1131" spans="2:10" x14ac:dyDescent="0.3">
      <c r="B1131" s="178">
        <v>1103</v>
      </c>
      <c r="C1131" s="179" t="s">
        <v>2024</v>
      </c>
      <c r="D1131" s="179" t="s">
        <v>2025</v>
      </c>
      <c r="E1131" s="179" t="s">
        <v>1647</v>
      </c>
      <c r="F1131" s="180" t="s">
        <v>1028</v>
      </c>
      <c r="G1131" s="180" t="s">
        <v>142</v>
      </c>
      <c r="H1131" s="181">
        <v>7521</v>
      </c>
      <c r="I1131" s="182">
        <v>0.61</v>
      </c>
      <c r="J1131" s="182">
        <f t="shared" si="17"/>
        <v>4.59</v>
      </c>
    </row>
    <row r="1132" spans="2:10" x14ac:dyDescent="0.3">
      <c r="B1132" s="178">
        <v>1104</v>
      </c>
      <c r="C1132" s="179" t="s">
        <v>2024</v>
      </c>
      <c r="D1132" s="179" t="s">
        <v>2025</v>
      </c>
      <c r="E1132" s="179" t="s">
        <v>1649</v>
      </c>
      <c r="F1132" s="180" t="s">
        <v>1028</v>
      </c>
      <c r="G1132" s="180" t="s">
        <v>142</v>
      </c>
      <c r="H1132" s="181">
        <v>42038</v>
      </c>
      <c r="I1132" s="182">
        <v>0.61</v>
      </c>
      <c r="J1132" s="182">
        <f t="shared" si="17"/>
        <v>25.64</v>
      </c>
    </row>
    <row r="1133" spans="2:10" x14ac:dyDescent="0.3">
      <c r="B1133" s="178">
        <v>1105</v>
      </c>
      <c r="C1133" s="179" t="s">
        <v>2026</v>
      </c>
      <c r="D1133" s="179" t="s">
        <v>2027</v>
      </c>
      <c r="E1133" s="179" t="s">
        <v>1641</v>
      </c>
      <c r="F1133" s="180" t="s">
        <v>211</v>
      </c>
      <c r="G1133" s="180" t="s">
        <v>78</v>
      </c>
      <c r="H1133" s="181">
        <v>13831</v>
      </c>
      <c r="I1133" s="182">
        <v>0.61</v>
      </c>
      <c r="J1133" s="182">
        <f t="shared" si="17"/>
        <v>8.44</v>
      </c>
    </row>
    <row r="1134" spans="2:10" x14ac:dyDescent="0.3">
      <c r="B1134" s="178">
        <v>1106</v>
      </c>
      <c r="C1134" s="179" t="s">
        <v>2028</v>
      </c>
      <c r="D1134" s="179" t="s">
        <v>2029</v>
      </c>
      <c r="E1134" s="179" t="s">
        <v>1638</v>
      </c>
      <c r="F1134" s="180" t="s">
        <v>1046</v>
      </c>
      <c r="G1134" s="180" t="s">
        <v>99</v>
      </c>
      <c r="H1134" s="181">
        <v>141998</v>
      </c>
      <c r="I1134" s="182">
        <v>0.61</v>
      </c>
      <c r="J1134" s="182">
        <f t="shared" si="17"/>
        <v>86.62</v>
      </c>
    </row>
    <row r="1135" spans="2:10" x14ac:dyDescent="0.3">
      <c r="B1135" s="178">
        <v>1107</v>
      </c>
      <c r="C1135" s="179" t="s">
        <v>2028</v>
      </c>
      <c r="D1135" s="179" t="s">
        <v>2029</v>
      </c>
      <c r="E1135" s="179" t="s">
        <v>1632</v>
      </c>
      <c r="F1135" s="180" t="s">
        <v>1046</v>
      </c>
      <c r="G1135" s="180" t="s">
        <v>99</v>
      </c>
      <c r="H1135" s="181">
        <v>147862</v>
      </c>
      <c r="I1135" s="182">
        <v>0.61</v>
      </c>
      <c r="J1135" s="182">
        <f t="shared" si="17"/>
        <v>90.2</v>
      </c>
    </row>
    <row r="1136" spans="2:10" x14ac:dyDescent="0.3">
      <c r="B1136" s="178">
        <v>1108</v>
      </c>
      <c r="C1136" s="179" t="s">
        <v>2028</v>
      </c>
      <c r="D1136" s="179" t="s">
        <v>2029</v>
      </c>
      <c r="E1136" s="179" t="s">
        <v>1644</v>
      </c>
      <c r="F1136" s="180" t="s">
        <v>1046</v>
      </c>
      <c r="G1136" s="180" t="s">
        <v>99</v>
      </c>
      <c r="H1136" s="181">
        <v>237847</v>
      </c>
      <c r="I1136" s="182">
        <v>0.61</v>
      </c>
      <c r="J1136" s="182">
        <f t="shared" si="17"/>
        <v>145.09</v>
      </c>
    </row>
    <row r="1137" spans="2:10" x14ac:dyDescent="0.3">
      <c r="B1137" s="178">
        <v>1109</v>
      </c>
      <c r="C1137" s="179" t="s">
        <v>2028</v>
      </c>
      <c r="D1137" s="179" t="s">
        <v>2029</v>
      </c>
      <c r="E1137" s="179" t="s">
        <v>1646</v>
      </c>
      <c r="F1137" s="180" t="s">
        <v>1046</v>
      </c>
      <c r="G1137" s="180" t="s">
        <v>99</v>
      </c>
      <c r="H1137" s="181">
        <v>237410</v>
      </c>
      <c r="I1137" s="182">
        <v>0.61</v>
      </c>
      <c r="J1137" s="182">
        <f t="shared" si="17"/>
        <v>144.82</v>
      </c>
    </row>
    <row r="1138" spans="2:10" x14ac:dyDescent="0.3">
      <c r="B1138" s="178">
        <v>1110</v>
      </c>
      <c r="C1138" s="179" t="s">
        <v>2028</v>
      </c>
      <c r="D1138" s="179" t="s">
        <v>2029</v>
      </c>
      <c r="E1138" s="179" t="s">
        <v>1648</v>
      </c>
      <c r="F1138" s="180" t="s">
        <v>1046</v>
      </c>
      <c r="G1138" s="180" t="s">
        <v>99</v>
      </c>
      <c r="H1138" s="181">
        <v>623010</v>
      </c>
      <c r="I1138" s="182">
        <v>0.61</v>
      </c>
      <c r="J1138" s="182">
        <f t="shared" si="17"/>
        <v>380.04</v>
      </c>
    </row>
    <row r="1139" spans="2:10" x14ac:dyDescent="0.3">
      <c r="B1139" s="178">
        <v>1111</v>
      </c>
      <c r="C1139" s="179" t="s">
        <v>2030</v>
      </c>
      <c r="D1139" s="179" t="s">
        <v>2031</v>
      </c>
      <c r="E1139" s="179" t="s">
        <v>1638</v>
      </c>
      <c r="F1139" s="180" t="s">
        <v>2018</v>
      </c>
      <c r="G1139" s="180" t="s">
        <v>980</v>
      </c>
      <c r="H1139" s="181">
        <v>284978</v>
      </c>
      <c r="I1139" s="182">
        <v>0.61</v>
      </c>
      <c r="J1139" s="182">
        <f t="shared" si="17"/>
        <v>173.84</v>
      </c>
    </row>
    <row r="1140" spans="2:10" x14ac:dyDescent="0.3">
      <c r="B1140" s="178">
        <v>1112</v>
      </c>
      <c r="C1140" s="179" t="s">
        <v>2030</v>
      </c>
      <c r="D1140" s="179" t="s">
        <v>2031</v>
      </c>
      <c r="E1140" s="179" t="s">
        <v>1632</v>
      </c>
      <c r="F1140" s="180" t="s">
        <v>2018</v>
      </c>
      <c r="G1140" s="180" t="s">
        <v>980</v>
      </c>
      <c r="H1140" s="181">
        <v>338234</v>
      </c>
      <c r="I1140" s="182">
        <v>0.61</v>
      </c>
      <c r="J1140" s="182">
        <f t="shared" si="17"/>
        <v>206.32</v>
      </c>
    </row>
    <row r="1141" spans="2:10" x14ac:dyDescent="0.3">
      <c r="B1141" s="178">
        <v>1113</v>
      </c>
      <c r="C1141" s="179" t="s">
        <v>2030</v>
      </c>
      <c r="D1141" s="179" t="s">
        <v>2031</v>
      </c>
      <c r="E1141" s="179" t="s">
        <v>1644</v>
      </c>
      <c r="F1141" s="180" t="s">
        <v>2018</v>
      </c>
      <c r="G1141" s="180" t="s">
        <v>980</v>
      </c>
      <c r="H1141" s="181">
        <v>519851</v>
      </c>
      <c r="I1141" s="182">
        <v>0.61</v>
      </c>
      <c r="J1141" s="182">
        <f t="shared" si="17"/>
        <v>317.11</v>
      </c>
    </row>
    <row r="1142" spans="2:10" x14ac:dyDescent="0.3">
      <c r="B1142" s="178">
        <v>1114</v>
      </c>
      <c r="C1142" s="179" t="s">
        <v>2030</v>
      </c>
      <c r="D1142" s="179" t="s">
        <v>2031</v>
      </c>
      <c r="E1142" s="179" t="s">
        <v>1646</v>
      </c>
      <c r="F1142" s="180" t="s">
        <v>2018</v>
      </c>
      <c r="G1142" s="180" t="s">
        <v>980</v>
      </c>
      <c r="H1142" s="181">
        <v>485491</v>
      </c>
      <c r="I1142" s="182">
        <v>0.61</v>
      </c>
      <c r="J1142" s="182">
        <f t="shared" si="17"/>
        <v>296.14999999999998</v>
      </c>
    </row>
    <row r="1143" spans="2:10" x14ac:dyDescent="0.3">
      <c r="B1143" s="178">
        <v>1115</v>
      </c>
      <c r="C1143" s="179" t="s">
        <v>2030</v>
      </c>
      <c r="D1143" s="179" t="s">
        <v>2031</v>
      </c>
      <c r="E1143" s="179" t="s">
        <v>1648</v>
      </c>
      <c r="F1143" s="180" t="s">
        <v>2018</v>
      </c>
      <c r="G1143" s="180" t="s">
        <v>980</v>
      </c>
      <c r="H1143" s="181">
        <v>1299943</v>
      </c>
      <c r="I1143" s="182">
        <v>0.61</v>
      </c>
      <c r="J1143" s="182">
        <f t="shared" si="17"/>
        <v>792.97</v>
      </c>
    </row>
    <row r="1144" spans="2:10" x14ac:dyDescent="0.3">
      <c r="B1144" s="178">
        <v>1116</v>
      </c>
      <c r="C1144" s="179" t="s">
        <v>2032</v>
      </c>
      <c r="D1144" s="179" t="s">
        <v>2033</v>
      </c>
      <c r="E1144" s="179" t="s">
        <v>1639</v>
      </c>
      <c r="F1144" s="180" t="s">
        <v>211</v>
      </c>
      <c r="G1144" s="180" t="s">
        <v>1025</v>
      </c>
      <c r="H1144" s="181">
        <v>43098</v>
      </c>
      <c r="I1144" s="182">
        <v>0.61</v>
      </c>
      <c r="J1144" s="182">
        <f t="shared" si="17"/>
        <v>26.29</v>
      </c>
    </row>
    <row r="1145" spans="2:10" x14ac:dyDescent="0.3">
      <c r="B1145" s="178">
        <v>1117</v>
      </c>
      <c r="C1145" s="179" t="s">
        <v>2032</v>
      </c>
      <c r="D1145" s="179" t="s">
        <v>2033</v>
      </c>
      <c r="E1145" s="179" t="s">
        <v>1640</v>
      </c>
      <c r="F1145" s="180" t="s">
        <v>211</v>
      </c>
      <c r="G1145" s="180" t="s">
        <v>1025</v>
      </c>
      <c r="H1145" s="181">
        <v>105</v>
      </c>
      <c r="I1145" s="182">
        <v>0.61</v>
      </c>
      <c r="J1145" s="182">
        <f t="shared" si="17"/>
        <v>0.06</v>
      </c>
    </row>
    <row r="1146" spans="2:10" x14ac:dyDescent="0.3">
      <c r="B1146" s="178">
        <v>1118</v>
      </c>
      <c r="C1146" s="179" t="s">
        <v>2032</v>
      </c>
      <c r="D1146" s="179" t="s">
        <v>2033</v>
      </c>
      <c r="E1146" s="179" t="s">
        <v>1643</v>
      </c>
      <c r="F1146" s="180" t="s">
        <v>211</v>
      </c>
      <c r="G1146" s="180" t="s">
        <v>1025</v>
      </c>
      <c r="H1146" s="181">
        <v>62199</v>
      </c>
      <c r="I1146" s="182">
        <v>0.61</v>
      </c>
      <c r="J1146" s="182">
        <f t="shared" si="17"/>
        <v>37.94</v>
      </c>
    </row>
    <row r="1147" spans="2:10" x14ac:dyDescent="0.3">
      <c r="B1147" s="178">
        <v>1119</v>
      </c>
      <c r="C1147" s="179" t="s">
        <v>2032</v>
      </c>
      <c r="D1147" s="179" t="s">
        <v>2033</v>
      </c>
      <c r="E1147" s="179" t="s">
        <v>1632</v>
      </c>
      <c r="F1147" s="180" t="s">
        <v>211</v>
      </c>
      <c r="G1147" s="180" t="s">
        <v>1025</v>
      </c>
      <c r="H1147" s="181">
        <v>342639</v>
      </c>
      <c r="I1147" s="182">
        <v>0.61</v>
      </c>
      <c r="J1147" s="182">
        <f t="shared" si="17"/>
        <v>209.01</v>
      </c>
    </row>
    <row r="1148" spans="2:10" x14ac:dyDescent="0.3">
      <c r="B1148" s="178">
        <v>1120</v>
      </c>
      <c r="C1148" s="179" t="s">
        <v>2032</v>
      </c>
      <c r="D1148" s="179" t="s">
        <v>2033</v>
      </c>
      <c r="E1148" s="179" t="s">
        <v>1644</v>
      </c>
      <c r="F1148" s="180" t="s">
        <v>211</v>
      </c>
      <c r="G1148" s="180" t="s">
        <v>1025</v>
      </c>
      <c r="H1148" s="181">
        <v>367787</v>
      </c>
      <c r="I1148" s="182">
        <v>0.61</v>
      </c>
      <c r="J1148" s="182">
        <f t="shared" si="17"/>
        <v>224.35</v>
      </c>
    </row>
    <row r="1149" spans="2:10" x14ac:dyDescent="0.3">
      <c r="B1149" s="178">
        <v>1121</v>
      </c>
      <c r="C1149" s="179" t="s">
        <v>2032</v>
      </c>
      <c r="D1149" s="179" t="s">
        <v>2033</v>
      </c>
      <c r="E1149" s="179" t="s">
        <v>1646</v>
      </c>
      <c r="F1149" s="180" t="s">
        <v>211</v>
      </c>
      <c r="G1149" s="180" t="s">
        <v>1025</v>
      </c>
      <c r="H1149" s="181">
        <v>504657</v>
      </c>
      <c r="I1149" s="182">
        <v>0.61</v>
      </c>
      <c r="J1149" s="182">
        <f t="shared" si="17"/>
        <v>307.83999999999997</v>
      </c>
    </row>
    <row r="1150" spans="2:10" x14ac:dyDescent="0.3">
      <c r="B1150" s="178">
        <v>1122</v>
      </c>
      <c r="C1150" s="179" t="s">
        <v>2032</v>
      </c>
      <c r="D1150" s="179" t="s">
        <v>2033</v>
      </c>
      <c r="E1150" s="179" t="s">
        <v>1648</v>
      </c>
      <c r="F1150" s="180" t="s">
        <v>211</v>
      </c>
      <c r="G1150" s="180" t="s">
        <v>1025</v>
      </c>
      <c r="H1150" s="181">
        <v>476765</v>
      </c>
      <c r="I1150" s="182">
        <v>0.61</v>
      </c>
      <c r="J1150" s="182">
        <f t="shared" si="17"/>
        <v>290.83</v>
      </c>
    </row>
    <row r="1151" spans="2:10" x14ac:dyDescent="0.3">
      <c r="B1151" s="178">
        <v>1123</v>
      </c>
      <c r="C1151" s="179" t="s">
        <v>2034</v>
      </c>
      <c r="D1151" s="179" t="s">
        <v>2035</v>
      </c>
      <c r="E1151" s="179" t="s">
        <v>1638</v>
      </c>
      <c r="F1151" s="180" t="s">
        <v>221</v>
      </c>
      <c r="G1151" s="180" t="s">
        <v>2036</v>
      </c>
      <c r="H1151" s="181">
        <v>44607</v>
      </c>
      <c r="I1151" s="182">
        <v>0.61</v>
      </c>
      <c r="J1151" s="182">
        <f t="shared" si="17"/>
        <v>27.21</v>
      </c>
    </row>
    <row r="1152" spans="2:10" x14ac:dyDescent="0.3">
      <c r="B1152" s="178">
        <v>1124</v>
      </c>
      <c r="C1152" s="179" t="s">
        <v>2034</v>
      </c>
      <c r="D1152" s="179" t="s">
        <v>2035</v>
      </c>
      <c r="E1152" s="179" t="s">
        <v>1639</v>
      </c>
      <c r="F1152" s="180" t="s">
        <v>221</v>
      </c>
      <c r="G1152" s="180" t="s">
        <v>2036</v>
      </c>
      <c r="H1152" s="181">
        <v>9181</v>
      </c>
      <c r="I1152" s="182">
        <v>0.61</v>
      </c>
      <c r="J1152" s="182">
        <f t="shared" si="17"/>
        <v>5.6</v>
      </c>
    </row>
    <row r="1153" spans="2:10" x14ac:dyDescent="0.3">
      <c r="B1153" s="178">
        <v>1125</v>
      </c>
      <c r="C1153" s="179" t="s">
        <v>2034</v>
      </c>
      <c r="D1153" s="179" t="s">
        <v>2035</v>
      </c>
      <c r="E1153" s="179" t="s">
        <v>1640</v>
      </c>
      <c r="F1153" s="180" t="s">
        <v>221</v>
      </c>
      <c r="G1153" s="180" t="s">
        <v>2036</v>
      </c>
      <c r="H1153" s="181">
        <v>26</v>
      </c>
      <c r="I1153" s="182">
        <v>0.61</v>
      </c>
      <c r="J1153" s="182">
        <f t="shared" si="17"/>
        <v>0.02</v>
      </c>
    </row>
    <row r="1154" spans="2:10" x14ac:dyDescent="0.3">
      <c r="B1154" s="178">
        <v>1126</v>
      </c>
      <c r="C1154" s="179" t="s">
        <v>2034</v>
      </c>
      <c r="D1154" s="179" t="s">
        <v>2035</v>
      </c>
      <c r="E1154" s="179" t="s">
        <v>1641</v>
      </c>
      <c r="F1154" s="180" t="s">
        <v>221</v>
      </c>
      <c r="G1154" s="180" t="s">
        <v>2036</v>
      </c>
      <c r="H1154" s="181">
        <v>103389</v>
      </c>
      <c r="I1154" s="182">
        <v>0.61</v>
      </c>
      <c r="J1154" s="182">
        <f t="shared" si="17"/>
        <v>63.07</v>
      </c>
    </row>
    <row r="1155" spans="2:10" x14ac:dyDescent="0.3">
      <c r="B1155" s="178">
        <v>1127</v>
      </c>
      <c r="C1155" s="179" t="s">
        <v>2034</v>
      </c>
      <c r="D1155" s="179" t="s">
        <v>2035</v>
      </c>
      <c r="E1155" s="179" t="s">
        <v>1643</v>
      </c>
      <c r="F1155" s="180" t="s">
        <v>221</v>
      </c>
      <c r="G1155" s="180" t="s">
        <v>2036</v>
      </c>
      <c r="H1155" s="181">
        <v>9395</v>
      </c>
      <c r="I1155" s="182">
        <v>0.61</v>
      </c>
      <c r="J1155" s="182">
        <f t="shared" si="17"/>
        <v>5.73</v>
      </c>
    </row>
    <row r="1156" spans="2:10" x14ac:dyDescent="0.3">
      <c r="B1156" s="178">
        <v>1128</v>
      </c>
      <c r="C1156" s="179" t="s">
        <v>2034</v>
      </c>
      <c r="D1156" s="179" t="s">
        <v>2035</v>
      </c>
      <c r="E1156" s="179" t="s">
        <v>1632</v>
      </c>
      <c r="F1156" s="180" t="s">
        <v>221</v>
      </c>
      <c r="G1156" s="180" t="s">
        <v>2036</v>
      </c>
      <c r="H1156" s="181">
        <v>60061</v>
      </c>
      <c r="I1156" s="182">
        <v>0.61</v>
      </c>
      <c r="J1156" s="182">
        <f t="shared" si="17"/>
        <v>36.64</v>
      </c>
    </row>
    <row r="1157" spans="2:10" x14ac:dyDescent="0.3">
      <c r="B1157" s="178">
        <v>1129</v>
      </c>
      <c r="C1157" s="179" t="s">
        <v>2034</v>
      </c>
      <c r="D1157" s="179" t="s">
        <v>2035</v>
      </c>
      <c r="E1157" s="179" t="s">
        <v>1644</v>
      </c>
      <c r="F1157" s="180" t="s">
        <v>221</v>
      </c>
      <c r="G1157" s="180" t="s">
        <v>2036</v>
      </c>
      <c r="H1157" s="181">
        <v>111167</v>
      </c>
      <c r="I1157" s="182">
        <v>0.61</v>
      </c>
      <c r="J1157" s="182">
        <f t="shared" si="17"/>
        <v>67.81</v>
      </c>
    </row>
    <row r="1158" spans="2:10" x14ac:dyDescent="0.3">
      <c r="B1158" s="178">
        <v>1130</v>
      </c>
      <c r="C1158" s="179" t="s">
        <v>2034</v>
      </c>
      <c r="D1158" s="179" t="s">
        <v>2035</v>
      </c>
      <c r="E1158" s="179" t="s">
        <v>1645</v>
      </c>
      <c r="F1158" s="180" t="s">
        <v>221</v>
      </c>
      <c r="G1158" s="180" t="s">
        <v>2036</v>
      </c>
      <c r="H1158" s="181">
        <v>77434</v>
      </c>
      <c r="I1158" s="182">
        <v>0.61</v>
      </c>
      <c r="J1158" s="182">
        <f t="shared" si="17"/>
        <v>47.23</v>
      </c>
    </row>
    <row r="1159" spans="2:10" x14ac:dyDescent="0.3">
      <c r="B1159" s="178">
        <v>1131</v>
      </c>
      <c r="C1159" s="179" t="s">
        <v>2034</v>
      </c>
      <c r="D1159" s="179" t="s">
        <v>2035</v>
      </c>
      <c r="E1159" s="179" t="s">
        <v>1646</v>
      </c>
      <c r="F1159" s="180" t="s">
        <v>221</v>
      </c>
      <c r="G1159" s="180" t="s">
        <v>2036</v>
      </c>
      <c r="H1159" s="181">
        <v>109212</v>
      </c>
      <c r="I1159" s="182">
        <v>0.61</v>
      </c>
      <c r="J1159" s="182">
        <f t="shared" si="17"/>
        <v>66.62</v>
      </c>
    </row>
    <row r="1160" spans="2:10" x14ac:dyDescent="0.3">
      <c r="B1160" s="178">
        <v>1132</v>
      </c>
      <c r="C1160" s="179" t="s">
        <v>2034</v>
      </c>
      <c r="D1160" s="179" t="s">
        <v>2035</v>
      </c>
      <c r="E1160" s="179" t="s">
        <v>1647</v>
      </c>
      <c r="F1160" s="180" t="s">
        <v>221</v>
      </c>
      <c r="G1160" s="180" t="s">
        <v>2036</v>
      </c>
      <c r="H1160" s="181">
        <v>26018</v>
      </c>
      <c r="I1160" s="182">
        <v>0.61</v>
      </c>
      <c r="J1160" s="182">
        <f t="shared" si="17"/>
        <v>15.87</v>
      </c>
    </row>
    <row r="1161" spans="2:10" x14ac:dyDescent="0.3">
      <c r="B1161" s="178">
        <v>1133</v>
      </c>
      <c r="C1161" s="179" t="s">
        <v>2034</v>
      </c>
      <c r="D1161" s="179" t="s">
        <v>2035</v>
      </c>
      <c r="E1161" s="179" t="s">
        <v>1648</v>
      </c>
      <c r="F1161" s="180" t="s">
        <v>221</v>
      </c>
      <c r="G1161" s="180" t="s">
        <v>2036</v>
      </c>
      <c r="H1161" s="181">
        <v>188295</v>
      </c>
      <c r="I1161" s="182">
        <v>0.61</v>
      </c>
      <c r="J1161" s="182">
        <f t="shared" si="17"/>
        <v>114.86</v>
      </c>
    </row>
    <row r="1162" spans="2:10" x14ac:dyDescent="0.3">
      <c r="B1162" s="178">
        <v>1134</v>
      </c>
      <c r="C1162" s="179" t="s">
        <v>2034</v>
      </c>
      <c r="D1162" s="179" t="s">
        <v>2035</v>
      </c>
      <c r="E1162" s="179" t="s">
        <v>1649</v>
      </c>
      <c r="F1162" s="180" t="s">
        <v>221</v>
      </c>
      <c r="G1162" s="180" t="s">
        <v>2036</v>
      </c>
      <c r="H1162" s="181">
        <v>109511</v>
      </c>
      <c r="I1162" s="182">
        <v>0.61</v>
      </c>
      <c r="J1162" s="182">
        <f t="shared" si="17"/>
        <v>66.8</v>
      </c>
    </row>
    <row r="1163" spans="2:10" x14ac:dyDescent="0.3">
      <c r="B1163" s="178">
        <v>1135</v>
      </c>
      <c r="C1163" s="179" t="s">
        <v>2034</v>
      </c>
      <c r="D1163" s="179" t="s">
        <v>2035</v>
      </c>
      <c r="E1163" s="179" t="s">
        <v>1662</v>
      </c>
      <c r="F1163" s="180" t="s">
        <v>221</v>
      </c>
      <c r="G1163" s="180" t="s">
        <v>2036</v>
      </c>
      <c r="H1163" s="181">
        <v>8025</v>
      </c>
      <c r="I1163" s="182">
        <v>0.61</v>
      </c>
      <c r="J1163" s="182">
        <f t="shared" si="17"/>
        <v>4.9000000000000004</v>
      </c>
    </row>
    <row r="1164" spans="2:10" x14ac:dyDescent="0.3">
      <c r="B1164" s="178">
        <v>1136</v>
      </c>
      <c r="C1164" s="179" t="s">
        <v>2037</v>
      </c>
      <c r="D1164" s="179" t="s">
        <v>2038</v>
      </c>
      <c r="E1164" s="179" t="s">
        <v>1641</v>
      </c>
      <c r="F1164" s="180" t="s">
        <v>211</v>
      </c>
      <c r="G1164" s="180" t="s">
        <v>114</v>
      </c>
      <c r="H1164" s="181">
        <v>597817</v>
      </c>
      <c r="I1164" s="182">
        <v>0.61</v>
      </c>
      <c r="J1164" s="182">
        <f t="shared" si="17"/>
        <v>364.67</v>
      </c>
    </row>
    <row r="1165" spans="2:10" x14ac:dyDescent="0.3">
      <c r="B1165" s="178">
        <v>1137</v>
      </c>
      <c r="C1165" s="179" t="s">
        <v>2037</v>
      </c>
      <c r="D1165" s="179" t="s">
        <v>2038</v>
      </c>
      <c r="E1165" s="179" t="s">
        <v>1645</v>
      </c>
      <c r="F1165" s="180" t="s">
        <v>211</v>
      </c>
      <c r="G1165" s="180" t="s">
        <v>114</v>
      </c>
      <c r="H1165" s="181">
        <v>502102</v>
      </c>
      <c r="I1165" s="182">
        <v>0.61</v>
      </c>
      <c r="J1165" s="182">
        <f t="shared" si="17"/>
        <v>306.27999999999997</v>
      </c>
    </row>
    <row r="1166" spans="2:10" x14ac:dyDescent="0.3">
      <c r="B1166" s="178">
        <v>1138</v>
      </c>
      <c r="C1166" s="179" t="s">
        <v>2037</v>
      </c>
      <c r="D1166" s="179" t="s">
        <v>2038</v>
      </c>
      <c r="E1166" s="179" t="s">
        <v>1662</v>
      </c>
      <c r="F1166" s="180" t="s">
        <v>211</v>
      </c>
      <c r="G1166" s="180" t="s">
        <v>114</v>
      </c>
      <c r="H1166" s="181">
        <v>68573</v>
      </c>
      <c r="I1166" s="182">
        <v>0.61</v>
      </c>
      <c r="J1166" s="182">
        <f t="shared" si="17"/>
        <v>41.83</v>
      </c>
    </row>
    <row r="1167" spans="2:10" x14ac:dyDescent="0.3">
      <c r="B1167" s="178">
        <v>1139</v>
      </c>
      <c r="C1167" s="179" t="s">
        <v>2039</v>
      </c>
      <c r="D1167" s="179" t="s">
        <v>2040</v>
      </c>
      <c r="E1167" s="179" t="s">
        <v>1640</v>
      </c>
      <c r="F1167" s="180" t="s">
        <v>211</v>
      </c>
      <c r="G1167" s="180" t="s">
        <v>114</v>
      </c>
      <c r="H1167" s="181">
        <v>31394</v>
      </c>
      <c r="I1167" s="182">
        <v>0.61</v>
      </c>
      <c r="J1167" s="182">
        <f t="shared" si="17"/>
        <v>19.149999999999999</v>
      </c>
    </row>
    <row r="1168" spans="2:10" x14ac:dyDescent="0.3">
      <c r="B1168" s="178">
        <v>1140</v>
      </c>
      <c r="C1168" s="179" t="s">
        <v>2039</v>
      </c>
      <c r="D1168" s="179" t="s">
        <v>2040</v>
      </c>
      <c r="E1168" s="179" t="s">
        <v>1641</v>
      </c>
      <c r="F1168" s="180" t="s">
        <v>211</v>
      </c>
      <c r="G1168" s="180" t="s">
        <v>114</v>
      </c>
      <c r="H1168" s="181">
        <v>116338</v>
      </c>
      <c r="I1168" s="182">
        <v>0.61</v>
      </c>
      <c r="J1168" s="182">
        <f t="shared" si="17"/>
        <v>70.97</v>
      </c>
    </row>
    <row r="1169" spans="2:10" x14ac:dyDescent="0.3">
      <c r="B1169" s="178">
        <v>1141</v>
      </c>
      <c r="C1169" s="179" t="s">
        <v>2041</v>
      </c>
      <c r="D1169" s="179" t="s">
        <v>2042</v>
      </c>
      <c r="E1169" s="179" t="s">
        <v>1637</v>
      </c>
      <c r="F1169" s="180" t="s">
        <v>1994</v>
      </c>
      <c r="G1169" s="180" t="s">
        <v>2043</v>
      </c>
      <c r="H1169" s="181">
        <v>3504</v>
      </c>
      <c r="I1169" s="182">
        <v>0.61</v>
      </c>
      <c r="J1169" s="182">
        <f t="shared" si="17"/>
        <v>2.14</v>
      </c>
    </row>
    <row r="1170" spans="2:10" x14ac:dyDescent="0.3">
      <c r="B1170" s="178">
        <v>1142</v>
      </c>
      <c r="C1170" s="179" t="s">
        <v>2041</v>
      </c>
      <c r="D1170" s="179" t="s">
        <v>2042</v>
      </c>
      <c r="E1170" s="179" t="s">
        <v>1638</v>
      </c>
      <c r="F1170" s="180" t="s">
        <v>1994</v>
      </c>
      <c r="G1170" s="180" t="s">
        <v>2043</v>
      </c>
      <c r="H1170" s="181">
        <v>22832</v>
      </c>
      <c r="I1170" s="182">
        <v>0.61</v>
      </c>
      <c r="J1170" s="182">
        <f t="shared" si="17"/>
        <v>13.93</v>
      </c>
    </row>
    <row r="1171" spans="2:10" x14ac:dyDescent="0.3">
      <c r="B1171" s="178">
        <v>1143</v>
      </c>
      <c r="C1171" s="179" t="s">
        <v>2041</v>
      </c>
      <c r="D1171" s="179" t="s">
        <v>2042</v>
      </c>
      <c r="E1171" s="179" t="s">
        <v>1639</v>
      </c>
      <c r="F1171" s="180" t="s">
        <v>1994</v>
      </c>
      <c r="G1171" s="180" t="s">
        <v>2043</v>
      </c>
      <c r="H1171" s="181">
        <v>4354</v>
      </c>
      <c r="I1171" s="182">
        <v>0.61</v>
      </c>
      <c r="J1171" s="182">
        <f t="shared" si="17"/>
        <v>2.66</v>
      </c>
    </row>
    <row r="1172" spans="2:10" x14ac:dyDescent="0.3">
      <c r="B1172" s="178">
        <v>1144</v>
      </c>
      <c r="C1172" s="179" t="s">
        <v>2041</v>
      </c>
      <c r="D1172" s="179" t="s">
        <v>2042</v>
      </c>
      <c r="E1172" s="179" t="s">
        <v>1640</v>
      </c>
      <c r="F1172" s="180" t="s">
        <v>1994</v>
      </c>
      <c r="G1172" s="180" t="s">
        <v>2043</v>
      </c>
      <c r="H1172" s="181">
        <v>6567</v>
      </c>
      <c r="I1172" s="182">
        <v>0.61</v>
      </c>
      <c r="J1172" s="182">
        <f t="shared" si="17"/>
        <v>4.01</v>
      </c>
    </row>
    <row r="1173" spans="2:10" x14ac:dyDescent="0.3">
      <c r="B1173" s="178">
        <v>1145</v>
      </c>
      <c r="C1173" s="179" t="s">
        <v>2041</v>
      </c>
      <c r="D1173" s="179" t="s">
        <v>2042</v>
      </c>
      <c r="E1173" s="179" t="s">
        <v>1641</v>
      </c>
      <c r="F1173" s="180" t="s">
        <v>1994</v>
      </c>
      <c r="G1173" s="180" t="s">
        <v>2043</v>
      </c>
      <c r="H1173" s="181">
        <v>49503</v>
      </c>
      <c r="I1173" s="182">
        <v>0.61</v>
      </c>
      <c r="J1173" s="182">
        <f t="shared" si="17"/>
        <v>30.2</v>
      </c>
    </row>
    <row r="1174" spans="2:10" x14ac:dyDescent="0.3">
      <c r="B1174" s="178">
        <v>1146</v>
      </c>
      <c r="C1174" s="179" t="s">
        <v>2041</v>
      </c>
      <c r="D1174" s="179" t="s">
        <v>2042</v>
      </c>
      <c r="E1174" s="179" t="s">
        <v>1642</v>
      </c>
      <c r="F1174" s="180" t="s">
        <v>1994</v>
      </c>
      <c r="G1174" s="180" t="s">
        <v>2043</v>
      </c>
      <c r="H1174" s="181">
        <v>3356</v>
      </c>
      <c r="I1174" s="182">
        <v>0.61</v>
      </c>
      <c r="J1174" s="182">
        <f t="shared" si="17"/>
        <v>2.0499999999999998</v>
      </c>
    </row>
    <row r="1175" spans="2:10" x14ac:dyDescent="0.3">
      <c r="B1175" s="178">
        <v>1147</v>
      </c>
      <c r="C1175" s="179" t="s">
        <v>2041</v>
      </c>
      <c r="D1175" s="179" t="s">
        <v>2042</v>
      </c>
      <c r="E1175" s="179" t="s">
        <v>1643</v>
      </c>
      <c r="F1175" s="180" t="s">
        <v>1994</v>
      </c>
      <c r="G1175" s="180" t="s">
        <v>2043</v>
      </c>
      <c r="H1175" s="181">
        <v>4803</v>
      </c>
      <c r="I1175" s="182">
        <v>0.61</v>
      </c>
      <c r="J1175" s="182">
        <f t="shared" si="17"/>
        <v>2.93</v>
      </c>
    </row>
    <row r="1176" spans="2:10" x14ac:dyDescent="0.3">
      <c r="B1176" s="178">
        <v>1148</v>
      </c>
      <c r="C1176" s="179" t="s">
        <v>2041</v>
      </c>
      <c r="D1176" s="179" t="s">
        <v>2042</v>
      </c>
      <c r="E1176" s="179" t="s">
        <v>1632</v>
      </c>
      <c r="F1176" s="180" t="s">
        <v>1994</v>
      </c>
      <c r="G1176" s="180" t="s">
        <v>2043</v>
      </c>
      <c r="H1176" s="181">
        <v>32169</v>
      </c>
      <c r="I1176" s="182">
        <v>0.61</v>
      </c>
      <c r="J1176" s="182">
        <f t="shared" si="17"/>
        <v>19.62</v>
      </c>
    </row>
    <row r="1177" spans="2:10" x14ac:dyDescent="0.3">
      <c r="B1177" s="178">
        <v>1149</v>
      </c>
      <c r="C1177" s="179" t="s">
        <v>2041</v>
      </c>
      <c r="D1177" s="179" t="s">
        <v>2042</v>
      </c>
      <c r="E1177" s="179" t="s">
        <v>1644</v>
      </c>
      <c r="F1177" s="180" t="s">
        <v>1994</v>
      </c>
      <c r="G1177" s="180" t="s">
        <v>2043</v>
      </c>
      <c r="H1177" s="181">
        <v>60616</v>
      </c>
      <c r="I1177" s="182">
        <v>0.61</v>
      </c>
      <c r="J1177" s="182">
        <f t="shared" si="17"/>
        <v>36.979999999999997</v>
      </c>
    </row>
    <row r="1178" spans="2:10" x14ac:dyDescent="0.3">
      <c r="B1178" s="178">
        <v>1150</v>
      </c>
      <c r="C1178" s="179" t="s">
        <v>2041</v>
      </c>
      <c r="D1178" s="179" t="s">
        <v>2042</v>
      </c>
      <c r="E1178" s="179" t="s">
        <v>1645</v>
      </c>
      <c r="F1178" s="180" t="s">
        <v>1994</v>
      </c>
      <c r="G1178" s="180" t="s">
        <v>2043</v>
      </c>
      <c r="H1178" s="181">
        <v>34077</v>
      </c>
      <c r="I1178" s="182">
        <v>0.61</v>
      </c>
      <c r="J1178" s="182">
        <f t="shared" si="17"/>
        <v>20.79</v>
      </c>
    </row>
    <row r="1179" spans="2:10" x14ac:dyDescent="0.3">
      <c r="B1179" s="178">
        <v>1151</v>
      </c>
      <c r="C1179" s="179" t="s">
        <v>2041</v>
      </c>
      <c r="D1179" s="179" t="s">
        <v>2042</v>
      </c>
      <c r="E1179" s="179" t="s">
        <v>1646</v>
      </c>
      <c r="F1179" s="180" t="s">
        <v>1994</v>
      </c>
      <c r="G1179" s="180" t="s">
        <v>2043</v>
      </c>
      <c r="H1179" s="181">
        <v>51839</v>
      </c>
      <c r="I1179" s="182">
        <v>0.61</v>
      </c>
      <c r="J1179" s="182">
        <f t="shared" si="17"/>
        <v>31.62</v>
      </c>
    </row>
    <row r="1180" spans="2:10" x14ac:dyDescent="0.3">
      <c r="B1180" s="178">
        <v>1152</v>
      </c>
      <c r="C1180" s="179" t="s">
        <v>2041</v>
      </c>
      <c r="D1180" s="179" t="s">
        <v>2042</v>
      </c>
      <c r="E1180" s="179" t="s">
        <v>1647</v>
      </c>
      <c r="F1180" s="180" t="s">
        <v>1994</v>
      </c>
      <c r="G1180" s="180" t="s">
        <v>2043</v>
      </c>
      <c r="H1180" s="181">
        <v>10874</v>
      </c>
      <c r="I1180" s="182">
        <v>0.61</v>
      </c>
      <c r="J1180" s="182">
        <f t="shared" ref="J1180:J1243" si="18">ROUND(H1180*(I1180/1000),2)</f>
        <v>6.63</v>
      </c>
    </row>
    <row r="1181" spans="2:10" x14ac:dyDescent="0.3">
      <c r="B1181" s="178">
        <v>1153</v>
      </c>
      <c r="C1181" s="179" t="s">
        <v>2041</v>
      </c>
      <c r="D1181" s="179" t="s">
        <v>2042</v>
      </c>
      <c r="E1181" s="179" t="s">
        <v>1648</v>
      </c>
      <c r="F1181" s="180" t="s">
        <v>1994</v>
      </c>
      <c r="G1181" s="180" t="s">
        <v>2043</v>
      </c>
      <c r="H1181" s="181">
        <v>110207</v>
      </c>
      <c r="I1181" s="182">
        <v>0.61</v>
      </c>
      <c r="J1181" s="182">
        <f t="shared" si="18"/>
        <v>67.23</v>
      </c>
    </row>
    <row r="1182" spans="2:10" x14ac:dyDescent="0.3">
      <c r="B1182" s="178">
        <v>1154</v>
      </c>
      <c r="C1182" s="179" t="s">
        <v>2041</v>
      </c>
      <c r="D1182" s="179" t="s">
        <v>2042</v>
      </c>
      <c r="E1182" s="179" t="s">
        <v>1649</v>
      </c>
      <c r="F1182" s="180" t="s">
        <v>1994</v>
      </c>
      <c r="G1182" s="180" t="s">
        <v>2043</v>
      </c>
      <c r="H1182" s="181">
        <v>52892</v>
      </c>
      <c r="I1182" s="182">
        <v>0.61</v>
      </c>
      <c r="J1182" s="182">
        <f t="shared" si="18"/>
        <v>32.26</v>
      </c>
    </row>
    <row r="1183" spans="2:10" x14ac:dyDescent="0.3">
      <c r="B1183" s="178">
        <v>1155</v>
      </c>
      <c r="C1183" s="179" t="s">
        <v>2041</v>
      </c>
      <c r="D1183" s="179" t="s">
        <v>2042</v>
      </c>
      <c r="E1183" s="179" t="s">
        <v>1662</v>
      </c>
      <c r="F1183" s="180" t="s">
        <v>1994</v>
      </c>
      <c r="G1183" s="180" t="s">
        <v>2043</v>
      </c>
      <c r="H1183" s="181">
        <v>4310</v>
      </c>
      <c r="I1183" s="182">
        <v>0.61</v>
      </c>
      <c r="J1183" s="182">
        <f t="shared" si="18"/>
        <v>2.63</v>
      </c>
    </row>
    <row r="1184" spans="2:10" x14ac:dyDescent="0.3">
      <c r="B1184" s="178">
        <v>1156</v>
      </c>
      <c r="C1184" s="179" t="s">
        <v>2044</v>
      </c>
      <c r="D1184" s="179" t="s">
        <v>2045</v>
      </c>
      <c r="E1184" s="179" t="s">
        <v>1648</v>
      </c>
      <c r="F1184" s="180" t="s">
        <v>1865</v>
      </c>
      <c r="G1184" s="180" t="s">
        <v>114</v>
      </c>
      <c r="H1184" s="181">
        <v>258292</v>
      </c>
      <c r="I1184" s="182">
        <v>0.61</v>
      </c>
      <c r="J1184" s="182">
        <f t="shared" si="18"/>
        <v>157.56</v>
      </c>
    </row>
    <row r="1185" spans="2:10" x14ac:dyDescent="0.3">
      <c r="B1185" s="178">
        <v>1157</v>
      </c>
      <c r="C1185" s="179" t="s">
        <v>2046</v>
      </c>
      <c r="D1185" s="179" t="s">
        <v>2047</v>
      </c>
      <c r="E1185" s="179" t="s">
        <v>1632</v>
      </c>
      <c r="F1185" s="180" t="s">
        <v>221</v>
      </c>
      <c r="G1185" s="180" t="s">
        <v>58</v>
      </c>
      <c r="H1185" s="181">
        <v>98235</v>
      </c>
      <c r="I1185" s="182">
        <v>0.61</v>
      </c>
      <c r="J1185" s="182">
        <f t="shared" si="18"/>
        <v>59.92</v>
      </c>
    </row>
    <row r="1186" spans="2:10" x14ac:dyDescent="0.3">
      <c r="B1186" s="178">
        <v>1158</v>
      </c>
      <c r="C1186" s="179" t="s">
        <v>2048</v>
      </c>
      <c r="D1186" s="179" t="s">
        <v>2049</v>
      </c>
      <c r="E1186" s="179" t="s">
        <v>1641</v>
      </c>
      <c r="F1186" s="180" t="s">
        <v>2050</v>
      </c>
      <c r="G1186" s="180" t="s">
        <v>1</v>
      </c>
      <c r="H1186" s="181">
        <v>25606</v>
      </c>
      <c r="I1186" s="182">
        <v>0.61</v>
      </c>
      <c r="J1186" s="182">
        <f t="shared" si="18"/>
        <v>15.62</v>
      </c>
    </row>
    <row r="1187" spans="2:10" x14ac:dyDescent="0.3">
      <c r="B1187" s="178">
        <v>1159</v>
      </c>
      <c r="C1187" s="179" t="s">
        <v>2051</v>
      </c>
      <c r="D1187" s="179" t="s">
        <v>2052</v>
      </c>
      <c r="E1187" s="179" t="s">
        <v>1641</v>
      </c>
      <c r="F1187" s="180" t="s">
        <v>999</v>
      </c>
      <c r="G1187" s="180" t="s">
        <v>231</v>
      </c>
      <c r="H1187" s="181">
        <v>29025</v>
      </c>
      <c r="I1187" s="182">
        <v>0.61</v>
      </c>
      <c r="J1187" s="182">
        <f t="shared" si="18"/>
        <v>17.71</v>
      </c>
    </row>
    <row r="1188" spans="2:10" x14ac:dyDescent="0.3">
      <c r="B1188" s="178">
        <v>1160</v>
      </c>
      <c r="C1188" s="179" t="s">
        <v>2053</v>
      </c>
      <c r="D1188" s="179" t="s">
        <v>2054</v>
      </c>
      <c r="E1188" s="179" t="s">
        <v>1638</v>
      </c>
      <c r="F1188" s="180" t="s">
        <v>169</v>
      </c>
      <c r="G1188" s="180" t="s">
        <v>110</v>
      </c>
      <c r="H1188" s="181">
        <v>11359</v>
      </c>
      <c r="I1188" s="182">
        <v>0.61</v>
      </c>
      <c r="J1188" s="182">
        <f t="shared" si="18"/>
        <v>6.93</v>
      </c>
    </row>
    <row r="1189" spans="2:10" x14ac:dyDescent="0.3">
      <c r="B1189" s="178">
        <v>1161</v>
      </c>
      <c r="C1189" s="179" t="s">
        <v>2053</v>
      </c>
      <c r="D1189" s="179" t="s">
        <v>2054</v>
      </c>
      <c r="E1189" s="179" t="s">
        <v>1639</v>
      </c>
      <c r="F1189" s="180" t="s">
        <v>169</v>
      </c>
      <c r="G1189" s="180" t="s">
        <v>110</v>
      </c>
      <c r="H1189" s="181">
        <v>3342</v>
      </c>
      <c r="I1189" s="182">
        <v>0.61</v>
      </c>
      <c r="J1189" s="182">
        <f t="shared" si="18"/>
        <v>2.04</v>
      </c>
    </row>
    <row r="1190" spans="2:10" x14ac:dyDescent="0.3">
      <c r="B1190" s="178">
        <v>1162</v>
      </c>
      <c r="C1190" s="179" t="s">
        <v>2053</v>
      </c>
      <c r="D1190" s="179" t="s">
        <v>2054</v>
      </c>
      <c r="E1190" s="179" t="s">
        <v>1640</v>
      </c>
      <c r="F1190" s="180" t="s">
        <v>169</v>
      </c>
      <c r="G1190" s="180" t="s">
        <v>110</v>
      </c>
      <c r="H1190" s="181">
        <v>5</v>
      </c>
      <c r="I1190" s="182">
        <v>0.61</v>
      </c>
      <c r="J1190" s="182">
        <f t="shared" si="18"/>
        <v>0</v>
      </c>
    </row>
    <row r="1191" spans="2:10" x14ac:dyDescent="0.3">
      <c r="B1191" s="178">
        <v>1163</v>
      </c>
      <c r="C1191" s="179" t="s">
        <v>2053</v>
      </c>
      <c r="D1191" s="179" t="s">
        <v>2054</v>
      </c>
      <c r="E1191" s="179" t="s">
        <v>1641</v>
      </c>
      <c r="F1191" s="180" t="s">
        <v>169</v>
      </c>
      <c r="G1191" s="180" t="s">
        <v>110</v>
      </c>
      <c r="H1191" s="181">
        <v>38781</v>
      </c>
      <c r="I1191" s="182">
        <v>0.61</v>
      </c>
      <c r="J1191" s="182">
        <f t="shared" si="18"/>
        <v>23.66</v>
      </c>
    </row>
    <row r="1192" spans="2:10" x14ac:dyDescent="0.3">
      <c r="B1192" s="178">
        <v>1164</v>
      </c>
      <c r="C1192" s="179" t="s">
        <v>2053</v>
      </c>
      <c r="D1192" s="179" t="s">
        <v>2054</v>
      </c>
      <c r="E1192" s="179" t="s">
        <v>1632</v>
      </c>
      <c r="F1192" s="180" t="s">
        <v>169</v>
      </c>
      <c r="G1192" s="180" t="s">
        <v>110</v>
      </c>
      <c r="H1192" s="181">
        <v>16022</v>
      </c>
      <c r="I1192" s="182">
        <v>0.61</v>
      </c>
      <c r="J1192" s="182">
        <f t="shared" si="18"/>
        <v>9.77</v>
      </c>
    </row>
    <row r="1193" spans="2:10" x14ac:dyDescent="0.3">
      <c r="B1193" s="178">
        <v>1165</v>
      </c>
      <c r="C1193" s="179" t="s">
        <v>2053</v>
      </c>
      <c r="D1193" s="179" t="s">
        <v>2054</v>
      </c>
      <c r="E1193" s="179" t="s">
        <v>1644</v>
      </c>
      <c r="F1193" s="180" t="s">
        <v>169</v>
      </c>
      <c r="G1193" s="180" t="s">
        <v>110</v>
      </c>
      <c r="H1193" s="181">
        <v>26025</v>
      </c>
      <c r="I1193" s="182">
        <v>0.61</v>
      </c>
      <c r="J1193" s="182">
        <f t="shared" si="18"/>
        <v>15.88</v>
      </c>
    </row>
    <row r="1194" spans="2:10" x14ac:dyDescent="0.3">
      <c r="B1194" s="178">
        <v>1166</v>
      </c>
      <c r="C1194" s="179" t="s">
        <v>2053</v>
      </c>
      <c r="D1194" s="179" t="s">
        <v>2054</v>
      </c>
      <c r="E1194" s="179" t="s">
        <v>1645</v>
      </c>
      <c r="F1194" s="180" t="s">
        <v>169</v>
      </c>
      <c r="G1194" s="180" t="s">
        <v>110</v>
      </c>
      <c r="H1194" s="181">
        <v>23951</v>
      </c>
      <c r="I1194" s="182">
        <v>0.61</v>
      </c>
      <c r="J1194" s="182">
        <f t="shared" si="18"/>
        <v>14.61</v>
      </c>
    </row>
    <row r="1195" spans="2:10" x14ac:dyDescent="0.3">
      <c r="B1195" s="178">
        <v>1167</v>
      </c>
      <c r="C1195" s="179" t="s">
        <v>2053</v>
      </c>
      <c r="D1195" s="179" t="s">
        <v>2054</v>
      </c>
      <c r="E1195" s="179" t="s">
        <v>1648</v>
      </c>
      <c r="F1195" s="180" t="s">
        <v>169</v>
      </c>
      <c r="G1195" s="180" t="s">
        <v>110</v>
      </c>
      <c r="H1195" s="181">
        <v>50845</v>
      </c>
      <c r="I1195" s="182">
        <v>0.61</v>
      </c>
      <c r="J1195" s="182">
        <f t="shared" si="18"/>
        <v>31.02</v>
      </c>
    </row>
    <row r="1196" spans="2:10" x14ac:dyDescent="0.3">
      <c r="B1196" s="178">
        <v>1168</v>
      </c>
      <c r="C1196" s="179" t="s">
        <v>2055</v>
      </c>
      <c r="D1196" s="179" t="s">
        <v>2056</v>
      </c>
      <c r="E1196" s="179" t="s">
        <v>1641</v>
      </c>
      <c r="F1196" s="180" t="s">
        <v>883</v>
      </c>
      <c r="G1196" s="180" t="s">
        <v>231</v>
      </c>
      <c r="H1196" s="181">
        <v>31617</v>
      </c>
      <c r="I1196" s="182">
        <v>0.61</v>
      </c>
      <c r="J1196" s="182">
        <f t="shared" si="18"/>
        <v>19.29</v>
      </c>
    </row>
    <row r="1197" spans="2:10" x14ac:dyDescent="0.3">
      <c r="B1197" s="178">
        <v>1169</v>
      </c>
      <c r="C1197" s="179" t="s">
        <v>2057</v>
      </c>
      <c r="D1197" s="179" t="s">
        <v>2058</v>
      </c>
      <c r="E1197" s="179" t="s">
        <v>1637</v>
      </c>
      <c r="F1197" s="180" t="s">
        <v>1865</v>
      </c>
      <c r="G1197" s="180" t="s">
        <v>58</v>
      </c>
      <c r="H1197" s="181">
        <v>781</v>
      </c>
      <c r="I1197" s="182">
        <v>0.61</v>
      </c>
      <c r="J1197" s="182">
        <f t="shared" si="18"/>
        <v>0.48</v>
      </c>
    </row>
    <row r="1198" spans="2:10" x14ac:dyDescent="0.3">
      <c r="B1198" s="178">
        <v>1170</v>
      </c>
      <c r="C1198" s="179" t="s">
        <v>2057</v>
      </c>
      <c r="D1198" s="179" t="s">
        <v>2058</v>
      </c>
      <c r="E1198" s="179" t="s">
        <v>1638</v>
      </c>
      <c r="F1198" s="180" t="s">
        <v>1865</v>
      </c>
      <c r="G1198" s="180" t="s">
        <v>58</v>
      </c>
      <c r="H1198" s="181">
        <v>6833</v>
      </c>
      <c r="I1198" s="182">
        <v>0.61</v>
      </c>
      <c r="J1198" s="182">
        <f t="shared" si="18"/>
        <v>4.17</v>
      </c>
    </row>
    <row r="1199" spans="2:10" x14ac:dyDescent="0.3">
      <c r="B1199" s="178">
        <v>1171</v>
      </c>
      <c r="C1199" s="179" t="s">
        <v>2057</v>
      </c>
      <c r="D1199" s="179" t="s">
        <v>2058</v>
      </c>
      <c r="E1199" s="179" t="s">
        <v>1639</v>
      </c>
      <c r="F1199" s="180" t="s">
        <v>1865</v>
      </c>
      <c r="G1199" s="180" t="s">
        <v>58</v>
      </c>
      <c r="H1199" s="181">
        <v>1571</v>
      </c>
      <c r="I1199" s="182">
        <v>0.61</v>
      </c>
      <c r="J1199" s="182">
        <f t="shared" si="18"/>
        <v>0.96</v>
      </c>
    </row>
    <row r="1200" spans="2:10" x14ac:dyDescent="0.3">
      <c r="B1200" s="178">
        <v>1172</v>
      </c>
      <c r="C1200" s="179" t="s">
        <v>2057</v>
      </c>
      <c r="D1200" s="179" t="s">
        <v>2058</v>
      </c>
      <c r="E1200" s="179" t="s">
        <v>1640</v>
      </c>
      <c r="F1200" s="180" t="s">
        <v>1865</v>
      </c>
      <c r="G1200" s="180" t="s">
        <v>58</v>
      </c>
      <c r="H1200" s="181">
        <v>1821</v>
      </c>
      <c r="I1200" s="182">
        <v>0.61</v>
      </c>
      <c r="J1200" s="182">
        <f t="shared" si="18"/>
        <v>1.1100000000000001</v>
      </c>
    </row>
    <row r="1201" spans="2:10" x14ac:dyDescent="0.3">
      <c r="B1201" s="178">
        <v>1173</v>
      </c>
      <c r="C1201" s="179" t="s">
        <v>2057</v>
      </c>
      <c r="D1201" s="179" t="s">
        <v>2058</v>
      </c>
      <c r="E1201" s="179" t="s">
        <v>1641</v>
      </c>
      <c r="F1201" s="180" t="s">
        <v>1865</v>
      </c>
      <c r="G1201" s="180" t="s">
        <v>58</v>
      </c>
      <c r="H1201" s="181">
        <v>14514</v>
      </c>
      <c r="I1201" s="182">
        <v>0.61</v>
      </c>
      <c r="J1201" s="182">
        <f t="shared" si="18"/>
        <v>8.85</v>
      </c>
    </row>
    <row r="1202" spans="2:10" x14ac:dyDescent="0.3">
      <c r="B1202" s="178">
        <v>1174</v>
      </c>
      <c r="C1202" s="179" t="s">
        <v>2057</v>
      </c>
      <c r="D1202" s="179" t="s">
        <v>2058</v>
      </c>
      <c r="E1202" s="179" t="s">
        <v>1642</v>
      </c>
      <c r="F1202" s="180" t="s">
        <v>1865</v>
      </c>
      <c r="G1202" s="180" t="s">
        <v>58</v>
      </c>
      <c r="H1202" s="181">
        <v>974</v>
      </c>
      <c r="I1202" s="182">
        <v>0.61</v>
      </c>
      <c r="J1202" s="182">
        <f t="shared" si="18"/>
        <v>0.59</v>
      </c>
    </row>
    <row r="1203" spans="2:10" x14ac:dyDescent="0.3">
      <c r="B1203" s="178">
        <v>1175</v>
      </c>
      <c r="C1203" s="179" t="s">
        <v>2057</v>
      </c>
      <c r="D1203" s="179" t="s">
        <v>2058</v>
      </c>
      <c r="E1203" s="179" t="s">
        <v>1643</v>
      </c>
      <c r="F1203" s="180" t="s">
        <v>1865</v>
      </c>
      <c r="G1203" s="180" t="s">
        <v>58</v>
      </c>
      <c r="H1203" s="181">
        <v>1622</v>
      </c>
      <c r="I1203" s="182">
        <v>0.61</v>
      </c>
      <c r="J1203" s="182">
        <f t="shared" si="18"/>
        <v>0.99</v>
      </c>
    </row>
    <row r="1204" spans="2:10" x14ac:dyDescent="0.3">
      <c r="B1204" s="178">
        <v>1176</v>
      </c>
      <c r="C1204" s="179" t="s">
        <v>2057</v>
      </c>
      <c r="D1204" s="179" t="s">
        <v>2058</v>
      </c>
      <c r="E1204" s="179" t="s">
        <v>1632</v>
      </c>
      <c r="F1204" s="180" t="s">
        <v>1865</v>
      </c>
      <c r="G1204" s="180" t="s">
        <v>58</v>
      </c>
      <c r="H1204" s="181">
        <v>12891</v>
      </c>
      <c r="I1204" s="182">
        <v>0.61</v>
      </c>
      <c r="J1204" s="182">
        <f t="shared" si="18"/>
        <v>7.86</v>
      </c>
    </row>
    <row r="1205" spans="2:10" x14ac:dyDescent="0.3">
      <c r="B1205" s="178">
        <v>1177</v>
      </c>
      <c r="C1205" s="179" t="s">
        <v>2057</v>
      </c>
      <c r="D1205" s="179" t="s">
        <v>2058</v>
      </c>
      <c r="E1205" s="179" t="s">
        <v>1644</v>
      </c>
      <c r="F1205" s="180" t="s">
        <v>1865</v>
      </c>
      <c r="G1205" s="180" t="s">
        <v>58</v>
      </c>
      <c r="H1205" s="181">
        <v>21564</v>
      </c>
      <c r="I1205" s="182">
        <v>0.61</v>
      </c>
      <c r="J1205" s="182">
        <f t="shared" si="18"/>
        <v>13.15</v>
      </c>
    </row>
    <row r="1206" spans="2:10" x14ac:dyDescent="0.3">
      <c r="B1206" s="178">
        <v>1178</v>
      </c>
      <c r="C1206" s="179" t="s">
        <v>2057</v>
      </c>
      <c r="D1206" s="179" t="s">
        <v>2058</v>
      </c>
      <c r="E1206" s="179" t="s">
        <v>1645</v>
      </c>
      <c r="F1206" s="180" t="s">
        <v>1865</v>
      </c>
      <c r="G1206" s="180" t="s">
        <v>58</v>
      </c>
      <c r="H1206" s="181">
        <v>9905</v>
      </c>
      <c r="I1206" s="182">
        <v>0.61</v>
      </c>
      <c r="J1206" s="182">
        <f t="shared" si="18"/>
        <v>6.04</v>
      </c>
    </row>
    <row r="1207" spans="2:10" x14ac:dyDescent="0.3">
      <c r="B1207" s="178">
        <v>1179</v>
      </c>
      <c r="C1207" s="179" t="s">
        <v>2057</v>
      </c>
      <c r="D1207" s="179" t="s">
        <v>2058</v>
      </c>
      <c r="E1207" s="179" t="s">
        <v>1646</v>
      </c>
      <c r="F1207" s="180" t="s">
        <v>1865</v>
      </c>
      <c r="G1207" s="180" t="s">
        <v>58</v>
      </c>
      <c r="H1207" s="181">
        <v>24497</v>
      </c>
      <c r="I1207" s="182">
        <v>0.61</v>
      </c>
      <c r="J1207" s="182">
        <f t="shared" si="18"/>
        <v>14.94</v>
      </c>
    </row>
    <row r="1208" spans="2:10" x14ac:dyDescent="0.3">
      <c r="B1208" s="178">
        <v>1180</v>
      </c>
      <c r="C1208" s="179" t="s">
        <v>2057</v>
      </c>
      <c r="D1208" s="179" t="s">
        <v>2058</v>
      </c>
      <c r="E1208" s="179" t="s">
        <v>1647</v>
      </c>
      <c r="F1208" s="180" t="s">
        <v>1865</v>
      </c>
      <c r="G1208" s="180" t="s">
        <v>58</v>
      </c>
      <c r="H1208" s="181">
        <v>2412</v>
      </c>
      <c r="I1208" s="182">
        <v>0.61</v>
      </c>
      <c r="J1208" s="182">
        <f t="shared" si="18"/>
        <v>1.47</v>
      </c>
    </row>
    <row r="1209" spans="2:10" x14ac:dyDescent="0.3">
      <c r="B1209" s="178">
        <v>1181</v>
      </c>
      <c r="C1209" s="179" t="s">
        <v>2057</v>
      </c>
      <c r="D1209" s="179" t="s">
        <v>2058</v>
      </c>
      <c r="E1209" s="179" t="s">
        <v>1648</v>
      </c>
      <c r="F1209" s="180" t="s">
        <v>1865</v>
      </c>
      <c r="G1209" s="180" t="s">
        <v>58</v>
      </c>
      <c r="H1209" s="181">
        <v>34698</v>
      </c>
      <c r="I1209" s="182">
        <v>0.61</v>
      </c>
      <c r="J1209" s="182">
        <f t="shared" si="18"/>
        <v>21.17</v>
      </c>
    </row>
    <row r="1210" spans="2:10" x14ac:dyDescent="0.3">
      <c r="B1210" s="178">
        <v>1182</v>
      </c>
      <c r="C1210" s="179" t="s">
        <v>2057</v>
      </c>
      <c r="D1210" s="179" t="s">
        <v>2058</v>
      </c>
      <c r="E1210" s="179" t="s">
        <v>1649</v>
      </c>
      <c r="F1210" s="180" t="s">
        <v>1865</v>
      </c>
      <c r="G1210" s="180" t="s">
        <v>58</v>
      </c>
      <c r="H1210" s="181">
        <v>16749</v>
      </c>
      <c r="I1210" s="182">
        <v>0.61</v>
      </c>
      <c r="J1210" s="182">
        <f t="shared" si="18"/>
        <v>10.220000000000001</v>
      </c>
    </row>
    <row r="1211" spans="2:10" x14ac:dyDescent="0.3">
      <c r="B1211" s="178">
        <v>1183</v>
      </c>
      <c r="C1211" s="179" t="s">
        <v>2057</v>
      </c>
      <c r="D1211" s="179" t="s">
        <v>2058</v>
      </c>
      <c r="E1211" s="179" t="s">
        <v>1662</v>
      </c>
      <c r="F1211" s="180" t="s">
        <v>1865</v>
      </c>
      <c r="G1211" s="180" t="s">
        <v>58</v>
      </c>
      <c r="H1211" s="181">
        <v>1624</v>
      </c>
      <c r="I1211" s="182">
        <v>0.61</v>
      </c>
      <c r="J1211" s="182">
        <f t="shared" si="18"/>
        <v>0.99</v>
      </c>
    </row>
    <row r="1212" spans="2:10" x14ac:dyDescent="0.3">
      <c r="B1212" s="178">
        <v>1184</v>
      </c>
      <c r="C1212" s="179" t="s">
        <v>234</v>
      </c>
      <c r="D1212" s="179" t="s">
        <v>2059</v>
      </c>
      <c r="E1212" s="179" t="s">
        <v>1637</v>
      </c>
      <c r="F1212" s="180" t="s">
        <v>109</v>
      </c>
      <c r="G1212" s="180" t="s">
        <v>142</v>
      </c>
      <c r="H1212" s="181">
        <v>382150</v>
      </c>
      <c r="I1212" s="182">
        <v>0.61</v>
      </c>
      <c r="J1212" s="182">
        <f t="shared" si="18"/>
        <v>233.11</v>
      </c>
    </row>
    <row r="1213" spans="2:10" x14ac:dyDescent="0.3">
      <c r="B1213" s="178">
        <v>1185</v>
      </c>
      <c r="C1213" s="179" t="s">
        <v>234</v>
      </c>
      <c r="D1213" s="179" t="s">
        <v>2060</v>
      </c>
      <c r="E1213" s="179" t="s">
        <v>1638</v>
      </c>
      <c r="F1213" s="180" t="s">
        <v>109</v>
      </c>
      <c r="G1213" s="180" t="s">
        <v>142</v>
      </c>
      <c r="H1213" s="181">
        <v>4966682</v>
      </c>
      <c r="I1213" s="182">
        <v>0.61</v>
      </c>
      <c r="J1213" s="182">
        <f t="shared" si="18"/>
        <v>3029.68</v>
      </c>
    </row>
    <row r="1214" spans="2:10" x14ac:dyDescent="0.3">
      <c r="B1214" s="178">
        <v>1186</v>
      </c>
      <c r="C1214" s="179" t="s">
        <v>234</v>
      </c>
      <c r="D1214" s="179" t="s">
        <v>2061</v>
      </c>
      <c r="E1214" s="179" t="s">
        <v>1639</v>
      </c>
      <c r="F1214" s="180" t="s">
        <v>109</v>
      </c>
      <c r="G1214" s="180" t="s">
        <v>142</v>
      </c>
      <c r="H1214" s="181">
        <v>428246</v>
      </c>
      <c r="I1214" s="182">
        <v>0.61</v>
      </c>
      <c r="J1214" s="182">
        <f t="shared" si="18"/>
        <v>261.23</v>
      </c>
    </row>
    <row r="1215" spans="2:10" x14ac:dyDescent="0.3">
      <c r="B1215" s="178">
        <v>1187</v>
      </c>
      <c r="C1215" s="179" t="s">
        <v>234</v>
      </c>
      <c r="D1215" s="179" t="s">
        <v>2062</v>
      </c>
      <c r="E1215" s="179" t="s">
        <v>1640</v>
      </c>
      <c r="F1215" s="180" t="s">
        <v>109</v>
      </c>
      <c r="G1215" s="180" t="s">
        <v>142</v>
      </c>
      <c r="H1215" s="181">
        <v>871678</v>
      </c>
      <c r="I1215" s="182">
        <v>0.61</v>
      </c>
      <c r="J1215" s="182">
        <f t="shared" si="18"/>
        <v>531.72</v>
      </c>
    </row>
    <row r="1216" spans="2:10" x14ac:dyDescent="0.3">
      <c r="B1216" s="178">
        <v>1188</v>
      </c>
      <c r="C1216" s="179" t="s">
        <v>234</v>
      </c>
      <c r="D1216" s="179" t="s">
        <v>2063</v>
      </c>
      <c r="E1216" s="179" t="s">
        <v>1642</v>
      </c>
      <c r="F1216" s="180" t="s">
        <v>109</v>
      </c>
      <c r="G1216" s="180" t="s">
        <v>142</v>
      </c>
      <c r="H1216" s="181">
        <v>332757</v>
      </c>
      <c r="I1216" s="182">
        <v>0.61</v>
      </c>
      <c r="J1216" s="182">
        <f t="shared" si="18"/>
        <v>202.98</v>
      </c>
    </row>
    <row r="1217" spans="2:10" x14ac:dyDescent="0.3">
      <c r="B1217" s="178">
        <v>1189</v>
      </c>
      <c r="C1217" s="179" t="s">
        <v>234</v>
      </c>
      <c r="D1217" s="179" t="s">
        <v>2064</v>
      </c>
      <c r="E1217" s="179" t="s">
        <v>1641</v>
      </c>
      <c r="F1217" s="180" t="s">
        <v>109</v>
      </c>
      <c r="G1217" s="180" t="s">
        <v>142</v>
      </c>
      <c r="H1217" s="181">
        <v>12530622</v>
      </c>
      <c r="I1217" s="182">
        <v>0.61</v>
      </c>
      <c r="J1217" s="182">
        <f t="shared" si="18"/>
        <v>7643.68</v>
      </c>
    </row>
    <row r="1218" spans="2:10" x14ac:dyDescent="0.3">
      <c r="B1218" s="178">
        <v>1190</v>
      </c>
      <c r="C1218" s="179" t="s">
        <v>234</v>
      </c>
      <c r="D1218" s="179" t="s">
        <v>2065</v>
      </c>
      <c r="E1218" s="179" t="s">
        <v>1643</v>
      </c>
      <c r="F1218" s="180" t="s">
        <v>109</v>
      </c>
      <c r="G1218" s="180" t="s">
        <v>142</v>
      </c>
      <c r="H1218" s="181">
        <v>397522</v>
      </c>
      <c r="I1218" s="182">
        <v>0.61</v>
      </c>
      <c r="J1218" s="182">
        <f t="shared" si="18"/>
        <v>242.49</v>
      </c>
    </row>
    <row r="1219" spans="2:10" x14ac:dyDescent="0.3">
      <c r="B1219" s="178">
        <v>1191</v>
      </c>
      <c r="C1219" s="179" t="s">
        <v>234</v>
      </c>
      <c r="D1219" s="179" t="s">
        <v>2066</v>
      </c>
      <c r="E1219" s="179" t="s">
        <v>1632</v>
      </c>
      <c r="F1219" s="180" t="s">
        <v>109</v>
      </c>
      <c r="G1219" s="180" t="s">
        <v>142</v>
      </c>
      <c r="H1219" s="181">
        <v>4077915</v>
      </c>
      <c r="I1219" s="182">
        <v>0.61</v>
      </c>
      <c r="J1219" s="182">
        <f t="shared" si="18"/>
        <v>2487.5300000000002</v>
      </c>
    </row>
    <row r="1220" spans="2:10" x14ac:dyDescent="0.3">
      <c r="B1220" s="178">
        <v>1192</v>
      </c>
      <c r="C1220" s="179" t="s">
        <v>234</v>
      </c>
      <c r="D1220" s="179" t="s">
        <v>2067</v>
      </c>
      <c r="E1220" s="179" t="s">
        <v>1644</v>
      </c>
      <c r="F1220" s="180" t="s">
        <v>109</v>
      </c>
      <c r="G1220" s="180" t="s">
        <v>142</v>
      </c>
      <c r="H1220" s="181">
        <v>5887957</v>
      </c>
      <c r="I1220" s="182">
        <v>0.61</v>
      </c>
      <c r="J1220" s="182">
        <f t="shared" si="18"/>
        <v>3591.65</v>
      </c>
    </row>
    <row r="1221" spans="2:10" x14ac:dyDescent="0.3">
      <c r="B1221" s="178">
        <v>1193</v>
      </c>
      <c r="C1221" s="179" t="s">
        <v>234</v>
      </c>
      <c r="D1221" s="179" t="s">
        <v>2068</v>
      </c>
      <c r="E1221" s="179" t="s">
        <v>1645</v>
      </c>
      <c r="F1221" s="180" t="s">
        <v>109</v>
      </c>
      <c r="G1221" s="180" t="s">
        <v>142</v>
      </c>
      <c r="H1221" s="181">
        <v>7073241</v>
      </c>
      <c r="I1221" s="182">
        <v>0.61</v>
      </c>
      <c r="J1221" s="182">
        <f t="shared" si="18"/>
        <v>4314.68</v>
      </c>
    </row>
    <row r="1222" spans="2:10" x14ac:dyDescent="0.3">
      <c r="B1222" s="178">
        <v>1194</v>
      </c>
      <c r="C1222" s="179" t="s">
        <v>234</v>
      </c>
      <c r="D1222" s="179" t="s">
        <v>2069</v>
      </c>
      <c r="E1222" s="179" t="s">
        <v>1647</v>
      </c>
      <c r="F1222" s="180" t="s">
        <v>109</v>
      </c>
      <c r="G1222" s="180" t="s">
        <v>142</v>
      </c>
      <c r="H1222" s="181">
        <v>2234838</v>
      </c>
      <c r="I1222" s="182">
        <v>0.61</v>
      </c>
      <c r="J1222" s="182">
        <f t="shared" si="18"/>
        <v>1363.25</v>
      </c>
    </row>
    <row r="1223" spans="2:10" x14ac:dyDescent="0.3">
      <c r="B1223" s="178">
        <v>1195</v>
      </c>
      <c r="C1223" s="179" t="s">
        <v>234</v>
      </c>
      <c r="D1223" s="179" t="s">
        <v>2070</v>
      </c>
      <c r="E1223" s="179" t="s">
        <v>1648</v>
      </c>
      <c r="F1223" s="180" t="s">
        <v>109</v>
      </c>
      <c r="G1223" s="180" t="s">
        <v>142</v>
      </c>
      <c r="H1223" s="181">
        <v>25171723</v>
      </c>
      <c r="I1223" s="182">
        <v>0.61</v>
      </c>
      <c r="J1223" s="182">
        <f t="shared" si="18"/>
        <v>15354.75</v>
      </c>
    </row>
    <row r="1224" spans="2:10" x14ac:dyDescent="0.3">
      <c r="B1224" s="178">
        <v>1196</v>
      </c>
      <c r="C1224" s="179" t="s">
        <v>234</v>
      </c>
      <c r="D1224" s="179" t="s">
        <v>2071</v>
      </c>
      <c r="E1224" s="179" t="s">
        <v>1649</v>
      </c>
      <c r="F1224" s="180" t="s">
        <v>109</v>
      </c>
      <c r="G1224" s="180" t="s">
        <v>142</v>
      </c>
      <c r="H1224" s="181">
        <v>2751497</v>
      </c>
      <c r="I1224" s="182">
        <v>0.61</v>
      </c>
      <c r="J1224" s="182">
        <f t="shared" si="18"/>
        <v>1678.41</v>
      </c>
    </row>
    <row r="1225" spans="2:10" x14ac:dyDescent="0.3">
      <c r="B1225" s="178">
        <v>1197</v>
      </c>
      <c r="C1225" s="179" t="s">
        <v>234</v>
      </c>
      <c r="D1225" s="179" t="s">
        <v>2072</v>
      </c>
      <c r="E1225" s="179" t="s">
        <v>1662</v>
      </c>
      <c r="F1225" s="180" t="s">
        <v>109</v>
      </c>
      <c r="G1225" s="180" t="s">
        <v>142</v>
      </c>
      <c r="H1225" s="181">
        <v>848886</v>
      </c>
      <c r="I1225" s="182">
        <v>0.61</v>
      </c>
      <c r="J1225" s="182">
        <f t="shared" si="18"/>
        <v>517.82000000000005</v>
      </c>
    </row>
    <row r="1227" spans="2:10" x14ac:dyDescent="0.3">
      <c r="D1227" s="149"/>
      <c r="E1227" s="186"/>
      <c r="F1227" s="17"/>
      <c r="G1227" s="186"/>
      <c r="H1227" s="197"/>
      <c r="I1227" s="197"/>
      <c r="J1227" s="197"/>
    </row>
    <row r="1229" spans="2:10" x14ac:dyDescent="0.3">
      <c r="E1229" s="43" t="s">
        <v>240</v>
      </c>
      <c r="G1229" s="125" t="s">
        <v>1637</v>
      </c>
      <c r="H1229" s="124">
        <f>SUMIF(E28:E1226,G1229,H28:H1226)</f>
        <v>992038</v>
      </c>
      <c r="J1229" s="220">
        <f>SUMIF(E28:E1226,G1229,J28:J1226)</f>
        <v>629.36000000000013</v>
      </c>
    </row>
    <row r="1230" spans="2:10" x14ac:dyDescent="0.3">
      <c r="D1230" s="183"/>
      <c r="E1230" s="43"/>
      <c r="G1230" s="125" t="s">
        <v>1638</v>
      </c>
      <c r="H1230" s="124">
        <f>SUMIF(E28:E1226,G1230,H28:H1226)</f>
        <v>20452360</v>
      </c>
      <c r="J1230" s="220">
        <f>SUMIF(E28:E1226,G1230,J28:J1226)</f>
        <v>13301.92</v>
      </c>
    </row>
    <row r="1231" spans="2:10" x14ac:dyDescent="0.3">
      <c r="D1231" s="183"/>
      <c r="E1231" s="43"/>
      <c r="G1231" s="125" t="s">
        <v>1640</v>
      </c>
      <c r="H1231" s="124">
        <f>SUMIF(E28:E1226,G1231,H28:H1226)</f>
        <v>2286974</v>
      </c>
      <c r="J1231" s="220">
        <f>SUMIF(E28:E1226,G1231,J28:J1226)</f>
        <v>1441.03</v>
      </c>
    </row>
    <row r="1232" spans="2:10" x14ac:dyDescent="0.3">
      <c r="D1232" s="183"/>
      <c r="E1232" s="43"/>
      <c r="G1232" s="125" t="s">
        <v>1641</v>
      </c>
      <c r="H1232" s="124">
        <f>SUMIF(E28:E1226,G1232,H28:H1226)</f>
        <v>63840854</v>
      </c>
      <c r="J1232" s="220">
        <f>SUMIF(E28:E1226,G1232,J28:J1226)</f>
        <v>42192.900000000009</v>
      </c>
    </row>
    <row r="1233" spans="2:10" x14ac:dyDescent="0.3">
      <c r="D1233" s="183"/>
      <c r="E1233" s="43"/>
      <c r="G1233" s="125" t="s">
        <v>1688</v>
      </c>
      <c r="H1233" s="124">
        <f>SUMIF(E28:E1226,G1233,H28:H1226)</f>
        <v>962622</v>
      </c>
      <c r="J1233" s="220">
        <f>SUMIF(E28:E1226,G1233,J28:J1226)</f>
        <v>672.35000000000014</v>
      </c>
    </row>
    <row r="1234" spans="2:10" x14ac:dyDescent="0.3">
      <c r="D1234" s="183"/>
      <c r="E1234" s="43"/>
      <c r="G1234" s="125" t="s">
        <v>1689</v>
      </c>
      <c r="H1234" s="124">
        <f>SUMIF(E28:E1226,G1234,H28:H1226)</f>
        <v>136022</v>
      </c>
      <c r="J1234" s="220">
        <f>SUMIF(E28:E1226,G1234,J28:J1226)</f>
        <v>86.32</v>
      </c>
    </row>
    <row r="1235" spans="2:10" x14ac:dyDescent="0.3">
      <c r="D1235" s="183"/>
      <c r="E1235" s="43"/>
      <c r="G1235" s="125" t="s">
        <v>1690</v>
      </c>
      <c r="H1235" s="124">
        <f>SUMIF(E28:E1226,G1235,H28:H1226)</f>
        <v>74825</v>
      </c>
      <c r="J1235" s="220">
        <f>SUMIF(E28:E1226,G1235,J28:J1226)</f>
        <v>52.829999999999991</v>
      </c>
    </row>
    <row r="1236" spans="2:10" x14ac:dyDescent="0.3">
      <c r="D1236" s="183"/>
      <c r="E1236" s="43"/>
      <c r="G1236" s="125" t="s">
        <v>1642</v>
      </c>
      <c r="H1236" s="124">
        <f>SUMIF(E28:E1226,G1236,H28:H1226)</f>
        <v>869026</v>
      </c>
      <c r="J1236" s="220">
        <f>SUMIF(E28:E1226,G1236,J28:J1226)</f>
        <v>553.12</v>
      </c>
    </row>
    <row r="1237" spans="2:10" x14ac:dyDescent="0.3">
      <c r="D1237" s="183"/>
      <c r="E1237" s="43"/>
      <c r="G1237" s="125" t="s">
        <v>1645</v>
      </c>
      <c r="H1237" s="124">
        <f>SUMIF(E28:E1226,G1237,H28:H1226)</f>
        <v>27726235</v>
      </c>
      <c r="J1237" s="220">
        <f>SUMIF(E28:E1226,G1237,J28:J1226)</f>
        <v>17897.020000000004</v>
      </c>
    </row>
    <row r="1238" spans="2:10" x14ac:dyDescent="0.3">
      <c r="D1238" s="183"/>
      <c r="E1238" s="43"/>
      <c r="G1238" s="125" t="s">
        <v>1699</v>
      </c>
      <c r="H1238" s="124">
        <f>SUMIF(E28:E1226,G1238,H28:H1226)</f>
        <v>20079</v>
      </c>
      <c r="J1238" s="220">
        <f>SUMIF(E28:E1226,G1238,J28:J1226)</f>
        <v>14.24</v>
      </c>
    </row>
    <row r="1239" spans="2:10" x14ac:dyDescent="0.3">
      <c r="D1239" s="183"/>
      <c r="E1239" s="43"/>
      <c r="G1239" s="125" t="s">
        <v>1646</v>
      </c>
      <c r="H1239" s="124">
        <f>SUMIF(E28:E1226,G1239,H28:H1226)</f>
        <v>26878909</v>
      </c>
      <c r="J1239" s="220">
        <f>SUMIF(E28:E1226,G1239,J28:J1226)</f>
        <v>18022.919999999998</v>
      </c>
    </row>
    <row r="1240" spans="2:10" x14ac:dyDescent="0.3">
      <c r="D1240" s="183"/>
      <c r="E1240" s="43"/>
      <c r="G1240" s="125" t="s">
        <v>1647</v>
      </c>
      <c r="H1240" s="124">
        <f>SUMIF(E28:E1226,G1240,H28:H1226)</f>
        <v>8932687</v>
      </c>
      <c r="J1240" s="220">
        <f>SUMIF(E28:E1226,G1240,J28:J1226)</f>
        <v>5913.0199999999995</v>
      </c>
    </row>
    <row r="1241" spans="2:10" x14ac:dyDescent="0.3">
      <c r="D1241" s="183"/>
      <c r="E1241" s="43"/>
      <c r="G1241" s="125" t="s">
        <v>1648</v>
      </c>
      <c r="H1241" s="124">
        <f>SUMIF(E28:E1226,G1241,H28:H1226)</f>
        <v>78025253</v>
      </c>
      <c r="J1241" s="220">
        <f>SUMIF(E28:E1226,G1241,J28:J1226)</f>
        <v>49093.889999999992</v>
      </c>
    </row>
    <row r="1242" spans="2:10" x14ac:dyDescent="0.3">
      <c r="D1242" s="183"/>
      <c r="E1242" s="43"/>
      <c r="G1242" s="125" t="s">
        <v>1662</v>
      </c>
      <c r="H1242" s="124">
        <f>SUMIF(E28:E1226,G1242,H28:H1226)</f>
        <v>1973924</v>
      </c>
      <c r="J1242" s="220">
        <f>SUMIF(E28:E1226,G1242,J28:J1226)</f>
        <v>1238.5699999999997</v>
      </c>
    </row>
    <row r="1243" spans="2:10" x14ac:dyDescent="0.3">
      <c r="D1243" s="183"/>
      <c r="E1243" s="43"/>
      <c r="G1243" s="125" t="s">
        <v>1639</v>
      </c>
      <c r="H1243" s="124">
        <f>SUMIF(E28:E1226,G1243,H28:H1226)</f>
        <v>3614066</v>
      </c>
      <c r="J1243" s="220">
        <f>SUMIF(E28:E1226,G1243,J28:J1226)</f>
        <v>2445.1200000000003</v>
      </c>
    </row>
    <row r="1244" spans="2:10" x14ac:dyDescent="0.3">
      <c r="D1244" s="183"/>
      <c r="E1244" s="43"/>
      <c r="G1244" s="125" t="s">
        <v>1643</v>
      </c>
      <c r="H1244" s="124">
        <f>SUMIF(E28:E1226,G1244,H28:H1226)</f>
        <v>3143466</v>
      </c>
      <c r="J1244" s="220">
        <f>SUMIF(E28:E1226,G1244,J28:J1226)</f>
        <v>2067.5600000000004</v>
      </c>
    </row>
    <row r="1245" spans="2:10" x14ac:dyDescent="0.3">
      <c r="B1245" s="42"/>
      <c r="C1245" s="41"/>
      <c r="D1245" s="183"/>
      <c r="E1245" s="43"/>
      <c r="G1245" s="125" t="s">
        <v>1632</v>
      </c>
      <c r="H1245" s="124">
        <f>SUMIF(E28:E1226,G1245,H28:H1226)</f>
        <v>33865937</v>
      </c>
      <c r="J1245" s="220">
        <f>SUMIF(E28:E1226,G1245,J28:J1226)</f>
        <v>22423.339999999989</v>
      </c>
    </row>
    <row r="1246" spans="2:10" x14ac:dyDescent="0.3">
      <c r="B1246" s="42"/>
      <c r="C1246" s="41"/>
      <c r="D1246" s="183"/>
      <c r="E1246" s="43"/>
      <c r="G1246" s="125" t="s">
        <v>1644</v>
      </c>
      <c r="H1246" s="124">
        <f>SUMIF(E28:E1226,G1246,H28:H1226)</f>
        <v>40528199</v>
      </c>
      <c r="J1246" s="220">
        <f>SUMIF(E28:E1226,G1246,J28:J1226)</f>
        <v>26370.929999999997</v>
      </c>
    </row>
    <row r="1247" spans="2:10" x14ac:dyDescent="0.3">
      <c r="B1247" s="42"/>
      <c r="C1247" s="41"/>
      <c r="D1247" s="183"/>
      <c r="E1247" s="43"/>
      <c r="G1247" s="125" t="s">
        <v>1649</v>
      </c>
      <c r="H1247" s="124">
        <f>SUMIF(E28:E1226,G1247,H28:H1226)</f>
        <v>19147376</v>
      </c>
      <c r="J1247" s="220">
        <f>SUMIF(E28:E1226,G1247,J28:J1226)</f>
        <v>12429.560000000001</v>
      </c>
    </row>
    <row r="1248" spans="2:10" x14ac:dyDescent="0.3">
      <c r="B1248" s="42"/>
      <c r="C1248" s="41"/>
      <c r="D1248" s="149"/>
      <c r="E1248" s="17"/>
      <c r="F1248" s="18"/>
      <c r="G1248" s="17"/>
      <c r="H1248" s="196"/>
      <c r="I1248" s="196"/>
      <c r="J1248" s="197"/>
    </row>
    <row r="1249" spans="2:17" x14ac:dyDescent="0.3">
      <c r="B1249" s="42"/>
      <c r="C1249" s="41"/>
      <c r="D1249" s="183"/>
      <c r="E1249" s="149"/>
      <c r="G1249" s="149"/>
      <c r="H1249" s="199"/>
      <c r="I1249" s="199"/>
      <c r="J1249" s="200"/>
    </row>
    <row r="1250" spans="2:17" x14ac:dyDescent="0.3">
      <c r="B1250" s="42"/>
      <c r="C1250" s="41"/>
      <c r="D1250" s="183"/>
      <c r="F1250" s="43" t="s">
        <v>241</v>
      </c>
      <c r="H1250" s="149">
        <v>333470852</v>
      </c>
      <c r="I1250" s="199"/>
      <c r="J1250" s="189">
        <f>SUM(J28:J1226)</f>
        <v>216845.99999999994</v>
      </c>
    </row>
    <row r="1252" spans="2:17" x14ac:dyDescent="0.3">
      <c r="B1252" s="94" t="s">
        <v>242</v>
      </c>
      <c r="C1252" s="93"/>
      <c r="D1252" s="92"/>
      <c r="E1252" s="92"/>
      <c r="F1252" s="92"/>
      <c r="G1252" s="92"/>
      <c r="H1252" s="92"/>
      <c r="I1252" s="92"/>
      <c r="J1252" s="91"/>
    </row>
    <row r="1253" spans="2:17" x14ac:dyDescent="0.3">
      <c r="B1253" s="78"/>
      <c r="C1253" s="78"/>
      <c r="D1253" s="78"/>
      <c r="E1253" s="78"/>
      <c r="F1253" s="78"/>
      <c r="G1253" s="78"/>
      <c r="H1253" s="78"/>
      <c r="I1253" s="78"/>
      <c r="J1253" s="78"/>
    </row>
    <row r="1254" spans="2:17" x14ac:dyDescent="0.3">
      <c r="B1254" s="90"/>
      <c r="C1254" s="90"/>
    </row>
    <row r="1255" spans="2:17" x14ac:dyDescent="0.3">
      <c r="B1255" s="7" t="s">
        <v>243</v>
      </c>
    </row>
    <row r="1256" spans="2:17" x14ac:dyDescent="0.3">
      <c r="K1256" s="77"/>
      <c r="L1256" s="76"/>
      <c r="M1256" s="76"/>
      <c r="N1256" s="76"/>
      <c r="O1256" s="76"/>
      <c r="Q1256" s="8"/>
    </row>
    <row r="1257" spans="2:17" x14ac:dyDescent="0.3">
      <c r="B1257" s="12" t="s">
        <v>4</v>
      </c>
      <c r="C1257" s="152"/>
      <c r="D1257" s="27"/>
      <c r="E1257" s="11" t="s">
        <v>0</v>
      </c>
      <c r="F1257" s="9" t="str">
        <f>J1</f>
        <v>09/06/2019</v>
      </c>
      <c r="K1257" s="2"/>
      <c r="L1257" s="76"/>
      <c r="M1257" s="76"/>
      <c r="N1257" s="76"/>
      <c r="O1257" s="76"/>
    </row>
    <row r="1258" spans="2:17" x14ac:dyDescent="0.3">
      <c r="B1258" s="6" t="s">
        <v>8</v>
      </c>
      <c r="D1258" s="28"/>
      <c r="E1258" s="19" t="s">
        <v>2</v>
      </c>
      <c r="F1258" s="10">
        <f>J2</f>
        <v>8567</v>
      </c>
    </row>
    <row r="1259" spans="2:17" x14ac:dyDescent="0.3">
      <c r="B1259" s="13" t="s">
        <v>6</v>
      </c>
      <c r="D1259" s="28"/>
      <c r="E1259" s="19" t="s">
        <v>244</v>
      </c>
      <c r="F1259" s="10" t="s">
        <v>1622</v>
      </c>
      <c r="H1259" s="89"/>
      <c r="I1259" s="8" t="s">
        <v>245</v>
      </c>
      <c r="J1259" s="203">
        <f>SUM(J28:J1226)</f>
        <v>216845.99999999994</v>
      </c>
    </row>
    <row r="1260" spans="2:17" x14ac:dyDescent="0.3">
      <c r="B1260" s="14" t="s">
        <v>7</v>
      </c>
      <c r="C1260" s="153"/>
      <c r="D1260" s="29"/>
      <c r="E1260" s="77"/>
      <c r="F1260" s="89"/>
      <c r="G1260" s="89"/>
      <c r="H1260" s="89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 xr:uid="{00000000-0004-0000-0600-000000000000}"/>
    <hyperlink ref="D14" r:id="rId2" xr:uid="{00000000-0004-0000-0600-000001000000}"/>
    <hyperlink ref="D16" r:id="rId3" xr:uid="{00000000-0004-0000-0600-000002000000}"/>
    <hyperlink ref="B10" r:id="rId4" xr:uid="{00000000-0004-0000-0600-000003000000}"/>
    <hyperlink ref="D14" r:id="rId5" xr:uid="{00000000-0004-0000-0600-000004000000}"/>
    <hyperlink ref="D16" r:id="rId6" xr:uid="{00000000-0004-0000-0600-000005000000}"/>
    <hyperlink ref="B10" r:id="rId7" xr:uid="{00000000-0004-0000-0600-000006000000}"/>
    <hyperlink ref="D14" r:id="rId8" xr:uid="{00000000-0004-0000-0600-000007000000}"/>
    <hyperlink ref="D16" r:id="rId9" xr:uid="{00000000-0004-0000-0600-000008000000}"/>
    <hyperlink ref="B10" r:id="rId10" xr:uid="{00000000-0004-0000-0600-000009000000}"/>
    <hyperlink ref="D14" r:id="rId11" xr:uid="{00000000-0004-0000-0600-00000A000000}"/>
    <hyperlink ref="D16" r:id="rId12" xr:uid="{00000000-0004-0000-0600-00000B000000}"/>
    <hyperlink ref="B10" r:id="rId13" xr:uid="{00000000-0004-0000-0600-00000C000000}"/>
    <hyperlink ref="D14" r:id="rId14" xr:uid="{00000000-0004-0000-0600-00000D000000}"/>
    <hyperlink ref="D16" r:id="rId15" xr:uid="{00000000-0004-0000-0600-00000E000000}"/>
    <hyperlink ref="B10" r:id="rId16" xr:uid="{00000000-0004-0000-0600-00000F000000}"/>
    <hyperlink ref="D14" r:id="rId17" xr:uid="{00000000-0004-0000-0600-000010000000}"/>
    <hyperlink ref="D16" r:id="rId18" xr:uid="{00000000-0004-0000-0600-000011000000}"/>
    <hyperlink ref="B10" r:id="rId19" xr:uid="{00000000-0004-0000-0600-000012000000}"/>
    <hyperlink ref="D14" r:id="rId20" xr:uid="{00000000-0004-0000-0600-000013000000}"/>
    <hyperlink ref="D16" r:id="rId21" xr:uid="{00000000-0004-0000-0600-000014000000}"/>
    <hyperlink ref="B10" r:id="rId22" xr:uid="{00000000-0004-0000-0600-000015000000}"/>
    <hyperlink ref="D14" r:id="rId23" xr:uid="{00000000-0004-0000-0600-000016000000}"/>
    <hyperlink ref="D16" r:id="rId24" xr:uid="{00000000-0004-0000-0600-000017000000}"/>
    <hyperlink ref="B10" r:id="rId25" xr:uid="{00000000-0004-0000-0600-000018000000}"/>
    <hyperlink ref="D14" r:id="rId26" xr:uid="{00000000-0004-0000-0600-000019000000}"/>
    <hyperlink ref="D16" r:id="rId27" xr:uid="{00000000-0004-0000-0600-00001A000000}"/>
    <hyperlink ref="B10" r:id="rId28" xr:uid="{00000000-0004-0000-0600-00001B000000}"/>
    <hyperlink ref="D14" r:id="rId29" xr:uid="{00000000-0004-0000-0600-00001C000000}"/>
    <hyperlink ref="D16" r:id="rId30" xr:uid="{00000000-0004-0000-0600-00001D000000}"/>
    <hyperlink ref="B10" r:id="rId31" xr:uid="{00000000-0004-0000-0600-00001E000000}"/>
    <hyperlink ref="D14" r:id="rId32" xr:uid="{00000000-0004-0000-0600-00001F000000}"/>
    <hyperlink ref="D16" r:id="rId33" xr:uid="{00000000-0004-0000-0600-000020000000}"/>
    <hyperlink ref="B10" r:id="rId34" xr:uid="{00000000-0004-0000-0600-000021000000}"/>
    <hyperlink ref="D14" r:id="rId35" xr:uid="{00000000-0004-0000-0600-000022000000}"/>
    <hyperlink ref="D16" r:id="rId36" xr:uid="{00000000-0004-0000-0600-000023000000}"/>
    <hyperlink ref="B10" r:id="rId37" xr:uid="{00000000-0004-0000-0600-000024000000}"/>
    <hyperlink ref="D14" r:id="rId38" xr:uid="{00000000-0004-0000-0600-000025000000}"/>
    <hyperlink ref="D16" r:id="rId39" xr:uid="{00000000-0004-0000-0600-000026000000}"/>
    <hyperlink ref="B10" r:id="rId40" xr:uid="{00000000-0004-0000-0600-000027000000}"/>
    <hyperlink ref="D14" r:id="rId41" xr:uid="{00000000-0004-0000-0600-000028000000}"/>
    <hyperlink ref="D16" r:id="rId42" xr:uid="{00000000-0004-0000-0600-000029000000}"/>
    <hyperlink ref="B10" r:id="rId43" xr:uid="{00000000-0004-0000-0600-00002A000000}"/>
    <hyperlink ref="D14" r:id="rId44" xr:uid="{00000000-0004-0000-0600-00002B000000}"/>
    <hyperlink ref="D16" r:id="rId45" xr:uid="{00000000-0004-0000-0600-00002C000000}"/>
    <hyperlink ref="B10" r:id="rId46" xr:uid="{00000000-0004-0000-0600-00002D000000}"/>
    <hyperlink ref="D14" r:id="rId47" xr:uid="{00000000-0004-0000-0600-00002E000000}"/>
    <hyperlink ref="D16" r:id="rId48" xr:uid="{00000000-0004-0000-0600-00002F000000}"/>
    <hyperlink ref="B10" r:id="rId49" xr:uid="{00000000-0004-0000-0600-000030000000}"/>
    <hyperlink ref="D14" r:id="rId50" xr:uid="{00000000-0004-0000-0600-000031000000}"/>
    <hyperlink ref="D16" r:id="rId51" xr:uid="{00000000-0004-0000-0600-000032000000}"/>
    <hyperlink ref="B10" r:id="rId52" xr:uid="{00000000-0004-0000-0600-000033000000}"/>
    <hyperlink ref="D14" r:id="rId53" xr:uid="{00000000-0004-0000-0600-000034000000}"/>
    <hyperlink ref="D16" r:id="rId54" xr:uid="{00000000-0004-0000-0600-000035000000}"/>
    <hyperlink ref="B10" r:id="rId55" xr:uid="{00000000-0004-0000-0600-000036000000}"/>
    <hyperlink ref="D14" r:id="rId56" xr:uid="{00000000-0004-0000-0600-000037000000}"/>
    <hyperlink ref="D16" r:id="rId57" xr:uid="{00000000-0004-0000-0600-000038000000}"/>
    <hyperlink ref="B10" r:id="rId58" xr:uid="{00000000-0004-0000-0600-000039000000}"/>
    <hyperlink ref="D14" r:id="rId59" xr:uid="{00000000-0004-0000-0600-00003A000000}"/>
    <hyperlink ref="D16" r:id="rId60" xr:uid="{00000000-0004-0000-0600-00003B000000}"/>
  </hyperlinks>
  <printOptions horizontalCentered="1"/>
  <pageMargins left="0.5" right="0.5" top="0.5" bottom="0.6" header="0.2" footer="0.2"/>
  <pageSetup scale="64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6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59"/>
  <sheetViews>
    <sheetView showGridLines="0" topLeftCell="A13" zoomScale="85" zoomScaleNormal="85" zoomScalePageLayoutView="90" workbookViewId="0">
      <selection activeCell="J16" sqref="J16"/>
    </sheetView>
  </sheetViews>
  <sheetFormatPr defaultColWidth="8.6640625" defaultRowHeight="15.6" x14ac:dyDescent="0.3"/>
  <cols>
    <col min="1" max="1" width="1.44140625" style="155" customWidth="1"/>
    <col min="2" max="2" width="10.109375" style="155" customWidth="1"/>
    <col min="3" max="3" width="16.33203125" style="155" customWidth="1"/>
    <col min="4" max="4" width="67.109375" style="155" customWidth="1"/>
    <col min="5" max="5" width="20.6640625" style="155" customWidth="1"/>
    <col min="6" max="6" width="24.33203125" style="155" customWidth="1"/>
    <col min="7" max="7" width="20.5546875" style="155" customWidth="1"/>
    <col min="8" max="8" width="25" style="155" customWidth="1"/>
    <col min="9" max="9" width="17.44140625" style="155" customWidth="1"/>
    <col min="10" max="10" width="23" style="155" customWidth="1"/>
    <col min="11" max="11" width="1.109375" style="155" customWidth="1"/>
    <col min="12" max="12" width="12.33203125" style="155" customWidth="1"/>
    <col min="13" max="13" width="16" style="155" customWidth="1"/>
    <col min="14" max="14" width="4.6640625" style="155" customWidth="1"/>
    <col min="15" max="15" width="8.6640625" style="155" customWidth="1"/>
    <col min="16" max="16384" width="8.6640625" style="155"/>
  </cols>
  <sheetData>
    <row r="1" spans="1:10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0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8568</v>
      </c>
    </row>
    <row r="3" spans="1:10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0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0" x14ac:dyDescent="0.3">
      <c r="C5" s="60"/>
      <c r="D5" s="60"/>
      <c r="E5" s="60"/>
      <c r="F5" s="154"/>
      <c r="H5" s="231" t="s">
        <v>5</v>
      </c>
      <c r="I5" s="232"/>
      <c r="J5" s="233"/>
    </row>
    <row r="6" spans="1:10" x14ac:dyDescent="0.3">
      <c r="B6" s="59" t="s">
        <v>4</v>
      </c>
      <c r="C6" s="154"/>
      <c r="D6" s="154"/>
      <c r="E6" s="154"/>
      <c r="F6" s="154"/>
      <c r="H6" s="229" t="s">
        <v>4</v>
      </c>
      <c r="I6" s="230"/>
      <c r="J6" s="230"/>
    </row>
    <row r="7" spans="1:10" x14ac:dyDescent="0.3">
      <c r="B7" s="58" t="s">
        <v>6</v>
      </c>
      <c r="C7" s="154"/>
      <c r="D7" s="154"/>
      <c r="E7" s="154"/>
      <c r="F7" s="154"/>
      <c r="H7" s="244" t="s">
        <v>8</v>
      </c>
      <c r="I7" s="240"/>
      <c r="J7" s="240"/>
    </row>
    <row r="8" spans="1:10" x14ac:dyDescent="0.3">
      <c r="B8" s="58" t="s">
        <v>7</v>
      </c>
      <c r="C8" s="154"/>
      <c r="D8" s="154"/>
      <c r="E8" s="163"/>
      <c r="F8" s="163"/>
      <c r="H8" s="243" t="s">
        <v>6</v>
      </c>
      <c r="I8" s="240"/>
      <c r="J8" s="240"/>
    </row>
    <row r="9" spans="1:10" x14ac:dyDescent="0.3">
      <c r="B9" s="1" t="s">
        <v>9</v>
      </c>
      <c r="C9" s="163"/>
      <c r="E9" s="154"/>
      <c r="F9" s="154"/>
      <c r="H9" s="243" t="s">
        <v>7</v>
      </c>
      <c r="I9" s="240"/>
      <c r="J9" s="240"/>
    </row>
    <row r="10" spans="1:10" x14ac:dyDescent="0.3">
      <c r="B10" s="57" t="s">
        <v>10</v>
      </c>
      <c r="C10" s="163"/>
      <c r="D10" s="154"/>
      <c r="E10" s="154"/>
      <c r="F10" s="154"/>
      <c r="H10" s="164"/>
    </row>
    <row r="11" spans="1:10" x14ac:dyDescent="0.3">
      <c r="C11" s="56"/>
      <c r="D11" s="54"/>
      <c r="E11" s="54"/>
      <c r="F11" s="54"/>
      <c r="H11" s="242" t="s">
        <v>11</v>
      </c>
      <c r="I11" s="240"/>
      <c r="J11" s="240"/>
    </row>
    <row r="12" spans="1:10" x14ac:dyDescent="0.3">
      <c r="B12" s="49" t="s">
        <v>12</v>
      </c>
      <c r="C12" s="54"/>
      <c r="D12" s="85" t="s">
        <v>2073</v>
      </c>
      <c r="E12" s="54"/>
      <c r="F12" s="54"/>
      <c r="H12" s="241" t="s">
        <v>14</v>
      </c>
      <c r="I12" s="240"/>
      <c r="J12" s="240"/>
    </row>
    <row r="13" spans="1:10" x14ac:dyDescent="0.3">
      <c r="C13" s="54"/>
      <c r="D13" s="53" t="s">
        <v>2074</v>
      </c>
      <c r="E13" s="54"/>
      <c r="F13" s="54"/>
      <c r="H13" s="239" t="s">
        <v>16</v>
      </c>
      <c r="I13" s="240"/>
      <c r="J13" s="240"/>
    </row>
    <row r="14" spans="1:10" x14ac:dyDescent="0.3">
      <c r="C14" s="54"/>
      <c r="D14" s="85"/>
      <c r="E14" s="161"/>
      <c r="F14" s="161"/>
      <c r="H14" s="163"/>
      <c r="I14" s="163"/>
      <c r="J14" s="163"/>
    </row>
    <row r="15" spans="1:10" x14ac:dyDescent="0.3">
      <c r="A15" s="155" t="s">
        <v>18</v>
      </c>
      <c r="C15" s="161"/>
      <c r="D15" s="52" t="s">
        <v>2075</v>
      </c>
      <c r="E15" s="161"/>
      <c r="F15" s="161"/>
      <c r="H15" s="236" t="s">
        <v>20</v>
      </c>
      <c r="I15" s="237"/>
      <c r="J15" s="238"/>
    </row>
    <row r="16" spans="1:10" x14ac:dyDescent="0.3">
      <c r="D16" s="85"/>
      <c r="E16" s="161"/>
      <c r="F16" s="161"/>
      <c r="H16" s="156" t="s">
        <v>22</v>
      </c>
      <c r="I16" s="5" t="s">
        <v>23</v>
      </c>
      <c r="J16" s="157" t="s">
        <v>24</v>
      </c>
    </row>
    <row r="17" spans="2:13" x14ac:dyDescent="0.3">
      <c r="C17" s="161"/>
      <c r="D17" s="31"/>
      <c r="E17" s="161"/>
      <c r="F17" s="161"/>
      <c r="G17" s="142"/>
      <c r="H17" s="174" t="s">
        <v>25</v>
      </c>
      <c r="I17" s="175">
        <v>1.05</v>
      </c>
      <c r="J17" s="176">
        <v>6341385</v>
      </c>
    </row>
    <row r="18" spans="2:13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</v>
      </c>
      <c r="J18" s="46"/>
    </row>
    <row r="19" spans="2:13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0.95</v>
      </c>
      <c r="J19" s="46"/>
    </row>
    <row r="20" spans="2:13" x14ac:dyDescent="0.3">
      <c r="B20" s="49" t="s">
        <v>30</v>
      </c>
      <c r="D20" s="165" t="s">
        <v>2073</v>
      </c>
      <c r="E20" s="161"/>
      <c r="F20" s="161"/>
      <c r="G20" s="142"/>
      <c r="H20" s="45" t="s">
        <v>32</v>
      </c>
      <c r="I20" s="173">
        <v>0.89</v>
      </c>
      <c r="J20" s="46"/>
    </row>
    <row r="21" spans="2:13" x14ac:dyDescent="0.3">
      <c r="B21" s="49" t="s">
        <v>33</v>
      </c>
      <c r="D21" s="245" t="s">
        <v>2073</v>
      </c>
      <c r="E21" s="240"/>
      <c r="F21" s="161"/>
      <c r="G21" s="142"/>
      <c r="H21" s="45" t="s">
        <v>252</v>
      </c>
      <c r="I21" s="173">
        <v>0.84</v>
      </c>
      <c r="J21" s="46"/>
    </row>
    <row r="22" spans="2:13" x14ac:dyDescent="0.3">
      <c r="B22" s="7" t="s">
        <v>36</v>
      </c>
      <c r="D22" s="16">
        <v>4565312</v>
      </c>
      <c r="E22" s="161"/>
      <c r="F22" s="161"/>
      <c r="G22" s="142"/>
      <c r="H22" s="45" t="s">
        <v>37</v>
      </c>
      <c r="I22" s="173">
        <v>0.79</v>
      </c>
      <c r="J22" s="177"/>
    </row>
    <row r="23" spans="2:13" x14ac:dyDescent="0.3">
      <c r="B23" s="7"/>
      <c r="D23" s="16"/>
      <c r="E23" s="161"/>
      <c r="F23" s="161"/>
      <c r="G23" s="142"/>
      <c r="H23" s="45" t="s">
        <v>38</v>
      </c>
      <c r="I23" s="173">
        <v>0.75</v>
      </c>
      <c r="J23" s="177"/>
    </row>
    <row r="24" spans="2:13" x14ac:dyDescent="0.3">
      <c r="B24" s="7"/>
      <c r="D24" s="16"/>
      <c r="E24" s="161"/>
      <c r="F24" s="161"/>
      <c r="G24" s="142"/>
      <c r="H24" s="45" t="s">
        <v>2076</v>
      </c>
      <c r="I24" s="173">
        <v>0.73</v>
      </c>
      <c r="J24" s="177"/>
    </row>
    <row r="25" spans="2:13" x14ac:dyDescent="0.3">
      <c r="B25" s="161"/>
      <c r="C25" s="161"/>
      <c r="D25" s="161"/>
      <c r="E25" s="161"/>
      <c r="F25" s="161"/>
      <c r="G25" s="161"/>
      <c r="H25" s="161"/>
      <c r="I25" s="161"/>
      <c r="J25" s="161"/>
      <c r="K25" s="163"/>
      <c r="L25" s="163"/>
      <c r="M25" s="163"/>
    </row>
    <row r="26" spans="2:13" ht="31.2" customHeight="1" x14ac:dyDescent="0.3">
      <c r="B26" s="166" t="s">
        <v>41</v>
      </c>
      <c r="C26" s="167" t="s">
        <v>42</v>
      </c>
      <c r="D26" s="167" t="s">
        <v>43</v>
      </c>
      <c r="E26" s="167" t="s">
        <v>44</v>
      </c>
      <c r="F26" s="168" t="s">
        <v>45</v>
      </c>
      <c r="G26" s="168" t="s">
        <v>46</v>
      </c>
      <c r="H26" s="168" t="s">
        <v>47</v>
      </c>
      <c r="I26" s="168" t="s">
        <v>23</v>
      </c>
      <c r="J26" s="150" t="s">
        <v>48</v>
      </c>
    </row>
    <row r="27" spans="2:13" x14ac:dyDescent="0.3">
      <c r="B27" s="178">
        <v>1</v>
      </c>
      <c r="C27" s="179" t="s">
        <v>2077</v>
      </c>
      <c r="D27" s="179" t="s">
        <v>2078</v>
      </c>
      <c r="E27" s="179" t="s">
        <v>2073</v>
      </c>
      <c r="F27" s="180">
        <v>43678</v>
      </c>
      <c r="G27" s="180">
        <v>43708.999988425923</v>
      </c>
      <c r="H27" s="181">
        <v>1776073</v>
      </c>
      <c r="I27" s="182">
        <v>1.05</v>
      </c>
      <c r="J27" s="182">
        <f>ROUND(H27*(I27/1000),2)</f>
        <v>1864.88</v>
      </c>
    </row>
    <row r="28" spans="2:13" ht="16.2" customHeight="1" thickBot="1" x14ac:dyDescent="0.35">
      <c r="B28" s="42"/>
      <c r="C28" s="42"/>
      <c r="E28" s="10"/>
      <c r="F28" s="101"/>
      <c r="G28" s="101"/>
      <c r="H28" s="171"/>
      <c r="I28" s="149"/>
      <c r="J28" s="149"/>
    </row>
    <row r="29" spans="2:13" ht="16.2" customHeight="1" thickTop="1" x14ac:dyDescent="0.3">
      <c r="B29" s="42"/>
      <c r="C29" s="41"/>
      <c r="F29" s="17"/>
      <c r="G29" s="17"/>
      <c r="H29" s="196"/>
      <c r="I29" s="197"/>
      <c r="J29" s="197"/>
    </row>
    <row r="30" spans="2:13" x14ac:dyDescent="0.3">
      <c r="B30" s="42"/>
      <c r="C30" s="41"/>
      <c r="F30" s="149"/>
      <c r="H30" s="149"/>
      <c r="I30" s="199"/>
      <c r="J30" s="200"/>
    </row>
    <row r="31" spans="2:13" ht="16.2" customHeight="1" thickBot="1" x14ac:dyDescent="0.35">
      <c r="B31" s="42"/>
      <c r="C31" s="41"/>
      <c r="F31" s="43" t="s">
        <v>240</v>
      </c>
      <c r="G31" s="125" t="s">
        <v>2073</v>
      </c>
      <c r="H31" s="124">
        <f>SUMIF(E27:E29,G31,H27:H29)</f>
        <v>1776073</v>
      </c>
      <c r="I31" s="198"/>
      <c r="J31" s="220">
        <f>SUMIF(E27:E29,G31,J27:J29)</f>
        <v>1864.88</v>
      </c>
    </row>
    <row r="32" spans="2:13" ht="16.2" customHeight="1" thickTop="1" x14ac:dyDescent="0.3">
      <c r="B32" s="42"/>
      <c r="C32" s="41"/>
      <c r="F32" s="17"/>
      <c r="G32" s="18"/>
      <c r="H32" s="17"/>
      <c r="I32" s="196"/>
      <c r="J32" s="197"/>
    </row>
    <row r="33" spans="2:10" x14ac:dyDescent="0.3">
      <c r="B33" s="42"/>
      <c r="C33" s="41"/>
      <c r="F33" s="149"/>
      <c r="H33" s="149"/>
      <c r="I33" s="199"/>
      <c r="J33" s="200"/>
    </row>
    <row r="34" spans="2:10" x14ac:dyDescent="0.3">
      <c r="B34" s="42"/>
      <c r="C34" s="41"/>
      <c r="F34" s="43" t="s">
        <v>241</v>
      </c>
      <c r="H34" s="149">
        <v>1776073</v>
      </c>
      <c r="I34" s="199"/>
      <c r="J34" s="224">
        <f>SUM(J27:J29)</f>
        <v>1864.88</v>
      </c>
    </row>
    <row r="35" spans="2:10" ht="15" customHeight="1" x14ac:dyDescent="0.3">
      <c r="B35" s="42"/>
      <c r="C35" s="41"/>
      <c r="F35" s="149"/>
      <c r="H35" s="149"/>
      <c r="I35" s="199"/>
      <c r="J35" s="200"/>
    </row>
    <row r="36" spans="2:10" ht="15" customHeight="1" x14ac:dyDescent="0.3">
      <c r="B36" s="30" t="s">
        <v>242</v>
      </c>
      <c r="C36" s="22"/>
      <c r="D36" s="33"/>
      <c r="E36" s="22"/>
      <c r="F36" s="22"/>
      <c r="G36" s="22"/>
      <c r="H36" s="22"/>
      <c r="I36" s="22"/>
      <c r="J36" s="23"/>
    </row>
    <row r="37" spans="2:10" ht="16.2" customHeight="1" thickBot="1" x14ac:dyDescent="0.35">
      <c r="B37" s="100"/>
      <c r="C37" s="98"/>
      <c r="D37" s="99"/>
      <c r="E37" s="98"/>
      <c r="F37" s="98"/>
      <c r="G37" s="98"/>
      <c r="H37" s="98"/>
      <c r="I37" s="98"/>
      <c r="J37" s="97"/>
    </row>
    <row r="38" spans="2:10" x14ac:dyDescent="0.3">
      <c r="B38" s="96"/>
      <c r="C38" s="96"/>
      <c r="D38" s="96"/>
      <c r="E38" s="96"/>
      <c r="F38" s="96"/>
      <c r="G38" s="96"/>
      <c r="H38" s="96"/>
      <c r="I38" s="96"/>
      <c r="J38" s="96"/>
    </row>
    <row r="39" spans="2:10" x14ac:dyDescent="0.3">
      <c r="B39" s="158"/>
      <c r="C39" s="158"/>
      <c r="D39" s="158"/>
      <c r="E39" s="158"/>
      <c r="F39" s="158"/>
      <c r="G39" s="158"/>
      <c r="H39" s="158"/>
      <c r="I39" s="158"/>
      <c r="J39" s="158"/>
    </row>
    <row r="40" spans="2:10" x14ac:dyDescent="0.3">
      <c r="B40" s="7" t="s">
        <v>243</v>
      </c>
      <c r="I40" s="125"/>
      <c r="J40" s="225"/>
    </row>
    <row r="42" spans="2:10" x14ac:dyDescent="0.3">
      <c r="B42" s="12" t="s">
        <v>4</v>
      </c>
      <c r="C42" s="152"/>
      <c r="D42" s="27"/>
      <c r="E42" s="11" t="s">
        <v>0</v>
      </c>
      <c r="F42" s="9" t="str">
        <f>J1</f>
        <v>09/06/2019</v>
      </c>
    </row>
    <row r="43" spans="2:10" x14ac:dyDescent="0.3">
      <c r="B43" s="6" t="s">
        <v>8</v>
      </c>
      <c r="D43" s="28"/>
      <c r="E43" s="19" t="s">
        <v>2</v>
      </c>
      <c r="F43" s="10">
        <f>J2</f>
        <v>8568</v>
      </c>
    </row>
    <row r="44" spans="2:10" ht="15.75" customHeight="1" x14ac:dyDescent="0.3">
      <c r="B44" s="13" t="s">
        <v>6</v>
      </c>
      <c r="D44" s="28"/>
      <c r="E44" s="19" t="s">
        <v>244</v>
      </c>
      <c r="F44" s="10" t="s">
        <v>2079</v>
      </c>
      <c r="I44" s="8" t="s">
        <v>245</v>
      </c>
      <c r="J44" s="203">
        <f>SUM(J27:J29)</f>
        <v>1864.88</v>
      </c>
    </row>
    <row r="45" spans="2:10" x14ac:dyDescent="0.3">
      <c r="B45" s="14" t="s">
        <v>7</v>
      </c>
      <c r="C45" s="153"/>
      <c r="D45" s="29"/>
      <c r="E45" s="77" t="s">
        <v>33</v>
      </c>
      <c r="F45" s="138" t="s">
        <v>2073</v>
      </c>
      <c r="G45" s="76"/>
      <c r="H45" s="86"/>
    </row>
    <row r="46" spans="2:10" x14ac:dyDescent="0.3">
      <c r="C46" s="3"/>
      <c r="D46" s="3"/>
      <c r="E46" s="2"/>
      <c r="F46" s="76"/>
      <c r="G46" s="76"/>
      <c r="H46" s="76"/>
    </row>
    <row r="47" spans="2:10" x14ac:dyDescent="0.3">
      <c r="C47" s="3"/>
      <c r="D47" s="3"/>
      <c r="E47" s="2"/>
      <c r="F47" s="2"/>
    </row>
    <row r="48" spans="2:10" x14ac:dyDescent="0.3">
      <c r="C48" s="3"/>
      <c r="D48" s="3"/>
      <c r="E48" s="2"/>
      <c r="F48" s="2"/>
      <c r="G48" s="2"/>
    </row>
    <row r="49" spans="3:7" x14ac:dyDescent="0.3">
      <c r="C49" s="3"/>
      <c r="D49" s="3"/>
      <c r="E49" s="2"/>
      <c r="F49" s="2"/>
      <c r="G49" s="2"/>
    </row>
    <row r="50" spans="3:7" x14ac:dyDescent="0.3">
      <c r="C50" s="3"/>
      <c r="D50" s="3"/>
      <c r="E50" s="2"/>
      <c r="F50" s="2"/>
      <c r="G50" s="2"/>
    </row>
    <row r="51" spans="3:7" x14ac:dyDescent="0.3">
      <c r="C51" s="3"/>
      <c r="D51" s="3"/>
      <c r="E51" s="2"/>
      <c r="F51" s="2"/>
      <c r="G51" s="2"/>
    </row>
    <row r="52" spans="3:7" x14ac:dyDescent="0.3">
      <c r="C52" s="3"/>
      <c r="D52" s="3"/>
      <c r="E52" s="2"/>
      <c r="F52" s="2"/>
      <c r="G52" s="2"/>
    </row>
    <row r="53" spans="3:7" x14ac:dyDescent="0.3">
      <c r="C53" s="3"/>
      <c r="D53" s="3"/>
      <c r="E53" s="2"/>
      <c r="F53" s="2"/>
      <c r="G53" s="2"/>
    </row>
    <row r="54" spans="3:7" x14ac:dyDescent="0.3">
      <c r="C54" s="3"/>
      <c r="D54" s="3"/>
      <c r="E54" s="2"/>
      <c r="F54" s="2"/>
      <c r="G54" s="2"/>
    </row>
    <row r="55" spans="3:7" x14ac:dyDescent="0.3">
      <c r="C55" s="3"/>
      <c r="D55" s="3"/>
      <c r="E55" s="2"/>
      <c r="F55" s="2"/>
      <c r="G55" s="2"/>
    </row>
    <row r="56" spans="3:7" x14ac:dyDescent="0.3">
      <c r="C56" s="3"/>
      <c r="D56" s="3"/>
      <c r="E56" s="2"/>
      <c r="F56" s="2"/>
      <c r="G56" s="2"/>
    </row>
    <row r="57" spans="3:7" x14ac:dyDescent="0.3">
      <c r="C57" s="3"/>
      <c r="D57" s="3"/>
      <c r="E57" s="2"/>
      <c r="F57" s="2"/>
      <c r="G57" s="2"/>
    </row>
    <row r="58" spans="3:7" x14ac:dyDescent="0.3">
      <c r="C58" s="3"/>
      <c r="D58" s="3"/>
      <c r="E58" s="2"/>
      <c r="F58" s="2"/>
      <c r="G58" s="2"/>
    </row>
    <row r="59" spans="3:7" x14ac:dyDescent="0.3">
      <c r="C59" s="3"/>
      <c r="D59" s="3"/>
      <c r="E59" s="2"/>
      <c r="F59" s="2"/>
      <c r="G59" s="2"/>
    </row>
  </sheetData>
  <autoFilter ref="B26:J27" xr:uid="{00000000-0009-0000-0000-000007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0000000-0004-0000-0700-000000000000}"/>
    <hyperlink ref="D15" r:id="rId2" xr:uid="{00000000-0004-0000-0700-000001000000}"/>
    <hyperlink ref="B10" r:id="rId3" xr:uid="{00000000-0004-0000-0700-000002000000}"/>
    <hyperlink ref="D15" r:id="rId4" xr:uid="{00000000-0004-0000-0700-000003000000}"/>
    <hyperlink ref="B10" r:id="rId5" xr:uid="{00000000-0004-0000-0700-000004000000}"/>
    <hyperlink ref="D15" r:id="rId6" xr:uid="{00000000-0004-0000-0700-000005000000}"/>
    <hyperlink ref="B10" r:id="rId7" xr:uid="{00000000-0004-0000-0700-000006000000}"/>
    <hyperlink ref="D15" r:id="rId8" xr:uid="{00000000-0004-0000-0700-000007000000}"/>
    <hyperlink ref="B10" r:id="rId9" xr:uid="{00000000-0004-0000-0700-000008000000}"/>
    <hyperlink ref="D15" r:id="rId10" xr:uid="{00000000-0004-0000-0700-000009000000}"/>
    <hyperlink ref="B10" r:id="rId11" xr:uid="{00000000-0004-0000-0700-00000A000000}"/>
    <hyperlink ref="D15" r:id="rId12" xr:uid="{00000000-0004-0000-0700-00000B000000}"/>
    <hyperlink ref="B10" r:id="rId13" xr:uid="{00000000-0004-0000-0700-00000C000000}"/>
    <hyperlink ref="D15" r:id="rId14" xr:uid="{00000000-0004-0000-0700-00000D000000}"/>
    <hyperlink ref="B10" r:id="rId15" xr:uid="{00000000-0004-0000-0700-00000E000000}"/>
    <hyperlink ref="D15" r:id="rId16" xr:uid="{00000000-0004-0000-0700-00000F000000}"/>
    <hyperlink ref="B10" r:id="rId17" xr:uid="{00000000-0004-0000-0700-000010000000}"/>
    <hyperlink ref="D15" r:id="rId18" xr:uid="{00000000-0004-0000-0700-000011000000}"/>
    <hyperlink ref="B10" r:id="rId19" xr:uid="{00000000-0004-0000-0700-000012000000}"/>
    <hyperlink ref="D15" r:id="rId20" xr:uid="{00000000-0004-0000-0700-000013000000}"/>
    <hyperlink ref="B10" r:id="rId21" xr:uid="{00000000-0004-0000-0700-000014000000}"/>
    <hyperlink ref="D15" r:id="rId22" xr:uid="{00000000-0004-0000-0700-000015000000}"/>
    <hyperlink ref="B10" r:id="rId23" xr:uid="{00000000-0004-0000-0700-000016000000}"/>
    <hyperlink ref="D15" r:id="rId24" xr:uid="{00000000-0004-0000-0700-000017000000}"/>
    <hyperlink ref="B10" r:id="rId25" xr:uid="{00000000-0004-0000-0700-000018000000}"/>
    <hyperlink ref="D15" r:id="rId26" xr:uid="{00000000-0004-0000-0700-000019000000}"/>
    <hyperlink ref="B10" r:id="rId27" xr:uid="{00000000-0004-0000-0700-00001A000000}"/>
    <hyperlink ref="D15" r:id="rId28" xr:uid="{00000000-0004-0000-0700-00001B000000}"/>
    <hyperlink ref="B10" r:id="rId29" xr:uid="{00000000-0004-0000-0700-00001C000000}"/>
    <hyperlink ref="D15" r:id="rId30" xr:uid="{00000000-0004-0000-0700-00001D000000}"/>
    <hyperlink ref="B10" r:id="rId31" xr:uid="{00000000-0004-0000-0700-00001E000000}"/>
    <hyperlink ref="D15" r:id="rId32" xr:uid="{00000000-0004-0000-0700-00001F000000}"/>
    <hyperlink ref="B10" r:id="rId33" xr:uid="{00000000-0004-0000-0700-000020000000}"/>
    <hyperlink ref="D15" r:id="rId34" xr:uid="{00000000-0004-0000-0700-000021000000}"/>
    <hyperlink ref="B10" r:id="rId35" xr:uid="{00000000-0004-0000-0700-000022000000}"/>
    <hyperlink ref="D15" r:id="rId36" xr:uid="{00000000-0004-0000-0700-000023000000}"/>
    <hyperlink ref="B10" r:id="rId37" xr:uid="{00000000-0004-0000-0700-000024000000}"/>
    <hyperlink ref="D15" r:id="rId38" xr:uid="{00000000-0004-0000-0700-000025000000}"/>
    <hyperlink ref="B10" r:id="rId39" xr:uid="{00000000-0004-0000-0700-000026000000}"/>
    <hyperlink ref="D15" r:id="rId40" xr:uid="{00000000-0004-0000-0700-000027000000}"/>
  </hyperlinks>
  <printOptions horizontalCentered="1"/>
  <pageMargins left="0.5" right="0.5" top="0.5" bottom="0.6" header="0.2" footer="0.2"/>
  <pageSetup scale="59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drawing r:id="rId4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T170"/>
  <sheetViews>
    <sheetView showGridLines="0" topLeftCell="A19" zoomScale="70" zoomScaleNormal="70" workbookViewId="0">
      <selection activeCell="E18" sqref="E18"/>
    </sheetView>
  </sheetViews>
  <sheetFormatPr defaultColWidth="9.109375" defaultRowHeight="15.6" x14ac:dyDescent="0.3"/>
  <cols>
    <col min="1" max="1" width="1.6640625" style="155" customWidth="1"/>
    <col min="2" max="2" width="15.33203125" style="155" customWidth="1"/>
    <col min="3" max="3" width="16.33203125" style="155" customWidth="1"/>
    <col min="4" max="4" width="110.109375" style="155" customWidth="1"/>
    <col min="5" max="5" width="30.6640625" style="155" bestFit="1" customWidth="1"/>
    <col min="6" max="7" width="23.6640625" style="155" customWidth="1"/>
    <col min="8" max="8" width="24.109375" style="155" bestFit="1" customWidth="1"/>
    <col min="9" max="9" width="18.88671875" style="155" customWidth="1"/>
    <col min="10" max="10" width="23.109375" style="155" customWidth="1"/>
    <col min="11" max="11" width="1.6640625" style="155" customWidth="1"/>
    <col min="12" max="12" width="12.33203125" style="155" customWidth="1"/>
    <col min="13" max="13" width="16" style="155" customWidth="1"/>
    <col min="14" max="14" width="17.33203125" style="155" customWidth="1"/>
    <col min="15" max="15" width="18.33203125" style="155" bestFit="1" customWidth="1"/>
    <col min="16" max="16" width="15.6640625" style="155" bestFit="1" customWidth="1"/>
    <col min="17" max="17" width="17" style="155" bestFit="1" customWidth="1"/>
    <col min="18" max="18" width="9.109375" style="155" customWidth="1"/>
    <col min="19" max="19" width="15.6640625" style="155" bestFit="1" customWidth="1"/>
    <col min="20" max="20" width="9.109375" style="155" customWidth="1"/>
    <col min="21" max="21" width="12.44140625" style="155" bestFit="1" customWidth="1"/>
    <col min="22" max="22" width="9.109375" style="155" customWidth="1"/>
    <col min="23" max="16384" width="9.109375" style="155"/>
  </cols>
  <sheetData>
    <row r="1" spans="1:18" x14ac:dyDescent="0.3">
      <c r="B1" s="154"/>
      <c r="C1" s="154"/>
      <c r="D1" s="154"/>
      <c r="E1" s="154"/>
      <c r="F1" s="154"/>
      <c r="G1" s="161"/>
      <c r="H1" s="161"/>
      <c r="I1" s="21" t="s">
        <v>0</v>
      </c>
      <c r="J1" s="169" t="s">
        <v>1</v>
      </c>
    </row>
    <row r="2" spans="1:18" x14ac:dyDescent="0.3">
      <c r="B2" s="154"/>
      <c r="C2" s="154"/>
      <c r="D2" s="154"/>
      <c r="E2" s="154"/>
      <c r="F2" s="154"/>
      <c r="G2" s="154"/>
      <c r="H2" s="154"/>
      <c r="I2" s="21" t="s">
        <v>2</v>
      </c>
      <c r="J2" s="169">
        <v>8569</v>
      </c>
    </row>
    <row r="3" spans="1:18" x14ac:dyDescent="0.3">
      <c r="B3" s="154"/>
      <c r="C3" s="154"/>
      <c r="D3" s="154"/>
      <c r="E3" s="154"/>
      <c r="F3" s="154"/>
      <c r="G3" s="163"/>
      <c r="H3" s="163"/>
      <c r="I3" s="163"/>
      <c r="J3" s="163"/>
    </row>
    <row r="4" spans="1:18" x14ac:dyDescent="0.3">
      <c r="B4" s="154"/>
      <c r="C4" s="154"/>
      <c r="D4" s="154"/>
      <c r="E4" s="154"/>
      <c r="F4" s="154"/>
      <c r="H4" s="234" t="s">
        <v>3</v>
      </c>
      <c r="I4" s="230"/>
      <c r="J4" s="235"/>
    </row>
    <row r="5" spans="1:18" x14ac:dyDescent="0.3">
      <c r="B5" s="59" t="s">
        <v>4</v>
      </c>
      <c r="C5" s="60"/>
      <c r="D5" s="60"/>
      <c r="E5" s="60"/>
      <c r="F5" s="154"/>
      <c r="H5" s="231" t="s">
        <v>5</v>
      </c>
      <c r="I5" s="232"/>
      <c r="J5" s="233"/>
    </row>
    <row r="6" spans="1:18" x14ac:dyDescent="0.3">
      <c r="B6" s="58" t="s">
        <v>6</v>
      </c>
      <c r="C6" s="154"/>
      <c r="D6" s="154"/>
      <c r="E6" s="154"/>
      <c r="F6" s="154"/>
      <c r="H6" s="229" t="s">
        <v>4</v>
      </c>
      <c r="I6" s="230"/>
      <c r="J6" s="230"/>
    </row>
    <row r="7" spans="1:18" x14ac:dyDescent="0.3">
      <c r="B7" s="58" t="s">
        <v>7</v>
      </c>
      <c r="C7" s="154"/>
      <c r="D7" s="154"/>
      <c r="E7" s="154"/>
      <c r="F7" s="154"/>
      <c r="H7" s="244" t="s">
        <v>8</v>
      </c>
      <c r="I7" s="240"/>
      <c r="J7" s="240"/>
    </row>
    <row r="8" spans="1:18" x14ac:dyDescent="0.3">
      <c r="B8" s="1" t="s">
        <v>9</v>
      </c>
      <c r="C8" s="154"/>
      <c r="D8" s="163"/>
      <c r="E8" s="163"/>
      <c r="F8" s="163"/>
      <c r="H8" s="243" t="s">
        <v>6</v>
      </c>
      <c r="I8" s="240"/>
      <c r="J8" s="240"/>
      <c r="O8" s="149"/>
    </row>
    <row r="9" spans="1:18" x14ac:dyDescent="0.3">
      <c r="B9" s="57" t="s">
        <v>10</v>
      </c>
      <c r="C9" s="163"/>
      <c r="D9" s="154"/>
      <c r="E9" s="154"/>
      <c r="F9" s="154"/>
      <c r="H9" s="243" t="s">
        <v>7</v>
      </c>
      <c r="I9" s="240"/>
      <c r="J9" s="240"/>
      <c r="O9" s="149"/>
    </row>
    <row r="10" spans="1:18" x14ac:dyDescent="0.3">
      <c r="C10" s="163"/>
      <c r="D10" s="154"/>
      <c r="E10" s="154"/>
      <c r="F10" s="154"/>
      <c r="O10" s="149"/>
    </row>
    <row r="11" spans="1:18" x14ac:dyDescent="0.3">
      <c r="C11" s="56"/>
      <c r="D11" s="54"/>
      <c r="E11" s="54"/>
      <c r="F11" s="54"/>
      <c r="H11" s="242" t="s">
        <v>1570</v>
      </c>
      <c r="I11" s="240"/>
      <c r="J11" s="240"/>
    </row>
    <row r="12" spans="1:18" x14ac:dyDescent="0.3">
      <c r="B12" s="49" t="s">
        <v>12</v>
      </c>
      <c r="D12" s="44" t="s">
        <v>2080</v>
      </c>
      <c r="E12" s="54"/>
      <c r="F12" s="54"/>
      <c r="H12" s="241" t="s">
        <v>14</v>
      </c>
      <c r="I12" s="240"/>
      <c r="J12" s="240"/>
    </row>
    <row r="13" spans="1:18" x14ac:dyDescent="0.3">
      <c r="C13" s="54"/>
      <c r="D13" s="44" t="s">
        <v>2081</v>
      </c>
      <c r="E13" s="54"/>
      <c r="F13" s="54"/>
      <c r="H13" s="239" t="s">
        <v>16</v>
      </c>
      <c r="I13" s="240"/>
      <c r="J13" s="240"/>
      <c r="R13" s="149"/>
    </row>
    <row r="14" spans="1:18" x14ac:dyDescent="0.3">
      <c r="C14" s="54"/>
      <c r="D14" s="108" t="s">
        <v>2082</v>
      </c>
      <c r="E14" s="161"/>
      <c r="F14" s="161"/>
      <c r="H14" s="163"/>
      <c r="I14" s="163"/>
      <c r="J14" s="163"/>
      <c r="M14" s="16"/>
      <c r="R14" s="171"/>
    </row>
    <row r="15" spans="1:18" x14ac:dyDescent="0.3">
      <c r="A15" s="155" t="s">
        <v>18</v>
      </c>
      <c r="C15" s="54"/>
      <c r="D15" s="142" t="s">
        <v>2083</v>
      </c>
      <c r="E15" s="161"/>
      <c r="F15" s="161"/>
      <c r="H15" s="236" t="s">
        <v>20</v>
      </c>
      <c r="I15" s="237"/>
      <c r="J15" s="238"/>
      <c r="M15" s="149"/>
    </row>
    <row r="16" spans="1:18" x14ac:dyDescent="0.3">
      <c r="C16" s="161"/>
      <c r="D16" s="160" t="s">
        <v>2084</v>
      </c>
      <c r="E16" s="161"/>
      <c r="F16" s="161"/>
      <c r="H16" s="156" t="s">
        <v>22</v>
      </c>
      <c r="I16" s="5" t="s">
        <v>23</v>
      </c>
      <c r="J16" s="157" t="s">
        <v>24</v>
      </c>
      <c r="R16" s="16"/>
    </row>
    <row r="17" spans="2:20" x14ac:dyDescent="0.3">
      <c r="C17" s="161"/>
      <c r="E17" s="161"/>
      <c r="F17" s="161"/>
      <c r="G17" s="142"/>
      <c r="H17" s="45" t="s">
        <v>25</v>
      </c>
      <c r="I17" s="173">
        <v>1.28</v>
      </c>
      <c r="J17" s="46"/>
      <c r="M17" s="149"/>
      <c r="N17" s="149"/>
      <c r="R17" s="149"/>
      <c r="T17" s="149"/>
    </row>
    <row r="18" spans="2:20" x14ac:dyDescent="0.3">
      <c r="B18" s="51" t="s">
        <v>26</v>
      </c>
      <c r="D18" s="50">
        <v>43678</v>
      </c>
      <c r="E18" s="161"/>
      <c r="F18" s="161"/>
      <c r="G18" s="142"/>
      <c r="H18" s="45" t="s">
        <v>27</v>
      </c>
      <c r="I18" s="173">
        <v>1.1299999999999999</v>
      </c>
      <c r="J18" s="46"/>
      <c r="N18" s="149"/>
      <c r="O18" s="171"/>
      <c r="P18" s="171"/>
    </row>
    <row r="19" spans="2:20" x14ac:dyDescent="0.3">
      <c r="B19" s="51" t="s">
        <v>28</v>
      </c>
      <c r="D19" s="50">
        <v>43708</v>
      </c>
      <c r="E19" s="161"/>
      <c r="F19" s="161"/>
      <c r="G19" s="142"/>
      <c r="H19" s="45" t="s">
        <v>29</v>
      </c>
      <c r="I19" s="173">
        <v>0.99</v>
      </c>
      <c r="J19" s="46"/>
      <c r="M19" s="149"/>
      <c r="N19" s="171"/>
      <c r="O19" s="149"/>
      <c r="P19" s="172"/>
    </row>
    <row r="20" spans="2:20" x14ac:dyDescent="0.3">
      <c r="B20" s="49" t="s">
        <v>30</v>
      </c>
      <c r="D20" s="165" t="s">
        <v>2085</v>
      </c>
      <c r="E20" s="161"/>
      <c r="F20" s="161"/>
      <c r="G20" s="142"/>
      <c r="H20" s="45" t="s">
        <v>32</v>
      </c>
      <c r="I20" s="173">
        <v>0.85</v>
      </c>
      <c r="J20" s="46"/>
      <c r="M20" s="149"/>
      <c r="N20" s="16"/>
      <c r="O20" s="172"/>
    </row>
    <row r="21" spans="2:20" x14ac:dyDescent="0.3">
      <c r="B21" s="49" t="s">
        <v>33</v>
      </c>
      <c r="D21" s="165" t="s">
        <v>2086</v>
      </c>
      <c r="E21" s="161"/>
      <c r="F21" s="161"/>
      <c r="G21" s="142"/>
      <c r="H21" s="174" t="s">
        <v>252</v>
      </c>
      <c r="I21" s="175">
        <v>0.71</v>
      </c>
      <c r="J21" s="218">
        <v>1167206959</v>
      </c>
      <c r="M21" s="171"/>
      <c r="N21" s="207"/>
      <c r="P21" s="149"/>
    </row>
    <row r="22" spans="2:20" x14ac:dyDescent="0.3">
      <c r="B22" s="7" t="s">
        <v>36</v>
      </c>
      <c r="D22" s="16">
        <v>1098629380</v>
      </c>
      <c r="E22" s="161"/>
      <c r="F22" s="161"/>
      <c r="G22" s="142"/>
      <c r="H22" s="45" t="s">
        <v>37</v>
      </c>
      <c r="I22" s="173">
        <v>0.61</v>
      </c>
      <c r="J22" s="46"/>
      <c r="M22" s="149"/>
      <c r="N22" s="172"/>
      <c r="O22" s="172"/>
    </row>
    <row r="23" spans="2:20" x14ac:dyDescent="0.3">
      <c r="B23" s="7"/>
      <c r="D23" s="16"/>
      <c r="E23" s="161"/>
      <c r="F23" s="161"/>
      <c r="G23" s="142"/>
      <c r="H23" s="45" t="s">
        <v>38</v>
      </c>
      <c r="I23" s="173">
        <v>0.57999999999999996</v>
      </c>
      <c r="J23" s="46"/>
      <c r="M23" s="149"/>
      <c r="N23" s="149"/>
      <c r="O23" s="172"/>
    </row>
    <row r="24" spans="2:20" x14ac:dyDescent="0.3">
      <c r="B24" s="7"/>
      <c r="D24" s="16"/>
      <c r="E24" s="161"/>
      <c r="F24" s="161"/>
      <c r="G24" s="142"/>
      <c r="H24" s="45" t="s">
        <v>39</v>
      </c>
      <c r="I24" s="173">
        <v>0.55000000000000004</v>
      </c>
      <c r="J24" s="46"/>
      <c r="M24" s="149"/>
      <c r="N24" s="172"/>
      <c r="O24" s="172"/>
    </row>
    <row r="25" spans="2:20" x14ac:dyDescent="0.3">
      <c r="B25" s="7"/>
      <c r="D25" s="16"/>
      <c r="E25" s="161"/>
      <c r="F25" s="161"/>
      <c r="G25" s="142"/>
      <c r="H25" s="45" t="s">
        <v>1629</v>
      </c>
      <c r="I25" s="173">
        <v>0.5</v>
      </c>
      <c r="J25" s="177"/>
      <c r="M25" s="172"/>
      <c r="N25" s="172"/>
      <c r="O25" s="172"/>
    </row>
    <row r="26" spans="2:20" x14ac:dyDescent="0.3">
      <c r="B26" s="7"/>
      <c r="D26" s="16"/>
      <c r="E26" s="161"/>
      <c r="F26" s="161"/>
      <c r="G26" s="161"/>
      <c r="H26" s="142"/>
      <c r="I26" s="45"/>
      <c r="J26" s="173"/>
      <c r="M26" s="172"/>
      <c r="O26" s="172"/>
    </row>
    <row r="27" spans="2:20" ht="33.75" customHeight="1" x14ac:dyDescent="0.3">
      <c r="B27" s="247" t="s">
        <v>41</v>
      </c>
      <c r="C27" s="237"/>
      <c r="D27" s="4" t="s">
        <v>43</v>
      </c>
      <c r="E27" s="4" t="s">
        <v>44</v>
      </c>
      <c r="F27" s="168" t="s">
        <v>45</v>
      </c>
      <c r="G27" s="168" t="s">
        <v>46</v>
      </c>
      <c r="H27" s="248" t="s">
        <v>2087</v>
      </c>
      <c r="I27" s="249"/>
      <c r="J27" s="150" t="s">
        <v>48</v>
      </c>
      <c r="N27" s="172"/>
    </row>
    <row r="28" spans="2:20" x14ac:dyDescent="0.3">
      <c r="B28" s="67" t="s">
        <v>2088</v>
      </c>
      <c r="C28" s="41"/>
      <c r="D28" s="155" t="s">
        <v>2089</v>
      </c>
      <c r="E28" s="155" t="s">
        <v>2090</v>
      </c>
      <c r="F28" s="183">
        <f>D18</f>
        <v>43678</v>
      </c>
      <c r="G28" s="183">
        <f>D19</f>
        <v>43708</v>
      </c>
      <c r="H28" s="107">
        <v>68577579</v>
      </c>
      <c r="I28" s="149"/>
      <c r="J28" s="200">
        <f>SUM(J32:J150)</f>
        <v>48690.080000000009</v>
      </c>
      <c r="N28" s="172"/>
    </row>
    <row r="29" spans="2:20" x14ac:dyDescent="0.3">
      <c r="B29" s="42"/>
      <c r="C29" s="41"/>
      <c r="F29" s="183"/>
      <c r="G29" s="183"/>
      <c r="H29" s="107"/>
      <c r="I29" s="149"/>
      <c r="J29" s="199"/>
      <c r="N29" s="172"/>
      <c r="O29" s="172"/>
    </row>
    <row r="30" spans="2:20" x14ac:dyDescent="0.3">
      <c r="B30" s="161"/>
      <c r="C30" s="161"/>
      <c r="D30" s="161"/>
      <c r="E30" s="161"/>
      <c r="F30" s="161"/>
      <c r="G30" s="161"/>
      <c r="H30" s="161"/>
      <c r="J30" s="163"/>
      <c r="K30" s="163"/>
      <c r="M30" s="172"/>
      <c r="O30" s="172"/>
      <c r="Q30" s="172"/>
      <c r="S30" s="172"/>
    </row>
    <row r="31" spans="2:20" ht="31.2" customHeight="1" x14ac:dyDescent="0.3">
      <c r="B31" s="166" t="s">
        <v>41</v>
      </c>
      <c r="C31" s="167" t="s">
        <v>42</v>
      </c>
      <c r="D31" s="167" t="s">
        <v>43</v>
      </c>
      <c r="E31" s="167" t="s">
        <v>44</v>
      </c>
      <c r="F31" s="168" t="s">
        <v>45</v>
      </c>
      <c r="G31" s="168" t="s">
        <v>46</v>
      </c>
      <c r="H31" s="168" t="s">
        <v>47</v>
      </c>
      <c r="I31" s="168" t="s">
        <v>23</v>
      </c>
      <c r="J31" s="150" t="s">
        <v>48</v>
      </c>
      <c r="O31" s="172"/>
    </row>
    <row r="32" spans="2:20" x14ac:dyDescent="0.3">
      <c r="B32" s="178">
        <v>1</v>
      </c>
      <c r="C32" s="179" t="s">
        <v>2091</v>
      </c>
      <c r="D32" s="179" t="s">
        <v>2092</v>
      </c>
      <c r="E32" s="179" t="s">
        <v>2093</v>
      </c>
      <c r="F32" s="180" t="s">
        <v>2094</v>
      </c>
      <c r="G32" s="180" t="s">
        <v>106</v>
      </c>
      <c r="H32" s="181">
        <v>879874</v>
      </c>
      <c r="I32" s="182">
        <v>0.71</v>
      </c>
      <c r="J32" s="182">
        <f t="shared" ref="J32:J63" si="0">ROUND(H32*(I32/1000),2)</f>
        <v>624.71</v>
      </c>
    </row>
    <row r="33" spans="2:10" ht="16.2" customHeight="1" thickBot="1" x14ac:dyDescent="0.35">
      <c r="B33" s="178">
        <v>2</v>
      </c>
      <c r="C33" s="179" t="s">
        <v>868</v>
      </c>
      <c r="D33" s="179" t="s">
        <v>869</v>
      </c>
      <c r="E33" s="179" t="s">
        <v>2093</v>
      </c>
      <c r="F33" s="180" t="s">
        <v>870</v>
      </c>
      <c r="G33" s="180" t="s">
        <v>871</v>
      </c>
      <c r="H33" s="181">
        <v>821862</v>
      </c>
      <c r="I33" s="182">
        <v>0.71</v>
      </c>
      <c r="J33" s="182">
        <f t="shared" si="0"/>
        <v>583.52</v>
      </c>
    </row>
    <row r="34" spans="2:10" ht="16.2" customHeight="1" thickTop="1" x14ac:dyDescent="0.3">
      <c r="B34" s="178">
        <v>3</v>
      </c>
      <c r="C34" s="179" t="s">
        <v>872</v>
      </c>
      <c r="D34" s="179" t="s">
        <v>873</v>
      </c>
      <c r="E34" s="179" t="s">
        <v>2093</v>
      </c>
      <c r="F34" s="180" t="s">
        <v>52</v>
      </c>
      <c r="G34" s="180" t="s">
        <v>99</v>
      </c>
      <c r="H34" s="181">
        <v>370057</v>
      </c>
      <c r="I34" s="182">
        <v>0.71</v>
      </c>
      <c r="J34" s="182">
        <f t="shared" si="0"/>
        <v>262.74</v>
      </c>
    </row>
    <row r="35" spans="2:10" x14ac:dyDescent="0.3">
      <c r="B35" s="178">
        <v>4</v>
      </c>
      <c r="C35" s="179" t="s">
        <v>876</v>
      </c>
      <c r="D35" s="179" t="s">
        <v>877</v>
      </c>
      <c r="E35" s="179" t="s">
        <v>2093</v>
      </c>
      <c r="F35" s="180" t="s">
        <v>52</v>
      </c>
      <c r="G35" s="180" t="s">
        <v>99</v>
      </c>
      <c r="H35" s="181">
        <v>224757</v>
      </c>
      <c r="I35" s="182">
        <v>0.71</v>
      </c>
      <c r="J35" s="182">
        <f t="shared" si="0"/>
        <v>159.58000000000001</v>
      </c>
    </row>
    <row r="36" spans="2:10" ht="16.2" customHeight="1" thickBot="1" x14ac:dyDescent="0.35">
      <c r="B36" s="178">
        <v>5</v>
      </c>
      <c r="C36" s="179" t="s">
        <v>2095</v>
      </c>
      <c r="D36" s="179" t="s">
        <v>2096</v>
      </c>
      <c r="E36" s="179" t="s">
        <v>2093</v>
      </c>
      <c r="F36" s="180" t="s">
        <v>109</v>
      </c>
      <c r="G36" s="180" t="s">
        <v>106</v>
      </c>
      <c r="H36" s="181">
        <v>49488</v>
      </c>
      <c r="I36" s="182">
        <v>0.71</v>
      </c>
      <c r="J36" s="182">
        <f t="shared" si="0"/>
        <v>35.14</v>
      </c>
    </row>
    <row r="37" spans="2:10" ht="16.2" customHeight="1" thickTop="1" x14ac:dyDescent="0.3">
      <c r="B37" s="178">
        <v>6</v>
      </c>
      <c r="C37" s="179" t="s">
        <v>2097</v>
      </c>
      <c r="D37" s="179" t="s">
        <v>2098</v>
      </c>
      <c r="E37" s="179" t="s">
        <v>2093</v>
      </c>
      <c r="F37" s="180" t="s">
        <v>192</v>
      </c>
      <c r="G37" s="180" t="s">
        <v>58</v>
      </c>
      <c r="H37" s="181">
        <v>1188521</v>
      </c>
      <c r="I37" s="182">
        <v>0.71</v>
      </c>
      <c r="J37" s="182">
        <f t="shared" si="0"/>
        <v>843.85</v>
      </c>
    </row>
    <row r="38" spans="2:10" x14ac:dyDescent="0.3">
      <c r="B38" s="178">
        <v>7</v>
      </c>
      <c r="C38" s="179" t="s">
        <v>884</v>
      </c>
      <c r="D38" s="179" t="s">
        <v>885</v>
      </c>
      <c r="E38" s="179" t="s">
        <v>2093</v>
      </c>
      <c r="F38" s="180" t="s">
        <v>197</v>
      </c>
      <c r="G38" s="180" t="s">
        <v>886</v>
      </c>
      <c r="H38" s="181">
        <v>490385</v>
      </c>
      <c r="I38" s="182">
        <v>0.71</v>
      </c>
      <c r="J38" s="182">
        <f t="shared" si="0"/>
        <v>348.17</v>
      </c>
    </row>
    <row r="39" spans="2:10" x14ac:dyDescent="0.3">
      <c r="B39" s="178">
        <v>8</v>
      </c>
      <c r="C39" s="179" t="s">
        <v>2099</v>
      </c>
      <c r="D39" s="179" t="s">
        <v>2100</v>
      </c>
      <c r="E39" s="179" t="s">
        <v>2093</v>
      </c>
      <c r="F39" s="180" t="s">
        <v>52</v>
      </c>
      <c r="G39" s="180" t="s">
        <v>58</v>
      </c>
      <c r="H39" s="181">
        <v>63255</v>
      </c>
      <c r="I39" s="182">
        <v>0.71</v>
      </c>
      <c r="J39" s="182">
        <f t="shared" si="0"/>
        <v>44.91</v>
      </c>
    </row>
    <row r="40" spans="2:10" x14ac:dyDescent="0.3">
      <c r="B40" s="178">
        <v>9</v>
      </c>
      <c r="C40" s="179" t="s">
        <v>2101</v>
      </c>
      <c r="D40" s="179" t="s">
        <v>2102</v>
      </c>
      <c r="E40" s="179" t="s">
        <v>2093</v>
      </c>
      <c r="F40" s="180" t="s">
        <v>52</v>
      </c>
      <c r="G40" s="180" t="s">
        <v>58</v>
      </c>
      <c r="H40" s="181">
        <v>1090831</v>
      </c>
      <c r="I40" s="182">
        <v>0.71</v>
      </c>
      <c r="J40" s="182">
        <f t="shared" si="0"/>
        <v>774.49</v>
      </c>
    </row>
    <row r="41" spans="2:10" x14ac:dyDescent="0.3">
      <c r="B41" s="178">
        <v>10</v>
      </c>
      <c r="C41" s="179" t="s">
        <v>889</v>
      </c>
      <c r="D41" s="179" t="s">
        <v>890</v>
      </c>
      <c r="E41" s="179" t="s">
        <v>2093</v>
      </c>
      <c r="F41" s="180" t="s">
        <v>891</v>
      </c>
      <c r="G41" s="180" t="s">
        <v>99</v>
      </c>
      <c r="H41" s="181">
        <v>956046</v>
      </c>
      <c r="I41" s="182">
        <v>0.71</v>
      </c>
      <c r="J41" s="182">
        <f t="shared" si="0"/>
        <v>678.79</v>
      </c>
    </row>
    <row r="42" spans="2:10" x14ac:dyDescent="0.3">
      <c r="B42" s="178">
        <v>11</v>
      </c>
      <c r="C42" s="179" t="s">
        <v>2103</v>
      </c>
      <c r="D42" s="179" t="s">
        <v>2104</v>
      </c>
      <c r="E42" s="179" t="s">
        <v>2093</v>
      </c>
      <c r="F42" s="180" t="s">
        <v>52</v>
      </c>
      <c r="G42" s="180" t="s">
        <v>99</v>
      </c>
      <c r="H42" s="181">
        <v>480617</v>
      </c>
      <c r="I42" s="182">
        <v>0.71</v>
      </c>
      <c r="J42" s="182">
        <f t="shared" si="0"/>
        <v>341.24</v>
      </c>
    </row>
    <row r="43" spans="2:10" ht="15.75" customHeight="1" x14ac:dyDescent="0.3">
      <c r="B43" s="178">
        <v>12</v>
      </c>
      <c r="C43" s="179" t="s">
        <v>2105</v>
      </c>
      <c r="D43" s="179" t="s">
        <v>2106</v>
      </c>
      <c r="E43" s="179" t="s">
        <v>2093</v>
      </c>
      <c r="F43" s="180" t="s">
        <v>52</v>
      </c>
      <c r="G43" s="180" t="s">
        <v>2107</v>
      </c>
      <c r="H43" s="181">
        <v>151895</v>
      </c>
      <c r="I43" s="182">
        <v>0.71</v>
      </c>
      <c r="J43" s="182">
        <f t="shared" si="0"/>
        <v>107.85</v>
      </c>
    </row>
    <row r="44" spans="2:10" ht="15.75" customHeight="1" thickBot="1" x14ac:dyDescent="0.35">
      <c r="B44" s="178">
        <v>13</v>
      </c>
      <c r="C44" s="179" t="s">
        <v>2108</v>
      </c>
      <c r="D44" s="179" t="s">
        <v>2109</v>
      </c>
      <c r="E44" s="179" t="s">
        <v>2093</v>
      </c>
      <c r="F44" s="180" t="s">
        <v>938</v>
      </c>
      <c r="G44" s="180" t="s">
        <v>99</v>
      </c>
      <c r="H44" s="181">
        <v>338444</v>
      </c>
      <c r="I44" s="182">
        <v>0.71</v>
      </c>
      <c r="J44" s="182">
        <f t="shared" si="0"/>
        <v>240.3</v>
      </c>
    </row>
    <row r="45" spans="2:10" x14ac:dyDescent="0.3">
      <c r="B45" s="178">
        <v>14</v>
      </c>
      <c r="C45" s="179" t="s">
        <v>2110</v>
      </c>
      <c r="D45" s="179" t="s">
        <v>2111</v>
      </c>
      <c r="E45" s="179" t="s">
        <v>2093</v>
      </c>
      <c r="F45" s="180" t="s">
        <v>2112</v>
      </c>
      <c r="G45" s="180" t="s">
        <v>106</v>
      </c>
      <c r="H45" s="181">
        <v>63489</v>
      </c>
      <c r="I45" s="182">
        <v>0.71</v>
      </c>
      <c r="J45" s="182">
        <f t="shared" si="0"/>
        <v>45.08</v>
      </c>
    </row>
    <row r="46" spans="2:10" x14ac:dyDescent="0.3">
      <c r="B46" s="178">
        <v>15</v>
      </c>
      <c r="C46" s="179" t="s">
        <v>892</v>
      </c>
      <c r="D46" s="179" t="s">
        <v>893</v>
      </c>
      <c r="E46" s="179" t="s">
        <v>2093</v>
      </c>
      <c r="F46" s="180" t="s">
        <v>894</v>
      </c>
      <c r="G46" s="180" t="s">
        <v>58</v>
      </c>
      <c r="H46" s="181">
        <v>1181392</v>
      </c>
      <c r="I46" s="182">
        <v>0.71</v>
      </c>
      <c r="J46" s="182">
        <f t="shared" si="0"/>
        <v>838.79</v>
      </c>
    </row>
    <row r="47" spans="2:10" x14ac:dyDescent="0.3">
      <c r="B47" s="178">
        <v>16</v>
      </c>
      <c r="C47" s="179" t="s">
        <v>895</v>
      </c>
      <c r="D47" s="179" t="s">
        <v>896</v>
      </c>
      <c r="E47" s="179" t="s">
        <v>2093</v>
      </c>
      <c r="F47" s="180" t="s">
        <v>145</v>
      </c>
      <c r="G47" s="180" t="s">
        <v>99</v>
      </c>
      <c r="H47" s="181">
        <v>867374</v>
      </c>
      <c r="I47" s="182">
        <v>0.71</v>
      </c>
      <c r="J47" s="182">
        <f t="shared" si="0"/>
        <v>615.84</v>
      </c>
    </row>
    <row r="48" spans="2:10" x14ac:dyDescent="0.3">
      <c r="B48" s="178">
        <v>17</v>
      </c>
      <c r="C48" s="179" t="s">
        <v>2113</v>
      </c>
      <c r="D48" s="179" t="s">
        <v>2114</v>
      </c>
      <c r="E48" s="179" t="s">
        <v>2093</v>
      </c>
      <c r="F48" s="180" t="s">
        <v>150</v>
      </c>
      <c r="G48" s="180" t="s">
        <v>99</v>
      </c>
      <c r="H48" s="181">
        <v>7046</v>
      </c>
      <c r="I48" s="182">
        <v>0.71</v>
      </c>
      <c r="J48" s="182">
        <f t="shared" si="0"/>
        <v>5</v>
      </c>
    </row>
    <row r="49" spans="2:10" x14ac:dyDescent="0.3">
      <c r="B49" s="178">
        <v>18</v>
      </c>
      <c r="C49" s="179" t="s">
        <v>897</v>
      </c>
      <c r="D49" s="179" t="s">
        <v>898</v>
      </c>
      <c r="E49" s="179" t="s">
        <v>2093</v>
      </c>
      <c r="F49" s="180" t="s">
        <v>52</v>
      </c>
      <c r="G49" s="180" t="s">
        <v>58</v>
      </c>
      <c r="H49" s="181">
        <v>633731</v>
      </c>
      <c r="I49" s="182">
        <v>0.71</v>
      </c>
      <c r="J49" s="182">
        <f t="shared" si="0"/>
        <v>449.95</v>
      </c>
    </row>
    <row r="50" spans="2:10" ht="14.25" customHeight="1" x14ac:dyDescent="0.3">
      <c r="B50" s="178">
        <v>19</v>
      </c>
      <c r="C50" s="179" t="s">
        <v>899</v>
      </c>
      <c r="D50" s="179" t="s">
        <v>900</v>
      </c>
      <c r="E50" s="179" t="s">
        <v>2093</v>
      </c>
      <c r="F50" s="180" t="s">
        <v>901</v>
      </c>
      <c r="G50" s="180" t="s">
        <v>99</v>
      </c>
      <c r="H50" s="181">
        <v>371581</v>
      </c>
      <c r="I50" s="182">
        <v>0.71</v>
      </c>
      <c r="J50" s="182">
        <f t="shared" si="0"/>
        <v>263.82</v>
      </c>
    </row>
    <row r="51" spans="2:10" x14ac:dyDescent="0.3">
      <c r="B51" s="178">
        <v>20</v>
      </c>
      <c r="C51" s="179" t="s">
        <v>2115</v>
      </c>
      <c r="D51" s="179" t="s">
        <v>2116</v>
      </c>
      <c r="E51" s="179" t="s">
        <v>2093</v>
      </c>
      <c r="F51" s="180" t="s">
        <v>52</v>
      </c>
      <c r="G51" s="180" t="s">
        <v>99</v>
      </c>
      <c r="H51" s="181">
        <v>202130</v>
      </c>
      <c r="I51" s="182">
        <v>0.71</v>
      </c>
      <c r="J51" s="182">
        <f t="shared" si="0"/>
        <v>143.51</v>
      </c>
    </row>
    <row r="52" spans="2:10" x14ac:dyDescent="0.3">
      <c r="B52" s="178">
        <v>21</v>
      </c>
      <c r="C52" s="179" t="s">
        <v>902</v>
      </c>
      <c r="D52" s="179" t="s">
        <v>903</v>
      </c>
      <c r="E52" s="179" t="s">
        <v>2093</v>
      </c>
      <c r="F52" s="180" t="s">
        <v>65</v>
      </c>
      <c r="G52" s="180" t="s">
        <v>99</v>
      </c>
      <c r="H52" s="181">
        <v>1161714</v>
      </c>
      <c r="I52" s="182">
        <v>0.71</v>
      </c>
      <c r="J52" s="182">
        <f t="shared" si="0"/>
        <v>824.82</v>
      </c>
    </row>
    <row r="53" spans="2:10" x14ac:dyDescent="0.3">
      <c r="B53" s="178">
        <v>22</v>
      </c>
      <c r="C53" s="179" t="s">
        <v>904</v>
      </c>
      <c r="D53" s="179" t="s">
        <v>905</v>
      </c>
      <c r="E53" s="179" t="s">
        <v>2093</v>
      </c>
      <c r="F53" s="180" t="s">
        <v>882</v>
      </c>
      <c r="G53" s="180" t="s">
        <v>58</v>
      </c>
      <c r="H53" s="181">
        <v>1517435</v>
      </c>
      <c r="I53" s="182">
        <v>0.71</v>
      </c>
      <c r="J53" s="182">
        <f t="shared" si="0"/>
        <v>1077.3800000000001</v>
      </c>
    </row>
    <row r="54" spans="2:10" x14ac:dyDescent="0.3">
      <c r="B54" s="178">
        <v>23</v>
      </c>
      <c r="C54" s="179" t="s">
        <v>2117</v>
      </c>
      <c r="D54" s="179" t="s">
        <v>2118</v>
      </c>
      <c r="E54" s="179" t="s">
        <v>2093</v>
      </c>
      <c r="F54" s="180" t="s">
        <v>52</v>
      </c>
      <c r="G54" s="180" t="s">
        <v>158</v>
      </c>
      <c r="H54" s="181">
        <v>169452</v>
      </c>
      <c r="I54" s="182">
        <v>0.71</v>
      </c>
      <c r="J54" s="182">
        <f t="shared" si="0"/>
        <v>120.31</v>
      </c>
    </row>
    <row r="55" spans="2:10" x14ac:dyDescent="0.3">
      <c r="B55" s="178">
        <v>24</v>
      </c>
      <c r="C55" s="179" t="s">
        <v>2119</v>
      </c>
      <c r="D55" s="179" t="s">
        <v>2120</v>
      </c>
      <c r="E55" s="179" t="s">
        <v>2093</v>
      </c>
      <c r="F55" s="180" t="s">
        <v>109</v>
      </c>
      <c r="G55" s="180" t="s">
        <v>99</v>
      </c>
      <c r="H55" s="181">
        <v>218097</v>
      </c>
      <c r="I55" s="182">
        <v>0.71</v>
      </c>
      <c r="J55" s="182">
        <f t="shared" si="0"/>
        <v>154.85</v>
      </c>
    </row>
    <row r="56" spans="2:10" x14ac:dyDescent="0.3">
      <c r="B56" s="178">
        <v>25</v>
      </c>
      <c r="C56" s="179" t="s">
        <v>2121</v>
      </c>
      <c r="D56" s="179" t="s">
        <v>2122</v>
      </c>
      <c r="E56" s="179" t="s">
        <v>2093</v>
      </c>
      <c r="F56" s="180" t="s">
        <v>1798</v>
      </c>
      <c r="G56" s="180" t="s">
        <v>99</v>
      </c>
      <c r="H56" s="181">
        <v>5580</v>
      </c>
      <c r="I56" s="182">
        <v>0.71</v>
      </c>
      <c r="J56" s="182">
        <f t="shared" si="0"/>
        <v>3.96</v>
      </c>
    </row>
    <row r="57" spans="2:10" x14ac:dyDescent="0.3">
      <c r="B57" s="178">
        <v>26</v>
      </c>
      <c r="C57" s="179" t="s">
        <v>906</v>
      </c>
      <c r="D57" s="179" t="s">
        <v>907</v>
      </c>
      <c r="E57" s="179" t="s">
        <v>2093</v>
      </c>
      <c r="F57" s="180" t="s">
        <v>908</v>
      </c>
      <c r="G57" s="180" t="s">
        <v>909</v>
      </c>
      <c r="H57" s="181">
        <v>118</v>
      </c>
      <c r="I57" s="182">
        <v>0.71</v>
      </c>
      <c r="J57" s="182">
        <f t="shared" si="0"/>
        <v>0.08</v>
      </c>
    </row>
    <row r="58" spans="2:10" x14ac:dyDescent="0.3">
      <c r="B58" s="178">
        <v>27</v>
      </c>
      <c r="C58" s="179" t="s">
        <v>2123</v>
      </c>
      <c r="D58" s="179" t="s">
        <v>2124</v>
      </c>
      <c r="E58" s="179" t="s">
        <v>2093</v>
      </c>
      <c r="F58" s="180" t="s">
        <v>52</v>
      </c>
      <c r="G58" s="180" t="s">
        <v>58</v>
      </c>
      <c r="H58" s="181">
        <v>52375</v>
      </c>
      <c r="I58" s="182">
        <v>0.71</v>
      </c>
      <c r="J58" s="182">
        <f t="shared" si="0"/>
        <v>37.19</v>
      </c>
    </row>
    <row r="59" spans="2:10" x14ac:dyDescent="0.3">
      <c r="B59" s="178">
        <v>28</v>
      </c>
      <c r="C59" s="179" t="s">
        <v>910</v>
      </c>
      <c r="D59" s="179" t="s">
        <v>911</v>
      </c>
      <c r="E59" s="179" t="s">
        <v>2093</v>
      </c>
      <c r="F59" s="180" t="s">
        <v>912</v>
      </c>
      <c r="G59" s="180" t="s">
        <v>99</v>
      </c>
      <c r="H59" s="181">
        <v>219811</v>
      </c>
      <c r="I59" s="182">
        <v>0.71</v>
      </c>
      <c r="J59" s="182">
        <f t="shared" si="0"/>
        <v>156.07</v>
      </c>
    </row>
    <row r="60" spans="2:10" x14ac:dyDescent="0.3">
      <c r="B60" s="178">
        <v>29</v>
      </c>
      <c r="C60" s="179" t="s">
        <v>913</v>
      </c>
      <c r="D60" s="179" t="s">
        <v>914</v>
      </c>
      <c r="E60" s="179" t="s">
        <v>2093</v>
      </c>
      <c r="F60" s="180" t="s">
        <v>52</v>
      </c>
      <c r="G60" s="180" t="s">
        <v>58</v>
      </c>
      <c r="H60" s="181">
        <v>8291</v>
      </c>
      <c r="I60" s="182">
        <v>0.71</v>
      </c>
      <c r="J60" s="182">
        <f t="shared" si="0"/>
        <v>5.89</v>
      </c>
    </row>
    <row r="61" spans="2:10" x14ac:dyDescent="0.3">
      <c r="B61" s="178">
        <v>30</v>
      </c>
      <c r="C61" s="179" t="s">
        <v>915</v>
      </c>
      <c r="D61" s="179" t="s">
        <v>916</v>
      </c>
      <c r="E61" s="179" t="s">
        <v>2093</v>
      </c>
      <c r="F61" s="180" t="s">
        <v>917</v>
      </c>
      <c r="G61" s="180" t="s">
        <v>99</v>
      </c>
      <c r="H61" s="181">
        <v>33307</v>
      </c>
      <c r="I61" s="182">
        <v>0.71</v>
      </c>
      <c r="J61" s="182">
        <f t="shared" si="0"/>
        <v>23.65</v>
      </c>
    </row>
    <row r="62" spans="2:10" x14ac:dyDescent="0.3">
      <c r="B62" s="178">
        <v>31</v>
      </c>
      <c r="C62" s="179" t="s">
        <v>918</v>
      </c>
      <c r="D62" s="179" t="s">
        <v>919</v>
      </c>
      <c r="E62" s="179" t="s">
        <v>2093</v>
      </c>
      <c r="F62" s="180" t="s">
        <v>52</v>
      </c>
      <c r="G62" s="180" t="s">
        <v>106</v>
      </c>
      <c r="H62" s="181">
        <v>121909</v>
      </c>
      <c r="I62" s="182">
        <v>0.71</v>
      </c>
      <c r="J62" s="182">
        <f t="shared" si="0"/>
        <v>86.56</v>
      </c>
    </row>
    <row r="63" spans="2:10" x14ac:dyDescent="0.3">
      <c r="B63" s="178">
        <v>32</v>
      </c>
      <c r="C63" s="179" t="s">
        <v>2125</v>
      </c>
      <c r="D63" s="179" t="s">
        <v>2126</v>
      </c>
      <c r="E63" s="179" t="s">
        <v>2093</v>
      </c>
      <c r="F63" s="180" t="s">
        <v>52</v>
      </c>
      <c r="G63" s="180" t="s">
        <v>58</v>
      </c>
      <c r="H63" s="181">
        <v>808636</v>
      </c>
      <c r="I63" s="182">
        <v>0.71</v>
      </c>
      <c r="J63" s="182">
        <f t="shared" si="0"/>
        <v>574.13</v>
      </c>
    </row>
    <row r="64" spans="2:10" x14ac:dyDescent="0.3">
      <c r="B64" s="178">
        <v>33</v>
      </c>
      <c r="C64" s="179" t="s">
        <v>2127</v>
      </c>
      <c r="D64" s="179" t="s">
        <v>2128</v>
      </c>
      <c r="E64" s="179" t="s">
        <v>2093</v>
      </c>
      <c r="F64" s="180" t="s">
        <v>52</v>
      </c>
      <c r="G64" s="180" t="s">
        <v>2129</v>
      </c>
      <c r="H64" s="181">
        <v>117756</v>
      </c>
      <c r="I64" s="182">
        <v>0.71</v>
      </c>
      <c r="J64" s="182">
        <f t="shared" ref="J64:J95" si="1">ROUND(H64*(I64/1000),2)</f>
        <v>83.61</v>
      </c>
    </row>
    <row r="65" spans="2:10" x14ac:dyDescent="0.3">
      <c r="B65" s="178">
        <v>34</v>
      </c>
      <c r="C65" s="179" t="s">
        <v>920</v>
      </c>
      <c r="D65" s="179" t="s">
        <v>921</v>
      </c>
      <c r="E65" s="179" t="s">
        <v>2093</v>
      </c>
      <c r="F65" s="180" t="s">
        <v>922</v>
      </c>
      <c r="G65" s="180" t="s">
        <v>99</v>
      </c>
      <c r="H65" s="181">
        <v>431385</v>
      </c>
      <c r="I65" s="182">
        <v>0.71</v>
      </c>
      <c r="J65" s="182">
        <f t="shared" si="1"/>
        <v>306.27999999999997</v>
      </c>
    </row>
    <row r="66" spans="2:10" x14ac:dyDescent="0.3">
      <c r="B66" s="178">
        <v>35</v>
      </c>
      <c r="C66" s="179" t="s">
        <v>923</v>
      </c>
      <c r="D66" s="179" t="s">
        <v>924</v>
      </c>
      <c r="E66" s="179" t="s">
        <v>2093</v>
      </c>
      <c r="F66" s="180" t="s">
        <v>52</v>
      </c>
      <c r="G66" s="180" t="s">
        <v>99</v>
      </c>
      <c r="H66" s="181">
        <v>47210</v>
      </c>
      <c r="I66" s="182">
        <v>0.71</v>
      </c>
      <c r="J66" s="182">
        <f t="shared" si="1"/>
        <v>33.520000000000003</v>
      </c>
    </row>
    <row r="67" spans="2:10" x14ac:dyDescent="0.3">
      <c r="B67" s="178">
        <v>36</v>
      </c>
      <c r="C67" s="179" t="s">
        <v>2130</v>
      </c>
      <c r="D67" s="179" t="s">
        <v>2131</v>
      </c>
      <c r="E67" s="179" t="s">
        <v>2093</v>
      </c>
      <c r="F67" s="180" t="s">
        <v>122</v>
      </c>
      <c r="G67" s="180" t="s">
        <v>99</v>
      </c>
      <c r="H67" s="181">
        <v>863164</v>
      </c>
      <c r="I67" s="182">
        <v>0.71</v>
      </c>
      <c r="J67" s="182">
        <f t="shared" si="1"/>
        <v>612.85</v>
      </c>
    </row>
    <row r="68" spans="2:10" x14ac:dyDescent="0.3">
      <c r="B68" s="178">
        <v>37</v>
      </c>
      <c r="C68" s="179" t="s">
        <v>2132</v>
      </c>
      <c r="D68" s="179" t="s">
        <v>2133</v>
      </c>
      <c r="E68" s="179" t="s">
        <v>2093</v>
      </c>
      <c r="F68" s="180" t="s">
        <v>891</v>
      </c>
      <c r="G68" s="180" t="s">
        <v>99</v>
      </c>
      <c r="H68" s="181">
        <v>973795</v>
      </c>
      <c r="I68" s="182">
        <v>0.71</v>
      </c>
      <c r="J68" s="182">
        <f t="shared" si="1"/>
        <v>691.39</v>
      </c>
    </row>
    <row r="69" spans="2:10" x14ac:dyDescent="0.3">
      <c r="B69" s="178">
        <v>38</v>
      </c>
      <c r="C69" s="179" t="s">
        <v>2134</v>
      </c>
      <c r="D69" s="179" t="s">
        <v>2135</v>
      </c>
      <c r="E69" s="179" t="s">
        <v>2093</v>
      </c>
      <c r="F69" s="180" t="s">
        <v>52</v>
      </c>
      <c r="G69" s="180" t="s">
        <v>106</v>
      </c>
      <c r="H69" s="181">
        <v>1479897</v>
      </c>
      <c r="I69" s="182">
        <v>0.71</v>
      </c>
      <c r="J69" s="182">
        <f t="shared" si="1"/>
        <v>1050.73</v>
      </c>
    </row>
    <row r="70" spans="2:10" x14ac:dyDescent="0.3">
      <c r="B70" s="178">
        <v>39</v>
      </c>
      <c r="C70" s="179" t="s">
        <v>2136</v>
      </c>
      <c r="D70" s="179" t="s">
        <v>2137</v>
      </c>
      <c r="E70" s="179" t="s">
        <v>2093</v>
      </c>
      <c r="F70" s="180" t="s">
        <v>52</v>
      </c>
      <c r="G70" s="180" t="s">
        <v>58</v>
      </c>
      <c r="H70" s="181">
        <v>326935</v>
      </c>
      <c r="I70" s="182">
        <v>0.71</v>
      </c>
      <c r="J70" s="182">
        <f t="shared" si="1"/>
        <v>232.12</v>
      </c>
    </row>
    <row r="71" spans="2:10" x14ac:dyDescent="0.3">
      <c r="B71" s="178">
        <v>40</v>
      </c>
      <c r="C71" s="179" t="s">
        <v>2138</v>
      </c>
      <c r="D71" s="179" t="s">
        <v>2139</v>
      </c>
      <c r="E71" s="179" t="s">
        <v>2093</v>
      </c>
      <c r="F71" s="180" t="s">
        <v>52</v>
      </c>
      <c r="G71" s="180" t="s">
        <v>231</v>
      </c>
      <c r="H71" s="181">
        <v>3989581</v>
      </c>
      <c r="I71" s="182">
        <v>0.71</v>
      </c>
      <c r="J71" s="182">
        <f t="shared" si="1"/>
        <v>2832.6</v>
      </c>
    </row>
    <row r="72" spans="2:10" x14ac:dyDescent="0.3">
      <c r="B72" s="178">
        <v>41</v>
      </c>
      <c r="C72" s="179" t="s">
        <v>2140</v>
      </c>
      <c r="D72" s="179" t="s">
        <v>2141</v>
      </c>
      <c r="E72" s="179" t="s">
        <v>2093</v>
      </c>
      <c r="F72" s="180" t="s">
        <v>52</v>
      </c>
      <c r="G72" s="180" t="s">
        <v>106</v>
      </c>
      <c r="H72" s="181">
        <v>2044046</v>
      </c>
      <c r="I72" s="182">
        <v>0.71</v>
      </c>
      <c r="J72" s="182">
        <f t="shared" si="1"/>
        <v>1451.27</v>
      </c>
    </row>
    <row r="73" spans="2:10" x14ac:dyDescent="0.3">
      <c r="B73" s="178">
        <v>42</v>
      </c>
      <c r="C73" s="179" t="s">
        <v>2142</v>
      </c>
      <c r="D73" s="179" t="s">
        <v>2143</v>
      </c>
      <c r="E73" s="179" t="s">
        <v>2093</v>
      </c>
      <c r="F73" s="180" t="s">
        <v>1973</v>
      </c>
      <c r="G73" s="180" t="s">
        <v>106</v>
      </c>
      <c r="H73" s="181">
        <v>20785</v>
      </c>
      <c r="I73" s="182">
        <v>0.71</v>
      </c>
      <c r="J73" s="182">
        <f t="shared" si="1"/>
        <v>14.76</v>
      </c>
    </row>
    <row r="74" spans="2:10" x14ac:dyDescent="0.3">
      <c r="B74" s="178">
        <v>43</v>
      </c>
      <c r="C74" s="179" t="s">
        <v>927</v>
      </c>
      <c r="D74" s="179" t="s">
        <v>928</v>
      </c>
      <c r="E74" s="179" t="s">
        <v>2093</v>
      </c>
      <c r="F74" s="180" t="s">
        <v>901</v>
      </c>
      <c r="G74" s="180" t="s">
        <v>58</v>
      </c>
      <c r="H74" s="181">
        <v>205054</v>
      </c>
      <c r="I74" s="182">
        <v>0.71</v>
      </c>
      <c r="J74" s="182">
        <f t="shared" si="1"/>
        <v>145.59</v>
      </c>
    </row>
    <row r="75" spans="2:10" x14ac:dyDescent="0.3">
      <c r="B75" s="178">
        <v>44</v>
      </c>
      <c r="C75" s="179" t="s">
        <v>2144</v>
      </c>
      <c r="D75" s="179" t="s">
        <v>2145</v>
      </c>
      <c r="E75" s="179" t="s">
        <v>2093</v>
      </c>
      <c r="F75" s="180" t="s">
        <v>52</v>
      </c>
      <c r="G75" s="180" t="s">
        <v>106</v>
      </c>
      <c r="H75" s="181">
        <v>46579</v>
      </c>
      <c r="I75" s="182">
        <v>0.71</v>
      </c>
      <c r="J75" s="182">
        <f t="shared" si="1"/>
        <v>33.07</v>
      </c>
    </row>
    <row r="76" spans="2:10" x14ac:dyDescent="0.3">
      <c r="B76" s="178">
        <v>45</v>
      </c>
      <c r="C76" s="179" t="s">
        <v>2146</v>
      </c>
      <c r="D76" s="179" t="s">
        <v>2147</v>
      </c>
      <c r="E76" s="179" t="s">
        <v>2093</v>
      </c>
      <c r="F76" s="180" t="s">
        <v>2148</v>
      </c>
      <c r="G76" s="180" t="s">
        <v>99</v>
      </c>
      <c r="H76" s="181">
        <v>159235</v>
      </c>
      <c r="I76" s="182">
        <v>0.71</v>
      </c>
      <c r="J76" s="182">
        <f t="shared" si="1"/>
        <v>113.06</v>
      </c>
    </row>
    <row r="77" spans="2:10" x14ac:dyDescent="0.3">
      <c r="B77" s="178">
        <v>46</v>
      </c>
      <c r="C77" s="179" t="s">
        <v>2149</v>
      </c>
      <c r="D77" s="179" t="s">
        <v>2150</v>
      </c>
      <c r="E77" s="179" t="s">
        <v>2093</v>
      </c>
      <c r="F77" s="180" t="s">
        <v>894</v>
      </c>
      <c r="G77" s="180" t="s">
        <v>99</v>
      </c>
      <c r="H77" s="181">
        <v>100731</v>
      </c>
      <c r="I77" s="182">
        <v>0.71</v>
      </c>
      <c r="J77" s="182">
        <f t="shared" si="1"/>
        <v>71.52</v>
      </c>
    </row>
    <row r="78" spans="2:10" x14ac:dyDescent="0.3">
      <c r="B78" s="178">
        <v>47</v>
      </c>
      <c r="C78" s="179" t="s">
        <v>929</v>
      </c>
      <c r="D78" s="179" t="s">
        <v>930</v>
      </c>
      <c r="E78" s="179" t="s">
        <v>2093</v>
      </c>
      <c r="F78" s="180" t="s">
        <v>52</v>
      </c>
      <c r="G78" s="180" t="s">
        <v>58</v>
      </c>
      <c r="H78" s="181">
        <v>542469</v>
      </c>
      <c r="I78" s="182">
        <v>0.71</v>
      </c>
      <c r="J78" s="182">
        <f t="shared" si="1"/>
        <v>385.15</v>
      </c>
    </row>
    <row r="79" spans="2:10" x14ac:dyDescent="0.3">
      <c r="B79" s="178">
        <v>48</v>
      </c>
      <c r="C79" s="179" t="s">
        <v>2151</v>
      </c>
      <c r="D79" s="179" t="s">
        <v>2152</v>
      </c>
      <c r="E79" s="179" t="s">
        <v>2093</v>
      </c>
      <c r="F79" s="180" t="s">
        <v>65</v>
      </c>
      <c r="G79" s="180" t="s">
        <v>99</v>
      </c>
      <c r="H79" s="181">
        <v>48953</v>
      </c>
      <c r="I79" s="182">
        <v>0.71</v>
      </c>
      <c r="J79" s="182">
        <f t="shared" si="1"/>
        <v>34.76</v>
      </c>
    </row>
    <row r="80" spans="2:10" x14ac:dyDescent="0.3">
      <c r="B80" s="178">
        <v>49</v>
      </c>
      <c r="C80" s="179" t="s">
        <v>931</v>
      </c>
      <c r="D80" s="179" t="s">
        <v>932</v>
      </c>
      <c r="E80" s="179" t="s">
        <v>2093</v>
      </c>
      <c r="F80" s="180" t="s">
        <v>933</v>
      </c>
      <c r="G80" s="180" t="s">
        <v>58</v>
      </c>
      <c r="H80" s="181">
        <v>110564</v>
      </c>
      <c r="I80" s="182">
        <v>0.71</v>
      </c>
      <c r="J80" s="182">
        <f t="shared" si="1"/>
        <v>78.5</v>
      </c>
    </row>
    <row r="81" spans="2:10" x14ac:dyDescent="0.3">
      <c r="B81" s="178">
        <v>50</v>
      </c>
      <c r="C81" s="179" t="s">
        <v>934</v>
      </c>
      <c r="D81" s="179" t="s">
        <v>935</v>
      </c>
      <c r="E81" s="179" t="s">
        <v>2093</v>
      </c>
      <c r="F81" s="180" t="s">
        <v>52</v>
      </c>
      <c r="G81" s="180" t="s">
        <v>99</v>
      </c>
      <c r="H81" s="181">
        <v>1938598</v>
      </c>
      <c r="I81" s="182">
        <v>0.71</v>
      </c>
      <c r="J81" s="182">
        <f t="shared" si="1"/>
        <v>1376.4</v>
      </c>
    </row>
    <row r="82" spans="2:10" x14ac:dyDescent="0.3">
      <c r="B82" s="178">
        <v>51</v>
      </c>
      <c r="C82" s="179" t="s">
        <v>2153</v>
      </c>
      <c r="D82" s="179" t="s">
        <v>2154</v>
      </c>
      <c r="E82" s="179" t="s">
        <v>2093</v>
      </c>
      <c r="F82" s="180" t="s">
        <v>2155</v>
      </c>
      <c r="G82" s="180" t="s">
        <v>99</v>
      </c>
      <c r="H82" s="181">
        <v>131301</v>
      </c>
      <c r="I82" s="182">
        <v>0.71</v>
      </c>
      <c r="J82" s="182">
        <f t="shared" si="1"/>
        <v>93.22</v>
      </c>
    </row>
    <row r="83" spans="2:10" x14ac:dyDescent="0.3">
      <c r="B83" s="178">
        <v>52</v>
      </c>
      <c r="C83" s="179" t="s">
        <v>2156</v>
      </c>
      <c r="D83" s="179" t="s">
        <v>2157</v>
      </c>
      <c r="E83" s="179" t="s">
        <v>2093</v>
      </c>
      <c r="F83" s="180" t="s">
        <v>901</v>
      </c>
      <c r="G83" s="180" t="s">
        <v>58</v>
      </c>
      <c r="H83" s="181">
        <v>961024</v>
      </c>
      <c r="I83" s="182">
        <v>0.71</v>
      </c>
      <c r="J83" s="182">
        <f t="shared" si="1"/>
        <v>682.33</v>
      </c>
    </row>
    <row r="84" spans="2:10" x14ac:dyDescent="0.3">
      <c r="B84" s="178">
        <v>53</v>
      </c>
      <c r="C84" s="179" t="s">
        <v>2158</v>
      </c>
      <c r="D84" s="179" t="s">
        <v>2159</v>
      </c>
      <c r="E84" s="179" t="s">
        <v>2093</v>
      </c>
      <c r="F84" s="180" t="s">
        <v>52</v>
      </c>
      <c r="G84" s="180" t="s">
        <v>99</v>
      </c>
      <c r="H84" s="181">
        <v>152617</v>
      </c>
      <c r="I84" s="182">
        <v>0.71</v>
      </c>
      <c r="J84" s="182">
        <f t="shared" si="1"/>
        <v>108.36</v>
      </c>
    </row>
    <row r="85" spans="2:10" x14ac:dyDescent="0.3">
      <c r="B85" s="178">
        <v>54</v>
      </c>
      <c r="C85" s="179" t="s">
        <v>936</v>
      </c>
      <c r="D85" s="179" t="s">
        <v>937</v>
      </c>
      <c r="E85" s="179" t="s">
        <v>2093</v>
      </c>
      <c r="F85" s="180" t="s">
        <v>938</v>
      </c>
      <c r="G85" s="180" t="s">
        <v>99</v>
      </c>
      <c r="H85" s="181">
        <v>1396915</v>
      </c>
      <c r="I85" s="182">
        <v>0.71</v>
      </c>
      <c r="J85" s="182">
        <f t="shared" si="1"/>
        <v>991.81</v>
      </c>
    </row>
    <row r="86" spans="2:10" x14ac:dyDescent="0.3">
      <c r="B86" s="178">
        <v>55</v>
      </c>
      <c r="C86" s="179" t="s">
        <v>939</v>
      </c>
      <c r="D86" s="179" t="s">
        <v>940</v>
      </c>
      <c r="E86" s="179" t="s">
        <v>2093</v>
      </c>
      <c r="F86" s="180" t="s">
        <v>52</v>
      </c>
      <c r="G86" s="180" t="s">
        <v>58</v>
      </c>
      <c r="H86" s="181">
        <v>315746</v>
      </c>
      <c r="I86" s="182">
        <v>0.71</v>
      </c>
      <c r="J86" s="182">
        <f t="shared" si="1"/>
        <v>224.18</v>
      </c>
    </row>
    <row r="87" spans="2:10" x14ac:dyDescent="0.3">
      <c r="B87" s="178">
        <v>56</v>
      </c>
      <c r="C87" s="179" t="s">
        <v>2160</v>
      </c>
      <c r="D87" s="179" t="s">
        <v>2161</v>
      </c>
      <c r="E87" s="179" t="s">
        <v>2093</v>
      </c>
      <c r="F87" s="180" t="s">
        <v>996</v>
      </c>
      <c r="G87" s="180" t="s">
        <v>2162</v>
      </c>
      <c r="H87" s="181">
        <v>2119964</v>
      </c>
      <c r="I87" s="182">
        <v>0.71</v>
      </c>
      <c r="J87" s="182">
        <f t="shared" si="1"/>
        <v>1505.17</v>
      </c>
    </row>
    <row r="88" spans="2:10" x14ac:dyDescent="0.3">
      <c r="B88" s="178">
        <v>57</v>
      </c>
      <c r="C88" s="179" t="s">
        <v>2163</v>
      </c>
      <c r="D88" s="179" t="s">
        <v>2164</v>
      </c>
      <c r="E88" s="179" t="s">
        <v>2093</v>
      </c>
      <c r="F88" s="180" t="s">
        <v>2165</v>
      </c>
      <c r="G88" s="180" t="s">
        <v>106</v>
      </c>
      <c r="H88" s="181">
        <v>2013475</v>
      </c>
      <c r="I88" s="182">
        <v>0.71</v>
      </c>
      <c r="J88" s="182">
        <f t="shared" si="1"/>
        <v>1429.57</v>
      </c>
    </row>
    <row r="89" spans="2:10" x14ac:dyDescent="0.3">
      <c r="B89" s="178">
        <v>58</v>
      </c>
      <c r="C89" s="179" t="s">
        <v>2166</v>
      </c>
      <c r="D89" s="179" t="s">
        <v>2167</v>
      </c>
      <c r="E89" s="179" t="s">
        <v>2093</v>
      </c>
      <c r="F89" s="180" t="s">
        <v>901</v>
      </c>
      <c r="G89" s="180" t="s">
        <v>106</v>
      </c>
      <c r="H89" s="181">
        <v>306960</v>
      </c>
      <c r="I89" s="182">
        <v>0.71</v>
      </c>
      <c r="J89" s="182">
        <f t="shared" si="1"/>
        <v>217.94</v>
      </c>
    </row>
    <row r="90" spans="2:10" x14ac:dyDescent="0.3">
      <c r="B90" s="178">
        <v>59</v>
      </c>
      <c r="C90" s="179" t="s">
        <v>943</v>
      </c>
      <c r="D90" s="179" t="s">
        <v>944</v>
      </c>
      <c r="E90" s="179" t="s">
        <v>2093</v>
      </c>
      <c r="F90" s="180" t="s">
        <v>894</v>
      </c>
      <c r="G90" s="180" t="s">
        <v>99</v>
      </c>
      <c r="H90" s="181">
        <v>3686805</v>
      </c>
      <c r="I90" s="182">
        <v>0.71</v>
      </c>
      <c r="J90" s="182">
        <f t="shared" si="1"/>
        <v>2617.63</v>
      </c>
    </row>
    <row r="91" spans="2:10" x14ac:dyDescent="0.3">
      <c r="B91" s="178">
        <v>60</v>
      </c>
      <c r="C91" s="179" t="s">
        <v>2168</v>
      </c>
      <c r="D91" s="179" t="s">
        <v>2169</v>
      </c>
      <c r="E91" s="179" t="s">
        <v>2093</v>
      </c>
      <c r="F91" s="180" t="s">
        <v>122</v>
      </c>
      <c r="G91" s="180" t="s">
        <v>231</v>
      </c>
      <c r="H91" s="181">
        <v>59726</v>
      </c>
      <c r="I91" s="182">
        <v>0.71</v>
      </c>
      <c r="J91" s="182">
        <f t="shared" si="1"/>
        <v>42.41</v>
      </c>
    </row>
    <row r="92" spans="2:10" x14ac:dyDescent="0.3">
      <c r="B92" s="178">
        <v>61</v>
      </c>
      <c r="C92" s="179" t="s">
        <v>2170</v>
      </c>
      <c r="D92" s="179" t="s">
        <v>2171</v>
      </c>
      <c r="E92" s="179" t="s">
        <v>2093</v>
      </c>
      <c r="F92" s="180" t="s">
        <v>52</v>
      </c>
      <c r="G92" s="180" t="s">
        <v>2172</v>
      </c>
      <c r="H92" s="181">
        <v>106664</v>
      </c>
      <c r="I92" s="182">
        <v>0.71</v>
      </c>
      <c r="J92" s="182">
        <f t="shared" si="1"/>
        <v>75.73</v>
      </c>
    </row>
    <row r="93" spans="2:10" x14ac:dyDescent="0.3">
      <c r="B93" s="178">
        <v>62</v>
      </c>
      <c r="C93" s="179" t="s">
        <v>2173</v>
      </c>
      <c r="D93" s="179" t="s">
        <v>2174</v>
      </c>
      <c r="E93" s="179" t="s">
        <v>2093</v>
      </c>
      <c r="F93" s="180" t="s">
        <v>52</v>
      </c>
      <c r="G93" s="180" t="s">
        <v>106</v>
      </c>
      <c r="H93" s="181">
        <v>671067</v>
      </c>
      <c r="I93" s="182">
        <v>0.71</v>
      </c>
      <c r="J93" s="182">
        <f t="shared" si="1"/>
        <v>476.46</v>
      </c>
    </row>
    <row r="94" spans="2:10" x14ac:dyDescent="0.3">
      <c r="B94" s="178">
        <v>63</v>
      </c>
      <c r="C94" s="179" t="s">
        <v>2175</v>
      </c>
      <c r="D94" s="179" t="s">
        <v>2176</v>
      </c>
      <c r="E94" s="179" t="s">
        <v>2093</v>
      </c>
      <c r="F94" s="180" t="s">
        <v>1716</v>
      </c>
      <c r="G94" s="180" t="s">
        <v>106</v>
      </c>
      <c r="H94" s="181">
        <v>2118310</v>
      </c>
      <c r="I94" s="182">
        <v>0.71</v>
      </c>
      <c r="J94" s="182">
        <f t="shared" si="1"/>
        <v>1504</v>
      </c>
    </row>
    <row r="95" spans="2:10" x14ac:dyDescent="0.3">
      <c r="B95" s="178">
        <v>64</v>
      </c>
      <c r="C95" s="179" t="s">
        <v>2177</v>
      </c>
      <c r="D95" s="179" t="s">
        <v>2178</v>
      </c>
      <c r="E95" s="179" t="s">
        <v>2093</v>
      </c>
      <c r="F95" s="180" t="s">
        <v>52</v>
      </c>
      <c r="G95" s="180" t="s">
        <v>58</v>
      </c>
      <c r="H95" s="181">
        <v>79034</v>
      </c>
      <c r="I95" s="182">
        <v>0.71</v>
      </c>
      <c r="J95" s="182">
        <f t="shared" si="1"/>
        <v>56.11</v>
      </c>
    </row>
    <row r="96" spans="2:10" x14ac:dyDescent="0.3">
      <c r="B96" s="178">
        <v>65</v>
      </c>
      <c r="C96" s="179" t="s">
        <v>2179</v>
      </c>
      <c r="D96" s="179" t="s">
        <v>2180</v>
      </c>
      <c r="E96" s="179" t="s">
        <v>2093</v>
      </c>
      <c r="F96" s="180" t="s">
        <v>52</v>
      </c>
      <c r="G96" s="180" t="s">
        <v>99</v>
      </c>
      <c r="H96" s="181">
        <v>118945</v>
      </c>
      <c r="I96" s="182">
        <v>0.71</v>
      </c>
      <c r="J96" s="182">
        <f t="shared" ref="J96:J127" si="2">ROUND(H96*(I96/1000),2)</f>
        <v>84.45</v>
      </c>
    </row>
    <row r="97" spans="2:10" x14ac:dyDescent="0.3">
      <c r="B97" s="178">
        <v>66</v>
      </c>
      <c r="C97" s="179" t="s">
        <v>2181</v>
      </c>
      <c r="D97" s="179" t="s">
        <v>2182</v>
      </c>
      <c r="E97" s="179" t="s">
        <v>2093</v>
      </c>
      <c r="F97" s="180" t="s">
        <v>52</v>
      </c>
      <c r="G97" s="180" t="s">
        <v>99</v>
      </c>
      <c r="H97" s="181">
        <v>86577</v>
      </c>
      <c r="I97" s="182">
        <v>0.71</v>
      </c>
      <c r="J97" s="182">
        <f t="shared" si="2"/>
        <v>61.47</v>
      </c>
    </row>
    <row r="98" spans="2:10" x14ac:dyDescent="0.3">
      <c r="B98" s="178">
        <v>67</v>
      </c>
      <c r="C98" s="179" t="s">
        <v>2183</v>
      </c>
      <c r="D98" s="179" t="s">
        <v>2184</v>
      </c>
      <c r="E98" s="179" t="s">
        <v>2093</v>
      </c>
      <c r="F98" s="180" t="s">
        <v>52</v>
      </c>
      <c r="G98" s="180" t="s">
        <v>99</v>
      </c>
      <c r="H98" s="181">
        <v>728090</v>
      </c>
      <c r="I98" s="182">
        <v>0.71</v>
      </c>
      <c r="J98" s="182">
        <f t="shared" si="2"/>
        <v>516.94000000000005</v>
      </c>
    </row>
    <row r="99" spans="2:10" x14ac:dyDescent="0.3">
      <c r="B99" s="178">
        <v>68</v>
      </c>
      <c r="C99" s="179" t="s">
        <v>2185</v>
      </c>
      <c r="D99" s="179" t="s">
        <v>2186</v>
      </c>
      <c r="E99" s="179" t="s">
        <v>2093</v>
      </c>
      <c r="F99" s="180" t="s">
        <v>65</v>
      </c>
      <c r="G99" s="180" t="s">
        <v>231</v>
      </c>
      <c r="H99" s="181">
        <v>1160381</v>
      </c>
      <c r="I99" s="182">
        <v>0.71</v>
      </c>
      <c r="J99" s="182">
        <f t="shared" si="2"/>
        <v>823.87</v>
      </c>
    </row>
    <row r="100" spans="2:10" x14ac:dyDescent="0.3">
      <c r="B100" s="178">
        <v>69</v>
      </c>
      <c r="C100" s="179" t="s">
        <v>2187</v>
      </c>
      <c r="D100" s="179" t="s">
        <v>2188</v>
      </c>
      <c r="E100" s="179" t="s">
        <v>2093</v>
      </c>
      <c r="F100" s="180" t="s">
        <v>52</v>
      </c>
      <c r="G100" s="180" t="s">
        <v>99</v>
      </c>
      <c r="H100" s="181">
        <v>157675</v>
      </c>
      <c r="I100" s="182">
        <v>0.71</v>
      </c>
      <c r="J100" s="182">
        <f t="shared" si="2"/>
        <v>111.95</v>
      </c>
    </row>
    <row r="101" spans="2:10" x14ac:dyDescent="0.3">
      <c r="B101" s="178">
        <v>70</v>
      </c>
      <c r="C101" s="179" t="s">
        <v>2189</v>
      </c>
      <c r="D101" s="179" t="s">
        <v>2190</v>
      </c>
      <c r="E101" s="179" t="s">
        <v>2093</v>
      </c>
      <c r="F101" s="180" t="s">
        <v>2191</v>
      </c>
      <c r="G101" s="180" t="s">
        <v>227</v>
      </c>
      <c r="H101" s="181">
        <v>207679</v>
      </c>
      <c r="I101" s="182">
        <v>0.71</v>
      </c>
      <c r="J101" s="182">
        <f t="shared" si="2"/>
        <v>147.44999999999999</v>
      </c>
    </row>
    <row r="102" spans="2:10" x14ac:dyDescent="0.3">
      <c r="B102" s="178">
        <v>71</v>
      </c>
      <c r="C102" s="179" t="s">
        <v>2192</v>
      </c>
      <c r="D102" s="179" t="s">
        <v>2193</v>
      </c>
      <c r="E102" s="179" t="s">
        <v>2093</v>
      </c>
      <c r="F102" s="180" t="s">
        <v>192</v>
      </c>
      <c r="G102" s="180" t="s">
        <v>971</v>
      </c>
      <c r="H102" s="181">
        <v>17728</v>
      </c>
      <c r="I102" s="182">
        <v>0.71</v>
      </c>
      <c r="J102" s="182">
        <f t="shared" si="2"/>
        <v>12.59</v>
      </c>
    </row>
    <row r="103" spans="2:10" x14ac:dyDescent="0.3">
      <c r="B103" s="178">
        <v>72</v>
      </c>
      <c r="C103" s="179" t="s">
        <v>2194</v>
      </c>
      <c r="D103" s="179" t="s">
        <v>2195</v>
      </c>
      <c r="E103" s="179" t="s">
        <v>2093</v>
      </c>
      <c r="F103" s="180" t="s">
        <v>200</v>
      </c>
      <c r="G103" s="180" t="s">
        <v>99</v>
      </c>
      <c r="H103" s="181">
        <v>347696</v>
      </c>
      <c r="I103" s="182">
        <v>0.71</v>
      </c>
      <c r="J103" s="182">
        <f t="shared" si="2"/>
        <v>246.86</v>
      </c>
    </row>
    <row r="104" spans="2:10" x14ac:dyDescent="0.3">
      <c r="B104" s="178">
        <v>73</v>
      </c>
      <c r="C104" s="179" t="s">
        <v>2196</v>
      </c>
      <c r="D104" s="179" t="s">
        <v>2197</v>
      </c>
      <c r="E104" s="179" t="s">
        <v>2093</v>
      </c>
      <c r="F104" s="180" t="s">
        <v>882</v>
      </c>
      <c r="G104" s="180" t="s">
        <v>1025</v>
      </c>
      <c r="H104" s="181">
        <v>292484</v>
      </c>
      <c r="I104" s="182">
        <v>0.71</v>
      </c>
      <c r="J104" s="182">
        <f t="shared" si="2"/>
        <v>207.66</v>
      </c>
    </row>
    <row r="105" spans="2:10" x14ac:dyDescent="0.3">
      <c r="B105" s="178">
        <v>74</v>
      </c>
      <c r="C105" s="179" t="s">
        <v>2198</v>
      </c>
      <c r="D105" s="179" t="s">
        <v>2199</v>
      </c>
      <c r="E105" s="179" t="s">
        <v>2093</v>
      </c>
      <c r="F105" s="180" t="s">
        <v>52</v>
      </c>
      <c r="G105" s="180" t="s">
        <v>114</v>
      </c>
      <c r="H105" s="181">
        <v>78828</v>
      </c>
      <c r="I105" s="182">
        <v>0.71</v>
      </c>
      <c r="J105" s="182">
        <f t="shared" si="2"/>
        <v>55.97</v>
      </c>
    </row>
    <row r="106" spans="2:10" x14ac:dyDescent="0.3">
      <c r="B106" s="178">
        <v>75</v>
      </c>
      <c r="C106" s="179" t="s">
        <v>945</v>
      </c>
      <c r="D106" s="179" t="s">
        <v>946</v>
      </c>
      <c r="E106" s="179" t="s">
        <v>2093</v>
      </c>
      <c r="F106" s="180" t="s">
        <v>947</v>
      </c>
      <c r="G106" s="180" t="s">
        <v>909</v>
      </c>
      <c r="H106" s="181">
        <v>386</v>
      </c>
      <c r="I106" s="182">
        <v>0.71</v>
      </c>
      <c r="J106" s="182">
        <f t="shared" si="2"/>
        <v>0.27</v>
      </c>
    </row>
    <row r="107" spans="2:10" x14ac:dyDescent="0.3">
      <c r="B107" s="178">
        <v>76</v>
      </c>
      <c r="C107" s="179" t="s">
        <v>2200</v>
      </c>
      <c r="D107" s="179" t="s">
        <v>2201</v>
      </c>
      <c r="E107" s="179" t="s">
        <v>2093</v>
      </c>
      <c r="F107" s="180" t="s">
        <v>2202</v>
      </c>
      <c r="G107" s="180" t="s">
        <v>2107</v>
      </c>
      <c r="H107" s="181">
        <v>68524</v>
      </c>
      <c r="I107" s="182">
        <v>0.71</v>
      </c>
      <c r="J107" s="182">
        <f t="shared" si="2"/>
        <v>48.65</v>
      </c>
    </row>
    <row r="108" spans="2:10" x14ac:dyDescent="0.3">
      <c r="B108" s="178">
        <v>77</v>
      </c>
      <c r="C108" s="179" t="s">
        <v>2203</v>
      </c>
      <c r="D108" s="179" t="s">
        <v>2204</v>
      </c>
      <c r="E108" s="179" t="s">
        <v>2093</v>
      </c>
      <c r="F108" s="180" t="s">
        <v>65</v>
      </c>
      <c r="G108" s="180" t="s">
        <v>53</v>
      </c>
      <c r="H108" s="181">
        <v>13692750</v>
      </c>
      <c r="I108" s="182">
        <v>0.71</v>
      </c>
      <c r="J108" s="182">
        <f t="shared" si="2"/>
        <v>9721.85</v>
      </c>
    </row>
    <row r="109" spans="2:10" x14ac:dyDescent="0.3">
      <c r="B109" s="178">
        <v>78</v>
      </c>
      <c r="C109" s="179" t="s">
        <v>2205</v>
      </c>
      <c r="D109" s="179" t="s">
        <v>2206</v>
      </c>
      <c r="E109" s="179" t="s">
        <v>2093</v>
      </c>
      <c r="F109" s="180" t="s">
        <v>52</v>
      </c>
      <c r="G109" s="180" t="s">
        <v>99</v>
      </c>
      <c r="H109" s="181">
        <v>159125</v>
      </c>
      <c r="I109" s="182">
        <v>0.71</v>
      </c>
      <c r="J109" s="182">
        <f t="shared" si="2"/>
        <v>112.98</v>
      </c>
    </row>
    <row r="110" spans="2:10" x14ac:dyDescent="0.3">
      <c r="B110" s="178">
        <v>79</v>
      </c>
      <c r="C110" s="179" t="s">
        <v>2207</v>
      </c>
      <c r="D110" s="179" t="s">
        <v>2208</v>
      </c>
      <c r="E110" s="179" t="s">
        <v>2093</v>
      </c>
      <c r="F110" s="180" t="s">
        <v>938</v>
      </c>
      <c r="G110" s="180" t="s">
        <v>99</v>
      </c>
      <c r="H110" s="181">
        <v>1178639</v>
      </c>
      <c r="I110" s="182">
        <v>0.71</v>
      </c>
      <c r="J110" s="182">
        <f t="shared" si="2"/>
        <v>836.83</v>
      </c>
    </row>
    <row r="111" spans="2:10" x14ac:dyDescent="0.3">
      <c r="B111" s="178">
        <v>80</v>
      </c>
      <c r="C111" s="179" t="s">
        <v>2209</v>
      </c>
      <c r="D111" s="179" t="s">
        <v>2210</v>
      </c>
      <c r="E111" s="179" t="s">
        <v>2093</v>
      </c>
      <c r="F111" s="180" t="s">
        <v>109</v>
      </c>
      <c r="G111" s="180" t="s">
        <v>231</v>
      </c>
      <c r="H111" s="181">
        <v>174510</v>
      </c>
      <c r="I111" s="182">
        <v>0.71</v>
      </c>
      <c r="J111" s="182">
        <f t="shared" si="2"/>
        <v>123.9</v>
      </c>
    </row>
    <row r="112" spans="2:10" x14ac:dyDescent="0.3">
      <c r="B112" s="178">
        <v>81</v>
      </c>
      <c r="C112" s="179" t="s">
        <v>948</v>
      </c>
      <c r="D112" s="179" t="s">
        <v>949</v>
      </c>
      <c r="E112" s="179" t="s">
        <v>2093</v>
      </c>
      <c r="F112" s="180" t="s">
        <v>950</v>
      </c>
      <c r="G112" s="180" t="s">
        <v>53</v>
      </c>
      <c r="H112" s="181">
        <v>6174</v>
      </c>
      <c r="I112" s="182">
        <v>0.71</v>
      </c>
      <c r="J112" s="182">
        <f t="shared" si="2"/>
        <v>4.38</v>
      </c>
    </row>
    <row r="113" spans="2:10" x14ac:dyDescent="0.3">
      <c r="B113" s="178">
        <v>82</v>
      </c>
      <c r="C113" s="179" t="s">
        <v>2211</v>
      </c>
      <c r="D113" s="179" t="s">
        <v>2212</v>
      </c>
      <c r="E113" s="179" t="s">
        <v>2093</v>
      </c>
      <c r="F113" s="180" t="s">
        <v>52</v>
      </c>
      <c r="G113" s="180" t="s">
        <v>106</v>
      </c>
      <c r="H113" s="181">
        <v>1751</v>
      </c>
      <c r="I113" s="182">
        <v>0.71</v>
      </c>
      <c r="J113" s="182">
        <f t="shared" si="2"/>
        <v>1.24</v>
      </c>
    </row>
    <row r="114" spans="2:10" x14ac:dyDescent="0.3">
      <c r="B114" s="178">
        <v>83</v>
      </c>
      <c r="C114" s="179" t="s">
        <v>2213</v>
      </c>
      <c r="D114" s="179" t="s">
        <v>2214</v>
      </c>
      <c r="E114" s="179" t="s">
        <v>2093</v>
      </c>
      <c r="F114" s="180" t="s">
        <v>122</v>
      </c>
      <c r="G114" s="180" t="s">
        <v>231</v>
      </c>
      <c r="H114" s="181">
        <v>277374</v>
      </c>
      <c r="I114" s="182">
        <v>0.71</v>
      </c>
      <c r="J114" s="182">
        <f t="shared" si="2"/>
        <v>196.94</v>
      </c>
    </row>
    <row r="115" spans="2:10" x14ac:dyDescent="0.3">
      <c r="B115" s="178">
        <v>84</v>
      </c>
      <c r="C115" s="179" t="s">
        <v>951</v>
      </c>
      <c r="D115" s="179" t="s">
        <v>952</v>
      </c>
      <c r="E115" s="179" t="s">
        <v>2093</v>
      </c>
      <c r="F115" s="180" t="s">
        <v>953</v>
      </c>
      <c r="G115" s="180" t="s">
        <v>53</v>
      </c>
      <c r="H115" s="181">
        <v>135156</v>
      </c>
      <c r="I115" s="182">
        <v>0.71</v>
      </c>
      <c r="J115" s="182">
        <f t="shared" si="2"/>
        <v>95.96</v>
      </c>
    </row>
    <row r="116" spans="2:10" x14ac:dyDescent="0.3">
      <c r="B116" s="178">
        <v>85</v>
      </c>
      <c r="C116" s="179" t="s">
        <v>2215</v>
      </c>
      <c r="D116" s="179" t="s">
        <v>2216</v>
      </c>
      <c r="E116" s="179" t="s">
        <v>2093</v>
      </c>
      <c r="F116" s="180" t="s">
        <v>882</v>
      </c>
      <c r="G116" s="180" t="s">
        <v>99</v>
      </c>
      <c r="H116" s="181">
        <v>105262</v>
      </c>
      <c r="I116" s="182">
        <v>0.71</v>
      </c>
      <c r="J116" s="182">
        <f t="shared" si="2"/>
        <v>74.739999999999995</v>
      </c>
    </row>
    <row r="117" spans="2:10" x14ac:dyDescent="0.3">
      <c r="B117" s="178">
        <v>86</v>
      </c>
      <c r="C117" s="179" t="s">
        <v>2217</v>
      </c>
      <c r="D117" s="179" t="s">
        <v>2218</v>
      </c>
      <c r="E117" s="179" t="s">
        <v>2093</v>
      </c>
      <c r="F117" s="180" t="s">
        <v>52</v>
      </c>
      <c r="G117" s="180" t="s">
        <v>58</v>
      </c>
      <c r="H117" s="181">
        <v>98193</v>
      </c>
      <c r="I117" s="182">
        <v>0.71</v>
      </c>
      <c r="J117" s="182">
        <f t="shared" si="2"/>
        <v>69.72</v>
      </c>
    </row>
    <row r="118" spans="2:10" x14ac:dyDescent="0.3">
      <c r="B118" s="178">
        <v>87</v>
      </c>
      <c r="C118" s="179" t="s">
        <v>2219</v>
      </c>
      <c r="D118" s="179" t="s">
        <v>2220</v>
      </c>
      <c r="E118" s="179" t="s">
        <v>2093</v>
      </c>
      <c r="F118" s="180" t="s">
        <v>109</v>
      </c>
      <c r="G118" s="180" t="s">
        <v>2129</v>
      </c>
      <c r="H118" s="181">
        <v>68964</v>
      </c>
      <c r="I118" s="182">
        <v>0.71</v>
      </c>
      <c r="J118" s="182">
        <f t="shared" si="2"/>
        <v>48.96</v>
      </c>
    </row>
    <row r="119" spans="2:10" x14ac:dyDescent="0.3">
      <c r="B119" s="178">
        <v>88</v>
      </c>
      <c r="C119" s="179" t="s">
        <v>2221</v>
      </c>
      <c r="D119" s="179" t="s">
        <v>2222</v>
      </c>
      <c r="E119" s="179" t="s">
        <v>2093</v>
      </c>
      <c r="F119" s="180" t="s">
        <v>52</v>
      </c>
      <c r="G119" s="180" t="s">
        <v>99</v>
      </c>
      <c r="H119" s="181">
        <v>277184</v>
      </c>
      <c r="I119" s="182">
        <v>0.71</v>
      </c>
      <c r="J119" s="182">
        <f t="shared" si="2"/>
        <v>196.8</v>
      </c>
    </row>
    <row r="120" spans="2:10" x14ac:dyDescent="0.3">
      <c r="B120" s="178">
        <v>89</v>
      </c>
      <c r="C120" s="179" t="s">
        <v>2223</v>
      </c>
      <c r="D120" s="179" t="s">
        <v>2224</v>
      </c>
      <c r="E120" s="179" t="s">
        <v>2093</v>
      </c>
      <c r="F120" s="180" t="s">
        <v>52</v>
      </c>
      <c r="G120" s="180" t="s">
        <v>99</v>
      </c>
      <c r="H120" s="181">
        <v>142277</v>
      </c>
      <c r="I120" s="182">
        <v>0.71</v>
      </c>
      <c r="J120" s="182">
        <f t="shared" si="2"/>
        <v>101.02</v>
      </c>
    </row>
    <row r="121" spans="2:10" x14ac:dyDescent="0.3">
      <c r="B121" s="178">
        <v>90</v>
      </c>
      <c r="C121" s="179" t="s">
        <v>2225</v>
      </c>
      <c r="D121" s="179" t="s">
        <v>2226</v>
      </c>
      <c r="E121" s="179" t="s">
        <v>2093</v>
      </c>
      <c r="F121" s="180" t="s">
        <v>2227</v>
      </c>
      <c r="G121" s="180" t="s">
        <v>221</v>
      </c>
      <c r="H121" s="181">
        <v>788987</v>
      </c>
      <c r="I121" s="182">
        <v>0.71</v>
      </c>
      <c r="J121" s="182">
        <f t="shared" si="2"/>
        <v>560.17999999999995</v>
      </c>
    </row>
    <row r="122" spans="2:10" x14ac:dyDescent="0.3">
      <c r="B122" s="178">
        <v>91</v>
      </c>
      <c r="C122" s="179" t="s">
        <v>2228</v>
      </c>
      <c r="D122" s="179" t="s">
        <v>2229</v>
      </c>
      <c r="E122" s="179" t="s">
        <v>2093</v>
      </c>
      <c r="F122" s="180" t="s">
        <v>122</v>
      </c>
      <c r="G122" s="180" t="s">
        <v>231</v>
      </c>
      <c r="H122" s="181">
        <v>133753</v>
      </c>
      <c r="I122" s="182">
        <v>0.71</v>
      </c>
      <c r="J122" s="182">
        <f t="shared" si="2"/>
        <v>94.96</v>
      </c>
    </row>
    <row r="123" spans="2:10" x14ac:dyDescent="0.3">
      <c r="B123" s="178">
        <v>92</v>
      </c>
      <c r="C123" s="179" t="s">
        <v>2230</v>
      </c>
      <c r="D123" s="179" t="s">
        <v>2231</v>
      </c>
      <c r="E123" s="179" t="s">
        <v>2093</v>
      </c>
      <c r="F123" s="180" t="s">
        <v>169</v>
      </c>
      <c r="G123" s="180" t="s">
        <v>99</v>
      </c>
      <c r="H123" s="181">
        <v>1958</v>
      </c>
      <c r="I123" s="182">
        <v>0.71</v>
      </c>
      <c r="J123" s="182">
        <f t="shared" si="2"/>
        <v>1.39</v>
      </c>
    </row>
    <row r="124" spans="2:10" x14ac:dyDescent="0.3">
      <c r="B124" s="178">
        <v>93</v>
      </c>
      <c r="C124" s="179" t="s">
        <v>2232</v>
      </c>
      <c r="D124" s="179" t="s">
        <v>2233</v>
      </c>
      <c r="E124" s="179" t="s">
        <v>2093</v>
      </c>
      <c r="F124" s="180" t="s">
        <v>122</v>
      </c>
      <c r="G124" s="180" t="s">
        <v>58</v>
      </c>
      <c r="H124" s="181">
        <v>160704</v>
      </c>
      <c r="I124" s="182">
        <v>0.71</v>
      </c>
      <c r="J124" s="182">
        <f t="shared" si="2"/>
        <v>114.1</v>
      </c>
    </row>
    <row r="125" spans="2:10" x14ac:dyDescent="0.3">
      <c r="B125" s="178">
        <v>94</v>
      </c>
      <c r="C125" s="179" t="s">
        <v>2234</v>
      </c>
      <c r="D125" s="179" t="s">
        <v>2235</v>
      </c>
      <c r="E125" s="179" t="s">
        <v>2093</v>
      </c>
      <c r="F125" s="180" t="s">
        <v>109</v>
      </c>
      <c r="G125" s="180" t="s">
        <v>58</v>
      </c>
      <c r="H125" s="181">
        <v>54260</v>
      </c>
      <c r="I125" s="182">
        <v>0.71</v>
      </c>
      <c r="J125" s="182">
        <f t="shared" si="2"/>
        <v>38.520000000000003</v>
      </c>
    </row>
    <row r="126" spans="2:10" x14ac:dyDescent="0.3">
      <c r="B126" s="178">
        <v>95</v>
      </c>
      <c r="C126" s="179" t="s">
        <v>2236</v>
      </c>
      <c r="D126" s="179" t="s">
        <v>2237</v>
      </c>
      <c r="E126" s="179" t="s">
        <v>2093</v>
      </c>
      <c r="F126" s="180" t="s">
        <v>882</v>
      </c>
      <c r="G126" s="180" t="s">
        <v>99</v>
      </c>
      <c r="H126" s="181">
        <v>393283</v>
      </c>
      <c r="I126" s="182">
        <v>0.71</v>
      </c>
      <c r="J126" s="182">
        <f t="shared" si="2"/>
        <v>279.23</v>
      </c>
    </row>
    <row r="127" spans="2:10" x14ac:dyDescent="0.3">
      <c r="B127" s="178">
        <v>96</v>
      </c>
      <c r="C127" s="179" t="s">
        <v>2238</v>
      </c>
      <c r="D127" s="179" t="s">
        <v>2239</v>
      </c>
      <c r="E127" s="179" t="s">
        <v>2093</v>
      </c>
      <c r="F127" s="180" t="s">
        <v>2240</v>
      </c>
      <c r="G127" s="180" t="s">
        <v>99</v>
      </c>
      <c r="H127" s="181">
        <v>479463</v>
      </c>
      <c r="I127" s="182">
        <v>0.71</v>
      </c>
      <c r="J127" s="182">
        <f t="shared" si="2"/>
        <v>340.42</v>
      </c>
    </row>
    <row r="128" spans="2:10" x14ac:dyDescent="0.3">
      <c r="B128" s="178">
        <v>97</v>
      </c>
      <c r="C128" s="179" t="s">
        <v>2241</v>
      </c>
      <c r="D128" s="179" t="s">
        <v>2242</v>
      </c>
      <c r="E128" s="179" t="s">
        <v>2093</v>
      </c>
      <c r="F128" s="180" t="s">
        <v>77</v>
      </c>
      <c r="G128" s="180" t="s">
        <v>99</v>
      </c>
      <c r="H128" s="181">
        <v>68281</v>
      </c>
      <c r="I128" s="182">
        <v>0.71</v>
      </c>
      <c r="J128" s="182">
        <f t="shared" ref="J128:J159" si="3">ROUND(H128*(I128/1000),2)</f>
        <v>48.48</v>
      </c>
    </row>
    <row r="129" spans="2:10" x14ac:dyDescent="0.3">
      <c r="B129" s="178">
        <v>98</v>
      </c>
      <c r="C129" s="179" t="s">
        <v>2243</v>
      </c>
      <c r="D129" s="179" t="s">
        <v>2244</v>
      </c>
      <c r="E129" s="179" t="s">
        <v>2093</v>
      </c>
      <c r="F129" s="180" t="s">
        <v>1716</v>
      </c>
      <c r="G129" s="180" t="s">
        <v>95</v>
      </c>
      <c r="H129" s="181">
        <v>331444</v>
      </c>
      <c r="I129" s="182">
        <v>0.71</v>
      </c>
      <c r="J129" s="182">
        <f t="shared" si="3"/>
        <v>235.33</v>
      </c>
    </row>
    <row r="130" spans="2:10" x14ac:dyDescent="0.3">
      <c r="B130" s="178">
        <v>99</v>
      </c>
      <c r="C130" s="179" t="s">
        <v>2245</v>
      </c>
      <c r="D130" s="179" t="s">
        <v>2246</v>
      </c>
      <c r="E130" s="179" t="s">
        <v>2093</v>
      </c>
      <c r="F130" s="180" t="s">
        <v>2247</v>
      </c>
      <c r="G130" s="180" t="s">
        <v>231</v>
      </c>
      <c r="H130" s="181">
        <v>3095</v>
      </c>
      <c r="I130" s="182">
        <v>0.71</v>
      </c>
      <c r="J130" s="182">
        <f t="shared" si="3"/>
        <v>2.2000000000000002</v>
      </c>
    </row>
    <row r="131" spans="2:10" x14ac:dyDescent="0.3">
      <c r="B131" s="178">
        <v>100</v>
      </c>
      <c r="C131" s="179" t="s">
        <v>2248</v>
      </c>
      <c r="D131" s="179" t="s">
        <v>2249</v>
      </c>
      <c r="E131" s="179" t="s">
        <v>2093</v>
      </c>
      <c r="F131" s="180" t="s">
        <v>122</v>
      </c>
      <c r="G131" s="180" t="s">
        <v>106</v>
      </c>
      <c r="H131" s="181">
        <v>126245</v>
      </c>
      <c r="I131" s="182">
        <v>0.71</v>
      </c>
      <c r="J131" s="182">
        <f t="shared" si="3"/>
        <v>89.63</v>
      </c>
    </row>
    <row r="132" spans="2:10" x14ac:dyDescent="0.3">
      <c r="B132" s="178">
        <v>101</v>
      </c>
      <c r="C132" s="179" t="s">
        <v>2250</v>
      </c>
      <c r="D132" s="179" t="s">
        <v>2251</v>
      </c>
      <c r="E132" s="179" t="s">
        <v>2093</v>
      </c>
      <c r="F132" s="180" t="s">
        <v>52</v>
      </c>
      <c r="G132" s="180" t="s">
        <v>99</v>
      </c>
      <c r="H132" s="181">
        <v>100733</v>
      </c>
      <c r="I132" s="182">
        <v>0.71</v>
      </c>
      <c r="J132" s="182">
        <f t="shared" si="3"/>
        <v>71.52</v>
      </c>
    </row>
    <row r="133" spans="2:10" x14ac:dyDescent="0.3">
      <c r="B133" s="178">
        <v>102</v>
      </c>
      <c r="C133" s="179" t="s">
        <v>2252</v>
      </c>
      <c r="D133" s="179" t="s">
        <v>2253</v>
      </c>
      <c r="E133" s="179" t="s">
        <v>2093</v>
      </c>
      <c r="F133" s="180" t="s">
        <v>150</v>
      </c>
      <c r="G133" s="180" t="s">
        <v>106</v>
      </c>
      <c r="H133" s="181">
        <v>127377</v>
      </c>
      <c r="I133" s="182">
        <v>0.71</v>
      </c>
      <c r="J133" s="182">
        <f t="shared" si="3"/>
        <v>90.44</v>
      </c>
    </row>
    <row r="134" spans="2:10" x14ac:dyDescent="0.3">
      <c r="B134" s="178">
        <v>103</v>
      </c>
      <c r="C134" s="179" t="s">
        <v>2254</v>
      </c>
      <c r="D134" s="179" t="s">
        <v>2255</v>
      </c>
      <c r="E134" s="179" t="s">
        <v>2093</v>
      </c>
      <c r="F134" s="180" t="s">
        <v>109</v>
      </c>
      <c r="G134" s="180" t="s">
        <v>110</v>
      </c>
      <c r="H134" s="181">
        <v>2538091</v>
      </c>
      <c r="I134" s="182">
        <v>0.71</v>
      </c>
      <c r="J134" s="182">
        <f t="shared" si="3"/>
        <v>1802.04</v>
      </c>
    </row>
    <row r="135" spans="2:10" x14ac:dyDescent="0.3">
      <c r="B135" s="178">
        <v>104</v>
      </c>
      <c r="C135" s="179" t="s">
        <v>2256</v>
      </c>
      <c r="D135" s="179" t="s">
        <v>2257</v>
      </c>
      <c r="E135" s="179" t="s">
        <v>2093</v>
      </c>
      <c r="F135" s="180" t="s">
        <v>52</v>
      </c>
      <c r="G135" s="180" t="s">
        <v>99</v>
      </c>
      <c r="H135" s="181">
        <v>482530</v>
      </c>
      <c r="I135" s="182">
        <v>0.71</v>
      </c>
      <c r="J135" s="182">
        <f t="shared" si="3"/>
        <v>342.6</v>
      </c>
    </row>
    <row r="136" spans="2:10" x14ac:dyDescent="0.3">
      <c r="B136" s="178">
        <v>105</v>
      </c>
      <c r="C136" s="179" t="s">
        <v>2258</v>
      </c>
      <c r="D136" s="179" t="s">
        <v>2259</v>
      </c>
      <c r="E136" s="179" t="s">
        <v>2093</v>
      </c>
      <c r="F136" s="180" t="s">
        <v>991</v>
      </c>
      <c r="G136" s="180" t="s">
        <v>106</v>
      </c>
      <c r="H136" s="181">
        <v>1255</v>
      </c>
      <c r="I136" s="182">
        <v>0.71</v>
      </c>
      <c r="J136" s="182">
        <f t="shared" si="3"/>
        <v>0.89</v>
      </c>
    </row>
    <row r="137" spans="2:10" x14ac:dyDescent="0.3">
      <c r="B137" s="178">
        <v>106</v>
      </c>
      <c r="C137" s="179" t="s">
        <v>2260</v>
      </c>
      <c r="D137" s="179" t="s">
        <v>2261</v>
      </c>
      <c r="E137" s="179" t="s">
        <v>2093</v>
      </c>
      <c r="F137" s="180" t="s">
        <v>882</v>
      </c>
      <c r="G137" s="180" t="s">
        <v>99</v>
      </c>
      <c r="H137" s="181">
        <v>6816</v>
      </c>
      <c r="I137" s="182">
        <v>0.71</v>
      </c>
      <c r="J137" s="182">
        <f t="shared" si="3"/>
        <v>4.84</v>
      </c>
    </row>
    <row r="138" spans="2:10" x14ac:dyDescent="0.3">
      <c r="B138" s="178">
        <v>107</v>
      </c>
      <c r="C138" s="179" t="s">
        <v>2262</v>
      </c>
      <c r="D138" s="179" t="s">
        <v>2263</v>
      </c>
      <c r="E138" s="179" t="s">
        <v>2093</v>
      </c>
      <c r="F138" s="180" t="s">
        <v>52</v>
      </c>
      <c r="G138" s="180" t="s">
        <v>106</v>
      </c>
      <c r="H138" s="181">
        <v>517</v>
      </c>
      <c r="I138" s="182">
        <v>0.71</v>
      </c>
      <c r="J138" s="182">
        <f t="shared" si="3"/>
        <v>0.37</v>
      </c>
    </row>
    <row r="139" spans="2:10" x14ac:dyDescent="0.3">
      <c r="B139" s="178">
        <v>108</v>
      </c>
      <c r="C139" s="179" t="s">
        <v>2262</v>
      </c>
      <c r="D139" s="179" t="s">
        <v>2264</v>
      </c>
      <c r="E139" s="179" t="s">
        <v>2093</v>
      </c>
      <c r="F139" s="180" t="s">
        <v>52</v>
      </c>
      <c r="G139" s="180" t="s">
        <v>106</v>
      </c>
      <c r="H139" s="181">
        <v>3221</v>
      </c>
      <c r="I139" s="182">
        <v>0.71</v>
      </c>
      <c r="J139" s="182">
        <f t="shared" si="3"/>
        <v>2.29</v>
      </c>
    </row>
    <row r="140" spans="2:10" x14ac:dyDescent="0.3">
      <c r="B140" s="178">
        <v>109</v>
      </c>
      <c r="C140" s="179" t="s">
        <v>2265</v>
      </c>
      <c r="D140" s="179" t="s">
        <v>2266</v>
      </c>
      <c r="E140" s="179" t="s">
        <v>2093</v>
      </c>
      <c r="F140" s="180" t="s">
        <v>882</v>
      </c>
      <c r="G140" s="180" t="s">
        <v>99</v>
      </c>
      <c r="H140" s="181">
        <v>49042</v>
      </c>
      <c r="I140" s="182">
        <v>0.71</v>
      </c>
      <c r="J140" s="182">
        <f t="shared" si="3"/>
        <v>34.82</v>
      </c>
    </row>
    <row r="141" spans="2:10" x14ac:dyDescent="0.3">
      <c r="B141" s="178">
        <v>110</v>
      </c>
      <c r="C141" s="179" t="s">
        <v>2267</v>
      </c>
      <c r="D141" s="179" t="s">
        <v>2268</v>
      </c>
      <c r="E141" s="179" t="s">
        <v>2093</v>
      </c>
      <c r="F141" s="180" t="s">
        <v>122</v>
      </c>
      <c r="G141" s="180" t="s">
        <v>99</v>
      </c>
      <c r="H141" s="181">
        <v>341306</v>
      </c>
      <c r="I141" s="182">
        <v>0.71</v>
      </c>
      <c r="J141" s="182">
        <f t="shared" si="3"/>
        <v>242.33</v>
      </c>
    </row>
    <row r="142" spans="2:10" x14ac:dyDescent="0.3">
      <c r="B142" s="178">
        <v>111</v>
      </c>
      <c r="C142" s="179" t="s">
        <v>2269</v>
      </c>
      <c r="D142" s="179" t="s">
        <v>2270</v>
      </c>
      <c r="E142" s="179" t="s">
        <v>2093</v>
      </c>
      <c r="F142" s="180" t="s">
        <v>203</v>
      </c>
      <c r="G142" s="180" t="s">
        <v>99</v>
      </c>
      <c r="H142" s="181">
        <v>124383</v>
      </c>
      <c r="I142" s="182">
        <v>0.71</v>
      </c>
      <c r="J142" s="182">
        <f t="shared" si="3"/>
        <v>88.31</v>
      </c>
    </row>
    <row r="143" spans="2:10" x14ac:dyDescent="0.3">
      <c r="B143" s="178">
        <v>112</v>
      </c>
      <c r="C143" s="179" t="s">
        <v>2271</v>
      </c>
      <c r="D143" s="179" t="s">
        <v>2272</v>
      </c>
      <c r="E143" s="179" t="s">
        <v>2093</v>
      </c>
      <c r="F143" s="180" t="s">
        <v>122</v>
      </c>
      <c r="G143" s="180" t="s">
        <v>99</v>
      </c>
      <c r="H143" s="181">
        <v>19881</v>
      </c>
      <c r="I143" s="182">
        <v>0.71</v>
      </c>
      <c r="J143" s="182">
        <f t="shared" si="3"/>
        <v>14.12</v>
      </c>
    </row>
    <row r="144" spans="2:10" x14ac:dyDescent="0.3">
      <c r="B144" s="178">
        <v>113</v>
      </c>
      <c r="C144" s="179" t="s">
        <v>2273</v>
      </c>
      <c r="D144" s="179" t="s">
        <v>2274</v>
      </c>
      <c r="E144" s="179" t="s">
        <v>2093</v>
      </c>
      <c r="F144" s="180" t="s">
        <v>2275</v>
      </c>
      <c r="G144" s="180" t="s">
        <v>95</v>
      </c>
      <c r="H144" s="181">
        <v>14593</v>
      </c>
      <c r="I144" s="182">
        <v>0.71</v>
      </c>
      <c r="J144" s="182">
        <f t="shared" si="3"/>
        <v>10.36</v>
      </c>
    </row>
    <row r="145" spans="2:16" x14ac:dyDescent="0.3">
      <c r="B145" s="178">
        <v>114</v>
      </c>
      <c r="C145" s="179" t="s">
        <v>2276</v>
      </c>
      <c r="D145" s="179" t="s">
        <v>2277</v>
      </c>
      <c r="E145" s="179" t="s">
        <v>2093</v>
      </c>
      <c r="F145" s="180" t="s">
        <v>1028</v>
      </c>
      <c r="G145" s="180" t="s">
        <v>231</v>
      </c>
      <c r="H145" s="181">
        <v>167425</v>
      </c>
      <c r="I145" s="182">
        <v>0.71</v>
      </c>
      <c r="J145" s="182">
        <f t="shared" si="3"/>
        <v>118.87</v>
      </c>
    </row>
    <row r="146" spans="2:16" x14ac:dyDescent="0.3">
      <c r="B146" s="178">
        <v>115</v>
      </c>
      <c r="C146" s="179" t="s">
        <v>2278</v>
      </c>
      <c r="D146" s="179" t="s">
        <v>2279</v>
      </c>
      <c r="E146" s="179" t="s">
        <v>2093</v>
      </c>
      <c r="F146" s="180" t="s">
        <v>964</v>
      </c>
      <c r="G146" s="180" t="s">
        <v>58</v>
      </c>
      <c r="H146" s="181">
        <v>2558</v>
      </c>
      <c r="I146" s="182">
        <v>0.71</v>
      </c>
      <c r="J146" s="182">
        <f t="shared" si="3"/>
        <v>1.82</v>
      </c>
    </row>
    <row r="147" spans="2:16" x14ac:dyDescent="0.3">
      <c r="B147" s="178">
        <v>116</v>
      </c>
      <c r="C147" s="179" t="s">
        <v>2280</v>
      </c>
      <c r="D147" s="179" t="s">
        <v>2281</v>
      </c>
      <c r="E147" s="179" t="s">
        <v>2093</v>
      </c>
      <c r="F147" s="180" t="s">
        <v>211</v>
      </c>
      <c r="G147" s="180" t="s">
        <v>106</v>
      </c>
      <c r="H147" s="181">
        <v>3034</v>
      </c>
      <c r="I147" s="182">
        <v>0.71</v>
      </c>
      <c r="J147" s="182">
        <f t="shared" si="3"/>
        <v>2.15</v>
      </c>
    </row>
    <row r="148" spans="2:16" x14ac:dyDescent="0.3">
      <c r="B148" s="178">
        <v>117</v>
      </c>
      <c r="C148" s="179" t="s">
        <v>234</v>
      </c>
      <c r="D148" s="179" t="s">
        <v>2282</v>
      </c>
      <c r="E148" s="179" t="s">
        <v>2093</v>
      </c>
      <c r="F148" s="180" t="s">
        <v>109</v>
      </c>
      <c r="G148" s="180" t="s">
        <v>142</v>
      </c>
      <c r="H148" s="181">
        <v>155147</v>
      </c>
      <c r="I148" s="182">
        <v>0.71</v>
      </c>
      <c r="J148" s="182">
        <f t="shared" si="3"/>
        <v>110.15</v>
      </c>
    </row>
    <row r="149" spans="2:16" x14ac:dyDescent="0.3">
      <c r="B149" s="42"/>
      <c r="C149" s="42"/>
      <c r="F149" s="101"/>
      <c r="G149" s="101"/>
      <c r="H149" s="149"/>
      <c r="I149" s="149"/>
      <c r="J149" s="199"/>
      <c r="N149" s="208"/>
      <c r="P149" s="149"/>
    </row>
    <row r="150" spans="2:16" x14ac:dyDescent="0.3">
      <c r="B150" s="42"/>
      <c r="E150" s="149"/>
      <c r="F150" s="17"/>
      <c r="G150" s="17"/>
      <c r="H150" s="196"/>
      <c r="I150" s="197"/>
      <c r="J150" s="197"/>
      <c r="N150" s="208"/>
      <c r="P150" s="149"/>
    </row>
    <row r="151" spans="2:16" x14ac:dyDescent="0.3">
      <c r="B151" s="42"/>
      <c r="C151" s="41"/>
      <c r="E151" s="149"/>
      <c r="F151" s="149"/>
      <c r="H151" s="149"/>
      <c r="I151" s="199"/>
      <c r="J151" s="185"/>
      <c r="N151" s="208"/>
      <c r="P151" s="149"/>
    </row>
    <row r="152" spans="2:16" x14ac:dyDescent="0.3">
      <c r="B152" s="42"/>
      <c r="C152" s="41"/>
      <c r="F152" s="21" t="s">
        <v>240</v>
      </c>
      <c r="G152" s="19" t="s">
        <v>2093</v>
      </c>
      <c r="H152" s="149">
        <f>SUMIF(E32:E150,G152,H32:H150)</f>
        <v>68577579</v>
      </c>
      <c r="I152" s="199"/>
      <c r="J152" s="226">
        <f>SUMIF(E32:E150,G152,J32:J150)</f>
        <v>48690.080000000009</v>
      </c>
      <c r="N152" s="208"/>
      <c r="P152" s="149"/>
    </row>
    <row r="153" spans="2:16" x14ac:dyDescent="0.3">
      <c r="B153" s="42"/>
      <c r="C153" s="41"/>
      <c r="E153" s="149"/>
      <c r="F153" s="17"/>
      <c r="G153" s="18"/>
      <c r="H153" s="17"/>
      <c r="I153" s="196"/>
      <c r="J153" s="187"/>
      <c r="L153" s="19"/>
      <c r="M153" s="149"/>
      <c r="N153" s="208"/>
      <c r="O153" s="208"/>
    </row>
    <row r="154" spans="2:16" x14ac:dyDescent="0.3">
      <c r="B154" s="42"/>
      <c r="C154" s="41"/>
      <c r="E154" s="149"/>
      <c r="F154" s="149"/>
      <c r="H154" s="149"/>
      <c r="I154" s="199"/>
      <c r="J154" s="185"/>
      <c r="L154" s="19"/>
      <c r="M154" s="149"/>
      <c r="N154" s="208"/>
      <c r="O154" s="208"/>
    </row>
    <row r="155" spans="2:16" x14ac:dyDescent="0.3">
      <c r="F155" s="21" t="s">
        <v>241</v>
      </c>
      <c r="H155" s="149">
        <v>68577579</v>
      </c>
      <c r="J155" s="189">
        <f>SUM(J32:J150)</f>
        <v>48690.080000000009</v>
      </c>
      <c r="L155" s="19"/>
      <c r="M155" s="149"/>
      <c r="N155" s="208"/>
      <c r="O155" s="208"/>
    </row>
    <row r="156" spans="2:16" x14ac:dyDescent="0.3">
      <c r="L156" s="19"/>
      <c r="M156" s="149"/>
      <c r="N156" s="208"/>
      <c r="O156" s="208"/>
    </row>
    <row r="157" spans="2:16" x14ac:dyDescent="0.3">
      <c r="B157" s="30" t="s">
        <v>242</v>
      </c>
      <c r="C157" s="22"/>
      <c r="D157" s="33"/>
      <c r="E157" s="22"/>
      <c r="F157" s="22"/>
      <c r="G157" s="22"/>
      <c r="H157" s="22"/>
      <c r="I157" s="22"/>
      <c r="J157" s="22"/>
      <c r="N157" s="208"/>
    </row>
    <row r="158" spans="2:16" x14ac:dyDescent="0.3">
      <c r="B158" s="106"/>
      <c r="C158" s="105"/>
      <c r="D158" s="105"/>
      <c r="E158" s="105"/>
      <c r="F158" s="105"/>
      <c r="G158" s="105"/>
      <c r="H158" s="105"/>
      <c r="I158" s="105"/>
      <c r="J158" s="105"/>
      <c r="N158" s="208"/>
    </row>
    <row r="159" spans="2:16" x14ac:dyDescent="0.3">
      <c r="B159" s="104"/>
      <c r="C159" s="103"/>
      <c r="D159" s="103"/>
      <c r="E159" s="103"/>
      <c r="F159" s="103"/>
      <c r="G159" s="103"/>
      <c r="H159" s="103"/>
      <c r="I159" s="103"/>
      <c r="J159" s="103"/>
      <c r="N159" s="208"/>
    </row>
    <row r="160" spans="2:16" x14ac:dyDescent="0.3">
      <c r="B160" s="40"/>
      <c r="C160" s="40"/>
      <c r="D160" s="40"/>
      <c r="E160" s="40"/>
      <c r="F160" s="40"/>
      <c r="G160" s="40"/>
      <c r="H160" s="40"/>
      <c r="I160" s="40"/>
      <c r="L160" s="149"/>
      <c r="N160" s="102"/>
      <c r="O160" s="209"/>
    </row>
    <row r="161" spans="2:12" x14ac:dyDescent="0.3"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2:12" x14ac:dyDescent="0.3">
      <c r="L162" s="149"/>
    </row>
    <row r="163" spans="2:12" x14ac:dyDescent="0.3">
      <c r="B163" s="7" t="s">
        <v>243</v>
      </c>
    </row>
    <row r="165" spans="2:12" x14ac:dyDescent="0.3">
      <c r="B165" s="12" t="s">
        <v>4</v>
      </c>
      <c r="C165" s="152"/>
      <c r="D165" s="27"/>
      <c r="E165" s="11" t="s">
        <v>0</v>
      </c>
      <c r="F165" s="9" t="str">
        <f>J1</f>
        <v>09/06/2019</v>
      </c>
    </row>
    <row r="166" spans="2:12" x14ac:dyDescent="0.3">
      <c r="B166" s="6" t="s">
        <v>8</v>
      </c>
      <c r="D166" s="28"/>
      <c r="E166" s="19" t="s">
        <v>2</v>
      </c>
      <c r="F166" s="10">
        <f>J2</f>
        <v>8569</v>
      </c>
    </row>
    <row r="167" spans="2:12" x14ac:dyDescent="0.3">
      <c r="B167" s="13" t="s">
        <v>6</v>
      </c>
      <c r="D167" s="28"/>
      <c r="E167" s="19" t="s">
        <v>244</v>
      </c>
      <c r="F167" s="10" t="str">
        <f>D20</f>
        <v>FOX Networks Group</v>
      </c>
      <c r="I167" s="8" t="s">
        <v>245</v>
      </c>
      <c r="J167" s="192">
        <f>SUM(J32:J150)</f>
        <v>48690.080000000009</v>
      </c>
    </row>
    <row r="168" spans="2:12" x14ac:dyDescent="0.3">
      <c r="B168" s="14" t="s">
        <v>7</v>
      </c>
      <c r="C168" s="153"/>
      <c r="D168" s="29"/>
      <c r="E168" s="19" t="s">
        <v>33</v>
      </c>
      <c r="F168" s="10" t="str">
        <f>D21</f>
        <v>FBC</v>
      </c>
    </row>
    <row r="169" spans="2:12" x14ac:dyDescent="0.3">
      <c r="C169" s="3"/>
      <c r="D169" s="3"/>
      <c r="E169" s="2"/>
      <c r="F169" s="2"/>
      <c r="G169" s="2"/>
    </row>
    <row r="170" spans="2:12" x14ac:dyDescent="0.3">
      <c r="C170" s="3"/>
      <c r="D170" s="3"/>
      <c r="E170" s="2"/>
      <c r="F170" s="2"/>
      <c r="G170" s="2"/>
    </row>
  </sheetData>
  <autoFilter ref="B31:J32" xr:uid="{00000000-0009-0000-0000-000008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00000000-0004-0000-0800-000000000000}"/>
    <hyperlink ref="D16" r:id="rId2" display="mailto:laura.loffredo@fox.com" xr:uid="{00000000-0004-0000-0800-000001000000}"/>
    <hyperlink ref="B9" r:id="rId3" xr:uid="{00000000-0004-0000-0800-000002000000}"/>
    <hyperlink ref="D16" r:id="rId4" display="mailto:laura.loffredo@fox.com" xr:uid="{00000000-0004-0000-0800-000003000000}"/>
    <hyperlink ref="B9" r:id="rId5" xr:uid="{00000000-0004-0000-0800-000004000000}"/>
    <hyperlink ref="D16" r:id="rId6" display="mailto:laura.loffredo@fox.com" xr:uid="{00000000-0004-0000-0800-000005000000}"/>
    <hyperlink ref="B9" r:id="rId7" xr:uid="{00000000-0004-0000-0800-000006000000}"/>
    <hyperlink ref="D16" r:id="rId8" display="mailto:laura.loffredo@fox.com" xr:uid="{00000000-0004-0000-0800-000007000000}"/>
    <hyperlink ref="B9" r:id="rId9" xr:uid="{00000000-0004-0000-0800-000008000000}"/>
    <hyperlink ref="D16" r:id="rId10" display="mailto:laura.loffredo@fox.com" xr:uid="{00000000-0004-0000-0800-000009000000}"/>
    <hyperlink ref="B9" r:id="rId11" xr:uid="{00000000-0004-0000-0800-00000A000000}"/>
    <hyperlink ref="D16" r:id="rId12" display="mailto:laura.loffredo@fox.com" xr:uid="{00000000-0004-0000-0800-00000B000000}"/>
    <hyperlink ref="B9" r:id="rId13" xr:uid="{00000000-0004-0000-0800-00000C000000}"/>
    <hyperlink ref="D16" r:id="rId14" display="mailto:laura.loffredo@fox.com" xr:uid="{00000000-0004-0000-0800-00000D000000}"/>
    <hyperlink ref="B9" r:id="rId15" xr:uid="{00000000-0004-0000-0800-00000E000000}"/>
    <hyperlink ref="D16" r:id="rId16" display="mailto:laura.loffredo@fox.com" xr:uid="{00000000-0004-0000-0800-00000F000000}"/>
    <hyperlink ref="B9" r:id="rId17" xr:uid="{00000000-0004-0000-0800-000010000000}"/>
    <hyperlink ref="D16" r:id="rId18" display="mailto:laura.loffredo@fox.com" xr:uid="{00000000-0004-0000-0800-000011000000}"/>
    <hyperlink ref="B9" r:id="rId19" xr:uid="{00000000-0004-0000-0800-000012000000}"/>
    <hyperlink ref="D16" r:id="rId20" display="mailto:laura.loffredo@fox.com" xr:uid="{00000000-0004-0000-0800-000013000000}"/>
    <hyperlink ref="B9" r:id="rId21" xr:uid="{00000000-0004-0000-0800-000014000000}"/>
    <hyperlink ref="D16" r:id="rId22" display="mailto:laura.loffredo@fox.com" xr:uid="{00000000-0004-0000-0800-000015000000}"/>
    <hyperlink ref="B9" r:id="rId23" xr:uid="{00000000-0004-0000-0800-000016000000}"/>
    <hyperlink ref="D16" r:id="rId24" display="mailto:laura.loffredo@fox.com" xr:uid="{00000000-0004-0000-0800-000017000000}"/>
    <hyperlink ref="B9" r:id="rId25" xr:uid="{00000000-0004-0000-0800-000018000000}"/>
    <hyperlink ref="D16" r:id="rId26" display="mailto:laura.loffredo@fox.com" xr:uid="{00000000-0004-0000-0800-000019000000}"/>
    <hyperlink ref="B9" r:id="rId27" xr:uid="{00000000-0004-0000-0800-00001A000000}"/>
    <hyperlink ref="D16" r:id="rId28" display="mailto:laura.loffredo@fox.com" xr:uid="{00000000-0004-0000-0800-00001B000000}"/>
    <hyperlink ref="B9" r:id="rId29" xr:uid="{00000000-0004-0000-0800-00001C000000}"/>
    <hyperlink ref="D16" r:id="rId30" display="mailto:laura.loffredo@fox.com" xr:uid="{00000000-0004-0000-0800-00001D000000}"/>
    <hyperlink ref="B9" r:id="rId31" xr:uid="{00000000-0004-0000-0800-00001E000000}"/>
    <hyperlink ref="D16" r:id="rId32" display="mailto:laura.loffredo@fox.com" xr:uid="{00000000-0004-0000-0800-00001F000000}"/>
    <hyperlink ref="B9" r:id="rId33" xr:uid="{00000000-0004-0000-0800-000020000000}"/>
    <hyperlink ref="D16" r:id="rId34" display="mailto:laura.loffredo@fox.com" xr:uid="{00000000-0004-0000-0800-000021000000}"/>
    <hyperlink ref="B9" r:id="rId35" xr:uid="{00000000-0004-0000-0800-000022000000}"/>
    <hyperlink ref="D16" r:id="rId36" display="mailto:laura.loffredo@fox.com" xr:uid="{00000000-0004-0000-0800-000023000000}"/>
    <hyperlink ref="B9" r:id="rId37" xr:uid="{00000000-0004-0000-0800-000024000000}"/>
    <hyperlink ref="D16" r:id="rId38" display="mailto:laura.loffredo@fox.com" xr:uid="{00000000-0004-0000-0800-000025000000}"/>
    <hyperlink ref="B9" r:id="rId39" xr:uid="{00000000-0004-0000-0800-000026000000}"/>
    <hyperlink ref="D16" r:id="rId40" display="mailto:laura.loffredo@fox.com" xr:uid="{00000000-0004-0000-0800-000027000000}"/>
  </hyperlinks>
  <printOptions horizontalCentered="1"/>
  <pageMargins left="0.5" right="0.5" top="0.5" bottom="0.6" header="0.2" footer="0.2"/>
  <pageSetup scale="50" fitToHeight="0" orientation="landscape"/>
  <headerFooter>
    <oddHeader>&amp;C&amp;"Arial,Italic"&amp;8 &amp;F</oddHeader>
    <oddFooter>&amp;C&amp;8 Confidential and proprietary information.  Unauthorized distribution or disclosure is prohibited.
© 2018 Canoe Ventures, LLC.  All rights reserved.&amp;R&amp;8 Page &amp;P of &amp;N</oddFooter>
  </headerFooter>
  <rowBreaks count="1" manualBreakCount="1">
    <brk id="28" max="11" man="1"/>
  </rowBreaks>
  <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2019-09-06T15:57:27Z</dcterms:modified>
</cp:coreProperties>
</file>