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539" visibility="visible" windowHeight="18876" windowWidth="33600" xWindow="-19944" yWindow="-20484"/>
  </bookViews>
  <sheets>
    <sheet name="Invoice" sheetId="1" state="visible" r:id="rId1"/>
  </sheets>
  <definedNames>
    <definedName hidden="1" localSheetId="0" name="_xlnm._FilterDatabase">'Invoice'!$B$27:$K$1724</definedName>
    <definedName localSheetId="0" name="_xlnm.Print_Titles">'Invoice'!$27:$27</definedName>
    <definedName localSheetId="0" name="_xlnm.Print_Area">'Invoice'!$A:$L</definedName>
  </definedNames>
  <calcPr calcId="152511" fullCalcOnLoad="1"/>
</workbook>
</file>

<file path=xl/styles.xml><?xml version="1.0" encoding="utf-8"?>
<styleSheet xmlns="http://schemas.openxmlformats.org/spreadsheetml/2006/main">
  <numFmts count="9">
    <numFmt formatCode="mm/dd/yyyy" numFmtId="164"/>
    <numFmt formatCode="_(&quot;$&quot;* #,##0.00_);_(&quot;$&quot;* \(#,##0.00\);_(&quot;$&quot;* &quot;-&quot;??_);_(@_)" numFmtId="165"/>
    <numFmt formatCode="000" numFmtId="166"/>
    <numFmt formatCode="&quot;$&quot;#,##0.00_);[Red]\(&quot;$&quot;#,##0.00\)" numFmtId="167"/>
    <numFmt formatCode="#0.0,,,\ &quot;B&quot;;" numFmtId="168"/>
    <numFmt formatCode="mm/dd/yy;@" numFmtId="169"/>
    <numFmt formatCode="#0.0,,\ &quot;M&quot;;" numFmtId="170"/>
    <numFmt formatCode="[$-409]m/d/yyyy\ h:mm\ AM/PM;@" numFmtId="171"/>
    <numFmt formatCode="yyyy-mm-dd h:mm:ss" numFmtId="172"/>
  </numFmts>
  <fonts count="90">
    <font>
      <name val="Arial"/>
      <family val="2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sz val="8"/>
    </font>
    <font>
      <name val="Arial"/>
      <family val="2"/>
      <color theme="10"/>
      <sz val="10"/>
      <u val="single"/>
    </font>
    <font>
      <name val="Calibri"/>
      <family val="2"/>
      <color theme="1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theme="10"/>
      <sz val="10"/>
      <u val="single"/>
      <scheme val="minor"/>
    </font>
    <font>
      <name val="Calibri"/>
      <family val="2"/>
      <sz val="12"/>
      <scheme val="minor"/>
    </font>
    <font>
      <name val="Calibri"/>
      <family val="2"/>
      <b val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i val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2"/>
      <u val="single"/>
      <scheme val="minor"/>
    </font>
    <font>
      <name val="Arial"/>
      <family val="2"/>
      <sz val="12"/>
    </font>
    <font>
      <name val="Calibri"/>
      <family val="2"/>
      <b val="1"/>
      <sz val="6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b val="1"/>
      <i val="1"/>
      <color rgb="FFFFFF99"/>
      <sz val="12"/>
      <scheme val="minor"/>
    </font>
    <font>
      <name val="Arial"/>
      <family val="2"/>
      <sz val="10"/>
    </font>
    <font>
      <name val="Cambria"/>
      <family val="2"/>
      <b val="1"/>
      <color theme="3"/>
      <sz val="18"/>
      <scheme val="major"/>
    </font>
    <font>
      <name val="Arial"/>
      <family val="2"/>
      <b val="1"/>
      <color theme="3"/>
      <sz val="15"/>
    </font>
    <font>
      <name val="Arial"/>
      <family val="2"/>
      <b val="1"/>
      <color theme="3"/>
      <sz val="13"/>
    </font>
    <font>
      <name val="Arial"/>
      <family val="2"/>
      <b val="1"/>
      <color theme="3"/>
      <sz val="11"/>
    </font>
    <font>
      <name val="Arial"/>
      <family val="2"/>
      <color rgb="FF006100"/>
      <sz val="10"/>
    </font>
    <font>
      <name val="Arial"/>
      <family val="2"/>
      <color rgb="FF9C0006"/>
      <sz val="10"/>
    </font>
    <font>
      <name val="Arial"/>
      <family val="2"/>
      <color rgb="FF9C6500"/>
      <sz val="10"/>
    </font>
    <font>
      <name val="Arial"/>
      <family val="2"/>
      <color rgb="FF3F3F76"/>
      <sz val="10"/>
    </font>
    <font>
      <name val="Arial"/>
      <family val="2"/>
      <b val="1"/>
      <color rgb="FF3F3F3F"/>
      <sz val="10"/>
    </font>
    <font>
      <name val="Arial"/>
      <family val="2"/>
      <b val="1"/>
      <color rgb="FFFA7D00"/>
      <sz val="10"/>
    </font>
    <font>
      <name val="Arial"/>
      <family val="2"/>
      <color rgb="FFFA7D00"/>
      <sz val="10"/>
    </font>
    <font>
      <name val="Arial"/>
      <family val="2"/>
      <b val="1"/>
      <color theme="0"/>
      <sz val="10"/>
    </font>
    <font>
      <name val="Arial"/>
      <family val="2"/>
      <color rgb="FFFF0000"/>
      <sz val="10"/>
    </font>
    <font>
      <name val="Arial"/>
      <family val="2"/>
      <i val="1"/>
      <color rgb="FF7F7F7F"/>
      <sz val="10"/>
    </font>
    <font>
      <name val="Arial"/>
      <family val="2"/>
      <b val="1"/>
      <color theme="1"/>
      <sz val="10"/>
    </font>
    <font>
      <name val="Arial"/>
      <family val="2"/>
      <color theme="0"/>
      <sz val="10"/>
    </font>
    <font>
      <name val="Calibri"/>
      <family val="2"/>
      <b val="1"/>
      <color theme="1"/>
      <sz val="11"/>
      <scheme val="minor"/>
    </font>
    <font>
      <name val="Calibri"/>
      <family val="2"/>
      <color theme="11"/>
      <sz val="11"/>
      <u val="single"/>
      <scheme val="min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11"/>
      <sz val="10"/>
      <u val="single"/>
    </font>
    <font>
      <name val="Calibri"/>
      <family val="2"/>
      <b val="1"/>
      <color rgb="FFFF0000"/>
      <sz val="12"/>
      <scheme val="minor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Arial"/>
      <family val="2"/>
      <color indexed="8"/>
      <sz val="10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Arial"/>
      <family val="2"/>
      <color indexed="8"/>
      <sz val="8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rgb="FFFF0000"/>
      <sz val="12"/>
      <scheme val="minor"/>
    </font>
  </fonts>
  <fills count="61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4826">
    <xf borderId="0" fillId="0" fontId="88" numFmtId="0"/>
    <xf applyAlignment="1" applyProtection="1" borderId="0" fillId="0" fontId="15" numFmtId="0">
      <alignment vertical="top"/>
      <protection hidden="0" locked="0"/>
    </xf>
    <xf borderId="0" fillId="0" fontId="16" numFmtId="171"/>
    <xf borderId="0" fillId="0" fontId="13" numFmtId="171"/>
    <xf borderId="0" fillId="0" fontId="33" numFmtId="171"/>
    <xf borderId="11" fillId="0" fontId="34" numFmtId="171"/>
    <xf borderId="12" fillId="0" fontId="35" numFmtId="171"/>
    <xf borderId="13" fillId="0" fontId="36" numFmtId="171"/>
    <xf borderId="0" fillId="0" fontId="36" numFmtId="171"/>
    <xf borderId="0" fillId="7" fontId="37" numFmtId="171"/>
    <xf borderId="0" fillId="8" fontId="38" numFmtId="171"/>
    <xf borderId="0" fillId="9" fontId="39" numFmtId="171"/>
    <xf borderId="14" fillId="10" fontId="40" numFmtId="171"/>
    <xf borderId="15" fillId="11" fontId="41" numFmtId="171"/>
    <xf borderId="14" fillId="11" fontId="42" numFmtId="171"/>
    <xf borderId="16" fillId="0" fontId="43" numFmtId="171"/>
    <xf borderId="17" fillId="12" fontId="44" numFmtId="171"/>
    <xf borderId="0" fillId="0" fontId="45" numFmtId="171"/>
    <xf borderId="18" fillId="13" fontId="13" numFmtId="171"/>
    <xf borderId="0" fillId="0" fontId="46" numFmtId="171"/>
    <xf borderId="19" fillId="0" fontId="47" numFmtId="171"/>
    <xf borderId="0" fillId="14" fontId="48" numFmtId="171"/>
    <xf borderId="0" fillId="15" fontId="13" numFmtId="171"/>
    <xf borderId="0" fillId="16" fontId="13" numFmtId="171"/>
    <xf borderId="0" fillId="17" fontId="48" numFmtId="171"/>
    <xf borderId="0" fillId="18" fontId="48" numFmtId="171"/>
    <xf borderId="0" fillId="19" fontId="13" numFmtId="171"/>
    <xf borderId="0" fillId="20" fontId="13" numFmtId="171"/>
    <xf borderId="0" fillId="21" fontId="48" numFmtId="171"/>
    <xf borderId="0" fillId="22" fontId="48" numFmtId="171"/>
    <xf borderId="0" fillId="23" fontId="13" numFmtId="171"/>
    <xf borderId="0" fillId="24" fontId="13" numFmtId="171"/>
    <xf borderId="0" fillId="25" fontId="48" numFmtId="171"/>
    <xf borderId="0" fillId="26" fontId="48" numFmtId="171"/>
    <xf borderId="0" fillId="27" fontId="13" numFmtId="171"/>
    <xf borderId="0" fillId="28" fontId="13" numFmtId="171"/>
    <xf borderId="0" fillId="29" fontId="48" numFmtId="171"/>
    <xf borderId="0" fillId="30" fontId="48" numFmtId="171"/>
    <xf borderId="0" fillId="31" fontId="13" numFmtId="171"/>
    <xf borderId="0" fillId="32" fontId="13" numFmtId="171"/>
    <xf borderId="0" fillId="33" fontId="48" numFmtId="171"/>
    <xf borderId="0" fillId="34" fontId="48" numFmtId="171"/>
    <xf borderId="0" fillId="35" fontId="13" numFmtId="171"/>
    <xf borderId="0" fillId="36" fontId="13" numFmtId="171"/>
    <xf borderId="0" fillId="37" fontId="48" numFmtId="171"/>
    <xf borderId="0" fillId="0" fontId="16" numFmtId="171"/>
    <xf borderId="0" fillId="0" fontId="88" numFmtId="171"/>
    <xf borderId="0" fillId="0" fontId="88" numFmtId="165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1" fillId="0" fontId="51" numFmtId="171"/>
    <xf borderId="12" fillId="0" fontId="52" numFmtId="171"/>
    <xf borderId="13" fillId="0" fontId="53" numFmtId="171"/>
    <xf borderId="0" fillId="0" fontId="53" numFmtId="171"/>
    <xf borderId="0" fillId="7" fontId="54" numFmtId="171"/>
    <xf borderId="0" fillId="8" fontId="55" numFmtId="171"/>
    <xf borderId="0" fillId="9" fontId="56" numFmtId="171"/>
    <xf borderId="14" fillId="10" fontId="57" numFmtId="171"/>
    <xf borderId="15" fillId="11" fontId="58" numFmtId="171"/>
    <xf borderId="14" fillId="11" fontId="59" numFmtId="171"/>
    <xf borderId="16" fillId="0" fontId="60" numFmtId="171"/>
    <xf borderId="17" fillId="12" fontId="61" numFmtId="171"/>
    <xf borderId="0" fillId="0" fontId="62" numFmtId="171"/>
    <xf borderId="18" fillId="13" fontId="16" numFmtId="171"/>
    <xf borderId="0" fillId="0" fontId="63" numFmtId="171"/>
    <xf borderId="19" fillId="0" fontId="49" numFmtId="171"/>
    <xf borderId="0" fillId="14" fontId="64" numFmtId="171"/>
    <xf borderId="0" fillId="15" fontId="16" numFmtId="171"/>
    <xf borderId="0" fillId="16" fontId="16" numFmtId="171"/>
    <xf borderId="0" fillId="17" fontId="64" numFmtId="171"/>
    <xf borderId="0" fillId="18" fontId="64" numFmtId="171"/>
    <xf borderId="0" fillId="19" fontId="16" numFmtId="171"/>
    <xf borderId="0" fillId="20" fontId="16" numFmtId="171"/>
    <xf borderId="0" fillId="21" fontId="64" numFmtId="171"/>
    <xf borderId="0" fillId="22" fontId="64" numFmtId="171"/>
    <xf borderId="0" fillId="23" fontId="16" numFmtId="171"/>
    <xf borderId="0" fillId="24" fontId="16" numFmtId="171"/>
    <xf borderId="0" fillId="25" fontId="64" numFmtId="171"/>
    <xf borderId="0" fillId="26" fontId="64" numFmtId="171"/>
    <xf borderId="0" fillId="27" fontId="16" numFmtId="171"/>
    <xf borderId="0" fillId="28" fontId="16" numFmtId="171"/>
    <xf borderId="0" fillId="29" fontId="64" numFmtId="171"/>
    <xf borderId="0" fillId="30" fontId="64" numFmtId="171"/>
    <xf borderId="0" fillId="31" fontId="16" numFmtId="171"/>
    <xf borderId="0" fillId="32" fontId="16" numFmtId="171"/>
    <xf borderId="0" fillId="33" fontId="64" numFmtId="171"/>
    <xf borderId="0" fillId="34" fontId="64" numFmtId="171"/>
    <xf borderId="0" fillId="35" fontId="16" numFmtId="171"/>
    <xf borderId="0" fillId="36" fontId="16" numFmtId="171"/>
    <xf borderId="0" fillId="37" fontId="64" numFmtId="171"/>
    <xf borderId="0" fillId="0" fontId="16" numFmtId="43"/>
    <xf borderId="0" fillId="0" fontId="16" numFmtId="0"/>
    <xf borderId="0" fillId="0" fontId="33" numFmtId="0"/>
    <xf borderId="11" fillId="0" fontId="51" numFmtId="0"/>
    <xf borderId="12" fillId="0" fontId="52" numFmtId="0"/>
    <xf borderId="13" fillId="0" fontId="53" numFmtId="0"/>
    <xf borderId="0" fillId="0" fontId="53" numFmtId="0"/>
    <xf borderId="0" fillId="7" fontId="54" numFmtId="0"/>
    <xf borderId="0" fillId="8" fontId="55" numFmtId="0"/>
    <xf borderId="0" fillId="9" fontId="56" numFmtId="0"/>
    <xf borderId="14" fillId="10" fontId="57" numFmtId="0"/>
    <xf borderId="15" fillId="11" fontId="58" numFmtId="0"/>
    <xf borderId="14" fillId="11" fontId="59" numFmtId="0"/>
    <xf borderId="16" fillId="0" fontId="60" numFmtId="0"/>
    <xf borderId="17" fillId="12" fontId="61" numFmtId="0"/>
    <xf borderId="0" fillId="0" fontId="62" numFmtId="0"/>
    <xf borderId="18" fillId="13" fontId="16" numFmtId="0"/>
    <xf borderId="0" fillId="0" fontId="63" numFmtId="0"/>
    <xf borderId="19" fillId="0" fontId="49" numFmtId="0"/>
    <xf borderId="0" fillId="14" fontId="64" numFmtId="0"/>
    <xf borderId="0" fillId="15" fontId="16" numFmtId="0"/>
    <xf borderId="0" fillId="16" fontId="16" numFmtId="0"/>
    <xf borderId="0" fillId="17" fontId="64" numFmtId="0"/>
    <xf borderId="0" fillId="18" fontId="64" numFmtId="0"/>
    <xf borderId="0" fillId="19" fontId="16" numFmtId="0"/>
    <xf borderId="0" fillId="20" fontId="16" numFmtId="0"/>
    <xf borderId="0" fillId="21" fontId="64" numFmtId="0"/>
    <xf borderId="0" fillId="22" fontId="64" numFmtId="0"/>
    <xf borderId="0" fillId="23" fontId="16" numFmtId="0"/>
    <xf borderId="0" fillId="24" fontId="16" numFmtId="0"/>
    <xf borderId="0" fillId="25" fontId="64" numFmtId="0"/>
    <xf borderId="0" fillId="26" fontId="64" numFmtId="0"/>
    <xf borderId="0" fillId="27" fontId="16" numFmtId="0"/>
    <xf borderId="0" fillId="28" fontId="16" numFmtId="0"/>
    <xf borderId="0" fillId="29" fontId="64" numFmtId="0"/>
    <xf borderId="0" fillId="30" fontId="64" numFmtId="0"/>
    <xf borderId="0" fillId="31" fontId="16" numFmtId="0"/>
    <xf borderId="0" fillId="32" fontId="16" numFmtId="0"/>
    <xf borderId="0" fillId="33" fontId="64" numFmtId="0"/>
    <xf borderId="0" fillId="34" fontId="64" numFmtId="0"/>
    <xf borderId="0" fillId="35" fontId="16" numFmtId="0"/>
    <xf borderId="0" fillId="36" fontId="16" numFmtId="0"/>
    <xf borderId="0" fillId="37" fontId="64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3" numFmtId="43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3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3" numFmtId="43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50" numFmtId="171"/>
    <xf borderId="0" fillId="0" fontId="50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0" fillId="0" fontId="50" numFmtId="171"/>
    <xf borderId="0" fillId="0" fontId="50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0" fillId="0" fontId="50" numFmtId="171"/>
    <xf borderId="0" fillId="0" fontId="50" numFmtId="171"/>
    <xf borderId="0" fillId="0" fontId="50" numFmtId="171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16" numFmtId="0"/>
    <xf borderId="0" fillId="0" fontId="16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6" numFmtId="171"/>
    <xf borderId="0" fillId="0" fontId="16" numFmtId="171"/>
    <xf borderId="0" fillId="0" fontId="16" numFmtId="43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6" numFmtId="0"/>
    <xf borderId="0" fillId="0" fontId="16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33" numFmtId="0"/>
    <xf borderId="11" fillId="0" fontId="51" numFmtId="0"/>
    <xf borderId="12" fillId="0" fontId="52" numFmtId="0"/>
    <xf borderId="13" fillId="0" fontId="53" numFmtId="0"/>
    <xf borderId="0" fillId="0" fontId="53" numFmtId="0"/>
    <xf borderId="0" fillId="7" fontId="54" numFmtId="0"/>
    <xf borderId="0" fillId="8" fontId="55" numFmtId="0"/>
    <xf borderId="0" fillId="9" fontId="56" numFmtId="0"/>
    <xf borderId="14" fillId="10" fontId="57" numFmtId="0"/>
    <xf borderId="15" fillId="11" fontId="58" numFmtId="0"/>
    <xf borderId="14" fillId="11" fontId="59" numFmtId="0"/>
    <xf borderId="16" fillId="0" fontId="60" numFmtId="0"/>
    <xf borderId="17" fillId="12" fontId="61" numFmtId="0"/>
    <xf borderId="0" fillId="0" fontId="62" numFmtId="0"/>
    <xf borderId="0" fillId="0" fontId="63" numFmtId="0"/>
    <xf borderId="19" fillId="0" fontId="49" numFmtId="0"/>
    <xf borderId="0" fillId="14" fontId="64" numFmtId="0"/>
    <xf borderId="0" fillId="15" fontId="16" numFmtId="0"/>
    <xf borderId="0" fillId="16" fontId="16" numFmtId="0"/>
    <xf borderId="0" fillId="17" fontId="64" numFmtId="0"/>
    <xf borderId="0" fillId="18" fontId="64" numFmtId="0"/>
    <xf borderId="0" fillId="19" fontId="16" numFmtId="0"/>
    <xf borderId="0" fillId="20" fontId="16" numFmtId="0"/>
    <xf borderId="0" fillId="21" fontId="64" numFmtId="0"/>
    <xf borderId="0" fillId="22" fontId="64" numFmtId="0"/>
    <xf borderId="0" fillId="23" fontId="16" numFmtId="0"/>
    <xf borderId="0" fillId="24" fontId="16" numFmtId="0"/>
    <xf borderId="0" fillId="25" fontId="64" numFmtId="0"/>
    <xf borderId="0" fillId="26" fontId="64" numFmtId="0"/>
    <xf borderId="0" fillId="27" fontId="16" numFmtId="0"/>
    <xf borderId="0" fillId="28" fontId="16" numFmtId="0"/>
    <xf borderId="0" fillId="29" fontId="64" numFmtId="0"/>
    <xf borderId="0" fillId="30" fontId="64" numFmtId="0"/>
    <xf borderId="0" fillId="31" fontId="16" numFmtId="0"/>
    <xf borderId="0" fillId="32" fontId="16" numFmtId="0"/>
    <xf borderId="0" fillId="33" fontId="64" numFmtId="0"/>
    <xf borderId="0" fillId="34" fontId="64" numFmtId="0"/>
    <xf borderId="0" fillId="35" fontId="16" numFmtId="0"/>
    <xf borderId="0" fillId="36" fontId="16" numFmtId="0"/>
    <xf borderId="0" fillId="37" fontId="64" numFmtId="0"/>
    <xf borderId="0" fillId="0" fontId="16" numFmtId="0"/>
    <xf borderId="0" fillId="0" fontId="13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38" fontId="67" numFmtId="0"/>
    <xf borderId="0" fillId="15" fontId="16" numFmtId="0"/>
    <xf borderId="0" fillId="15" fontId="16" numFmtId="0"/>
    <xf borderId="0" fillId="15" fontId="16" numFmtId="0"/>
    <xf borderId="0" fillId="38" fontId="67" numFmtId="0"/>
    <xf borderId="0" fillId="15" fontId="16" numFmtId="0"/>
    <xf borderId="0" fillId="15" fontId="13" numFmtId="171"/>
    <xf borderId="0" fillId="38" fontId="67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39" fontId="67" numFmtId="0"/>
    <xf borderId="0" fillId="19" fontId="16" numFmtId="0"/>
    <xf borderId="0" fillId="19" fontId="16" numFmtId="0"/>
    <xf borderId="0" fillId="19" fontId="16" numFmtId="0"/>
    <xf borderId="0" fillId="39" fontId="67" numFmtId="0"/>
    <xf borderId="0" fillId="19" fontId="16" numFmtId="0"/>
    <xf borderId="0" fillId="19" fontId="13" numFmtId="171"/>
    <xf borderId="0" fillId="39" fontId="67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40" fontId="67" numFmtId="0"/>
    <xf borderId="0" fillId="23" fontId="16" numFmtId="0"/>
    <xf borderId="0" fillId="23" fontId="16" numFmtId="0"/>
    <xf borderId="0" fillId="23" fontId="16" numFmtId="0"/>
    <xf borderId="0" fillId="40" fontId="67" numFmtId="0"/>
    <xf borderId="0" fillId="23" fontId="16" numFmtId="0"/>
    <xf borderId="0" fillId="23" fontId="13" numFmtId="171"/>
    <xf borderId="0" fillId="40" fontId="67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41" fontId="67" numFmtId="0"/>
    <xf borderId="0" fillId="27" fontId="16" numFmtId="0"/>
    <xf borderId="0" fillId="27" fontId="16" numFmtId="0"/>
    <xf borderId="0" fillId="27" fontId="16" numFmtId="0"/>
    <xf borderId="0" fillId="41" fontId="67" numFmtId="0"/>
    <xf borderId="0" fillId="27" fontId="16" numFmtId="0"/>
    <xf borderId="0" fillId="27" fontId="13" numFmtId="171"/>
    <xf borderId="0" fillId="41" fontId="67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42" fontId="67" numFmtId="0"/>
    <xf borderId="0" fillId="31" fontId="16" numFmtId="0"/>
    <xf borderId="0" fillId="31" fontId="16" numFmtId="0"/>
    <xf borderId="0" fillId="31" fontId="16" numFmtId="0"/>
    <xf borderId="0" fillId="42" fontId="67" numFmtId="0"/>
    <xf borderId="0" fillId="31" fontId="16" numFmtId="0"/>
    <xf borderId="0" fillId="31" fontId="13" numFmtId="171"/>
    <xf borderId="0" fillId="42" fontId="67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43" fontId="67" numFmtId="0"/>
    <xf borderId="0" fillId="35" fontId="16" numFmtId="0"/>
    <xf borderId="0" fillId="35" fontId="16" numFmtId="0"/>
    <xf borderId="0" fillId="35" fontId="16" numFmtId="0"/>
    <xf borderId="0" fillId="43" fontId="67" numFmtId="0"/>
    <xf borderId="0" fillId="35" fontId="16" numFmtId="0"/>
    <xf borderId="0" fillId="35" fontId="13" numFmtId="171"/>
    <xf borderId="0" fillId="43" fontId="67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171"/>
    <xf borderId="0" fillId="44" fontId="67" numFmtId="0"/>
    <xf borderId="0" fillId="16" fontId="16" numFmtId="0"/>
    <xf borderId="0" fillId="16" fontId="16" numFmtId="0"/>
    <xf borderId="0" fillId="16" fontId="16" numFmtId="0"/>
    <xf borderId="0" fillId="44" fontId="67" numFmtId="0"/>
    <xf borderId="0" fillId="16" fontId="16" numFmtId="0"/>
    <xf borderId="0" fillId="16" fontId="13" numFmtId="171"/>
    <xf borderId="0" fillId="44" fontId="67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171"/>
    <xf borderId="0" fillId="45" fontId="67" numFmtId="0"/>
    <xf borderId="0" fillId="20" fontId="16" numFmtId="0"/>
    <xf borderId="0" fillId="20" fontId="16" numFmtId="0"/>
    <xf borderId="0" fillId="20" fontId="16" numFmtId="0"/>
    <xf borderId="0" fillId="45" fontId="67" numFmtId="0"/>
    <xf borderId="0" fillId="20" fontId="16" numFmtId="0"/>
    <xf borderId="0" fillId="20" fontId="13" numFmtId="171"/>
    <xf borderId="0" fillId="45" fontId="67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171"/>
    <xf borderId="0" fillId="46" fontId="67" numFmtId="0"/>
    <xf borderId="0" fillId="24" fontId="16" numFmtId="0"/>
    <xf borderId="0" fillId="24" fontId="16" numFmtId="0"/>
    <xf borderId="0" fillId="24" fontId="16" numFmtId="0"/>
    <xf borderId="0" fillId="46" fontId="67" numFmtId="0"/>
    <xf borderId="0" fillId="24" fontId="16" numFmtId="0"/>
    <xf borderId="0" fillId="24" fontId="13" numFmtId="171"/>
    <xf borderId="0" fillId="46" fontId="67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171"/>
    <xf borderId="0" fillId="41" fontId="67" numFmtId="0"/>
    <xf borderId="0" fillId="28" fontId="16" numFmtId="0"/>
    <xf borderId="0" fillId="28" fontId="16" numFmtId="0"/>
    <xf borderId="0" fillId="28" fontId="16" numFmtId="0"/>
    <xf borderId="0" fillId="41" fontId="67" numFmtId="0"/>
    <xf borderId="0" fillId="28" fontId="16" numFmtId="0"/>
    <xf borderId="0" fillId="28" fontId="13" numFmtId="171"/>
    <xf borderId="0" fillId="41" fontId="67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171"/>
    <xf borderId="0" fillId="44" fontId="67" numFmtId="0"/>
    <xf borderId="0" fillId="32" fontId="16" numFmtId="0"/>
    <xf borderId="0" fillId="32" fontId="16" numFmtId="0"/>
    <xf borderId="0" fillId="32" fontId="16" numFmtId="0"/>
    <xf borderId="0" fillId="44" fontId="67" numFmtId="0"/>
    <xf borderId="0" fillId="32" fontId="16" numFmtId="0"/>
    <xf borderId="0" fillId="32" fontId="13" numFmtId="171"/>
    <xf borderId="0" fillId="44" fontId="67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171"/>
    <xf borderId="0" fillId="47" fontId="67" numFmtId="0"/>
    <xf borderId="0" fillId="36" fontId="16" numFmtId="0"/>
    <xf borderId="0" fillId="36" fontId="16" numFmtId="0"/>
    <xf borderId="0" fillId="36" fontId="16" numFmtId="0"/>
    <xf borderId="0" fillId="47" fontId="67" numFmtId="0"/>
    <xf borderId="0" fillId="36" fontId="16" numFmtId="0"/>
    <xf borderId="0" fillId="36" fontId="13" numFmtId="171"/>
    <xf borderId="0" fillId="47" fontId="67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17" fontId="64" numFmtId="0"/>
    <xf borderId="0" fillId="17" fontId="64" numFmtId="171"/>
    <xf borderId="0" fillId="48" fontId="68" numFmtId="0"/>
    <xf borderId="0" fillId="48" fontId="68" numFmtId="0"/>
    <xf borderId="0" fillId="21" fontId="64" numFmtId="0"/>
    <xf borderId="0" fillId="21" fontId="64" numFmtId="171"/>
    <xf borderId="0" fillId="45" fontId="68" numFmtId="0"/>
    <xf borderId="0" fillId="45" fontId="68" numFmtId="0"/>
    <xf borderId="0" fillId="25" fontId="64" numFmtId="0"/>
    <xf borderId="0" fillId="25" fontId="64" numFmtId="171"/>
    <xf borderId="0" fillId="46" fontId="68" numFmtId="0"/>
    <xf borderId="0" fillId="46" fontId="68" numFmtId="0"/>
    <xf borderId="0" fillId="29" fontId="64" numFmtId="0"/>
    <xf borderId="0" fillId="29" fontId="64" numFmtId="171"/>
    <xf borderId="0" fillId="49" fontId="68" numFmtId="0"/>
    <xf borderId="0" fillId="49" fontId="68" numFmtId="0"/>
    <xf borderId="0" fillId="33" fontId="64" numFmtId="0"/>
    <xf borderId="0" fillId="33" fontId="64" numFmtId="171"/>
    <xf borderId="0" fillId="50" fontId="68" numFmtId="0"/>
    <xf borderId="0" fillId="50" fontId="68" numFmtId="0"/>
    <xf borderId="0" fillId="37" fontId="64" numFmtId="0"/>
    <xf borderId="0" fillId="37" fontId="64" numFmtId="171"/>
    <xf borderId="0" fillId="51" fontId="68" numFmtId="0"/>
    <xf borderId="0" fillId="51" fontId="68" numFmtId="0"/>
    <xf borderId="0" fillId="14" fontId="64" numFmtId="0"/>
    <xf borderId="0" fillId="14" fontId="64" numFmtId="171"/>
    <xf borderId="0" fillId="52" fontId="68" numFmtId="0"/>
    <xf borderId="0" fillId="52" fontId="68" numFmtId="0"/>
    <xf borderId="0" fillId="18" fontId="64" numFmtId="0"/>
    <xf borderId="0" fillId="18" fontId="64" numFmtId="171"/>
    <xf borderId="0" fillId="53" fontId="68" numFmtId="0"/>
    <xf borderId="0" fillId="53" fontId="68" numFmtId="0"/>
    <xf borderId="0" fillId="22" fontId="64" numFmtId="0"/>
    <xf borderId="0" fillId="22" fontId="64" numFmtId="171"/>
    <xf borderId="0" fillId="54" fontId="68" numFmtId="0"/>
    <xf borderId="0" fillId="54" fontId="68" numFmtId="0"/>
    <xf borderId="0" fillId="26" fontId="64" numFmtId="0"/>
    <xf borderId="0" fillId="26" fontId="64" numFmtId="171"/>
    <xf borderId="0" fillId="49" fontId="68" numFmtId="0"/>
    <xf borderId="0" fillId="49" fontId="68" numFmtId="0"/>
    <xf borderId="0" fillId="30" fontId="64" numFmtId="0"/>
    <xf borderId="0" fillId="30" fontId="64" numFmtId="171"/>
    <xf borderId="0" fillId="50" fontId="68" numFmtId="0"/>
    <xf borderId="0" fillId="50" fontId="68" numFmtId="0"/>
    <xf borderId="0" fillId="34" fontId="64" numFmtId="0"/>
    <xf borderId="0" fillId="34" fontId="64" numFmtId="171"/>
    <xf borderId="0" fillId="55" fontId="68" numFmtId="0"/>
    <xf borderId="0" fillId="55" fontId="68" numFmtId="0"/>
    <xf borderId="0" fillId="0" fontId="88" numFmtId="0"/>
    <xf borderId="0" fillId="8" fontId="55" numFmtId="0"/>
    <xf borderId="0" fillId="8" fontId="55" numFmtId="171"/>
    <xf borderId="0" fillId="39" fontId="69" numFmtId="0"/>
    <xf borderId="0" fillId="39" fontId="69" numFmtId="0"/>
    <xf borderId="14" fillId="11" fontId="59" numFmtId="0"/>
    <xf borderId="14" fillId="11" fontId="59" numFmtId="171"/>
    <xf borderId="21" fillId="56" fontId="70" numFmtId="0"/>
    <xf borderId="21" fillId="56" fontId="70" numFmtId="0"/>
    <xf borderId="17" fillId="12" fontId="61" numFmtId="0"/>
    <xf borderId="17" fillId="12" fontId="61" numFmtId="171"/>
    <xf borderId="22" fillId="57" fontId="71" numFmtId="0"/>
    <xf borderId="22" fillId="57" fontId="7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88" numFmtId="43"/>
    <xf borderId="0" fillId="0" fontId="16" numFmtId="43"/>
    <xf borderId="0" fillId="0" fontId="16" numFmtId="43"/>
    <xf borderId="0" fillId="0" fontId="16" numFmtId="43"/>
    <xf borderId="0" fillId="0" fontId="88" numFmtId="43"/>
    <xf borderId="0" fillId="0" fontId="16" numFmtId="43"/>
    <xf borderId="0" fillId="0" fontId="13" numFmtId="43"/>
    <xf borderId="0" fillId="0" fontId="88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0" fontId="63" numFmtId="171"/>
    <xf borderId="0" fillId="0" fontId="72" numFmtId="0"/>
    <xf borderId="0" fillId="0" fontId="72" numFmtId="0"/>
    <xf borderId="0" fillId="7" fontId="54" numFmtId="0"/>
    <xf borderId="0" fillId="7" fontId="54" numFmtId="171"/>
    <xf borderId="0" fillId="40" fontId="73" numFmtId="0"/>
    <xf borderId="0" fillId="40" fontId="73" numFmtId="0"/>
    <xf borderId="11" fillId="0" fontId="51" numFmtId="0"/>
    <xf borderId="11" fillId="0" fontId="51" numFmtId="171"/>
    <xf borderId="23" fillId="0" fontId="74" numFmtId="0"/>
    <xf borderId="23" fillId="0" fontId="74" numFmtId="0"/>
    <xf borderId="12" fillId="0" fontId="52" numFmtId="0"/>
    <xf borderId="12" fillId="0" fontId="52" numFmtId="171"/>
    <xf borderId="24" fillId="0" fontId="75" numFmtId="0"/>
    <xf borderId="24" fillId="0" fontId="75" numFmtId="0"/>
    <xf borderId="13" fillId="0" fontId="53" numFmtId="0"/>
    <xf borderId="13" fillId="0" fontId="53" numFmtId="171"/>
    <xf borderId="25" fillId="0" fontId="76" numFmtId="0"/>
    <xf borderId="25" fillId="0" fontId="76" numFmtId="0"/>
    <xf borderId="0" fillId="0" fontId="53" numFmtId="0"/>
    <xf borderId="0" fillId="0" fontId="53" numFmtId="171"/>
    <xf borderId="0" fillId="0" fontId="76" numFmtId="0"/>
    <xf borderId="0" fillId="0" fontId="76" numFmtId="0"/>
    <xf applyAlignment="1" applyProtection="1" borderId="0" fillId="0" fontId="77" numFmtId="0">
      <alignment vertical="top"/>
      <protection hidden="0" locked="0"/>
    </xf>
    <xf borderId="14" fillId="10" fontId="57" numFmtId="0"/>
    <xf borderId="14" fillId="10" fontId="57" numFmtId="171"/>
    <xf borderId="21" fillId="43" fontId="78" numFmtId="0"/>
    <xf borderId="21" fillId="43" fontId="78" numFmtId="0"/>
    <xf borderId="16" fillId="0" fontId="60" numFmtId="0"/>
    <xf borderId="16" fillId="0" fontId="60" numFmtId="171"/>
    <xf borderId="26" fillId="0" fontId="79" numFmtId="0"/>
    <xf borderId="26" fillId="0" fontId="79" numFmtId="0"/>
    <xf borderId="0" fillId="9" fontId="56" numFmtId="0"/>
    <xf borderId="0" fillId="9" fontId="56" numFmtId="171"/>
    <xf borderId="0" fillId="58" fontId="80" numFmtId="0"/>
    <xf borderId="0" fillId="58" fontId="8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16" numFmtId="0"/>
    <xf borderId="0" fillId="0" fontId="26" numFmtId="0"/>
    <xf borderId="0" fillId="0" fontId="16" numFmtId="0"/>
    <xf borderId="0" fillId="0" fontId="88" numFmtId="0"/>
    <xf borderId="0" fillId="0" fontId="16" numFmtId="0"/>
    <xf borderId="0" fillId="0" fontId="16" numFmtId="0"/>
    <xf borderId="0" fillId="0" fontId="88" numFmtId="0"/>
    <xf borderId="0" fillId="0" fontId="16" numFmtId="171"/>
    <xf borderId="0" fillId="0" fontId="16" numFmtId="171"/>
    <xf borderId="0" fillId="0" fontId="8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88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27" fillId="59" fontId="81" numFmtId="0"/>
    <xf borderId="18" fillId="13" fontId="16" numFmtId="171"/>
    <xf borderId="27" fillId="59" fontId="88" numFmtId="0"/>
    <xf borderId="18" fillId="13" fontId="16" numFmtId="0"/>
    <xf borderId="18" fillId="13" fontId="16" numFmtId="0"/>
    <xf borderId="18" fillId="13" fontId="16" numFmtId="0"/>
    <xf borderId="27" fillId="59" fontId="81" numFmtId="0"/>
    <xf borderId="18" fillId="13" fontId="16" numFmtId="0"/>
    <xf borderId="18" fillId="13" fontId="13" numFmtId="171"/>
    <xf borderId="27" fillId="59" fontId="88" numFmtId="0"/>
    <xf borderId="18" fillId="13" fontId="16" numFmtId="0"/>
    <xf borderId="27" fillId="59" fontId="88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5" fillId="11" fontId="58" numFmtId="0"/>
    <xf borderId="15" fillId="11" fontId="58" numFmtId="171"/>
    <xf borderId="28" fillId="56" fontId="82" numFmtId="0"/>
    <xf borderId="28" fillId="56" fontId="82" numFmtId="0"/>
    <xf borderId="0" fillId="0" fontId="16" numFmtId="0"/>
    <xf borderId="0" fillId="0" fontId="88" numFmtId="0"/>
    <xf borderId="0" fillId="0" fontId="16" numFmtId="0"/>
    <xf applyAlignment="1" borderId="29" fillId="2" fontId="88" numFmtId="0">
      <alignment horizontal="center" wrapText="1"/>
    </xf>
    <xf borderId="0" fillId="0" fontId="83" numFmtId="0"/>
    <xf borderId="0" fillId="0" fontId="83" numFmtId="0"/>
    <xf borderId="19" fillId="0" fontId="49" numFmtId="0"/>
    <xf borderId="19" fillId="0" fontId="49" numFmtId="171"/>
    <xf borderId="30" fillId="0" fontId="84" numFmtId="0"/>
    <xf borderId="30" fillId="0" fontId="84" numFmtId="0"/>
    <xf borderId="0" fillId="0" fontId="62" numFmtId="0"/>
    <xf borderId="0" fillId="0" fontId="62" numFmtId="171"/>
    <xf borderId="0" fillId="0" fontId="85" numFmtId="0"/>
    <xf borderId="0" fillId="0" fontId="85" numFmtId="0"/>
    <xf applyAlignment="1" borderId="0" fillId="60" fontId="86" numFmtId="0">
      <alignment horizontal="left" vertical="top" wrapText="1"/>
    </xf>
    <xf borderId="0" fillId="0" fontId="16" numFmtId="0"/>
    <xf borderId="0" fillId="0" fontId="50" numFmtId="171"/>
    <xf borderId="11" fillId="0" fontId="34" numFmtId="0"/>
    <xf borderId="12" fillId="0" fontId="35" numFmtId="0"/>
    <xf borderId="13" fillId="0" fontId="36" numFmtId="0"/>
    <xf borderId="0" fillId="0" fontId="36" numFmtId="0"/>
    <xf borderId="0" fillId="7" fontId="37" numFmtId="0"/>
    <xf borderId="0" fillId="8" fontId="38" numFmtId="0"/>
    <xf borderId="0" fillId="9" fontId="39" numFmtId="0"/>
    <xf borderId="14" fillId="10" fontId="40" numFmtId="0"/>
    <xf borderId="15" fillId="11" fontId="41" numFmtId="0"/>
    <xf borderId="14" fillId="11" fontId="42" numFmtId="0"/>
    <xf borderId="16" fillId="0" fontId="43" numFmtId="0"/>
    <xf borderId="17" fillId="12" fontId="44" numFmtId="0"/>
    <xf borderId="0" fillId="0" fontId="45" numFmtId="0"/>
    <xf borderId="18" fillId="13" fontId="13" numFmtId="0"/>
    <xf borderId="0" fillId="0" fontId="46" numFmtId="0"/>
    <xf borderId="19" fillId="0" fontId="47" numFmtId="0"/>
    <xf borderId="0" fillId="14" fontId="48" numFmtId="0"/>
    <xf borderId="0" fillId="15" fontId="13" numFmtId="0"/>
    <xf borderId="0" fillId="16" fontId="13" numFmtId="0"/>
    <xf borderId="0" fillId="17" fontId="48" numFmtId="0"/>
    <xf borderId="0" fillId="18" fontId="48" numFmtId="0"/>
    <xf borderId="0" fillId="19" fontId="13" numFmtId="0"/>
    <xf borderId="0" fillId="20" fontId="13" numFmtId="0"/>
    <xf borderId="0" fillId="21" fontId="48" numFmtId="0"/>
    <xf borderId="0" fillId="22" fontId="48" numFmtId="0"/>
    <xf borderId="0" fillId="23" fontId="13" numFmtId="0"/>
    <xf borderId="0" fillId="24" fontId="13" numFmtId="0"/>
    <xf borderId="0" fillId="25" fontId="48" numFmtId="0"/>
    <xf borderId="0" fillId="26" fontId="48" numFmtId="0"/>
    <xf borderId="0" fillId="27" fontId="13" numFmtId="0"/>
    <xf borderId="0" fillId="28" fontId="13" numFmtId="0"/>
    <xf borderId="0" fillId="29" fontId="48" numFmtId="0"/>
    <xf borderId="0" fillId="30" fontId="48" numFmtId="0"/>
    <xf borderId="0" fillId="31" fontId="13" numFmtId="0"/>
    <xf borderId="0" fillId="32" fontId="13" numFmtId="0"/>
    <xf borderId="0" fillId="33" fontId="48" numFmtId="0"/>
    <xf borderId="0" fillId="34" fontId="48" numFmtId="0"/>
    <xf borderId="0" fillId="35" fontId="13" numFmtId="0"/>
    <xf borderId="0" fillId="36" fontId="13" numFmtId="0"/>
    <xf borderId="0" fillId="37" fontId="48" numFmtId="0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9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9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3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6" fontId="70" numFmtId="0"/>
    <xf borderId="21" fillId="56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3" fontId="78" numFmtId="0"/>
    <xf borderId="21" fillId="43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9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6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6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6" fontId="70" numFmtId="0"/>
    <xf borderId="27" fillId="59" fontId="88" numFmtId="0"/>
    <xf applyAlignment="1" borderId="29" fillId="2" fontId="88" numFmtId="0">
      <alignment horizontal="center" wrapText="1"/>
    </xf>
    <xf borderId="21" fillId="43" fontId="78" numFmtId="0"/>
    <xf borderId="21" fillId="43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9" fontId="88" numFmtId="0"/>
    <xf borderId="28" fillId="56" fontId="82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3" numFmtId="43"/>
    <xf borderId="0" fillId="0" fontId="16" numFmtId="0"/>
    <xf borderId="0" fillId="0" fontId="16" numFmtId="0"/>
    <xf borderId="27" fillId="59" fontId="88" numFmtId="0"/>
    <xf borderId="0" fillId="0" fontId="16" numFmtId="43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56" fontId="70" numFmtId="0"/>
    <xf borderId="21" fillId="56" fontId="70" numFmtId="0"/>
    <xf borderId="21" fillId="56" fontId="70" numFmtId="0"/>
    <xf borderId="21" fillId="56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8" numFmtId="0"/>
    <xf borderId="27" fillId="59" fontId="88" numFmtId="0"/>
    <xf borderId="27" fillId="59" fontId="81" numFmtId="0"/>
    <xf borderId="27" fillId="59" fontId="88" numFmtId="0"/>
    <xf borderId="27" fillId="59" fontId="81" numFmtId="0"/>
    <xf borderId="28" fillId="56" fontId="82" numFmtId="0"/>
    <xf borderId="30" fillId="0" fontId="84" numFmtId="0"/>
    <xf borderId="28" fillId="56" fontId="82" numFmtId="0"/>
    <xf applyAlignment="1" borderId="29" fillId="2" fontId="88" numFmtId="0">
      <alignment horizontal="center" wrapText="1"/>
    </xf>
    <xf borderId="27" fillId="59" fontId="88" numFmtId="0"/>
    <xf borderId="27" fillId="59" fontId="88" numFmtId="0"/>
    <xf borderId="27" fillId="59" fontId="81" numFmtId="0"/>
    <xf borderId="27" fillId="59" fontId="81" numFmtId="0"/>
    <xf borderId="28" fillId="56" fontId="82" numFmtId="0"/>
    <xf borderId="21" fillId="56" fontId="70" numFmtId="0"/>
    <xf borderId="28" fillId="56" fontId="82" numFmtId="0"/>
    <xf borderId="27" fillId="59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6" fontId="70" numFmtId="0"/>
    <xf borderId="21" fillId="56" fontId="70" numFmtId="0"/>
    <xf borderId="21" fillId="56" fontId="70" numFmtId="0"/>
    <xf borderId="27" fillId="59" fontId="88" numFmtId="0"/>
    <xf borderId="30" fillId="0" fontId="84" numFmtId="0"/>
    <xf borderId="27" fillId="59" fontId="88" numFmtId="0"/>
    <xf borderId="27" fillId="59" fontId="8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56" fontId="70" numFmtId="0"/>
    <xf borderId="21" fillId="56" fontId="70" numFmtId="0"/>
    <xf borderId="21" fillId="56" fontId="70" numFmtId="0"/>
    <xf borderId="21" fillId="56" fontId="70" numFmtId="0"/>
    <xf borderId="21" fillId="56" fontId="70" numFmtId="0"/>
    <xf borderId="21" fillId="56" fontId="70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7" fillId="59" fontId="88" numFmtId="0"/>
    <xf borderId="27" fillId="59" fontId="88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6" fontId="70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6" fontId="70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9" fontId="88" numFmtId="0"/>
    <xf borderId="0" fillId="0" fontId="16" numFmtId="43"/>
    <xf borderId="27" fillId="59" fontId="81" numFmtId="0"/>
    <xf borderId="0" fillId="0" fontId="16" numFmtId="0"/>
    <xf borderId="21" fillId="56" fontId="70" numFmtId="0"/>
    <xf borderId="21" fillId="43" fontId="78" numFmtId="0"/>
    <xf borderId="21" fillId="56" fontId="70" numFmtId="0"/>
    <xf borderId="21" fillId="56" fontId="70" numFmtId="0"/>
    <xf borderId="21" fillId="56" fontId="70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7" fillId="59" fontId="81" numFmtId="0"/>
    <xf borderId="27" fillId="59" fontId="88" numFmtId="0"/>
    <xf borderId="28" fillId="56" fontId="82" numFmtId="0"/>
    <xf borderId="27" fillId="59" fontId="81" numFmtId="0"/>
    <xf borderId="28" fillId="56" fontId="82" numFmtId="0"/>
    <xf borderId="27" fillId="59" fontId="88" numFmtId="0"/>
    <xf applyAlignment="1" borderId="29" fillId="2" fontId="88" numFmtId="0">
      <alignment horizontal="center" wrapText="1"/>
    </xf>
    <xf borderId="27" fillId="59" fontId="88" numFmtId="0"/>
    <xf borderId="30" fillId="0" fontId="84" numFmtId="0"/>
    <xf borderId="30" fillId="0" fontId="84" numFmtId="0"/>
    <xf borderId="27" fillId="59" fontId="88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9" fontId="88" numFmtId="0"/>
    <xf borderId="27" fillId="59" fontId="88" numFmtId="0"/>
    <xf borderId="28" fillId="56" fontId="82" numFmtId="0"/>
    <xf borderId="27" fillId="59" fontId="81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30" fillId="0" fontId="84" numFmtId="0"/>
    <xf applyAlignment="1" borderId="29" fillId="2" fontId="88" numFmtId="0">
      <alignment horizontal="center" wrapText="1"/>
    </xf>
    <xf borderId="28" fillId="56" fontId="82" numFmtId="0"/>
    <xf borderId="21" fillId="43" fontId="78" numFmtId="0"/>
    <xf borderId="30" fillId="0" fontId="84" numFmtId="0"/>
    <xf borderId="21" fillId="56" fontId="70" numFmtId="0"/>
    <xf borderId="21" fillId="56" fontId="70" numFmtId="0"/>
    <xf borderId="30" fillId="0" fontId="84" numFmtId="0"/>
    <xf borderId="30" fillId="0" fontId="84" numFmtId="0"/>
    <xf borderId="0" fillId="0" fontId="13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17" fontId="64" numFmtId="0"/>
    <xf borderId="0" fillId="17" fontId="64" numFmtId="0"/>
    <xf borderId="0" fillId="21" fontId="64" numFmtId="0"/>
    <xf borderId="0" fillId="21" fontId="64" numFmtId="0"/>
    <xf borderId="0" fillId="25" fontId="64" numFmtId="0"/>
    <xf borderId="0" fillId="25" fontId="64" numFmtId="0"/>
    <xf borderId="0" fillId="29" fontId="64" numFmtId="0"/>
    <xf borderId="0" fillId="29" fontId="64" numFmtId="0"/>
    <xf borderId="0" fillId="33" fontId="64" numFmtId="0"/>
    <xf borderId="0" fillId="33" fontId="64" numFmtId="0"/>
    <xf borderId="0" fillId="37" fontId="64" numFmtId="0"/>
    <xf borderId="0" fillId="37" fontId="64" numFmtId="0"/>
    <xf borderId="0" fillId="14" fontId="64" numFmtId="0"/>
    <xf borderId="0" fillId="14" fontId="64" numFmtId="0"/>
    <xf borderId="0" fillId="18" fontId="64" numFmtId="0"/>
    <xf borderId="0" fillId="18" fontId="64" numFmtId="0"/>
    <xf borderId="0" fillId="22" fontId="64" numFmtId="0"/>
    <xf borderId="0" fillId="22" fontId="64" numFmtId="0"/>
    <xf borderId="0" fillId="26" fontId="64" numFmtId="0"/>
    <xf borderId="0" fillId="26" fontId="64" numFmtId="0"/>
    <xf borderId="0" fillId="30" fontId="64" numFmtId="0"/>
    <xf borderId="0" fillId="30" fontId="64" numFmtId="0"/>
    <xf borderId="0" fillId="34" fontId="64" numFmtId="0"/>
    <xf borderId="0" fillId="34" fontId="64" numFmtId="0"/>
    <xf borderId="0" fillId="8" fontId="55" numFmtId="0"/>
    <xf borderId="0" fillId="8" fontId="55" numFmtId="0"/>
    <xf borderId="14" fillId="11" fontId="59" numFmtId="0"/>
    <xf borderId="21" fillId="56" fontId="70" numFmtId="0"/>
    <xf borderId="14" fillId="11" fontId="59" numFmtId="0"/>
    <xf borderId="21" fillId="56" fontId="70" numFmtId="0"/>
    <xf borderId="17" fillId="12" fontId="61" numFmtId="0"/>
    <xf borderId="17" fillId="12" fontId="6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0" fontId="63" numFmtId="0"/>
    <xf borderId="0" fillId="7" fontId="54" numFmtId="0"/>
    <xf borderId="0" fillId="7" fontId="54" numFmtId="0"/>
    <xf borderId="11" fillId="0" fontId="51" numFmtId="0"/>
    <xf borderId="11" fillId="0" fontId="51" numFmtId="0"/>
    <xf borderId="12" fillId="0" fontId="52" numFmtId="0"/>
    <xf borderId="12" fillId="0" fontId="52" numFmtId="0"/>
    <xf borderId="13" fillId="0" fontId="53" numFmtId="0"/>
    <xf borderId="13" fillId="0" fontId="53" numFmtId="0"/>
    <xf borderId="0" fillId="0" fontId="53" numFmtId="0"/>
    <xf borderId="0" fillId="0" fontId="53" numFmtId="0"/>
    <xf borderId="14" fillId="10" fontId="57" numFmtId="0"/>
    <xf borderId="21" fillId="43" fontId="78" numFmtId="0"/>
    <xf borderId="14" fillId="10" fontId="57" numFmtId="0"/>
    <xf borderId="21" fillId="43" fontId="78" numFmtId="0"/>
    <xf borderId="16" fillId="0" fontId="60" numFmtId="0"/>
    <xf borderId="16" fillId="0" fontId="60" numFmtId="0"/>
    <xf borderId="0" fillId="9" fontId="56" numFmtId="0"/>
    <xf borderId="0" fillId="9" fontId="5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171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27" fillId="59" fontId="81" numFmtId="0"/>
    <xf borderId="18" fillId="13" fontId="16" numFmtId="171"/>
    <xf borderId="27" fillId="59" fontId="88" numFmtId="0"/>
    <xf borderId="18" fillId="13" fontId="16" numFmtId="0"/>
    <xf borderId="18" fillId="13" fontId="16" numFmtId="0"/>
    <xf borderId="18" fillId="13" fontId="16" numFmtId="0"/>
    <xf borderId="27" fillId="59" fontId="81" numFmtId="0"/>
    <xf borderId="18" fillId="13" fontId="16" numFmtId="0"/>
    <xf borderId="27" fillId="59" fontId="88" numFmtId="0"/>
    <xf borderId="18" fillId="13" fontId="16" numFmtId="0"/>
    <xf borderId="27" fillId="59" fontId="88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5" fillId="11" fontId="58" numFmtId="0"/>
    <xf borderId="28" fillId="56" fontId="82" numFmtId="0"/>
    <xf borderId="15" fillId="11" fontId="58" numFmtId="0"/>
    <xf borderId="28" fillId="56" fontId="82" numFmtId="0"/>
    <xf borderId="0" fillId="0" fontId="16" numFmtId="0"/>
    <xf borderId="0" fillId="0" fontId="16" numFmtId="0"/>
    <xf borderId="0" fillId="0" fontId="33" numFmtId="0"/>
    <xf borderId="0" fillId="0" fontId="33" numFmtId="171"/>
    <xf borderId="19" fillId="0" fontId="49" numFmtId="0"/>
    <xf borderId="30" fillId="0" fontId="84" numFmtId="0"/>
    <xf borderId="19" fillId="0" fontId="49" numFmtId="0"/>
    <xf borderId="30" fillId="0" fontId="84" numFmtId="0"/>
    <xf borderId="0" fillId="0" fontId="62" numFmtId="0"/>
    <xf borderId="0" fillId="0" fontId="62" numFmtId="0"/>
    <xf borderId="0" fillId="0" fontId="16" numFmtId="0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9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9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6" fontId="70" numFmtId="0"/>
    <xf borderId="21" fillId="56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3" fontId="78" numFmtId="0"/>
    <xf borderId="21" fillId="43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9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6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6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6" fontId="70" numFmtId="0"/>
    <xf borderId="27" fillId="59" fontId="88" numFmtId="0"/>
    <xf applyAlignment="1" borderId="29" fillId="2" fontId="88" numFmtId="0">
      <alignment horizontal="center" wrapText="1"/>
    </xf>
    <xf borderId="21" fillId="43" fontId="78" numFmtId="0"/>
    <xf borderId="21" fillId="43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9" fontId="88" numFmtId="0"/>
    <xf borderId="28" fillId="56" fontId="82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3" numFmtId="43"/>
    <xf borderId="0" fillId="0" fontId="16" numFmtId="0"/>
    <xf borderId="0" fillId="0" fontId="16" numFmtId="0"/>
    <xf borderId="27" fillId="59" fontId="88" numFmtId="0"/>
    <xf borderId="0" fillId="0" fontId="16" numFmtId="43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56" fontId="70" numFmtId="0"/>
    <xf borderId="21" fillId="56" fontId="70" numFmtId="0"/>
    <xf borderId="21" fillId="56" fontId="70" numFmtId="0"/>
    <xf borderId="21" fillId="56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8" numFmtId="0"/>
    <xf borderId="27" fillId="59" fontId="88" numFmtId="0"/>
    <xf borderId="27" fillId="59" fontId="81" numFmtId="0"/>
    <xf borderId="27" fillId="59" fontId="88" numFmtId="0"/>
    <xf borderId="27" fillId="59" fontId="81" numFmtId="0"/>
    <xf borderId="28" fillId="56" fontId="82" numFmtId="0"/>
    <xf borderId="30" fillId="0" fontId="84" numFmtId="0"/>
    <xf borderId="28" fillId="56" fontId="82" numFmtId="0"/>
    <xf applyAlignment="1" borderId="29" fillId="2" fontId="88" numFmtId="0">
      <alignment horizontal="center" wrapText="1"/>
    </xf>
    <xf borderId="27" fillId="59" fontId="88" numFmtId="0"/>
    <xf borderId="27" fillId="59" fontId="88" numFmtId="0"/>
    <xf borderId="27" fillId="59" fontId="81" numFmtId="0"/>
    <xf borderId="27" fillId="59" fontId="81" numFmtId="0"/>
    <xf borderId="28" fillId="56" fontId="82" numFmtId="0"/>
    <xf borderId="21" fillId="56" fontId="70" numFmtId="0"/>
    <xf borderId="28" fillId="56" fontId="82" numFmtId="0"/>
    <xf borderId="27" fillId="59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6" fontId="70" numFmtId="0"/>
    <xf borderId="21" fillId="56" fontId="70" numFmtId="0"/>
    <xf borderId="21" fillId="56" fontId="70" numFmtId="0"/>
    <xf borderId="27" fillId="59" fontId="88" numFmtId="0"/>
    <xf borderId="30" fillId="0" fontId="84" numFmtId="0"/>
    <xf borderId="27" fillId="59" fontId="88" numFmtId="0"/>
    <xf borderId="27" fillId="59" fontId="8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56" fontId="70" numFmtId="0"/>
    <xf borderId="21" fillId="56" fontId="70" numFmtId="0"/>
    <xf borderId="21" fillId="56" fontId="70" numFmtId="0"/>
    <xf borderId="21" fillId="56" fontId="70" numFmtId="0"/>
    <xf borderId="21" fillId="56" fontId="70" numFmtId="0"/>
    <xf borderId="21" fillId="56" fontId="70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7" fillId="59" fontId="88" numFmtId="0"/>
    <xf borderId="27" fillId="59" fontId="88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6" fontId="70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6" fontId="70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9" fontId="88" numFmtId="0"/>
    <xf borderId="27" fillId="59" fontId="81" numFmtId="0"/>
    <xf borderId="21" fillId="56" fontId="70" numFmtId="0"/>
    <xf borderId="21" fillId="56" fontId="70" numFmtId="0"/>
    <xf borderId="21" fillId="56" fontId="70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7" fillId="59" fontId="88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27" fillId="59" fontId="88" numFmtId="0"/>
    <xf borderId="27" fillId="59" fontId="88" numFmtId="0"/>
    <xf borderId="28" fillId="56" fontId="82" numFmtId="0"/>
    <xf borderId="27" fillId="59" fontId="81" numFmtId="0"/>
    <xf borderId="30" fillId="0" fontId="84" numFmtId="0"/>
    <xf applyAlignment="1" borderId="29" fillId="2" fontId="88" numFmtId="0">
      <alignment horizontal="center" wrapText="1"/>
    </xf>
    <xf borderId="28" fillId="56" fontId="82" numFmtId="0"/>
    <xf borderId="30" fillId="0" fontId="84" numFmtId="0"/>
    <xf borderId="21" fillId="56" fontId="70" numFmtId="0"/>
    <xf borderId="30" fillId="0" fontId="84" numFmtId="0"/>
    <xf borderId="30" fillId="0" fontId="84" numFmtId="0"/>
    <xf borderId="0" fillId="0" fontId="16" numFmtId="0"/>
    <xf borderId="0" fillId="0" fontId="16" numFmtId="43"/>
    <xf borderId="18" fillId="13" fontId="16" numFmtId="0"/>
    <xf borderId="0" fillId="0" fontId="16" numFmtId="0"/>
    <xf borderId="0" fillId="0" fontId="87" numFmtId="0"/>
    <xf borderId="21" fillId="43" fontId="78" numFmtId="0"/>
    <xf borderId="21" fillId="43" fontId="78" numFmtId="0"/>
    <xf borderId="21" fillId="56" fontId="70" numFmtId="0"/>
    <xf borderId="21" fillId="56" fontId="7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21" fillId="43" fontId="78" numFmtId="0"/>
    <xf borderId="21" fillId="43" fontId="78" numFmtId="0"/>
    <xf borderId="21" fillId="56" fontId="70" numFmtId="0"/>
    <xf borderId="21" fillId="56" fontId="70" numFmtId="0"/>
    <xf borderId="21" fillId="43" fontId="78" numFmtId="0"/>
    <xf borderId="21" fillId="43" fontId="7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9" fontId="88" numFmtId="0"/>
    <xf borderId="27" fillId="59" fontId="88" numFmtId="0"/>
    <xf borderId="21" fillId="56" fontId="70" numFmtId="0"/>
    <xf borderId="21" fillId="56" fontId="70" numFmtId="0"/>
    <xf borderId="27" fillId="59" fontId="88" numFmtId="0"/>
    <xf borderId="27" fillId="59" fontId="81" numFmtId="0"/>
    <xf borderId="27" fillId="59" fontId="88" numFmtId="0"/>
    <xf borderId="27" fillId="59" fontId="88" numFmtId="0"/>
    <xf borderId="28" fillId="56" fontId="82" numFmtId="0"/>
    <xf borderId="28" fillId="56" fontId="82" numFmtId="0"/>
    <xf borderId="27" fillId="59" fontId="81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21" fillId="56" fontId="70" numFmtId="0"/>
    <xf borderId="21" fillId="56" fontId="70" numFmtId="0"/>
    <xf borderId="21" fillId="43" fontId="78" numFmtId="0"/>
    <xf borderId="21" fillId="43" fontId="7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13" numFmtId="43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9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9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6" fontId="70" numFmtId="0"/>
    <xf borderId="21" fillId="56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3" fontId="78" numFmtId="0"/>
    <xf borderId="21" fillId="43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9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6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6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6" fontId="70" numFmtId="0"/>
    <xf borderId="27" fillId="59" fontId="88" numFmtId="0"/>
    <xf applyAlignment="1" borderId="29" fillId="2" fontId="88" numFmtId="0">
      <alignment horizontal="center" wrapText="1"/>
    </xf>
    <xf borderId="21" fillId="43" fontId="78" numFmtId="0"/>
    <xf borderId="21" fillId="43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9" fontId="88" numFmtId="0"/>
    <xf borderId="28" fillId="56" fontId="82" numFmtId="0"/>
    <xf borderId="27" fillId="59" fontId="88" numFmtId="0"/>
    <xf borderId="27" fillId="59" fontId="81" numFmtId="0"/>
    <xf borderId="21" fillId="56" fontId="70" numFmtId="0"/>
    <xf borderId="21" fillId="43" fontId="78" numFmtId="0"/>
    <xf borderId="21" fillId="56" fontId="70" numFmtId="0"/>
    <xf borderId="21" fillId="56" fontId="70" numFmtId="0"/>
    <xf borderId="21" fillId="56" fontId="70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7" fillId="59" fontId="81" numFmtId="0"/>
    <xf borderId="27" fillId="59" fontId="88" numFmtId="0"/>
    <xf borderId="28" fillId="56" fontId="82" numFmtId="0"/>
    <xf borderId="27" fillId="59" fontId="81" numFmtId="0"/>
    <xf borderId="28" fillId="56" fontId="82" numFmtId="0"/>
    <xf borderId="27" fillId="59" fontId="88" numFmtId="0"/>
    <xf applyAlignment="1" borderId="29" fillId="2" fontId="88" numFmtId="0">
      <alignment horizontal="center" wrapText="1"/>
    </xf>
    <xf borderId="27" fillId="59" fontId="88" numFmtId="0"/>
    <xf borderId="30" fillId="0" fontId="84" numFmtId="0"/>
    <xf borderId="30" fillId="0" fontId="84" numFmtId="0"/>
    <xf borderId="27" fillId="59" fontId="88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27" fillId="59" fontId="88" numFmtId="0"/>
    <xf borderId="27" fillId="59" fontId="88" numFmtId="0"/>
    <xf borderId="28" fillId="56" fontId="82" numFmtId="0"/>
    <xf borderId="27" fillId="59" fontId="81" numFmtId="0"/>
    <xf borderId="30" fillId="0" fontId="84" numFmtId="0"/>
    <xf applyAlignment="1" borderId="29" fillId="2" fontId="88" numFmtId="0">
      <alignment horizontal="center" wrapText="1"/>
    </xf>
    <xf borderId="28" fillId="56" fontId="82" numFmtId="0"/>
    <xf borderId="21" fillId="43" fontId="78" numFmtId="0"/>
    <xf borderId="30" fillId="0" fontId="84" numFmtId="0"/>
    <xf borderId="21" fillId="56" fontId="70" numFmtId="0"/>
    <xf borderId="21" fillId="56" fontId="70" numFmtId="0"/>
    <xf borderId="30" fillId="0" fontId="84" numFmtId="0"/>
    <xf borderId="30" fillId="0" fontId="84" numFmtId="0"/>
    <xf borderId="21" fillId="56" fontId="70" numFmtId="0"/>
    <xf borderId="21" fillId="56" fontId="70" numFmtId="0"/>
    <xf borderId="21" fillId="43" fontId="78" numFmtId="0"/>
    <xf borderId="21" fillId="43" fontId="78" numFmtId="0"/>
    <xf borderId="27" fillId="59" fontId="81" numFmtId="0"/>
    <xf borderId="27" fillId="59" fontId="88" numFmtId="0"/>
    <xf borderId="27" fillId="59" fontId="81" numFmtId="0"/>
    <xf borderId="27" fillId="59" fontId="88" numFmtId="0"/>
    <xf borderId="27" fillId="59" fontId="88" numFmtId="0"/>
    <xf borderId="28" fillId="56" fontId="82" numFmtId="0"/>
    <xf borderId="28" fillId="56" fontId="82" numFmtId="0"/>
    <xf borderId="30" fillId="0" fontId="84" numFmtId="0"/>
    <xf borderId="30" fillId="0" fontId="84" numFmtId="0"/>
    <xf borderId="0" fillId="0" fontId="50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15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65" numFmtId="0"/>
    <xf borderId="0" fillId="0" fontId="15" numFmtId="0"/>
    <xf borderId="0" fillId="0" fontId="65" numFmtId="0"/>
    <xf borderId="0" fillId="0" fontId="15" numFmtId="171"/>
    <xf borderId="27" fillId="59" fontId="88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65" numFmtId="0"/>
    <xf borderId="27" fillId="59" fontId="81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65" numFmtId="0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65" numFmtId="0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65" numFmtId="171"/>
    <xf borderId="0" fillId="0" fontId="1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65" numFmtId="0"/>
    <xf borderId="0" fillId="0" fontId="15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0"/>
    <xf borderId="0" fillId="0" fontId="50" numFmtId="171"/>
    <xf borderId="0" fillId="0" fontId="15" numFmtId="0"/>
    <xf borderId="0" fillId="0" fontId="65" numFmtId="0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65" numFmtId="0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15" numFmtId="171"/>
    <xf borderId="0" fillId="0" fontId="65" numFmtId="0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65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171"/>
    <xf borderId="0" fillId="0" fontId="50" numFmtId="171"/>
    <xf borderId="0" fillId="0" fontId="65" numFmtId="171"/>
    <xf borderId="0" fillId="0" fontId="15" numFmtId="0"/>
    <xf borderId="0" fillId="0" fontId="65" numFmtId="0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65" numFmtId="171"/>
    <xf borderId="21" fillId="56" fontId="70" numFmtId="0"/>
    <xf borderId="21" fillId="56" fontId="70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15" numFmtId="0"/>
    <xf borderId="0" fillId="0" fontId="15" numFmtId="171"/>
    <xf borderId="21" fillId="43" fontId="78" numFmtId="0"/>
    <xf borderId="21" fillId="43" fontId="78" numFmtId="0"/>
    <xf borderId="0" fillId="0" fontId="65" numFmtId="171"/>
    <xf borderId="0" fillId="0" fontId="15" numFmtId="171"/>
    <xf borderId="0" fillId="0" fontId="65" numFmtId="171"/>
    <xf borderId="0" fillId="0" fontId="6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50" numFmtId="171"/>
    <xf borderId="0" fillId="0" fontId="65" numFmtId="171"/>
    <xf borderId="0" fillId="0" fontId="15" numFmtId="171"/>
    <xf borderId="0" fillId="0" fontId="65" numFmtId="0"/>
    <xf borderId="0" fillId="0" fontId="15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5" numFmtId="0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15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65" numFmtId="0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65" numFmtId="0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171"/>
    <xf borderId="0" fillId="0" fontId="15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15" numFmtId="171"/>
    <xf borderId="0" fillId="0" fontId="65" numFmtId="0"/>
    <xf borderId="0" fillId="0" fontId="15" numFmtId="0"/>
    <xf borderId="0" fillId="0" fontId="50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27" fillId="59" fontId="81" numFmtId="0"/>
    <xf borderId="0" fillId="0" fontId="65" numFmtId="171"/>
    <xf borderId="0" fillId="0" fontId="50" numFmtId="171"/>
    <xf borderId="0" fillId="0" fontId="15" numFmtId="171"/>
    <xf borderId="0" fillId="0" fontId="15" numFmtId="171"/>
    <xf borderId="0" fillId="0" fontId="65" numFmtId="171"/>
    <xf borderId="0" fillId="0" fontId="65" numFmtId="171"/>
    <xf borderId="0" fillId="0" fontId="15" numFmtId="0"/>
    <xf borderId="0" fillId="0" fontId="50" numFmtId="171"/>
    <xf borderId="0" fillId="0" fontId="65" numFmtId="171"/>
    <xf borderId="0" fillId="0" fontId="15" numFmtId="0"/>
    <xf borderId="0" fillId="0" fontId="15" numFmtId="0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28" fillId="56" fontId="82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65" numFmtId="171"/>
    <xf borderId="0" fillId="0" fontId="50" numFmtId="171"/>
    <xf borderId="30" fillId="0" fontId="84" numFmtId="0"/>
    <xf borderId="0" fillId="0" fontId="50" numFmtId="171"/>
    <xf borderId="0" fillId="0" fontId="6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0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65" numFmtId="171"/>
    <xf borderId="0" fillId="0" fontId="50" numFmtId="171"/>
    <xf borderId="0" fillId="0" fontId="50" numFmtId="171"/>
    <xf borderId="0" fillId="0" fontId="65" numFmtId="0"/>
    <xf borderId="0" fillId="0" fontId="50" numFmtId="171"/>
    <xf borderId="0" fillId="0" fontId="50" numFmtId="171"/>
    <xf borderId="0" fillId="0" fontId="65" numFmtId="171"/>
    <xf borderId="0" fillId="0" fontId="15" numFmtId="171"/>
    <xf borderId="0" fillId="0" fontId="15" numFmtId="171"/>
    <xf borderId="0" fillId="0" fontId="50" numFmtId="171"/>
    <xf borderId="0" fillId="0" fontId="1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65" numFmtId="171"/>
    <xf borderId="0" fillId="0" fontId="65" numFmtId="171"/>
    <xf borderId="0" fillId="0" fontId="15" numFmtId="171"/>
    <xf borderId="0" fillId="0" fontId="50" numFmtId="171"/>
    <xf borderId="0" fillId="0" fontId="50" numFmtId="171"/>
    <xf borderId="0" fillId="0" fontId="50" numFmtId="171"/>
    <xf borderId="21" fillId="56" fontId="70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65" numFmtId="0"/>
    <xf borderId="0" fillId="0" fontId="65" numFmtId="0"/>
    <xf borderId="0" fillId="0" fontId="15" numFmtId="0"/>
    <xf borderId="0" fillId="0" fontId="15" numFmtId="0"/>
    <xf borderId="0" fillId="0" fontId="15" numFmtId="0"/>
    <xf borderId="21" fillId="56" fontId="70" numFmtId="0"/>
    <xf borderId="27" fillId="59" fontId="88" numFmtId="0"/>
    <xf applyAlignment="1" borderId="29" fillId="2" fontId="88" numFmtId="0">
      <alignment horizontal="center" wrapText="1"/>
    </xf>
    <xf borderId="21" fillId="43" fontId="78" numFmtId="0"/>
    <xf borderId="21" fillId="43" fontId="78" numFmtId="0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50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0" fillId="0" fontId="15" numFmtId="171"/>
    <xf borderId="0" fillId="0" fontId="65" numFmtId="171"/>
    <xf borderId="30" fillId="0" fontId="84" numFmtId="0"/>
    <xf borderId="27" fillId="59" fontId="88" numFmtId="0"/>
    <xf borderId="28" fillId="56" fontId="82" numFmtId="0"/>
    <xf borderId="27" fillId="59" fontId="8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56" fontId="70" numFmtId="0"/>
    <xf borderId="21" fillId="56" fontId="70" numFmtId="0"/>
    <xf borderId="21" fillId="56" fontId="70" numFmtId="0"/>
    <xf borderId="21" fillId="56" fontId="70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8" numFmtId="0"/>
    <xf borderId="27" fillId="59" fontId="88" numFmtId="0"/>
    <xf borderId="27" fillId="59" fontId="81" numFmtId="0"/>
    <xf borderId="27" fillId="59" fontId="88" numFmtId="0"/>
    <xf borderId="27" fillId="59" fontId="81" numFmtId="0"/>
    <xf borderId="28" fillId="56" fontId="82" numFmtId="0"/>
    <xf borderId="30" fillId="0" fontId="84" numFmtId="0"/>
    <xf borderId="28" fillId="56" fontId="82" numFmtId="0"/>
    <xf applyAlignment="1" borderId="29" fillId="2" fontId="88" numFmtId="0">
      <alignment horizontal="center" wrapText="1"/>
    </xf>
    <xf borderId="27" fillId="59" fontId="88" numFmtId="0"/>
    <xf borderId="27" fillId="59" fontId="88" numFmtId="0"/>
    <xf borderId="27" fillId="59" fontId="81" numFmtId="0"/>
    <xf borderId="27" fillId="59" fontId="81" numFmtId="0"/>
    <xf borderId="28" fillId="56" fontId="82" numFmtId="0"/>
    <xf borderId="21" fillId="56" fontId="70" numFmtId="0"/>
    <xf borderId="28" fillId="56" fontId="82" numFmtId="0"/>
    <xf borderId="27" fillId="59" fontId="88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6" fontId="70" numFmtId="0"/>
    <xf borderId="21" fillId="56" fontId="70" numFmtId="0"/>
    <xf borderId="21" fillId="56" fontId="70" numFmtId="0"/>
    <xf borderId="27" fillId="59" fontId="88" numFmtId="0"/>
    <xf borderId="30" fillId="0" fontId="84" numFmtId="0"/>
    <xf borderId="27" fillId="59" fontId="88" numFmtId="0"/>
    <xf borderId="27" fillId="59" fontId="8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56" fontId="70" numFmtId="0"/>
    <xf borderId="21" fillId="56" fontId="70" numFmtId="0"/>
    <xf borderId="21" fillId="56" fontId="70" numFmtId="0"/>
    <xf borderId="21" fillId="56" fontId="70" numFmtId="0"/>
    <xf borderId="21" fillId="56" fontId="70" numFmtId="0"/>
    <xf borderId="21" fillId="56" fontId="70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7" fillId="59" fontId="88" numFmtId="0"/>
    <xf borderId="27" fillId="59" fontId="88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6" fontId="70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56" fontId="70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8" numFmtId="0"/>
    <xf borderId="27" fillId="59" fontId="81" numFmtId="0"/>
    <xf borderId="21" fillId="56" fontId="70" numFmtId="0"/>
    <xf borderId="21" fillId="56" fontId="70" numFmtId="0"/>
    <xf borderId="21" fillId="56" fontId="70" numFmtId="0"/>
    <xf borderId="21" fillId="43" fontId="78" numFmtId="0"/>
    <xf borderId="21" fillId="43" fontId="78" numFmtId="0"/>
    <xf borderId="21" fillId="43" fontId="78" numFmtId="0"/>
    <xf borderId="21" fillId="43" fontId="78" numFmtId="0"/>
    <xf borderId="27" fillId="59" fontId="88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27" fillId="59" fontId="88" numFmtId="0"/>
    <xf borderId="27" fillId="59" fontId="88" numFmtId="0"/>
    <xf borderId="28" fillId="56" fontId="82" numFmtId="0"/>
    <xf borderId="27" fillId="59" fontId="81" numFmtId="0"/>
    <xf borderId="30" fillId="0" fontId="84" numFmtId="0"/>
    <xf applyAlignment="1" borderId="29" fillId="2" fontId="88" numFmtId="0">
      <alignment horizontal="center" wrapText="1"/>
    </xf>
    <xf borderId="28" fillId="56" fontId="82" numFmtId="0"/>
    <xf borderId="30" fillId="0" fontId="84" numFmtId="0"/>
    <xf borderId="21" fillId="56" fontId="70" numFmtId="0"/>
    <xf borderId="30" fillId="0" fontId="84" numFmtId="0"/>
    <xf borderId="30" fillId="0" fontId="84" numFmtId="0"/>
    <xf borderId="21" fillId="43" fontId="78" numFmtId="0"/>
    <xf borderId="21" fillId="43" fontId="78" numFmtId="0"/>
    <xf borderId="21" fillId="56" fontId="70" numFmtId="0"/>
    <xf borderId="21" fillId="56" fontId="70" numFmtId="0"/>
    <xf borderId="27" fillId="59" fontId="88" numFmtId="0"/>
    <xf borderId="27" fillId="59" fontId="88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1" fillId="43" fontId="78" numFmtId="0"/>
    <xf borderId="21" fillId="43" fontId="78" numFmtId="0"/>
    <xf borderId="21" fillId="56" fontId="70" numFmtId="0"/>
    <xf borderId="21" fillId="56" fontId="70" numFmtId="0"/>
    <xf borderId="21" fillId="43" fontId="78" numFmtId="0"/>
    <xf borderId="21" fillId="43" fontId="78" numFmtId="0"/>
    <xf borderId="27" fillId="59" fontId="88" numFmtId="0"/>
    <xf borderId="27" fillId="59" fontId="88" numFmtId="0"/>
    <xf borderId="21" fillId="56" fontId="70" numFmtId="0"/>
    <xf borderId="21" fillId="56" fontId="70" numFmtId="0"/>
    <xf borderId="27" fillId="59" fontId="88" numFmtId="0"/>
    <xf borderId="27" fillId="59" fontId="81" numFmtId="0"/>
    <xf borderId="27" fillId="59" fontId="88" numFmtId="0"/>
    <xf borderId="27" fillId="59" fontId="88" numFmtId="0"/>
    <xf borderId="28" fillId="56" fontId="82" numFmtId="0"/>
    <xf borderId="28" fillId="56" fontId="82" numFmtId="0"/>
    <xf borderId="27" fillId="59" fontId="81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27" fillId="59" fontId="81" numFmtId="0"/>
    <xf borderId="27" fillId="59" fontId="81" numFmtId="0"/>
    <xf borderId="27" fillId="59" fontId="88" numFmtId="0"/>
    <xf borderId="28" fillId="56" fontId="82" numFmtId="0"/>
    <xf borderId="28" fillId="56" fontId="82" numFmtId="0"/>
    <xf applyAlignment="1" borderId="29" fillId="2" fontId="88" numFmtId="0">
      <alignment horizontal="center" wrapText="1"/>
    </xf>
    <xf borderId="30" fillId="0" fontId="84" numFmtId="0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88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88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88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171"/>
    <xf borderId="0" fillId="0" fontId="26" numFmtId="171"/>
    <xf borderId="0" fillId="15" fontId="16" numFmtId="171"/>
    <xf borderId="0" fillId="15" fontId="13" numFmtId="171"/>
    <xf borderId="0" fillId="15" fontId="16" numFmtId="171"/>
    <xf borderId="0" fillId="15" fontId="16" numFmtId="171"/>
    <xf borderId="0" fillId="15" fontId="16" numFmtId="171"/>
    <xf borderId="0" fillId="15" fontId="13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9" fontId="16" numFmtId="171"/>
    <xf borderId="0" fillId="19" fontId="13" numFmtId="171"/>
    <xf borderId="0" fillId="19" fontId="16" numFmtId="171"/>
    <xf borderId="0" fillId="19" fontId="16" numFmtId="171"/>
    <xf borderId="0" fillId="19" fontId="16" numFmtId="171"/>
    <xf borderId="0" fillId="19" fontId="13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23" fontId="16" numFmtId="171"/>
    <xf borderId="0" fillId="23" fontId="13" numFmtId="171"/>
    <xf borderId="0" fillId="23" fontId="16" numFmtId="171"/>
    <xf borderId="0" fillId="23" fontId="16" numFmtId="171"/>
    <xf borderId="0" fillId="23" fontId="16" numFmtId="171"/>
    <xf borderId="0" fillId="23" fontId="13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7" fontId="16" numFmtId="171"/>
    <xf borderId="0" fillId="27" fontId="13" numFmtId="171"/>
    <xf borderId="0" fillId="27" fontId="16" numFmtId="171"/>
    <xf borderId="0" fillId="27" fontId="16" numFmtId="171"/>
    <xf borderId="0" fillId="27" fontId="16" numFmtId="171"/>
    <xf borderId="0" fillId="27" fontId="13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31" fontId="16" numFmtId="171"/>
    <xf borderId="0" fillId="31" fontId="13" numFmtId="171"/>
    <xf borderId="0" fillId="31" fontId="16" numFmtId="171"/>
    <xf borderId="0" fillId="31" fontId="16" numFmtId="171"/>
    <xf borderId="0" fillId="31" fontId="16" numFmtId="171"/>
    <xf borderId="0" fillId="31" fontId="13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5" fontId="16" numFmtId="171"/>
    <xf borderId="0" fillId="35" fontId="13" numFmtId="171"/>
    <xf borderId="0" fillId="35" fontId="16" numFmtId="171"/>
    <xf borderId="0" fillId="35" fontId="16" numFmtId="171"/>
    <xf borderId="0" fillId="35" fontId="16" numFmtId="171"/>
    <xf borderId="0" fillId="35" fontId="13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16" fontId="16" numFmtId="171"/>
    <xf borderId="0" fillId="16" fontId="13" numFmtId="171"/>
    <xf borderId="0" fillId="16" fontId="16" numFmtId="171"/>
    <xf borderId="0" fillId="16" fontId="16" numFmtId="171"/>
    <xf borderId="0" fillId="16" fontId="16" numFmtId="171"/>
    <xf borderId="0" fillId="16" fontId="13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20" fontId="16" numFmtId="171"/>
    <xf borderId="0" fillId="20" fontId="13" numFmtId="171"/>
    <xf borderId="0" fillId="20" fontId="16" numFmtId="171"/>
    <xf borderId="0" fillId="20" fontId="16" numFmtId="171"/>
    <xf borderId="0" fillId="20" fontId="16" numFmtId="171"/>
    <xf borderId="0" fillId="20" fontId="13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4" fontId="16" numFmtId="171"/>
    <xf borderId="0" fillId="24" fontId="13" numFmtId="171"/>
    <xf borderId="0" fillId="24" fontId="16" numFmtId="171"/>
    <xf borderId="0" fillId="24" fontId="16" numFmtId="171"/>
    <xf borderId="0" fillId="24" fontId="16" numFmtId="171"/>
    <xf borderId="0" fillId="24" fontId="13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8" fontId="16" numFmtId="171"/>
    <xf borderId="0" fillId="28" fontId="13" numFmtId="171"/>
    <xf borderId="0" fillId="28" fontId="16" numFmtId="171"/>
    <xf borderId="0" fillId="28" fontId="16" numFmtId="171"/>
    <xf borderId="0" fillId="28" fontId="16" numFmtId="171"/>
    <xf borderId="0" fillId="28" fontId="13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32" fontId="16" numFmtId="171"/>
    <xf borderId="0" fillId="32" fontId="13" numFmtId="171"/>
    <xf borderId="0" fillId="32" fontId="16" numFmtId="171"/>
    <xf borderId="0" fillId="32" fontId="16" numFmtId="171"/>
    <xf borderId="0" fillId="32" fontId="16" numFmtId="171"/>
    <xf borderId="0" fillId="32" fontId="13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6" fontId="16" numFmtId="171"/>
    <xf borderId="0" fillId="36" fontId="13" numFmtId="171"/>
    <xf borderId="0" fillId="36" fontId="16" numFmtId="171"/>
    <xf borderId="0" fillId="36" fontId="16" numFmtId="171"/>
    <xf borderId="0" fillId="36" fontId="16" numFmtId="171"/>
    <xf borderId="0" fillId="36" fontId="13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17" fontId="48" numFmtId="171"/>
    <xf borderId="0" fillId="17" fontId="64" numFmtId="171"/>
    <xf borderId="0" fillId="21" fontId="48" numFmtId="171"/>
    <xf borderId="0" fillId="21" fontId="64" numFmtId="171"/>
    <xf borderId="0" fillId="25" fontId="48" numFmtId="171"/>
    <xf borderId="0" fillId="25" fontId="64" numFmtId="171"/>
    <xf borderId="0" fillId="29" fontId="48" numFmtId="171"/>
    <xf borderId="0" fillId="29" fontId="64" numFmtId="171"/>
    <xf borderId="0" fillId="33" fontId="48" numFmtId="171"/>
    <xf borderId="0" fillId="33" fontId="64" numFmtId="171"/>
    <xf borderId="0" fillId="37" fontId="48" numFmtId="171"/>
    <xf borderId="0" fillId="37" fontId="64" numFmtId="171"/>
    <xf borderId="0" fillId="14" fontId="48" numFmtId="171"/>
    <xf borderId="0" fillId="14" fontId="64" numFmtId="171"/>
    <xf borderId="0" fillId="18" fontId="48" numFmtId="171"/>
    <xf borderId="0" fillId="18" fontId="64" numFmtId="171"/>
    <xf borderId="0" fillId="22" fontId="48" numFmtId="171"/>
    <xf borderId="0" fillId="22" fontId="64" numFmtId="171"/>
    <xf borderId="0" fillId="26" fontId="48" numFmtId="171"/>
    <xf borderId="0" fillId="26" fontId="64" numFmtId="171"/>
    <xf borderId="0" fillId="30" fontId="48" numFmtId="171"/>
    <xf borderId="0" fillId="30" fontId="64" numFmtId="171"/>
    <xf borderId="0" fillId="34" fontId="48" numFmtId="171"/>
    <xf borderId="0" fillId="34" fontId="64" numFmtId="171"/>
    <xf borderId="0" fillId="8" fontId="38" numFmtId="171"/>
    <xf borderId="0" fillId="8" fontId="55" numFmtId="171"/>
    <xf borderId="14" fillId="11" fontId="42" numFmtId="171"/>
    <xf borderId="14" fillId="11" fontId="59" numFmtId="171"/>
    <xf borderId="17" fillId="12" fontId="44" numFmtId="171"/>
    <xf borderId="17" fillId="12" fontId="61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46" numFmtId="171"/>
    <xf borderId="0" fillId="0" fontId="63" numFmtId="171"/>
    <xf borderId="0" fillId="7" fontId="37" numFmtId="171"/>
    <xf borderId="0" fillId="7" fontId="54" numFmtId="171"/>
    <xf borderId="11" fillId="0" fontId="34" numFmtId="171"/>
    <xf borderId="11" fillId="0" fontId="51" numFmtId="171"/>
    <xf borderId="12" fillId="0" fontId="35" numFmtId="171"/>
    <xf borderId="12" fillId="0" fontId="52" numFmtId="171"/>
    <xf borderId="13" fillId="0" fontId="36" numFmtId="171"/>
    <xf borderId="13" fillId="0" fontId="53" numFmtId="171"/>
    <xf borderId="0" fillId="0" fontId="36" numFmtId="171"/>
    <xf borderId="0" fillId="0" fontId="53" numFmtId="171"/>
    <xf borderId="14" fillId="10" fontId="40" numFmtId="171"/>
    <xf borderId="14" fillId="10" fontId="57" numFmtId="171"/>
    <xf borderId="16" fillId="0" fontId="43" numFmtId="171"/>
    <xf borderId="16" fillId="0" fontId="60" numFmtId="171"/>
    <xf borderId="0" fillId="9" fontId="39" numFmtId="171"/>
    <xf borderId="0" fillId="9" fontId="56" numFmtId="171"/>
    <xf borderId="0" fillId="0" fontId="16" numFmtId="171"/>
    <xf borderId="0" fillId="0" fontId="16" numFmtId="171"/>
    <xf borderId="0" fillId="0" fontId="13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3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18" fillId="13" fontId="16" numFmtId="171"/>
    <xf borderId="18" fillId="13" fontId="13" numFmtId="171"/>
    <xf borderId="18" fillId="13" fontId="16" numFmtId="171"/>
    <xf borderId="18" fillId="13" fontId="16" numFmtId="171"/>
    <xf borderId="18" fillId="13" fontId="16" numFmtId="171"/>
    <xf borderId="18" fillId="13" fontId="13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5" fillId="11" fontId="41" numFmtId="171"/>
    <xf borderId="15" fillId="11" fontId="58" numFmtId="171"/>
    <xf borderId="0" fillId="0" fontId="33" numFmtId="171"/>
    <xf borderId="0" fillId="0" fontId="33" numFmtId="171"/>
    <xf borderId="0" fillId="0" fontId="87" numFmtId="0"/>
    <xf borderId="19" fillId="0" fontId="47" numFmtId="171"/>
    <xf borderId="19" fillId="0" fontId="49" numFmtId="171"/>
    <xf borderId="0" fillId="0" fontId="88" numFmtId="0"/>
    <xf borderId="0" fillId="0" fontId="45" numFmtId="171"/>
    <xf borderId="0" fillId="0" fontId="62" numFmtId="171"/>
    <xf borderId="0" fillId="0" fontId="16" numFmtId="0"/>
    <xf borderId="0" fillId="0" fontId="16" numFmtId="0"/>
    <xf borderId="0" fillId="0" fontId="16" numFmtId="171"/>
    <xf borderId="0" fillId="0" fontId="16" numFmtId="171"/>
    <xf borderId="18" fillId="13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5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19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3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27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1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35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16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0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4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28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2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36" fontId="16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0" fillId="0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18" fillId="13" fontId="16" numFmtId="171"/>
    <xf borderId="0" fillId="0" fontId="16" numFmtId="0"/>
    <xf borderId="0" fillId="0" fontId="16" numFmtId="0"/>
    <xf borderId="0" fillId="0" fontId="16" numFmtId="171"/>
    <xf borderId="0" fillId="0" fontId="16" numFmtId="171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88" numFmtId="0"/>
    <xf applyAlignment="1" applyProtection="1" borderId="0" fillId="0" fontId="15" numFmtId="0">
      <alignment vertical="top"/>
      <protection hidden="0" locked="0"/>
    </xf>
    <xf borderId="0" fillId="0" fontId="16" numFmtId="171"/>
    <xf borderId="0" fillId="0" fontId="15" numFmtId="171"/>
    <xf borderId="0" fillId="0" fontId="15" numFmtId="171"/>
    <xf borderId="0" fillId="0" fontId="16" numFmtId="171"/>
    <xf borderId="0" fillId="0" fontId="16" numFmtId="43"/>
    <xf borderId="0" fillId="0" fontId="16" numFmtId="171"/>
    <xf borderId="0" fillId="0" fontId="15" numFmtId="171"/>
    <xf borderId="0" fillId="0" fontId="15" numFmtId="171"/>
    <xf borderId="18" fillId="13" fontId="16" numFmtId="171"/>
    <xf borderId="0" fillId="0" fontId="15" numFmtId="171"/>
    <xf borderId="0" fillId="0" fontId="15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0" fontId="15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0" fontId="15" numFmtId="171"/>
    <xf borderId="0" fillId="0" fontId="15" numFmtId="171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38" fontId="67" numFmtId="0"/>
    <xf borderId="0" fillId="15" fontId="16" numFmtId="0"/>
    <xf borderId="0" fillId="38" fontId="67" numFmtId="0"/>
    <xf borderId="0" fillId="15" fontId="16" numFmtId="0"/>
    <xf borderId="0" fillId="15" fontId="13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39" fontId="67" numFmtId="0"/>
    <xf borderId="0" fillId="19" fontId="16" numFmtId="0"/>
    <xf borderId="0" fillId="39" fontId="67" numFmtId="0"/>
    <xf borderId="0" fillId="19" fontId="16" numFmtId="0"/>
    <xf borderId="0" fillId="19" fontId="13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40" fontId="67" numFmtId="0"/>
    <xf borderId="0" fillId="23" fontId="16" numFmtId="0"/>
    <xf borderId="0" fillId="40" fontId="67" numFmtId="0"/>
    <xf borderId="0" fillId="23" fontId="16" numFmtId="0"/>
    <xf borderId="0" fillId="23" fontId="13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41" fontId="67" numFmtId="0"/>
    <xf borderId="0" fillId="27" fontId="16" numFmtId="0"/>
    <xf borderId="0" fillId="41" fontId="67" numFmtId="0"/>
    <xf borderId="0" fillId="27" fontId="16" numFmtId="0"/>
    <xf borderId="0" fillId="27" fontId="13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42" fontId="67" numFmtId="0"/>
    <xf borderId="0" fillId="31" fontId="16" numFmtId="0"/>
    <xf borderId="0" fillId="42" fontId="67" numFmtId="0"/>
    <xf borderId="0" fillId="31" fontId="16" numFmtId="0"/>
    <xf borderId="0" fillId="31" fontId="13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43" fontId="67" numFmtId="0"/>
    <xf borderId="0" fillId="35" fontId="16" numFmtId="0"/>
    <xf borderId="0" fillId="43" fontId="67" numFmtId="0"/>
    <xf borderId="0" fillId="35" fontId="16" numFmtId="0"/>
    <xf borderId="0" fillId="35" fontId="13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44" fontId="67" numFmtId="0"/>
    <xf borderId="0" fillId="16" fontId="16" numFmtId="0"/>
    <xf borderId="0" fillId="44" fontId="67" numFmtId="0"/>
    <xf borderId="0" fillId="16" fontId="16" numFmtId="0"/>
    <xf borderId="0" fillId="16" fontId="13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45" fontId="67" numFmtId="0"/>
    <xf borderId="0" fillId="20" fontId="16" numFmtId="0"/>
    <xf borderId="0" fillId="45" fontId="67" numFmtId="0"/>
    <xf borderId="0" fillId="20" fontId="16" numFmtId="0"/>
    <xf borderId="0" fillId="20" fontId="13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46" fontId="67" numFmtId="0"/>
    <xf borderId="0" fillId="24" fontId="16" numFmtId="0"/>
    <xf borderId="0" fillId="46" fontId="67" numFmtId="0"/>
    <xf borderId="0" fillId="24" fontId="16" numFmtId="0"/>
    <xf borderId="0" fillId="24" fontId="13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41" fontId="67" numFmtId="0"/>
    <xf borderId="0" fillId="28" fontId="16" numFmtId="0"/>
    <xf borderId="0" fillId="41" fontId="67" numFmtId="0"/>
    <xf borderId="0" fillId="28" fontId="16" numFmtId="0"/>
    <xf borderId="0" fillId="28" fontId="13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44" fontId="67" numFmtId="0"/>
    <xf borderId="0" fillId="32" fontId="16" numFmtId="0"/>
    <xf borderId="0" fillId="44" fontId="67" numFmtId="0"/>
    <xf borderId="0" fillId="32" fontId="16" numFmtId="0"/>
    <xf borderId="0" fillId="32" fontId="13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47" fontId="67" numFmtId="0"/>
    <xf borderId="0" fillId="0" fontId="15" numFmtId="171"/>
    <xf borderId="0" fillId="36" fontId="16" numFmtId="0"/>
    <xf borderId="0" fillId="0" fontId="15" numFmtId="171"/>
    <xf borderId="0" fillId="47" fontId="67" numFmtId="0"/>
    <xf borderId="0" fillId="36" fontId="16" numFmtId="0"/>
    <xf borderId="0" fillId="36" fontId="13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48" fontId="68" numFmtId="0"/>
    <xf borderId="0" fillId="0" fontId="15" numFmtId="171"/>
    <xf borderId="0" fillId="45" fontId="68" numFmtId="0"/>
    <xf borderId="0" fillId="46" fontId="68" numFmtId="0"/>
    <xf borderId="0" fillId="0" fontId="15" numFmtId="171"/>
    <xf borderId="0" fillId="49" fontId="68" numFmtId="0"/>
    <xf borderId="0" fillId="50" fontId="68" numFmtId="0"/>
    <xf borderId="0" fillId="0" fontId="15" numFmtId="171"/>
    <xf borderId="0" fillId="51" fontId="68" numFmtId="0"/>
    <xf borderId="0" fillId="52" fontId="68" numFmtId="0"/>
    <xf borderId="0" fillId="53" fontId="68" numFmtId="0"/>
    <xf borderId="0" fillId="54" fontId="68" numFmtId="0"/>
    <xf borderId="0" fillId="49" fontId="68" numFmtId="0"/>
    <xf borderId="0" fillId="50" fontId="68" numFmtId="0"/>
    <xf borderId="0" fillId="55" fontId="68" numFmtId="0"/>
    <xf borderId="0" fillId="39" fontId="69" numFmtId="0"/>
    <xf borderId="0" fillId="0" fontId="15" numFmtId="171"/>
    <xf borderId="21" fillId="56" fontId="70" numFmtId="0"/>
    <xf borderId="22" fillId="57" fontId="71" numFmtId="0"/>
    <xf borderId="0" fillId="0" fontId="15" numFmtId="171"/>
    <xf borderId="0" fillId="0" fontId="16" numFmtId="43"/>
    <xf borderId="0" fillId="0" fontId="16" numFmtId="43"/>
    <xf borderId="0" fillId="0" fontId="16" numFmtId="43"/>
    <xf borderId="0" fillId="0" fontId="15" numFmtId="171"/>
    <xf borderId="0" fillId="0" fontId="88" numFmtId="43"/>
    <xf borderId="0" fillId="0" fontId="88" numFmtId="43"/>
    <xf borderId="0" fillId="0" fontId="16" numFmtId="43"/>
    <xf borderId="0" fillId="0" fontId="13" numFmtId="43"/>
    <xf borderId="0" fillId="0" fontId="16" numFmtId="43"/>
    <xf borderId="0" fillId="0" fontId="72" numFmtId="0"/>
    <xf borderId="0" fillId="40" fontId="73" numFmtId="0"/>
    <xf borderId="23" fillId="0" fontId="74" numFmtId="0"/>
    <xf borderId="24" fillId="0" fontId="75" numFmtId="0"/>
    <xf borderId="25" fillId="0" fontId="76" numFmtId="0"/>
    <xf borderId="0" fillId="0" fontId="76" numFmtId="0"/>
    <xf borderId="21" fillId="43" fontId="78" numFmtId="0"/>
    <xf borderId="26" fillId="0" fontId="79" numFmtId="0"/>
    <xf borderId="0" fillId="58" fontId="80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88" numFmtId="0"/>
    <xf borderId="0" fillId="0" fontId="26" numFmtId="0"/>
    <xf borderId="0" fillId="0" fontId="88" numFmtId="0"/>
    <xf borderId="0" fillId="0" fontId="88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3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28" fillId="56" fontId="82" numFmtId="0"/>
    <xf borderId="0" fillId="0" fontId="16" numFmtId="0"/>
    <xf borderId="0" fillId="0" fontId="88" numFmtId="0"/>
    <xf borderId="0" fillId="0" fontId="83" numFmtId="0"/>
    <xf borderId="30" fillId="0" fontId="84" numFmtId="0"/>
    <xf borderId="0" fillId="0" fontId="85" numFmtId="0"/>
    <xf borderId="0" fillId="0" fontId="16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27" fillId="59" fontId="88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27" fillId="59" fontId="81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9" fontId="88" numFmtId="0"/>
    <xf borderId="27" fillId="59" fontId="88" numFmtId="0"/>
    <xf borderId="27" fillId="59" fontId="81" numFmtId="0"/>
    <xf borderId="27" fillId="59" fontId="81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9" fontId="81" numFmtId="0"/>
    <xf borderId="0" fillId="0" fontId="15" numFmtId="0"/>
    <xf borderId="0" fillId="0" fontId="15" numFmtId="171"/>
    <xf borderId="0" fillId="0" fontId="15" numFmtId="171"/>
    <xf borderId="28" fillId="56" fontId="82" numFmtId="0"/>
    <xf borderId="0" fillId="0" fontId="15" numFmtId="171"/>
    <xf borderId="0" fillId="0" fontId="15" numFmtId="171"/>
    <xf borderId="0" fillId="0" fontId="15" numFmtId="171"/>
    <xf borderId="0" fillId="0" fontId="15" numFmtId="171"/>
    <xf borderId="21" fillId="56" fontId="70" numFmtId="0"/>
    <xf borderId="27" fillId="59" fontId="88" numFmtId="0"/>
    <xf borderId="21" fillId="43" fontId="78" numFmtId="0"/>
    <xf borderId="0" fillId="0" fontId="15" numFmtId="171"/>
    <xf borderId="30" fillId="0" fontId="84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27" fillId="59" fontId="88" numFmtId="0"/>
    <xf borderId="27" fillId="59" fontId="88" numFmtId="0"/>
    <xf borderId="27" fillId="59" fontId="81" numFmtId="0"/>
    <xf borderId="27" fillId="59" fontId="81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17" fontId="64" numFmtId="0"/>
    <xf borderId="0" fillId="21" fontId="64" numFmtId="0"/>
    <xf borderId="0" fillId="25" fontId="64" numFmtId="0"/>
    <xf borderId="0" fillId="29" fontId="64" numFmtId="0"/>
    <xf borderId="0" fillId="33" fontId="64" numFmtId="0"/>
    <xf borderId="0" fillId="37" fontId="64" numFmtId="0"/>
    <xf borderId="0" fillId="14" fontId="64" numFmtId="0"/>
    <xf borderId="0" fillId="18" fontId="64" numFmtId="0"/>
    <xf borderId="0" fillId="22" fontId="64" numFmtId="0"/>
    <xf borderId="0" fillId="26" fontId="64" numFmtId="0"/>
    <xf borderId="0" fillId="30" fontId="64" numFmtId="0"/>
    <xf borderId="0" fillId="34" fontId="64" numFmtId="0"/>
    <xf borderId="0" fillId="8" fontId="55" numFmtId="0"/>
    <xf borderId="17" fillId="12" fontId="61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63" numFmtId="0"/>
    <xf borderId="0" fillId="7" fontId="54" numFmtId="0"/>
    <xf borderId="11" fillId="0" fontId="51" numFmtId="0"/>
    <xf borderId="12" fillId="0" fontId="52" numFmtId="0"/>
    <xf borderId="13" fillId="0" fontId="53" numFmtId="0"/>
    <xf borderId="0" fillId="0" fontId="53" numFmtId="0"/>
    <xf borderId="16" fillId="0" fontId="60" numFmtId="0"/>
    <xf borderId="0" fillId="9" fontId="5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33" numFmtId="0"/>
    <xf borderId="0" fillId="0" fontId="62" numFmtId="0"/>
    <xf borderId="0" fillId="0" fontId="16" numFmtId="0"/>
    <xf borderId="27" fillId="59" fontId="88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27" fillId="59" fontId="81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27" fillId="59" fontId="88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0" fontId="15" numFmtId="171"/>
    <xf borderId="0" fillId="0" fontId="16" numFmtId="171"/>
    <xf borderId="0" fillId="0" fontId="15" numFmtId="171"/>
    <xf borderId="0" fillId="0" fontId="16" numFmtId="171"/>
    <xf borderId="18" fillId="13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5" numFmtId="171"/>
    <xf borderId="0" fillId="0" fontId="16" numFmtId="43"/>
    <xf borderId="0" fillId="0" fontId="16" numFmtId="43"/>
    <xf borderId="0" fillId="0" fontId="15" numFmtId="171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43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171"/>
    <xf borderId="0" fillId="0" fontId="16" numFmtId="171"/>
    <xf borderId="0" fillId="0" fontId="16" numFmtId="43"/>
    <xf borderId="0" fillId="0" fontId="16" numFmtId="171"/>
    <xf borderId="18" fillId="13" fontId="16" numFmtId="171"/>
    <xf borderId="0" fillId="15" fontId="16" numFmtId="171"/>
    <xf borderId="0" fillId="16" fontId="16" numFmtId="171"/>
    <xf borderId="0" fillId="19" fontId="16" numFmtId="171"/>
    <xf borderId="0" fillId="20" fontId="16" numFmtId="171"/>
    <xf borderId="0" fillId="23" fontId="16" numFmtId="171"/>
    <xf borderId="0" fillId="24" fontId="16" numFmtId="171"/>
    <xf borderId="0" fillId="27" fontId="16" numFmtId="171"/>
    <xf borderId="0" fillId="28" fontId="16" numFmtId="171"/>
    <xf borderId="0" fillId="31" fontId="16" numFmtId="171"/>
    <xf borderId="0" fillId="32" fontId="16" numFmtId="171"/>
    <xf borderId="0" fillId="35" fontId="16" numFmtId="171"/>
    <xf borderId="0" fillId="36" fontId="16" numFmtId="171"/>
    <xf borderId="0" fillId="0" fontId="16" numFmtId="43"/>
    <xf borderId="0" fillId="0" fontId="16" numFmtId="0"/>
    <xf borderId="18" fillId="13" fontId="16" numFmtId="0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6" numFmtId="0"/>
    <xf borderId="0" fillId="0" fontId="16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15" fontId="16" numFmtId="0"/>
    <xf borderId="0" fillId="16" fontId="16" numFmtId="0"/>
    <xf borderId="0" fillId="19" fontId="16" numFmtId="0"/>
    <xf borderId="0" fillId="20" fontId="16" numFmtId="0"/>
    <xf borderId="0" fillId="23" fontId="16" numFmtId="0"/>
    <xf borderId="0" fillId="24" fontId="16" numFmtId="0"/>
    <xf borderId="0" fillId="27" fontId="16" numFmtId="0"/>
    <xf borderId="0" fillId="28" fontId="16" numFmtId="0"/>
    <xf borderId="0" fillId="31" fontId="16" numFmtId="0"/>
    <xf borderId="0" fillId="32" fontId="16" numFmtId="0"/>
    <xf borderId="0" fillId="35" fontId="16" numFmtId="0"/>
    <xf borderId="0" fillId="36" fontId="16" numFmtId="0"/>
    <xf borderId="0" fillId="0" fontId="16" numFmtId="0"/>
    <xf borderId="0" fillId="0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171"/>
    <xf borderId="0" fillId="15" fontId="16" numFmtId="171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5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171"/>
    <xf borderId="0" fillId="19" fontId="16" numFmtId="171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19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171"/>
    <xf borderId="0" fillId="23" fontId="16" numFmtId="171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3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171"/>
    <xf borderId="0" fillId="27" fontId="16" numFmtId="171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27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171"/>
    <xf borderId="0" fillId="31" fontId="16" numFmtId="171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1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171"/>
    <xf borderId="0" fillId="35" fontId="16" numFmtId="171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35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171"/>
    <xf borderId="0" fillId="16" fontId="16" numFmtId="171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16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171"/>
    <xf borderId="0" fillId="20" fontId="16" numFmtId="171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0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171"/>
    <xf borderId="0" fillId="24" fontId="16" numFmtId="171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4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171"/>
    <xf borderId="0" fillId="28" fontId="16" numFmtId="171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28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171"/>
    <xf borderId="0" fillId="32" fontId="16" numFmtId="171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2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171"/>
    <xf borderId="0" fillId="36" fontId="16" numFmtId="171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36" fontId="16" numFmtId="0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43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171"/>
    <xf borderId="0" fillId="0" fontId="16" numFmtId="0"/>
    <xf borderId="0" fillId="0" fontId="16" numFmtId="171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0" fillId="0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171"/>
    <xf borderId="18" fillId="13" fontId="16" numFmtId="171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18" fillId="13" fontId="16" numFmtId="0"/>
    <xf borderId="0" fillId="0" fontId="16" numFmtId="0"/>
    <xf borderId="0" fillId="0" fontId="16" numFmtId="0"/>
    <xf borderId="0" fillId="0" fontId="16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0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  <xf borderId="0" fillId="0" fontId="15" numFmtId="171"/>
  </cellStyleXfs>
  <cellXfs count="137">
    <xf borderId="0" fillId="0" fontId="0" numFmtId="0" pivotButton="0" quotePrefix="0" xfId="0"/>
    <xf borderId="0" fillId="2" fontId="17" numFmtId="0" pivotButton="0" quotePrefix="0" xfId="0"/>
    <xf borderId="0" fillId="0" fontId="17" numFmtId="0" pivotButton="0" quotePrefix="0" xfId="0"/>
    <xf applyAlignment="1" borderId="0" fillId="2" fontId="17" numFmtId="0" pivotButton="0" quotePrefix="0" xfId="0">
      <alignment horizontal="left"/>
    </xf>
    <xf borderId="0" fillId="2" fontId="19" numFmtId="0" pivotButton="0" quotePrefix="0" xfId="1"/>
    <xf borderId="0" fillId="0" fontId="20" numFmtId="0" pivotButton="0" quotePrefix="0" xfId="0"/>
    <xf borderId="0" fillId="2" fontId="20" numFmtId="0" pivotButton="0" quotePrefix="0" xfId="0"/>
    <xf borderId="0" fillId="0" fontId="20" numFmtId="0" pivotButton="0" quotePrefix="0" xfId="0"/>
    <xf applyAlignment="1" borderId="0" fillId="2" fontId="21" numFmtId="0" pivotButton="0" quotePrefix="0" xfId="0">
      <alignment horizontal="center"/>
    </xf>
    <xf applyAlignment="1" borderId="0" fillId="0" fontId="21" numFmtId="0" pivotButton="0" quotePrefix="0" xfId="0">
      <alignment horizontal="right"/>
    </xf>
    <xf applyAlignment="1" borderId="0" fillId="2" fontId="20" numFmtId="0" pivotButton="0" quotePrefix="0" xfId="0">
      <alignment horizontal="left"/>
    </xf>
    <xf applyAlignment="1" borderId="0" fillId="2" fontId="20" numFmtId="0" pivotButton="0" quotePrefix="0" xfId="0">
      <alignment horizontal="center"/>
    </xf>
    <xf borderId="0" fillId="2" fontId="23" numFmtId="0" pivotButton="0" quotePrefix="0" xfId="1"/>
    <xf applyAlignment="1" borderId="0" fillId="3" fontId="20" numFmtId="0" pivotButton="0" quotePrefix="0" xfId="0">
      <alignment horizontal="left"/>
    </xf>
    <xf borderId="0" fillId="2" fontId="21" numFmtId="0" pivotButton="0" quotePrefix="0" xfId="0"/>
    <xf applyAlignment="1" borderId="0" fillId="2" fontId="21" numFmtId="0" pivotButton="0" quotePrefix="0" xfId="0">
      <alignment horizontal="left"/>
    </xf>
    <xf borderId="0" fillId="0" fontId="20" numFmtId="3" pivotButton="0" quotePrefix="0" xfId="0"/>
    <xf borderId="0" fillId="0" fontId="28" numFmtId="0" pivotButton="0" quotePrefix="0" xfId="0"/>
    <xf borderId="0" fillId="0" fontId="28" numFmtId="14" pivotButton="0" quotePrefix="0" xfId="0"/>
    <xf applyAlignment="1" borderId="3" fillId="5" fontId="21" numFmtId="0" pivotButton="0" quotePrefix="0" xfId="0">
      <alignment wrapText="1"/>
    </xf>
    <xf borderId="3" fillId="5" fontId="20" numFmtId="0" pivotButton="0" quotePrefix="0" xfId="0"/>
    <xf applyAlignment="1" borderId="3" fillId="5" fontId="25" numFmtId="0" pivotButton="0" quotePrefix="0" xfId="0">
      <alignment horizontal="center"/>
    </xf>
    <xf applyAlignment="1" borderId="3" fillId="5" fontId="25" numFmtId="0" pivotButton="0" quotePrefix="0" xfId="0">
      <alignment horizontal="left"/>
    </xf>
    <xf applyAlignment="1" borderId="3" fillId="5" fontId="21" numFmtId="0" pivotButton="0" quotePrefix="0" xfId="0">
      <alignment horizontal="right" wrapText="1"/>
    </xf>
    <xf applyAlignment="1" borderId="5" fillId="0" fontId="20" numFmtId="0" pivotButton="0" quotePrefix="0" xfId="0">
      <alignment horizontal="left" indent="1"/>
    </xf>
    <xf borderId="0" fillId="0" fontId="21" numFmtId="0" pivotButton="0" quotePrefix="0" xfId="0"/>
    <xf applyAlignment="1" borderId="0" fillId="0" fontId="21" numFmtId="0" pivotButton="0" quotePrefix="0" xfId="0">
      <alignment horizontal="right" indent="1"/>
    </xf>
    <xf applyAlignment="1" borderId="0" fillId="0" fontId="20" numFmtId="164" pivotButton="0" quotePrefix="0" xfId="0">
      <alignment horizontal="left"/>
    </xf>
    <xf applyAlignment="1" borderId="0" fillId="0" fontId="20" numFmtId="0" pivotButton="0" quotePrefix="0" xfId="0">
      <alignment horizontal="left"/>
    </xf>
    <xf applyAlignment="1" borderId="0" fillId="0" fontId="20" numFmtId="164" pivotButton="0" quotePrefix="0" xfId="0">
      <alignment horizontal="right" indent="1"/>
    </xf>
    <xf applyAlignment="1" borderId="0" fillId="0" fontId="20" numFmtId="0" pivotButton="0" quotePrefix="0" xfId="0">
      <alignment horizontal="right" indent="1"/>
    </xf>
    <xf borderId="4" fillId="2" fontId="20" numFmtId="0" pivotButton="0" quotePrefix="0" xfId="0"/>
    <xf borderId="6" fillId="0" fontId="20" numFmtId="0" pivotButton="0" quotePrefix="0" xfId="0"/>
    <xf borderId="6" fillId="2" fontId="20" numFmtId="0" pivotButton="0" quotePrefix="0" xfId="0"/>
    <xf borderId="9" fillId="2" fontId="20" numFmtId="0" pivotButton="0" quotePrefix="0" xfId="0"/>
    <xf applyAlignment="1" borderId="1" fillId="2" fontId="20" numFmtId="0" pivotButton="0" quotePrefix="0" xfId="0">
      <alignment horizontal="left" indent="1"/>
    </xf>
    <xf applyAlignment="1" borderId="5" fillId="2" fontId="20" numFmtId="0" pivotButton="0" quotePrefix="0" xfId="0">
      <alignment horizontal="left" indent="1"/>
    </xf>
    <xf applyAlignment="1" borderId="7" fillId="2" fontId="20" numFmtId="0" pivotButton="0" quotePrefix="0" xfId="0">
      <alignment horizontal="left" indent="1"/>
    </xf>
    <xf applyAlignment="1" applyProtection="1" borderId="0" fillId="3" fontId="20" numFmtId="0" pivotButton="0" quotePrefix="0" xfId="0">
      <alignment horizontal="left"/>
      <protection hidden="0" locked="0"/>
    </xf>
    <xf applyAlignment="1" applyProtection="1" borderId="0" fillId="2" fontId="20" numFmtId="164" pivotButton="0" quotePrefix="0" xfId="0">
      <alignment horizontal="left"/>
      <protection hidden="0" locked="0"/>
    </xf>
    <xf applyAlignment="1" applyProtection="1" borderId="0" fillId="2" fontId="20" numFmtId="0" pivotButton="0" quotePrefix="0" xfId="0">
      <alignment horizontal="left" shrinkToFit="1"/>
      <protection hidden="0" locked="0"/>
    </xf>
    <xf applyAlignment="1" applyProtection="1" borderId="0" fillId="2" fontId="20" numFmtId="164" pivotButton="0" quotePrefix="0" xfId="0">
      <alignment horizontal="right"/>
      <protection hidden="0" locked="0"/>
    </xf>
    <xf applyProtection="1" borderId="0" fillId="2" fontId="20" numFmtId="0" pivotButton="0" quotePrefix="0" xfId="0">
      <protection hidden="0" locked="0"/>
    </xf>
    <xf applyAlignment="1" applyProtection="1" borderId="0" fillId="0" fontId="20" numFmtId="0" pivotButton="0" quotePrefix="0" xfId="0">
      <alignment horizontal="center" vertical="top"/>
      <protection hidden="0" locked="0"/>
    </xf>
    <xf applyAlignment="1" borderId="0" fillId="3" fontId="26" numFmtId="165" pivotButton="0" quotePrefix="0" xfId="2">
      <alignment vertical="top"/>
    </xf>
    <xf applyAlignment="1" borderId="0" fillId="0" fontId="20" numFmtId="166" pivotButton="0" quotePrefix="0" xfId="0">
      <alignment vertical="top"/>
    </xf>
    <xf borderId="0" fillId="3" fontId="20" numFmtId="0" pivotButton="0" quotePrefix="0" xfId="0"/>
    <xf applyAlignment="1" borderId="0" fillId="3" fontId="20" numFmtId="0" pivotButton="0" quotePrefix="0" xfId="0">
      <alignment horizontal="center"/>
    </xf>
    <xf applyAlignment="1" borderId="0" fillId="3" fontId="20" numFmtId="167" pivotButton="0" quotePrefix="0" xfId="0">
      <alignment horizontal="center"/>
    </xf>
    <xf applyAlignment="1" applyProtection="1" borderId="0" fillId="3" fontId="21" numFmtId="168" pivotButton="0" quotePrefix="0" xfId="0">
      <alignment horizontal="center"/>
      <protection hidden="0" locked="0"/>
    </xf>
    <xf applyAlignment="1" borderId="0" fillId="0" fontId="20" numFmtId="3" pivotButton="0" quotePrefix="0" xfId="0">
      <alignment horizontal="left"/>
    </xf>
    <xf applyAlignment="1" borderId="20" fillId="0" fontId="20" numFmtId="0" pivotButton="0" quotePrefix="0" xfId="0">
      <alignment horizontal="right"/>
    </xf>
    <xf borderId="20" fillId="0" fontId="20" numFmtId="0" pivotButton="0" quotePrefix="0" xfId="0"/>
    <xf applyAlignment="1" borderId="20" fillId="3" fontId="26" numFmtId="165" pivotButton="0" quotePrefix="0" xfId="2">
      <alignment vertical="top"/>
    </xf>
    <xf borderId="8" fillId="0" fontId="21" numFmtId="165" pivotButton="0" quotePrefix="0" xfId="0"/>
    <xf borderId="0" fillId="0" fontId="21" numFmtId="165" pivotButton="0" quotePrefix="0" xfId="0"/>
    <xf applyAlignment="1" borderId="20" fillId="0" fontId="21" numFmtId="165" pivotButton="0" quotePrefix="0" xfId="0">
      <alignment vertical="top"/>
    </xf>
    <xf applyAlignment="1" borderId="0" fillId="0" fontId="20" numFmtId="0" pivotButton="0" quotePrefix="0" xfId="0">
      <alignment horizontal="right"/>
    </xf>
    <xf borderId="0" fillId="0" fontId="20" numFmtId="3" pivotButton="0" quotePrefix="0" xfId="0"/>
    <xf applyAlignment="1" borderId="0" fillId="0" fontId="21" numFmtId="165" pivotButton="0" quotePrefix="0" xfId="0">
      <alignment vertical="top"/>
    </xf>
    <xf borderId="0" fillId="3" fontId="20" numFmtId="0" pivotButton="0" quotePrefix="0" xfId="0"/>
    <xf borderId="0" fillId="0" fontId="20" numFmtId="165" pivotButton="0" quotePrefix="0" xfId="0"/>
    <xf borderId="0" fillId="0" fontId="15" numFmtId="0" pivotButton="0" quotePrefix="0" xfId="1"/>
    <xf applyAlignment="1" borderId="0" fillId="0" fontId="20" numFmtId="0" pivotButton="0" quotePrefix="0" xfId="0">
      <alignment horizontal="left" indent="1"/>
    </xf>
    <xf applyAlignment="1" borderId="0" fillId="0" fontId="20" numFmtId="0" pivotButton="0" quotePrefix="0" xfId="0">
      <alignment horizontal="left" indent="1"/>
    </xf>
    <xf applyAlignment="1" borderId="0" fillId="0" fontId="21" numFmtId="0" pivotButton="0" quotePrefix="0" xfId="0">
      <alignment horizontal="right"/>
    </xf>
    <xf borderId="0" fillId="0" fontId="20" numFmtId="3" pivotButton="0" quotePrefix="0" xfId="0"/>
    <xf borderId="20" fillId="0" fontId="20" numFmtId="3" pivotButton="0" quotePrefix="0" xfId="0"/>
    <xf borderId="0" fillId="0" fontId="20" numFmtId="3" pivotButton="0" quotePrefix="0" xfId="0"/>
    <xf applyAlignment="1" borderId="0" fillId="2" fontId="21" numFmtId="0" pivotButton="0" quotePrefix="0" xfId="0">
      <alignment vertical="top"/>
    </xf>
    <xf applyAlignment="1" borderId="0" fillId="0" fontId="20" numFmtId="0" pivotButton="0" quotePrefix="0" xfId="0">
      <alignment vertical="top"/>
    </xf>
    <xf borderId="0" fillId="0" fontId="20" numFmtId="0" pivotButton="0" quotePrefix="0" xfId="0"/>
    <xf borderId="0" fillId="0" fontId="20" numFmtId="3" pivotButton="0" quotePrefix="0" xfId="0"/>
    <xf applyAlignment="1" applyProtection="1" borderId="0" fillId="0" fontId="20" numFmtId="0" pivotButton="0" quotePrefix="0" xfId="0">
      <alignment horizontal="center" vertical="top"/>
      <protection hidden="0" locked="0"/>
    </xf>
    <xf applyAlignment="1" borderId="0" fillId="0" fontId="20" numFmtId="166" pivotButton="0" quotePrefix="0" xfId="0">
      <alignment vertical="top"/>
    </xf>
    <xf applyAlignment="1" borderId="0" fillId="0" fontId="20" numFmtId="3" pivotButton="0" quotePrefix="0" xfId="0">
      <alignment horizontal="left"/>
    </xf>
    <xf borderId="0" fillId="0" fontId="21" numFmtId="165" pivotButton="0" quotePrefix="0" xfId="0"/>
    <xf applyAlignment="1" borderId="0" fillId="0" fontId="20" numFmtId="0" pivotButton="0" quotePrefix="0" xfId="0">
      <alignment horizontal="left" indent="1"/>
    </xf>
    <xf borderId="0" fillId="0" fontId="20" numFmtId="0" pivotButton="0" quotePrefix="0" xfId="0"/>
    <xf borderId="0" fillId="0" fontId="20" numFmtId="3" pivotButton="0" quotePrefix="0" xfId="0"/>
    <xf applyAlignment="1" applyProtection="1" borderId="0" fillId="3" fontId="20" numFmtId="0" pivotButton="0" quotePrefix="0" xfId="0">
      <alignment horizontal="left"/>
      <protection hidden="0" locked="0"/>
    </xf>
    <xf applyAlignment="1" applyProtection="1" borderId="0" fillId="3" fontId="26" numFmtId="169" pivotButton="0" quotePrefix="0" xfId="0">
      <alignment vertical="top"/>
      <protection hidden="0" locked="0"/>
    </xf>
    <xf applyAlignment="1" borderId="0" fillId="0" fontId="20" numFmtId="166" pivotButton="0" quotePrefix="0" xfId="0">
      <alignment vertical="top"/>
    </xf>
    <xf borderId="0" fillId="3" fontId="20" numFmtId="0" pivotButton="0" quotePrefix="0" xfId="0"/>
    <xf applyAlignment="1" borderId="0" fillId="3" fontId="20" numFmtId="0" pivotButton="0" quotePrefix="0" xfId="0">
      <alignment horizontal="center"/>
    </xf>
    <xf applyAlignment="1" borderId="0" fillId="3" fontId="20" numFmtId="167" pivotButton="0" quotePrefix="0" xfId="0">
      <alignment horizontal="center"/>
    </xf>
    <xf applyAlignment="1" applyProtection="1" borderId="0" fillId="3" fontId="21" numFmtId="170" pivotButton="0" quotePrefix="0" xfId="0">
      <alignment horizontal="center"/>
      <protection hidden="0" locked="0"/>
    </xf>
    <xf applyAlignment="1" borderId="0" fillId="0" fontId="20" numFmtId="165" pivotButton="0" quotePrefix="0" xfId="0">
      <alignment vertical="top"/>
    </xf>
    <xf borderId="0" fillId="6" fontId="20" numFmtId="0" pivotButton="0" quotePrefix="0" xfId="0"/>
    <xf applyAlignment="1" applyProtection="1" borderId="0" fillId="6" fontId="20" numFmtId="0" pivotButton="0" quotePrefix="0" xfId="0">
      <alignment horizontal="left"/>
      <protection hidden="0" locked="0"/>
    </xf>
    <xf borderId="0" fillId="0" fontId="26" numFmtId="0" pivotButton="0" quotePrefix="0" xfId="0"/>
    <xf applyAlignment="1" borderId="2" fillId="2" fontId="27" numFmtId="0" pivotButton="0" quotePrefix="0" xfId="0">
      <alignment vertical="top" wrapText="1"/>
    </xf>
    <xf applyAlignment="1" applyProtection="1" borderId="7" fillId="2" fontId="66" numFmtId="0" pivotButton="0" quotePrefix="0" xfId="0">
      <alignment vertical="top"/>
      <protection hidden="0" locked="0"/>
    </xf>
    <xf applyAlignment="1" applyProtection="1" borderId="8" fillId="2" fontId="66" numFmtId="0" pivotButton="0" quotePrefix="0" xfId="0">
      <alignment vertical="top"/>
      <protection hidden="0" locked="0"/>
    </xf>
    <xf borderId="10" fillId="0" fontId="20" numFmtId="0" pivotButton="0" quotePrefix="0" xfId="0"/>
    <xf applyAlignment="1" borderId="1" fillId="2" fontId="27" numFmtId="0" pivotButton="0" quotePrefix="0" xfId="0">
      <alignment vertical="top"/>
    </xf>
    <xf applyAlignment="1" borderId="0" fillId="3" fontId="26" numFmtId="3" pivotButton="0" quotePrefix="0" xfId="0">
      <alignment horizontal="right"/>
    </xf>
    <xf applyAlignment="1" borderId="3" fillId="5" fontId="25" numFmtId="0" pivotButton="0" quotePrefix="0" xfId="0">
      <alignment horizontal="right" wrapText="1"/>
    </xf>
    <xf borderId="0" fillId="3" fontId="26" numFmtId="3" pivotButton="0" quotePrefix="0" xfId="0"/>
    <xf borderId="0" fillId="0" fontId="0" numFmtId="3" pivotButton="0" quotePrefix="0" xfId="0"/>
    <xf applyAlignment="1" borderId="2" fillId="2" fontId="89" numFmtId="0" pivotButton="0" quotePrefix="0" xfId="0">
      <alignment vertical="top" wrapText="1"/>
    </xf>
    <xf applyAlignment="1" borderId="4" fillId="2" fontId="89" numFmtId="0" pivotButton="0" quotePrefix="0" xfId="0">
      <alignment vertical="top" wrapText="1"/>
    </xf>
    <xf applyAlignment="1" borderId="8" fillId="2" fontId="89" numFmtId="0" pivotButton="0" quotePrefix="0" xfId="0">
      <alignment vertical="top" wrapText="1"/>
    </xf>
    <xf applyAlignment="1" borderId="9" fillId="2" fontId="89" numFmtId="0" pivotButton="0" quotePrefix="0" xfId="0">
      <alignment vertical="top" wrapText="1"/>
    </xf>
    <xf applyAlignment="1" borderId="2" fillId="3" fontId="20" numFmtId="0" pivotButton="0" quotePrefix="0" xfId="0">
      <alignment horizontal="left" vertical="top"/>
    </xf>
    <xf applyAlignment="1" borderId="0" fillId="3" fontId="20" numFmtId="167" pivotButton="0" quotePrefix="0" xfId="9440">
      <alignment vertical="top"/>
    </xf>
    <xf applyAlignment="1" borderId="0" fillId="6" fontId="20" numFmtId="0" pivotButton="0" quotePrefix="0" xfId="0">
      <alignment horizontal="center"/>
    </xf>
    <xf applyAlignment="1" borderId="0" fillId="6" fontId="20" numFmtId="167" pivotButton="0" quotePrefix="0" xfId="0">
      <alignment horizontal="center"/>
    </xf>
    <xf applyAlignment="1" applyProtection="1" borderId="0" fillId="6" fontId="21" numFmtId="170" pivotButton="0" quotePrefix="0" xfId="0">
      <alignment horizontal="center"/>
      <protection hidden="0" locked="0"/>
    </xf>
    <xf applyAlignment="1" borderId="8" fillId="5" fontId="21" numFmtId="0" pivotButton="0" quotePrefix="0" xfId="0">
      <alignment horizontal="center"/>
    </xf>
    <xf applyAlignment="1" borderId="0" fillId="2" fontId="20" numFmtId="0" pivotButton="0" quotePrefix="0" xfId="0">
      <alignment horizontal="left" indent="9"/>
    </xf>
    <xf applyAlignment="1" borderId="0" fillId="0" fontId="20" numFmtId="0" pivotButton="0" quotePrefix="0" xfId="0">
      <alignment horizontal="left" indent="9"/>
    </xf>
    <xf applyAlignment="1" borderId="2" fillId="4" fontId="22" numFmtId="0" pivotButton="0" quotePrefix="0" xfId="0">
      <alignment horizontal="center"/>
    </xf>
    <xf applyAlignment="1" borderId="0" fillId="3" fontId="21" numFmtId="0" pivotButton="0" quotePrefix="0" xfId="0">
      <alignment horizontal="left" indent="9"/>
    </xf>
    <xf applyAlignment="1" applyProtection="1" borderId="0" fillId="2" fontId="20" numFmtId="0" pivotButton="0" quotePrefix="0" xfId="0">
      <alignment horizontal="left" shrinkToFit="1" vertical="top" wrapText="1"/>
      <protection hidden="0" locked="0"/>
    </xf>
    <xf applyAlignment="1" borderId="0" fillId="2" fontId="21" numFmtId="0" pivotButton="0" quotePrefix="0" xfId="0">
      <alignment horizontal="left" indent="9"/>
    </xf>
    <xf applyAlignment="1" borderId="0" fillId="2" fontId="24" numFmtId="0" pivotButton="0" quotePrefix="0" xfId="0">
      <alignment horizontal="left" indent="9"/>
    </xf>
    <xf applyAlignment="1" borderId="0" fillId="4" fontId="22" numFmtId="0" pivotButton="0" quotePrefix="0" xfId="0">
      <alignment horizontal="center"/>
    </xf>
    <xf applyAlignment="1" applyProtection="1" borderId="0" fillId="2" fontId="20" numFmtId="0" pivotButton="0" quotePrefix="0" xfId="0">
      <alignment horizontal="left" shrinkToFit="1"/>
      <protection hidden="0" locked="0"/>
    </xf>
    <xf borderId="2" fillId="0" fontId="0" numFmtId="0" pivotButton="0" quotePrefix="0" xfId="0"/>
    <xf borderId="8" fillId="0" fontId="0" numFmtId="0" pivotButton="0" quotePrefix="0" xfId="0"/>
    <xf applyAlignment="1" borderId="0" fillId="3" fontId="20" numFmtId="167" pivotButton="0" quotePrefix="0" xfId="0">
      <alignment horizontal="center"/>
    </xf>
    <xf applyAlignment="1" applyProtection="1" borderId="0" fillId="3" fontId="21" numFmtId="170" pivotButton="0" quotePrefix="0" xfId="0">
      <alignment horizontal="center"/>
      <protection hidden="0" locked="0"/>
    </xf>
    <xf applyAlignment="1" borderId="0" fillId="6" fontId="20" numFmtId="167" pivotButton="0" quotePrefix="0" xfId="0">
      <alignment horizontal="center"/>
    </xf>
    <xf applyAlignment="1" applyProtection="1" borderId="0" fillId="6" fontId="21" numFmtId="170" pivotButton="0" quotePrefix="0" xfId="0">
      <alignment horizontal="center"/>
      <protection hidden="0" locked="0"/>
    </xf>
    <xf applyAlignment="1" borderId="0" fillId="0" fontId="20" numFmtId="166" pivotButton="0" quotePrefix="0" xfId="0">
      <alignment vertical="top"/>
    </xf>
    <xf applyAlignment="1" applyProtection="1" borderId="0" fillId="3" fontId="26" numFmtId="169" pivotButton="0" quotePrefix="0" xfId="0">
      <alignment vertical="top"/>
      <protection hidden="0" locked="0"/>
    </xf>
    <xf applyAlignment="1" borderId="0" fillId="3" fontId="20" numFmtId="167" pivotButton="0" quotePrefix="0" xfId="9440">
      <alignment vertical="top"/>
    </xf>
    <xf applyAlignment="1" borderId="0" fillId="0" fontId="20" numFmtId="165" pivotButton="0" quotePrefix="0" xfId="0">
      <alignment vertical="top"/>
    </xf>
    <xf borderId="0" fillId="0" fontId="0" numFmtId="172" pivotButton="0" quotePrefix="0" xfId="0"/>
    <xf applyAlignment="1" borderId="20" fillId="3" fontId="26" numFmtId="165" pivotButton="0" quotePrefix="0" xfId="2">
      <alignment vertical="top"/>
    </xf>
    <xf applyAlignment="1" borderId="20" fillId="0" fontId="21" numFmtId="165" pivotButton="0" quotePrefix="0" xfId="0">
      <alignment vertical="top"/>
    </xf>
    <xf applyAlignment="1" borderId="0" fillId="3" fontId="26" numFmtId="165" pivotButton="0" quotePrefix="0" xfId="2">
      <alignment vertical="top"/>
    </xf>
    <xf applyAlignment="1" borderId="0" fillId="0" fontId="21" numFmtId="165" pivotButton="0" quotePrefix="0" xfId="0">
      <alignment vertical="top"/>
    </xf>
    <xf borderId="0" fillId="0" fontId="21" numFmtId="165" pivotButton="0" quotePrefix="0" xfId="0"/>
    <xf borderId="0" fillId="0" fontId="20" numFmtId="165" pivotButton="0" quotePrefix="0" xfId="0"/>
    <xf borderId="8" fillId="0" fontId="21" numFmtId="165" pivotButton="0" quotePrefix="0" xfId="0"/>
  </cellXfs>
  <cellStyles count="24826">
    <cellStyle builtinId="0" name="Normal" xfId="0"/>
    <cellStyle builtinId="8" name="Hyperlink" xfId="1"/>
    <cellStyle name="Normal 2" xfId="2"/>
    <cellStyle name="Normal 14" xfId="3"/>
    <cellStyle name="Title 3" xfId="4"/>
    <cellStyle name="Heading 1 4" xfId="5"/>
    <cellStyle name="Heading 2 4" xfId="6"/>
    <cellStyle name="Heading 3 4" xfId="7"/>
    <cellStyle name="Heading 4 4" xfId="8"/>
    <cellStyle name="Good 4" xfId="9"/>
    <cellStyle name="Bad 4" xfId="10"/>
    <cellStyle name="Neutral 4" xfId="11"/>
    <cellStyle name="Input 4" xfId="12"/>
    <cellStyle name="Output 4" xfId="13"/>
    <cellStyle name="Calculation 4" xfId="14"/>
    <cellStyle name="Linked Cell 4" xfId="15"/>
    <cellStyle name="Check Cell 4" xfId="16"/>
    <cellStyle name="Warning Text 4" xfId="17"/>
    <cellStyle name="Note 4" xfId="18"/>
    <cellStyle name="Explanatory Text 4" xfId="19"/>
    <cellStyle name="Total 4" xfId="20"/>
    <cellStyle name="Accent1 4" xfId="21"/>
    <cellStyle name="20% - Accent1 4" xfId="22"/>
    <cellStyle name="40% - Accent1 4" xfId="23"/>
    <cellStyle name="60% - Accent1 4" xfId="24"/>
    <cellStyle name="Accent2 4" xfId="25"/>
    <cellStyle name="20% - Accent2 4" xfId="26"/>
    <cellStyle name="40% - Accent2 4" xfId="27"/>
    <cellStyle name="60% - Accent2 4" xfId="28"/>
    <cellStyle name="Accent3 4" xfId="29"/>
    <cellStyle name="20% - Accent3 4" xfId="30"/>
    <cellStyle name="40% - Accent3 4" xfId="31"/>
    <cellStyle name="60% - Accent3 4" xfId="32"/>
    <cellStyle name="Accent4 4" xfId="33"/>
    <cellStyle name="20% - Accent4 4" xfId="34"/>
    <cellStyle name="40% - Accent4 4" xfId="35"/>
    <cellStyle name="60% - Accent4 4" xfId="36"/>
    <cellStyle name="Accent5 4" xfId="37"/>
    <cellStyle name="20% - Accent5 4" xfId="38"/>
    <cellStyle name="40% - Accent5 4" xfId="39"/>
    <cellStyle name="60% - Accent5 4" xfId="40"/>
    <cellStyle name="Accent6 4" xfId="41"/>
    <cellStyle name="20% - Accent6 4" xfId="42"/>
    <cellStyle name="40% - Accent6 4" xfId="43"/>
    <cellStyle name="60% - Accent6 4" xfId="44"/>
    <cellStyle name="Normal 3" xfId="45"/>
    <cellStyle name="Normal 2 2" xfId="46"/>
    <cellStyle name="Currency 2" xfId="47"/>
    <cellStyle name="Comma 2" xfId="48"/>
    <cellStyle builtinId="9" hidden="1" name="Followed Hyperlink" xfId="49"/>
    <cellStyle name="Normal 4" xfId="50"/>
    <cellStyle name="Heading 1 2" xfId="51"/>
    <cellStyle name="Heading 2 2" xfId="52"/>
    <cellStyle name="Heading 3 2" xfId="53"/>
    <cellStyle name="Heading 4 2" xfId="54"/>
    <cellStyle name="Good 2" xfId="55"/>
    <cellStyle name="Bad 2" xfId="56"/>
    <cellStyle name="Neutral 2" xfId="57"/>
    <cellStyle name="Input 2" xfId="58"/>
    <cellStyle name="Output 2" xfId="59"/>
    <cellStyle name="Calculation 2" xfId="60"/>
    <cellStyle name="Linked Cell 2" xfId="61"/>
    <cellStyle name="Check Cell 2" xfId="62"/>
    <cellStyle name="Warning Text 2" xfId="63"/>
    <cellStyle name="Note 2" xfId="64"/>
    <cellStyle name="Explanatory Text 2" xfId="65"/>
    <cellStyle name="Total 2" xfId="66"/>
    <cellStyle name="Accent1 2" xfId="67"/>
    <cellStyle name="20% - Accent1 2" xfId="68"/>
    <cellStyle name="40% - Accent1 2" xfId="69"/>
    <cellStyle name="60% - Accent1 2" xfId="70"/>
    <cellStyle name="Accent2 2" xfId="71"/>
    <cellStyle name="20% - Accent2 2" xfId="72"/>
    <cellStyle name="40% - Accent2 2" xfId="73"/>
    <cellStyle name="60% - Accent2 2" xfId="74"/>
    <cellStyle name="Accent3 2" xfId="75"/>
    <cellStyle name="20% - Accent3 2" xfId="76"/>
    <cellStyle name="40% - Accent3 2" xfId="77"/>
    <cellStyle name="60% - Accent3 2" xfId="78"/>
    <cellStyle name="Accent4 2" xfId="79"/>
    <cellStyle name="20% - Accent4 2" xfId="80"/>
    <cellStyle name="40% - Accent4 2" xfId="81"/>
    <cellStyle name="60% - Accent4 2" xfId="82"/>
    <cellStyle name="Accent5 2" xfId="83"/>
    <cellStyle name="20% - Accent5 2" xfId="84"/>
    <cellStyle name="40% - Accent5 2" xfId="85"/>
    <cellStyle name="60% - Accent5 2" xfId="86"/>
    <cellStyle name="Accent6 2" xfId="87"/>
    <cellStyle name="20% - Accent6 2" xfId="88"/>
    <cellStyle name="40% - Accent6 2" xfId="89"/>
    <cellStyle name="60% - Accent6 2" xfId="90"/>
    <cellStyle name="Comma 3" xfId="91"/>
    <cellStyle name="Normal 5" xfId="92"/>
    <cellStyle name="Title 2" xfId="93"/>
    <cellStyle name="Heading 1 3" xfId="94"/>
    <cellStyle name="Heading 2 3" xfId="95"/>
    <cellStyle name="Heading 3 3" xfId="96"/>
    <cellStyle name="Heading 4 3" xfId="97"/>
    <cellStyle name="Good 3" xfId="98"/>
    <cellStyle name="Bad 3" xfId="99"/>
    <cellStyle name="Neutral 3" xfId="100"/>
    <cellStyle name="Input 3" xfId="101"/>
    <cellStyle name="Output 3" xfId="102"/>
    <cellStyle name="Calculation 3" xfId="103"/>
    <cellStyle name="Linked Cell 3" xfId="104"/>
    <cellStyle name="Check Cell 3" xfId="105"/>
    <cellStyle name="Warning Text 3" xfId="106"/>
    <cellStyle name="Note 3" xfId="107"/>
    <cellStyle name="Explanatory Text 3" xfId="108"/>
    <cellStyle name="Total 3" xfId="109"/>
    <cellStyle name="Accent1 3" xfId="110"/>
    <cellStyle name="20% - Accent1 3" xfId="111"/>
    <cellStyle name="40% - Accent1 3" xfId="112"/>
    <cellStyle name="60% - Accent1 3" xfId="113"/>
    <cellStyle name="Accent2 3" xfId="114"/>
    <cellStyle name="20% - Accent2 3" xfId="115"/>
    <cellStyle name="40% - Accent2 3" xfId="116"/>
    <cellStyle name="60% - Accent2 3" xfId="117"/>
    <cellStyle name="Accent3 3" xfId="118"/>
    <cellStyle name="20% - Accent3 3" xfId="119"/>
    <cellStyle name="40% - Accent3 3" xfId="120"/>
    <cellStyle name="60% - Accent3 3" xfId="121"/>
    <cellStyle name="Accent4 3" xfId="122"/>
    <cellStyle name="20% - Accent4 3" xfId="123"/>
    <cellStyle name="40% - Accent4 3" xfId="124"/>
    <cellStyle name="60% - Accent4 3" xfId="125"/>
    <cellStyle name="Accent5 3" xfId="126"/>
    <cellStyle name="20% - Accent5 3" xfId="127"/>
    <cellStyle name="40% - Accent5 3" xfId="128"/>
    <cellStyle name="60% - Accent5 3" xfId="129"/>
    <cellStyle name="Accent6 3" xfId="130"/>
    <cellStyle name="20% - Accent6 3" xfId="131"/>
    <cellStyle name="40% - Accent6 3" xfId="132"/>
    <cellStyle name="60% - Accent6 3" xfId="133"/>
    <cellStyle name="Normal 6" xfId="134"/>
    <cellStyle name="Normal 7" xfId="135"/>
    <cellStyle name="Normal 8" xfId="136"/>
    <cellStyle name="Normal 9" xfId="137"/>
    <cellStyle name="Normal 10" xfId="138"/>
    <cellStyle name="Normal 11" xfId="139"/>
    <cellStyle hidden="1" name="Hyperlink 2" xfId="140"/>
    <cellStyle hidden="1" name="Hyperlink 3" xfId="141"/>
    <cellStyle hidden="1" name="Hyperlink 4" xfId="142"/>
    <cellStyle name="Normal 12" xfId="143"/>
    <cellStyle name="Normal 13" xfId="144"/>
    <cellStyle hidden="1" name="Hyperlink 5" xfId="145"/>
    <cellStyle hidden="1" name="Hyperlink 6" xfId="146"/>
    <cellStyle name="Normal 2 4" xfId="147"/>
    <cellStyle name="Normal 3 3" xfId="148"/>
    <cellStyle name="Comma 2 3" xfId="149"/>
    <cellStyle name="Normal 4 3" xfId="150"/>
    <cellStyle name="Note 2 3" xfId="151"/>
    <cellStyle name="20% - Accent1 2 3" xfId="152"/>
    <cellStyle name="40% - Accent1 2 3" xfId="153"/>
    <cellStyle name="20% - Accent2 2 3" xfId="154"/>
    <cellStyle name="40% - Accent2 2 3" xfId="155"/>
    <cellStyle name="20% - Accent3 2 3" xfId="156"/>
    <cellStyle name="40% - Accent3 2 3" xfId="157"/>
    <cellStyle name="20% - Accent4 2 3" xfId="158"/>
    <cellStyle name="40% - Accent4 2 3" xfId="159"/>
    <cellStyle name="20% - Accent5 2 3" xfId="160"/>
    <cellStyle name="40% - Accent5 2 3" xfId="161"/>
    <cellStyle name="20% - Accent6 2 3" xfId="162"/>
    <cellStyle name="40% - Accent6 2 3" xfId="163"/>
    <cellStyle name="Comma 3 3" xfId="164"/>
    <cellStyle name="Normal 5 3" xfId="165"/>
    <cellStyle name="Note 3 3" xfId="166"/>
    <cellStyle name="20% - Accent1 3 3" xfId="167"/>
    <cellStyle name="40% - Accent1 3 3" xfId="168"/>
    <cellStyle name="20% - Accent2 3 3" xfId="169"/>
    <cellStyle name="40% - Accent2 3 3" xfId="170"/>
    <cellStyle name="20% - Accent3 3 3" xfId="171"/>
    <cellStyle name="40% - Accent3 3 3" xfId="172"/>
    <cellStyle name="20% - Accent4 3 3" xfId="173"/>
    <cellStyle name="40% - Accent4 3 3" xfId="174"/>
    <cellStyle name="20% - Accent5 3 3" xfId="175"/>
    <cellStyle name="40% - Accent5 3 3" xfId="176"/>
    <cellStyle name="20% - Accent6 3 3" xfId="177"/>
    <cellStyle name="40% - Accent6 3 3" xfId="178"/>
    <cellStyle name="Normal 6 3" xfId="179"/>
    <cellStyle name="Normal 7 3" xfId="180"/>
    <cellStyle name="Normal 8 3" xfId="181"/>
    <cellStyle name="Normal 9 3" xfId="182"/>
    <cellStyle name="Normal 10 3" xfId="183"/>
    <cellStyle name="Normal 11 3" xfId="184"/>
    <cellStyle name="Normal 12 3" xfId="185"/>
    <cellStyle name="Normal 13 3" xfId="186"/>
    <cellStyle name="Comma 5" xfId="187"/>
    <cellStyle hidden="1" name="Hyperlink 7" xfId="188"/>
    <cellStyle hidden="1" name="Hyperlink 8" xfId="189"/>
    <cellStyle hidden="1" name="Hyperlink 9" xfId="190"/>
    <cellStyle hidden="1" name="Hyperlink 10" xfId="191"/>
    <cellStyle hidden="1" name="Hyperlink 11" xfId="192"/>
    <cellStyle hidden="1" name="Hyperlink 12" xfId="193"/>
    <cellStyle hidden="1" name="Hyperlink 13" xfId="194"/>
    <cellStyle hidden="1" name="Hyperlink 14" xfId="195"/>
    <cellStyle name="Normal 14 3" xfId="196"/>
    <cellStyle name="Normal 15" xfId="197"/>
    <cellStyle name="Normal 16" xfId="198"/>
    <cellStyle name="Normal 17" xfId="199"/>
    <cellStyle name="Normal 18" xfId="200"/>
    <cellStyle name="Percent 2" xfId="201"/>
    <cellStyle name="Note 5" xfId="202"/>
    <cellStyle name="20% - Accent1 5" xfId="203"/>
    <cellStyle name="40% - Accent1 5" xfId="204"/>
    <cellStyle name="20% - Accent2 5" xfId="205"/>
    <cellStyle name="40% - Accent2 5" xfId="206"/>
    <cellStyle name="20% - Accent3 5" xfId="207"/>
    <cellStyle name="40% - Accent3 5" xfId="208"/>
    <cellStyle name="20% - Accent4 5" xfId="209"/>
    <cellStyle name="40% - Accent4 5" xfId="210"/>
    <cellStyle name="20% - Accent5 5" xfId="211"/>
    <cellStyle name="40% - Accent5 5" xfId="212"/>
    <cellStyle name="20% - Accent6 5" xfId="213"/>
    <cellStyle name="40% - Accent6 5" xfId="214"/>
    <cellStyle name="Normal 16 2" xfId="215"/>
    <cellStyle name="Normal 2 3" xfId="216"/>
    <cellStyle name="Normal 3 2" xfId="217"/>
    <cellStyle name="Comma 2 2" xfId="218"/>
    <cellStyle name="Normal 4 2" xfId="219"/>
    <cellStyle name="Note 2 2" xfId="220"/>
    <cellStyle name="20% - Accent1 2 2" xfId="221"/>
    <cellStyle name="40% - Accent1 2 2" xfId="222"/>
    <cellStyle name="20% - Accent2 2 2" xfId="223"/>
    <cellStyle name="40% - Accent2 2 2" xfId="224"/>
    <cellStyle name="20% - Accent3 2 2" xfId="225"/>
    <cellStyle name="40% - Accent3 2 2" xfId="226"/>
    <cellStyle name="20% - Accent4 2 2" xfId="227"/>
    <cellStyle name="40% - Accent4 2 2" xfId="228"/>
    <cellStyle name="20% - Accent5 2 2" xfId="229"/>
    <cellStyle name="40% - Accent5 2 2" xfId="230"/>
    <cellStyle name="20% - Accent6 2 2" xfId="231"/>
    <cellStyle name="40% - Accent6 2 2" xfId="232"/>
    <cellStyle name="Comma 3 2" xfId="233"/>
    <cellStyle name="Normal 5 2" xfId="234"/>
    <cellStyle name="Note 3 2" xfId="235"/>
    <cellStyle name="20% - Accent1 3 2" xfId="236"/>
    <cellStyle name="40% - Accent1 3 2" xfId="237"/>
    <cellStyle name="20% - Accent2 3 2" xfId="238"/>
    <cellStyle name="40% - Accent2 3 2" xfId="239"/>
    <cellStyle name="20% - Accent3 3 2" xfId="240"/>
    <cellStyle name="40% - Accent3 3 2" xfId="241"/>
    <cellStyle name="20% - Accent4 3 2" xfId="242"/>
    <cellStyle name="40% - Accent4 3 2" xfId="243"/>
    <cellStyle name="20% - Accent5 3 2" xfId="244"/>
    <cellStyle name="40% - Accent5 3 2" xfId="245"/>
    <cellStyle name="20% - Accent6 3 2" xfId="246"/>
    <cellStyle name="40% - Accent6 3 2" xfId="247"/>
    <cellStyle name="Normal 6 2" xfId="248"/>
    <cellStyle name="Normal 7 2" xfId="249"/>
    <cellStyle name="Normal 8 2" xfId="250"/>
    <cellStyle name="Normal 9 2" xfId="251"/>
    <cellStyle name="Normal 10 2" xfId="252"/>
    <cellStyle name="Normal 11 2" xfId="253"/>
    <cellStyle hidden="1" name="Hyperlink 15" xfId="254"/>
    <cellStyle hidden="1" name="Hyperlink 16" xfId="255"/>
    <cellStyle hidden="1" name="Hyperlink 17" xfId="256"/>
    <cellStyle name="Normal 12 2" xfId="257"/>
    <cellStyle name="Normal 13 2" xfId="258"/>
    <cellStyle hidden="1" name="Hyperlink 18" xfId="259"/>
    <cellStyle hidden="1" name="Hyperlink 19" xfId="260"/>
    <cellStyle hidden="1" name="Hyperlink 20" xfId="261"/>
    <cellStyle name="Comma 4" xfId="262"/>
    <cellStyle hidden="1" name="Hyperlink 21" xfId="263"/>
    <cellStyle hidden="1" name="Hyperlink 22" xfId="264"/>
    <cellStyle hidden="1" name="Hyperlink 23" xfId="265"/>
    <cellStyle hidden="1" name="Hyperlink 24" xfId="266"/>
    <cellStyle hidden="1" name="Hyperlink 25" xfId="267"/>
    <cellStyle hidden="1" name="Hyperlink 26" xfId="268"/>
    <cellStyle hidden="1" name="Hyperlink 27" xfId="269"/>
    <cellStyle hidden="1" name="Hyperlink 28" xfId="270"/>
    <cellStyle hidden="1" name="Hyperlink 29" xfId="271"/>
    <cellStyle hidden="1" name="Hyperlink 30" xfId="272"/>
    <cellStyle hidden="1" name="Hyperlink 31" xfId="273"/>
    <cellStyle hidden="1" name="Hyperlink 32" xfId="274"/>
    <cellStyle name="Normal 14 2" xfId="275"/>
    <cellStyle name="Normal 15 2" xfId="276"/>
    <cellStyle name="Normal 19" xfId="277"/>
    <cellStyle name="Normal 20" xfId="278"/>
    <cellStyle name="Normal 21" xfId="279"/>
    <cellStyle name="Normal 22" xfId="280"/>
    <cellStyle name="Normal 23" xfId="281"/>
    <cellStyle hidden="1" name="Hyperlink 33" xfId="282"/>
    <cellStyle hidden="1" name="Hyperlink 34" xfId="283"/>
    <cellStyle name="Normal 24" xfId="284"/>
    <cellStyle name="Normal 25" xfId="285"/>
    <cellStyle name="Normal 2 5" xfId="286"/>
    <cellStyle name="Normal 3 4" xfId="287"/>
    <cellStyle name="Comma 2 4" xfId="288"/>
    <cellStyle name="Normal 4 4" xfId="289"/>
    <cellStyle name="Note 2 4" xfId="290"/>
    <cellStyle name="20% - Accent1 2 4" xfId="291"/>
    <cellStyle name="40% - Accent1 2 4" xfId="292"/>
    <cellStyle name="20% - Accent2 2 4" xfId="293"/>
    <cellStyle name="40% - Accent2 2 4" xfId="294"/>
    <cellStyle name="20% - Accent3 2 4" xfId="295"/>
    <cellStyle name="40% - Accent3 2 4" xfId="296"/>
    <cellStyle name="20% - Accent4 2 4" xfId="297"/>
    <cellStyle name="40% - Accent4 2 4" xfId="298"/>
    <cellStyle name="20% - Accent5 2 4" xfId="299"/>
    <cellStyle name="40% - Accent5 2 4" xfId="300"/>
    <cellStyle name="20% - Accent6 2 4" xfId="301"/>
    <cellStyle name="40% - Accent6 2 4" xfId="302"/>
    <cellStyle name="Comma 3 4" xfId="303"/>
    <cellStyle name="Normal 5 4" xfId="304"/>
    <cellStyle name="Note 3 4" xfId="305"/>
    <cellStyle name="20% - Accent1 3 4" xfId="306"/>
    <cellStyle name="40% - Accent1 3 4" xfId="307"/>
    <cellStyle name="20% - Accent2 3 4" xfId="308"/>
    <cellStyle name="40% - Accent2 3 4" xfId="309"/>
    <cellStyle name="20% - Accent3 3 4" xfId="310"/>
    <cellStyle name="40% - Accent3 3 4" xfId="311"/>
    <cellStyle name="20% - Accent4 3 4" xfId="312"/>
    <cellStyle name="40% - Accent4 3 4" xfId="313"/>
    <cellStyle name="20% - Accent5 3 4" xfId="314"/>
    <cellStyle name="40% - Accent5 3 4" xfId="315"/>
    <cellStyle name="20% - Accent6 3 4" xfId="316"/>
    <cellStyle name="40% - Accent6 3 4" xfId="317"/>
    <cellStyle name="Normal 6 4" xfId="318"/>
    <cellStyle name="Normal 7 4" xfId="319"/>
    <cellStyle name="Normal 8 4" xfId="320"/>
    <cellStyle name="Normal 9 4" xfId="321"/>
    <cellStyle name="Normal 10 4" xfId="322"/>
    <cellStyle name="Normal 11 4" xfId="323"/>
    <cellStyle name="Normal 12 4" xfId="324"/>
    <cellStyle name="Normal 13 4" xfId="325"/>
    <cellStyle name="Normal 14 4" xfId="326"/>
    <cellStyle name="Normal 15 3" xfId="327"/>
    <cellStyle name="Normal 16 3" xfId="328"/>
    <cellStyle name="Normal 17 2" xfId="329"/>
    <cellStyle name="Normal 18 2" xfId="330"/>
    <cellStyle name="Percent 2 2" xfId="331"/>
    <cellStyle name="Note 5 2" xfId="332"/>
    <cellStyle name="20% - Accent1 5 2" xfId="333"/>
    <cellStyle name="40% - Accent1 5 2" xfId="334"/>
    <cellStyle name="20% - Accent2 5 2" xfId="335"/>
    <cellStyle name="40% - Accent2 5 2" xfId="336"/>
    <cellStyle name="20% - Accent3 5 2" xfId="337"/>
    <cellStyle name="40% - Accent3 5 2" xfId="338"/>
    <cellStyle name="20% - Accent4 5 2" xfId="339"/>
    <cellStyle name="40% - Accent4 5 2" xfId="340"/>
    <cellStyle name="20% - Accent5 5 2" xfId="341"/>
    <cellStyle name="40% - Accent5 5 2" xfId="342"/>
    <cellStyle name="20% - Accent6 5 2" xfId="343"/>
    <cellStyle name="40% - Accent6 5 2" xfId="344"/>
    <cellStyle name="Normal 2 3 2" xfId="345"/>
    <cellStyle name="Normal 3 2 2" xfId="346"/>
    <cellStyle name="Comma 2 2 2" xfId="347"/>
    <cellStyle name="Normal 4 2 2" xfId="348"/>
    <cellStyle name="Note 2 2 2" xfId="349"/>
    <cellStyle name="20% - Accent1 2 2 2" xfId="350"/>
    <cellStyle name="40% - Accent1 2 2 2" xfId="351"/>
    <cellStyle name="20% - Accent2 2 2 2" xfId="352"/>
    <cellStyle name="40% - Accent2 2 2 2" xfId="353"/>
    <cellStyle name="20% - Accent3 2 2 2" xfId="354"/>
    <cellStyle name="40% - Accent3 2 2 2" xfId="355"/>
    <cellStyle name="20% - Accent4 2 2 2" xfId="356"/>
    <cellStyle name="40% - Accent4 2 2 2" xfId="357"/>
    <cellStyle name="20% - Accent5 2 2 2" xfId="358"/>
    <cellStyle name="40% - Accent5 2 2 2" xfId="359"/>
    <cellStyle name="20% - Accent6 2 2 2" xfId="360"/>
    <cellStyle name="40% - Accent6 2 2 2" xfId="361"/>
    <cellStyle name="Comma 3 2 2" xfId="362"/>
    <cellStyle name="Normal 5 2 2" xfId="363"/>
    <cellStyle name="Note 3 2 2" xfId="364"/>
    <cellStyle name="20% - Accent1 3 2 2" xfId="365"/>
    <cellStyle name="40% - Accent1 3 2 2" xfId="366"/>
    <cellStyle name="20% - Accent2 3 2 2" xfId="367"/>
    <cellStyle name="40% - Accent2 3 2 2" xfId="368"/>
    <cellStyle name="20% - Accent3 3 2 2" xfId="369"/>
    <cellStyle name="40% - Accent3 3 2 2" xfId="370"/>
    <cellStyle name="20% - Accent4 3 2 2" xfId="371"/>
    <cellStyle name="40% - Accent4 3 2 2" xfId="372"/>
    <cellStyle name="20% - Accent5 3 2 2" xfId="373"/>
    <cellStyle name="40% - Accent5 3 2 2" xfId="374"/>
    <cellStyle name="20% - Accent6 3 2 2" xfId="375"/>
    <cellStyle name="40% - Accent6 3 2 2" xfId="376"/>
    <cellStyle name="Normal 6 2 2" xfId="377"/>
    <cellStyle name="Normal 7 2 2" xfId="378"/>
    <cellStyle name="Normal 8 2 2" xfId="379"/>
    <cellStyle name="Normal 9 2 2" xfId="380"/>
    <cellStyle name="Normal 10 2 2" xfId="381"/>
    <cellStyle name="Normal 11 2 2" xfId="382"/>
    <cellStyle name="Normal 12 2 2" xfId="383"/>
    <cellStyle name="Normal 13 2 2" xfId="384"/>
    <cellStyle name="Normal 14 2 2" xfId="385"/>
    <cellStyle name="Normal 15 2 2" xfId="386"/>
    <cellStyle name="Normal 19 2" xfId="387"/>
    <cellStyle name="Normal 20 2" xfId="388"/>
    <cellStyle name="Normal 21 2" xfId="389"/>
    <cellStyle name="Normal 22 2" xfId="390"/>
    <cellStyle name="Normal 23 2" xfId="391"/>
    <cellStyle name="Normal 24 2" xfId="392"/>
    <cellStyle name="Normal 25 2" xfId="393"/>
    <cellStyle builtinId="15" name="Title" xfId="394"/>
    <cellStyle builtinId="16" name="Heading 1" xfId="395"/>
    <cellStyle builtinId="17" name="Heading 2" xfId="396"/>
    <cellStyle builtinId="18" name="Heading 3" xfId="397"/>
    <cellStyle builtinId="19" name="Heading 4" xfId="398"/>
    <cellStyle builtinId="26" name="Good" xfId="399"/>
    <cellStyle builtinId="27" name="Bad" xfId="400"/>
    <cellStyle builtinId="28" name="Neutral" xfId="401"/>
    <cellStyle builtinId="20" name="Input" xfId="402"/>
    <cellStyle builtinId="21" name="Output" xfId="403"/>
    <cellStyle builtinId="22" name="Calculation" xfId="404"/>
    <cellStyle builtinId="24" name="Linked Cell" xfId="405"/>
    <cellStyle builtinId="23" name="Check Cell" xfId="406"/>
    <cellStyle builtinId="11" name="Warning Text" xfId="407"/>
    <cellStyle builtinId="53" name="Explanatory Text" xfId="408"/>
    <cellStyle builtinId="25" name="Total" xfId="409"/>
    <cellStyle builtinId="29" name="Accent1" xfId="410"/>
    <cellStyle builtinId="30" name="20% - Accent1" xfId="411"/>
    <cellStyle builtinId="31" name="40% - Accent1" xfId="412"/>
    <cellStyle builtinId="32" name="60% - Accent1" xfId="413"/>
    <cellStyle builtinId="33" name="Accent2" xfId="414"/>
    <cellStyle builtinId="34" name="20% - Accent2" xfId="415"/>
    <cellStyle builtinId="35" name="40% - Accent2" xfId="416"/>
    <cellStyle builtinId="36" name="60% - Accent2" xfId="417"/>
    <cellStyle builtinId="37" name="Accent3" xfId="418"/>
    <cellStyle builtinId="38" name="20% - Accent3" xfId="419"/>
    <cellStyle builtinId="39" name="40% - Accent3" xfId="420"/>
    <cellStyle builtinId="40" name="60% - Accent3" xfId="421"/>
    <cellStyle builtinId="41" name="Accent4" xfId="422"/>
    <cellStyle builtinId="42" name="20% - Accent4" xfId="423"/>
    <cellStyle builtinId="43" name="40% - Accent4" xfId="424"/>
    <cellStyle builtinId="44" name="60% - Accent4" xfId="425"/>
    <cellStyle builtinId="45" name="Accent5" xfId="426"/>
    <cellStyle builtinId="46" name="20% - Accent5" xfId="427"/>
    <cellStyle builtinId="47" name="40% - Accent5" xfId="428"/>
    <cellStyle builtinId="48" name="60% - Accent5" xfId="429"/>
    <cellStyle builtinId="49" name="Accent6" xfId="430"/>
    <cellStyle builtinId="50" name="20% - Accent6" xfId="431"/>
    <cellStyle builtinId="51" name="40% - Accent6" xfId="432"/>
    <cellStyle builtinId="52" name="60% - Accent6" xfId="433"/>
    <cellStyle name="Normal 69" xfId="434"/>
    <cellStyle name="Normal 68" xfId="435"/>
    <cellStyle name="Normal 2 8" xfId="436"/>
    <cellStyle name="20% - Accent1 10" xfId="437"/>
    <cellStyle name="20% - Accent1 11" xfId="438"/>
    <cellStyle name="20% - Accent1 12" xfId="439"/>
    <cellStyle name="20% - Accent1 13" xfId="440"/>
    <cellStyle name="20% - Accent1 14" xfId="441"/>
    <cellStyle name="20% - Accent1 2 6" xfId="442"/>
    <cellStyle name="20% - Accent1 2 2 3" xfId="443"/>
    <cellStyle name="20% - Accent1 2 3 3" xfId="444"/>
    <cellStyle name="20% - Accent1 2 4 2" xfId="445"/>
    <cellStyle name="20% - Accent1 3 6" xfId="446"/>
    <cellStyle name="20% - Accent1 3 2 3" xfId="447"/>
    <cellStyle name="20% - Accent1 3 3 3" xfId="448"/>
    <cellStyle name="20% - Accent1 3 4 2" xfId="449"/>
    <cellStyle name="20% - Accent1 4 5" xfId="450"/>
    <cellStyle name="20% - Accent1 4 2" xfId="451"/>
    <cellStyle name="20% - Accent1 4 3" xfId="452"/>
    <cellStyle name="20% - Accent1 5 3" xfId="453"/>
    <cellStyle name="20% - Accent1 6" xfId="454"/>
    <cellStyle name="20% - Accent1 7" xfId="455"/>
    <cellStyle name="20% - Accent1 8" xfId="456"/>
    <cellStyle name="20% - Accent1 9" xfId="457"/>
    <cellStyle name="20% - Accent2 10" xfId="458"/>
    <cellStyle name="20% - Accent2 11" xfId="459"/>
    <cellStyle name="20% - Accent2 12" xfId="460"/>
    <cellStyle name="20% - Accent2 13" xfId="461"/>
    <cellStyle name="20% - Accent2 14" xfId="462"/>
    <cellStyle name="20% - Accent2 2 6" xfId="463"/>
    <cellStyle name="20% - Accent2 2 2 3" xfId="464"/>
    <cellStyle name="20% - Accent2 2 3 3" xfId="465"/>
    <cellStyle name="20% - Accent2 2 4 2" xfId="466"/>
    <cellStyle name="20% - Accent2 3 6" xfId="467"/>
    <cellStyle name="20% - Accent2 3 2 3" xfId="468"/>
    <cellStyle name="20% - Accent2 3 3 3" xfId="469"/>
    <cellStyle name="20% - Accent2 3 4 2" xfId="470"/>
    <cellStyle name="20% - Accent2 4 5" xfId="471"/>
    <cellStyle name="20% - Accent2 4 2" xfId="472"/>
    <cellStyle name="20% - Accent2 4 3" xfId="473"/>
    <cellStyle name="20% - Accent2 5 3" xfId="474"/>
    <cellStyle name="20% - Accent2 6" xfId="475"/>
    <cellStyle name="20% - Accent2 7" xfId="476"/>
    <cellStyle name="20% - Accent2 8" xfId="477"/>
    <cellStyle name="20% - Accent2 9" xfId="478"/>
    <cellStyle name="20% - Accent3 10" xfId="479"/>
    <cellStyle name="20% - Accent3 11" xfId="480"/>
    <cellStyle name="20% - Accent3 12" xfId="481"/>
    <cellStyle name="20% - Accent3 13" xfId="482"/>
    <cellStyle name="20% - Accent3 14" xfId="483"/>
    <cellStyle name="20% - Accent3 2 6" xfId="484"/>
    <cellStyle name="20% - Accent3 2 2 3" xfId="485"/>
    <cellStyle name="20% - Accent3 2 3 3" xfId="486"/>
    <cellStyle name="20% - Accent3 2 4 2" xfId="487"/>
    <cellStyle name="20% - Accent3 3 6" xfId="488"/>
    <cellStyle name="20% - Accent3 3 2 3" xfId="489"/>
    <cellStyle name="20% - Accent3 3 3 3" xfId="490"/>
    <cellStyle name="20% - Accent3 3 4 2" xfId="491"/>
    <cellStyle name="20% - Accent3 4 5" xfId="492"/>
    <cellStyle name="20% - Accent3 4 2" xfId="493"/>
    <cellStyle name="20% - Accent3 4 3" xfId="494"/>
    <cellStyle name="20% - Accent3 5 3" xfId="495"/>
    <cellStyle name="20% - Accent3 6" xfId="496"/>
    <cellStyle name="20% - Accent3 7" xfId="497"/>
    <cellStyle name="20% - Accent3 8" xfId="498"/>
    <cellStyle name="20% - Accent3 9" xfId="499"/>
    <cellStyle name="20% - Accent4 10" xfId="500"/>
    <cellStyle name="20% - Accent4 11" xfId="501"/>
    <cellStyle name="20% - Accent4 12" xfId="502"/>
    <cellStyle name="20% - Accent4 13" xfId="503"/>
    <cellStyle name="20% - Accent4 14" xfId="504"/>
    <cellStyle name="20% - Accent4 2 6" xfId="505"/>
    <cellStyle name="20% - Accent4 2 2 3" xfId="506"/>
    <cellStyle name="20% - Accent4 2 3 3" xfId="507"/>
    <cellStyle name="20% - Accent4 2 4 2" xfId="508"/>
    <cellStyle name="20% - Accent4 3 6" xfId="509"/>
    <cellStyle name="20% - Accent4 3 2 3" xfId="510"/>
    <cellStyle name="20% - Accent4 3 3 3" xfId="511"/>
    <cellStyle name="20% - Accent4 3 4 2" xfId="512"/>
    <cellStyle name="20% - Accent4 4 5" xfId="513"/>
    <cellStyle name="20% - Accent4 4 2" xfId="514"/>
    <cellStyle name="20% - Accent4 4 3" xfId="515"/>
    <cellStyle name="20% - Accent4 5 3" xfId="516"/>
    <cellStyle name="20% - Accent4 6" xfId="517"/>
    <cellStyle name="20% - Accent4 7" xfId="518"/>
    <cellStyle name="20% - Accent4 8" xfId="519"/>
    <cellStyle name="20% - Accent4 9" xfId="520"/>
    <cellStyle name="20% - Accent5 10" xfId="521"/>
    <cellStyle name="20% - Accent5 11" xfId="522"/>
    <cellStyle name="20% - Accent5 12" xfId="523"/>
    <cellStyle name="20% - Accent5 13" xfId="524"/>
    <cellStyle name="20% - Accent5 14" xfId="525"/>
    <cellStyle name="20% - Accent5 2 6" xfId="526"/>
    <cellStyle name="20% - Accent5 2 2 3" xfId="527"/>
    <cellStyle name="20% - Accent5 2 3 3" xfId="528"/>
    <cellStyle name="20% - Accent5 2 4 2" xfId="529"/>
    <cellStyle name="20% - Accent5 3 6" xfId="530"/>
    <cellStyle name="20% - Accent5 3 2 3" xfId="531"/>
    <cellStyle name="20% - Accent5 3 3 3" xfId="532"/>
    <cellStyle name="20% - Accent5 3 4 2" xfId="533"/>
    <cellStyle name="20% - Accent5 4 5" xfId="534"/>
    <cellStyle name="20% - Accent5 4 2" xfId="535"/>
    <cellStyle name="20% - Accent5 4 3" xfId="536"/>
    <cellStyle name="20% - Accent5 5 3" xfId="537"/>
    <cellStyle name="20% - Accent5 6" xfId="538"/>
    <cellStyle name="20% - Accent5 7" xfId="539"/>
    <cellStyle name="20% - Accent5 8" xfId="540"/>
    <cellStyle name="20% - Accent5 9" xfId="541"/>
    <cellStyle name="20% - Accent6 10" xfId="542"/>
    <cellStyle name="20% - Accent6 11" xfId="543"/>
    <cellStyle name="20% - Accent6 12" xfId="544"/>
    <cellStyle name="20% - Accent6 13" xfId="545"/>
    <cellStyle name="20% - Accent6 14" xfId="546"/>
    <cellStyle name="20% - Accent6 2 6" xfId="547"/>
    <cellStyle name="20% - Accent6 2 2 3" xfId="548"/>
    <cellStyle name="20% - Accent6 2 3 3" xfId="549"/>
    <cellStyle name="20% - Accent6 2 4 2" xfId="550"/>
    <cellStyle name="20% - Accent6 3 6" xfId="551"/>
    <cellStyle name="20% - Accent6 3 2 3" xfId="552"/>
    <cellStyle name="20% - Accent6 3 3 3" xfId="553"/>
    <cellStyle name="20% - Accent6 3 4 2" xfId="554"/>
    <cellStyle name="20% - Accent6 4 5" xfId="555"/>
    <cellStyle name="20% - Accent6 4 2" xfId="556"/>
    <cellStyle name="20% - Accent6 4 3" xfId="557"/>
    <cellStyle name="20% - Accent6 5 3" xfId="558"/>
    <cellStyle name="20% - Accent6 6" xfId="559"/>
    <cellStyle name="20% - Accent6 7" xfId="560"/>
    <cellStyle name="20% - Accent6 8" xfId="561"/>
    <cellStyle name="20% - Accent6 9" xfId="562"/>
    <cellStyle name="40% - Accent1 10" xfId="563"/>
    <cellStyle name="40% - Accent1 11" xfId="564"/>
    <cellStyle name="40% - Accent1 12" xfId="565"/>
    <cellStyle name="40% - Accent1 13" xfId="566"/>
    <cellStyle name="40% - Accent1 14" xfId="567"/>
    <cellStyle name="40% - Accent1 2 6" xfId="568"/>
    <cellStyle name="40% - Accent1 2 2 3" xfId="569"/>
    <cellStyle name="40% - Accent1 2 3 3" xfId="570"/>
    <cellStyle name="40% - Accent1 2 4 2" xfId="571"/>
    <cellStyle name="40% - Accent1 3 6" xfId="572"/>
    <cellStyle name="40% - Accent1 3 2 3" xfId="573"/>
    <cellStyle name="40% - Accent1 3 3 3" xfId="574"/>
    <cellStyle name="40% - Accent1 3 4 2" xfId="575"/>
    <cellStyle name="40% - Accent1 4 5" xfId="576"/>
    <cellStyle name="40% - Accent1 4 2" xfId="577"/>
    <cellStyle name="40% - Accent1 4 3" xfId="578"/>
    <cellStyle name="40% - Accent1 5 3" xfId="579"/>
    <cellStyle name="40% - Accent1 6" xfId="580"/>
    <cellStyle name="40% - Accent1 7" xfId="581"/>
    <cellStyle name="40% - Accent1 8" xfId="582"/>
    <cellStyle name="40% - Accent1 9" xfId="583"/>
    <cellStyle name="40% - Accent2 10" xfId="584"/>
    <cellStyle name="40% - Accent2 11" xfId="585"/>
    <cellStyle name="40% - Accent2 12" xfId="586"/>
    <cellStyle name="40% - Accent2 13" xfId="587"/>
    <cellStyle name="40% - Accent2 14" xfId="588"/>
    <cellStyle name="40% - Accent2 2 6" xfId="589"/>
    <cellStyle name="40% - Accent2 2 2 3" xfId="590"/>
    <cellStyle name="40% - Accent2 2 3 3" xfId="591"/>
    <cellStyle name="40% - Accent2 2 4 2" xfId="592"/>
    <cellStyle name="40% - Accent2 3 6" xfId="593"/>
    <cellStyle name="40% - Accent2 3 2 3" xfId="594"/>
    <cellStyle name="40% - Accent2 3 3 3" xfId="595"/>
    <cellStyle name="40% - Accent2 3 4 2" xfId="596"/>
    <cellStyle name="40% - Accent2 4 5" xfId="597"/>
    <cellStyle name="40% - Accent2 4 2" xfId="598"/>
    <cellStyle name="40% - Accent2 4 3" xfId="599"/>
    <cellStyle name="40% - Accent2 5 3" xfId="600"/>
    <cellStyle name="40% - Accent2 6" xfId="601"/>
    <cellStyle name="40% - Accent2 7" xfId="602"/>
    <cellStyle name="40% - Accent2 8" xfId="603"/>
    <cellStyle name="40% - Accent2 9" xfId="604"/>
    <cellStyle name="40% - Accent3 10" xfId="605"/>
    <cellStyle name="40% - Accent3 11" xfId="606"/>
    <cellStyle name="40% - Accent3 12" xfId="607"/>
    <cellStyle name="40% - Accent3 13" xfId="608"/>
    <cellStyle name="40% - Accent3 14" xfId="609"/>
    <cellStyle name="40% - Accent3 2 6" xfId="610"/>
    <cellStyle name="40% - Accent3 2 2 3" xfId="611"/>
    <cellStyle name="40% - Accent3 2 3 3" xfId="612"/>
    <cellStyle name="40% - Accent3 2 4 2" xfId="613"/>
    <cellStyle name="40% - Accent3 3 6" xfId="614"/>
    <cellStyle name="40% - Accent3 3 2 3" xfId="615"/>
    <cellStyle name="40% - Accent3 3 3 3" xfId="616"/>
    <cellStyle name="40% - Accent3 3 4 2" xfId="617"/>
    <cellStyle name="40% - Accent3 4 5" xfId="618"/>
    <cellStyle name="40% - Accent3 4 2" xfId="619"/>
    <cellStyle name="40% - Accent3 4 3" xfId="620"/>
    <cellStyle name="40% - Accent3 5 3" xfId="621"/>
    <cellStyle name="40% - Accent3 6" xfId="622"/>
    <cellStyle name="40% - Accent3 7" xfId="623"/>
    <cellStyle name="40% - Accent3 8" xfId="624"/>
    <cellStyle name="40% - Accent3 9" xfId="625"/>
    <cellStyle name="40% - Accent4 10" xfId="626"/>
    <cellStyle name="40% - Accent4 11" xfId="627"/>
    <cellStyle name="40% - Accent4 12" xfId="628"/>
    <cellStyle name="40% - Accent4 13" xfId="629"/>
    <cellStyle name="40% - Accent4 14" xfId="630"/>
    <cellStyle name="40% - Accent4 2 6" xfId="631"/>
    <cellStyle name="40% - Accent4 2 2 3" xfId="632"/>
    <cellStyle name="40% - Accent4 2 3 3" xfId="633"/>
    <cellStyle name="40% - Accent4 2 4 2" xfId="634"/>
    <cellStyle name="40% - Accent4 3 6" xfId="635"/>
    <cellStyle name="40% - Accent4 3 2 3" xfId="636"/>
    <cellStyle name="40% - Accent4 3 3 3" xfId="637"/>
    <cellStyle name="40% - Accent4 3 4 2" xfId="638"/>
    <cellStyle name="40% - Accent4 4 5" xfId="639"/>
    <cellStyle name="40% - Accent4 4 2" xfId="640"/>
    <cellStyle name="40% - Accent4 4 3" xfId="641"/>
    <cellStyle name="40% - Accent4 5 3" xfId="642"/>
    <cellStyle name="40% - Accent4 6" xfId="643"/>
    <cellStyle name="40% - Accent4 7" xfId="644"/>
    <cellStyle name="40% - Accent4 8" xfId="645"/>
    <cellStyle name="40% - Accent4 9" xfId="646"/>
    <cellStyle name="40% - Accent5 10" xfId="647"/>
    <cellStyle name="40% - Accent5 11" xfId="648"/>
    <cellStyle name="40% - Accent5 12" xfId="649"/>
    <cellStyle name="40% - Accent5 13" xfId="650"/>
    <cellStyle name="40% - Accent5 14" xfId="651"/>
    <cellStyle name="40% - Accent5 2 6" xfId="652"/>
    <cellStyle name="40% - Accent5 2 2 3" xfId="653"/>
    <cellStyle name="40% - Accent5 2 3 3" xfId="654"/>
    <cellStyle name="40% - Accent5 2 4 2" xfId="655"/>
    <cellStyle name="40% - Accent5 3 6" xfId="656"/>
    <cellStyle name="40% - Accent5 3 2 3" xfId="657"/>
    <cellStyle name="40% - Accent5 3 3 3" xfId="658"/>
    <cellStyle name="40% - Accent5 3 4 2" xfId="659"/>
    <cellStyle name="40% - Accent5 4 5" xfId="660"/>
    <cellStyle name="40% - Accent5 4 2" xfId="661"/>
    <cellStyle name="40% - Accent5 4 3" xfId="662"/>
    <cellStyle name="40% - Accent5 5 3" xfId="663"/>
    <cellStyle name="40% - Accent5 6" xfId="664"/>
    <cellStyle name="40% - Accent5 7" xfId="665"/>
    <cellStyle name="40% - Accent5 8" xfId="666"/>
    <cellStyle name="40% - Accent5 9" xfId="667"/>
    <cellStyle name="40% - Accent6 10" xfId="668"/>
    <cellStyle name="40% - Accent6 11" xfId="669"/>
    <cellStyle name="40% - Accent6 12" xfId="670"/>
    <cellStyle name="40% - Accent6 13" xfId="671"/>
    <cellStyle name="40% - Accent6 14" xfId="672"/>
    <cellStyle name="40% - Accent6 2 6" xfId="673"/>
    <cellStyle name="40% - Accent6 2 2 3" xfId="674"/>
    <cellStyle name="40% - Accent6 2 3 3" xfId="675"/>
    <cellStyle name="40% - Accent6 2 4 2" xfId="676"/>
    <cellStyle name="40% - Accent6 3 6" xfId="677"/>
    <cellStyle name="40% - Accent6 3 2 3" xfId="678"/>
    <cellStyle name="40% - Accent6 3 3 3" xfId="679"/>
    <cellStyle name="40% - Accent6 3 4 2" xfId="680"/>
    <cellStyle name="40% - Accent6 4 5" xfId="681"/>
    <cellStyle name="40% - Accent6 4 2" xfId="682"/>
    <cellStyle name="40% - Accent6 4 3" xfId="683"/>
    <cellStyle name="40% - Accent6 5 3" xfId="684"/>
    <cellStyle name="40% - Accent6 6" xfId="685"/>
    <cellStyle name="40% - Accent6 7" xfId="686"/>
    <cellStyle name="40% - Accent6 8" xfId="687"/>
    <cellStyle name="40% - Accent6 9" xfId="688"/>
    <cellStyle name="60% - Accent1 2 5" xfId="689"/>
    <cellStyle name="60% - Accent1 2 2" xfId="690"/>
    <cellStyle name="60% - Accent1 2 3" xfId="691"/>
    <cellStyle name="60% - Accent1 3 2" xfId="692"/>
    <cellStyle name="60% - Accent2 2 5" xfId="693"/>
    <cellStyle name="60% - Accent2 2 2" xfId="694"/>
    <cellStyle name="60% - Accent2 2 3" xfId="695"/>
    <cellStyle name="60% - Accent2 3 2" xfId="696"/>
    <cellStyle name="60% - Accent3 2 5" xfId="697"/>
    <cellStyle name="60% - Accent3 2 2" xfId="698"/>
    <cellStyle name="60% - Accent3 2 3" xfId="699"/>
    <cellStyle name="60% - Accent3 3 2" xfId="700"/>
    <cellStyle name="60% - Accent4 2 5" xfId="701"/>
    <cellStyle name="60% - Accent4 2 2" xfId="702"/>
    <cellStyle name="60% - Accent4 2 3" xfId="703"/>
    <cellStyle name="60% - Accent4 3 2" xfId="704"/>
    <cellStyle name="60% - Accent5 2 5" xfId="705"/>
    <cellStyle name="60% - Accent5 2 2" xfId="706"/>
    <cellStyle name="60% - Accent5 2 3" xfId="707"/>
    <cellStyle name="60% - Accent5 3 2" xfId="708"/>
    <cellStyle name="60% - Accent6 2 5" xfId="709"/>
    <cellStyle name="60% - Accent6 2 2" xfId="710"/>
    <cellStyle name="60% - Accent6 2 3" xfId="711"/>
    <cellStyle name="60% - Accent6 3 2" xfId="712"/>
    <cellStyle name="Accent1 2 5" xfId="713"/>
    <cellStyle name="Accent1 2 2" xfId="714"/>
    <cellStyle name="Accent1 2 3" xfId="715"/>
    <cellStyle name="Accent1 3 2" xfId="716"/>
    <cellStyle name="Accent2 2 5" xfId="717"/>
    <cellStyle name="Accent2 2 2" xfId="718"/>
    <cellStyle name="Accent2 2 3" xfId="719"/>
    <cellStyle name="Accent2 3 2" xfId="720"/>
    <cellStyle name="Accent3 2 5" xfId="721"/>
    <cellStyle name="Accent3 2 2" xfId="722"/>
    <cellStyle name="Accent3 2 3" xfId="723"/>
    <cellStyle name="Accent3 3 2" xfId="724"/>
    <cellStyle name="Accent4 2 5" xfId="725"/>
    <cellStyle name="Accent4 2 2" xfId="726"/>
    <cellStyle name="Accent4 2 3" xfId="727"/>
    <cellStyle name="Accent4 3 2" xfId="728"/>
    <cellStyle name="Accent5 2 5" xfId="729"/>
    <cellStyle name="Accent5 2 2" xfId="730"/>
    <cellStyle name="Accent5 2 3" xfId="731"/>
    <cellStyle name="Accent5 3 2" xfId="732"/>
    <cellStyle name="Accent6 2 5" xfId="733"/>
    <cellStyle name="Accent6 2 2" xfId="734"/>
    <cellStyle name="Accent6 2 3" xfId="735"/>
    <cellStyle name="Accent6 3 2" xfId="736"/>
    <cellStyle name="AFE" xfId="737"/>
    <cellStyle name="Bad 2 5" xfId="738"/>
    <cellStyle name="Bad 2 2" xfId="739"/>
    <cellStyle name="Bad 2 3" xfId="740"/>
    <cellStyle name="Bad 3 2" xfId="741"/>
    <cellStyle name="Calculation 2 21" xfId="742"/>
    <cellStyle name="Calculation 2 2" xfId="743"/>
    <cellStyle name="Calculation 2 3" xfId="744"/>
    <cellStyle name="Calculation 3 2" xfId="745"/>
    <cellStyle name="Check Cell 2 5" xfId="746"/>
    <cellStyle name="Check Cell 2 2" xfId="747"/>
    <cellStyle name="Check Cell 2 3" xfId="748"/>
    <cellStyle name="Check Cell 3 2" xfId="749"/>
    <cellStyle name="Comma 10" xfId="750"/>
    <cellStyle name="Comma 11" xfId="751"/>
    <cellStyle name="Comma 12" xfId="752"/>
    <cellStyle name="Comma 13" xfId="753"/>
    <cellStyle name="Comma 2 6" xfId="754"/>
    <cellStyle name="Comma 2 2 3" xfId="755"/>
    <cellStyle name="Comma 2 3 3" xfId="756"/>
    <cellStyle name="Comma 2 4 2" xfId="757"/>
    <cellStyle name="Comma 3 6" xfId="758"/>
    <cellStyle name="Comma 3 2 3" xfId="759"/>
    <cellStyle name="Comma 3 3 3" xfId="760"/>
    <cellStyle name="Comma 3 4 2" xfId="761"/>
    <cellStyle name="Comma 4 5" xfId="762"/>
    <cellStyle name="Comma 4 2" xfId="763"/>
    <cellStyle name="Comma 4 3" xfId="764"/>
    <cellStyle name="Comma 5 3" xfId="765"/>
    <cellStyle name="Comma 6" xfId="766"/>
    <cellStyle name="Comma 7" xfId="767"/>
    <cellStyle name="Comma 8" xfId="768"/>
    <cellStyle name="Comma 9" xfId="769"/>
    <cellStyle name="Explanatory Text 2 5" xfId="770"/>
    <cellStyle name="Explanatory Text 2 2" xfId="771"/>
    <cellStyle name="Explanatory Text 2 3" xfId="772"/>
    <cellStyle name="Explanatory Text 3 2" xfId="773"/>
    <cellStyle name="Good 2 5" xfId="774"/>
    <cellStyle name="Good 2 2" xfId="775"/>
    <cellStyle name="Good 2 3" xfId="776"/>
    <cellStyle name="Good 3 2" xfId="777"/>
    <cellStyle name="Heading 1 2 5" xfId="778"/>
    <cellStyle name="Heading 1 2 2" xfId="779"/>
    <cellStyle name="Heading 1 2 3" xfId="780"/>
    <cellStyle name="Heading 1 3 2" xfId="781"/>
    <cellStyle name="Heading 2 2 5" xfId="782"/>
    <cellStyle name="Heading 2 2 2" xfId="783"/>
    <cellStyle name="Heading 2 2 3" xfId="784"/>
    <cellStyle name="Heading 2 3 2" xfId="785"/>
    <cellStyle name="Heading 3 2 5" xfId="786"/>
    <cellStyle name="Heading 3 2 2" xfId="787"/>
    <cellStyle name="Heading 3 2 3" xfId="788"/>
    <cellStyle name="Heading 3 3 2" xfId="789"/>
    <cellStyle name="Heading 4 2 5" xfId="790"/>
    <cellStyle name="Heading 4 2 2" xfId="791"/>
    <cellStyle name="Heading 4 2 3" xfId="792"/>
    <cellStyle name="Heading 4 3 2" xfId="793"/>
    <cellStyle name="Input 2 21" xfId="794"/>
    <cellStyle name="Input 2 2" xfId="795"/>
    <cellStyle name="Input 2 3" xfId="796"/>
    <cellStyle name="Input 3 2" xfId="797"/>
    <cellStyle name="Linked Cell 2 5" xfId="798"/>
    <cellStyle name="Linked Cell 2 2" xfId="799"/>
    <cellStyle name="Linked Cell 2 3" xfId="800"/>
    <cellStyle name="Linked Cell 3 2" xfId="801"/>
    <cellStyle name="Neutral 2 5" xfId="802"/>
    <cellStyle name="Neutral 2 2" xfId="803"/>
    <cellStyle name="Neutral 2 3" xfId="804"/>
    <cellStyle name="Neutral 3 2" xfId="805"/>
    <cellStyle name="Normal 10 14" xfId="806"/>
    <cellStyle name="Normal 10 2 9" xfId="807"/>
    <cellStyle name="Normal 10 2 2 3" xfId="808"/>
    <cellStyle name="Normal 10 3 3" xfId="809"/>
    <cellStyle name="Normal 10 4 3" xfId="810"/>
    <cellStyle name="Normal 11 11" xfId="811"/>
    <cellStyle name="Normal 11 2 9" xfId="812"/>
    <cellStyle name="Normal 11 2 2 3" xfId="813"/>
    <cellStyle name="Normal 11 3 3" xfId="814"/>
    <cellStyle name="Normal 11 4 3" xfId="815"/>
    <cellStyle name="Normal 12 11" xfId="816"/>
    <cellStyle name="Normal 12 2 9" xfId="817"/>
    <cellStyle name="Normal 12 2 2 3" xfId="818"/>
    <cellStyle name="Normal 12 3 3" xfId="819"/>
    <cellStyle name="Normal 12 4 3" xfId="820"/>
    <cellStyle name="Normal 13 11" xfId="821"/>
    <cellStyle name="Normal 13 2 9" xfId="822"/>
    <cellStyle name="Normal 13 2 2 3" xfId="823"/>
    <cellStyle name="Normal 13 3 3" xfId="824"/>
    <cellStyle name="Normal 13 4 3" xfId="825"/>
    <cellStyle name="Normal 14 11" xfId="826"/>
    <cellStyle name="Normal 14 2 9" xfId="827"/>
    <cellStyle name="Normal 14 2 2 3" xfId="828"/>
    <cellStyle name="Normal 14 3 3" xfId="829"/>
    <cellStyle name="Normal 14 4 3" xfId="830"/>
    <cellStyle name="Normal 15 6" xfId="831"/>
    <cellStyle name="Normal 15 2 3" xfId="832"/>
    <cellStyle name="Normal 15 3 3" xfId="833"/>
    <cellStyle name="Normal 15 4" xfId="834"/>
    <cellStyle name="Normal 16 5" xfId="835"/>
    <cellStyle name="Normal 16 3 2" xfId="836"/>
    <cellStyle name="Normal 17 4" xfId="837"/>
    <cellStyle name="Normal 17 2 2" xfId="838"/>
    <cellStyle name="Normal 18 3" xfId="839"/>
    <cellStyle name="Normal 19 3" xfId="840"/>
    <cellStyle name="Normal 2 2 2" xfId="841"/>
    <cellStyle name="Normal 2 3 3" xfId="842"/>
    <cellStyle name="Normal 2 4 3" xfId="843"/>
    <cellStyle name="Normal 2 5 2" xfId="844"/>
    <cellStyle name="Normal 20 3" xfId="845"/>
    <cellStyle name="Normal 21 3" xfId="846"/>
    <cellStyle name="Normal 22 3" xfId="847"/>
    <cellStyle name="Normal 23 3" xfId="848"/>
    <cellStyle name="Normal 24 3" xfId="849"/>
    <cellStyle name="Normal 25 3" xfId="850"/>
    <cellStyle name="Normal 26" xfId="851"/>
    <cellStyle name="Normal 27" xfId="852"/>
    <cellStyle name="Normal 28" xfId="853"/>
    <cellStyle name="Normal 29" xfId="854"/>
    <cellStyle name="Normal 3 12" xfId="855"/>
    <cellStyle name="Normal 3 10" xfId="856"/>
    <cellStyle name="Normal 3 11" xfId="857"/>
    <cellStyle name="Normal 3 2 11" xfId="858"/>
    <cellStyle name="Normal 3 2 2 8" xfId="859"/>
    <cellStyle name="Normal 3 2 3" xfId="860"/>
    <cellStyle name="Normal 3 3 11" xfId="861"/>
    <cellStyle name="Normal 3 3 2" xfId="862"/>
    <cellStyle name="Normal 3 3 3" xfId="863"/>
    <cellStyle name="Normal 3 4 9" xfId="864"/>
    <cellStyle name="Normal 3 4 2" xfId="865"/>
    <cellStyle name="Normal 3 5" xfId="866"/>
    <cellStyle name="Normal 3 5 2" xfId="867"/>
    <cellStyle name="Normal 3 6" xfId="868"/>
    <cellStyle name="Normal 3 6 2" xfId="869"/>
    <cellStyle name="Normal 3 7" xfId="870"/>
    <cellStyle name="Normal 3 7 2" xfId="871"/>
    <cellStyle name="Normal 3 8" xfId="872"/>
    <cellStyle name="Normal 3 8 2" xfId="873"/>
    <cellStyle name="Normal 3 9" xfId="874"/>
    <cellStyle name="Normal 3 9 2" xfId="875"/>
    <cellStyle name="Normal 30" xfId="876"/>
    <cellStyle name="Normal 31" xfId="877"/>
    <cellStyle name="Normal 32" xfId="878"/>
    <cellStyle name="Normal 33" xfId="879"/>
    <cellStyle name="Normal 34" xfId="880"/>
    <cellStyle name="Normal 35" xfId="881"/>
    <cellStyle name="Normal 36" xfId="882"/>
    <cellStyle name="Normal 37" xfId="883"/>
    <cellStyle name="Normal 38" xfId="884"/>
    <cellStyle name="Normal 39" xfId="885"/>
    <cellStyle name="Normal 4 11" xfId="886"/>
    <cellStyle name="Normal 4 2 10" xfId="887"/>
    <cellStyle name="Normal 4 2 2 3" xfId="888"/>
    <cellStyle name="Normal 4 3 3" xfId="889"/>
    <cellStyle name="Normal 4 4 3" xfId="890"/>
    <cellStyle name="Normal 40" xfId="891"/>
    <cellStyle name="Normal 41" xfId="892"/>
    <cellStyle name="Normal 42" xfId="893"/>
    <cellStyle name="Normal 43" xfId="894"/>
    <cellStyle name="Normal 44" xfId="895"/>
    <cellStyle name="Normal 45" xfId="896"/>
    <cellStyle name="Normal 46" xfId="897"/>
    <cellStyle name="Normal 47" xfId="898"/>
    <cellStyle name="Normal 48" xfId="899"/>
    <cellStyle name="Normal 49" xfId="900"/>
    <cellStyle name="Normal 5 11" xfId="901"/>
    <cellStyle name="Normal 5 2 9" xfId="902"/>
    <cellStyle name="Normal 5 2 2 3" xfId="903"/>
    <cellStyle name="Normal 5 3 3" xfId="904"/>
    <cellStyle name="Normal 5 4 3" xfId="905"/>
    <cellStyle name="Normal 50" xfId="906"/>
    <cellStyle name="Normal 51" xfId="907"/>
    <cellStyle name="Normal 52" xfId="908"/>
    <cellStyle name="Normal 53" xfId="909"/>
    <cellStyle name="Normal 54" xfId="910"/>
    <cellStyle name="Normal 6 11" xfId="911"/>
    <cellStyle name="Normal 6 2 9" xfId="912"/>
    <cellStyle name="Normal 6 2 2 3" xfId="913"/>
    <cellStyle name="Normal 6 3 3" xfId="914"/>
    <cellStyle name="Normal 6 4 3" xfId="915"/>
    <cellStyle name="Normal 7 11" xfId="916"/>
    <cellStyle name="Normal 7 2 9" xfId="917"/>
    <cellStyle name="Normal 7 2 2 3" xfId="918"/>
    <cellStyle name="Normal 7 3 3" xfId="919"/>
    <cellStyle name="Normal 7 4 3" xfId="920"/>
    <cellStyle name="Normal 8 11" xfId="921"/>
    <cellStyle name="Normal 8 2 9" xfId="922"/>
    <cellStyle name="Normal 8 2 2 3" xfId="923"/>
    <cellStyle name="Normal 8 3 3" xfId="924"/>
    <cellStyle name="Normal 8 4 3" xfId="925"/>
    <cellStyle name="Normal 9 11" xfId="926"/>
    <cellStyle name="Normal 9 2 9" xfId="927"/>
    <cellStyle name="Normal 9 2 2 3" xfId="928"/>
    <cellStyle name="Normal 9 3 3" xfId="929"/>
    <cellStyle name="Normal 9 4 3" xfId="930"/>
    <cellStyle name="Note 10" xfId="931"/>
    <cellStyle name="Note 11" xfId="932"/>
    <cellStyle name="Note 12" xfId="933"/>
    <cellStyle name="Note 13" xfId="934"/>
    <cellStyle name="Note 14" xfId="935"/>
    <cellStyle name="Note 2 22" xfId="936"/>
    <cellStyle name="Note 2 2 20" xfId="937"/>
    <cellStyle name="Note 2 2 2 4" xfId="938"/>
    <cellStyle name="Note 2 3 3" xfId="939"/>
    <cellStyle name="Note 2 4 4" xfId="940"/>
    <cellStyle name="Note 3 22" xfId="941"/>
    <cellStyle name="Note 3 2 3" xfId="942"/>
    <cellStyle name="Note 3 3 3" xfId="943"/>
    <cellStyle name="Note 3 4 4" xfId="944"/>
    <cellStyle name="Note 4 21" xfId="945"/>
    <cellStyle name="Note 4 2" xfId="946"/>
    <cellStyle name="Note 4 3" xfId="947"/>
    <cellStyle name="Note 5 20" xfId="948"/>
    <cellStyle name="Note 5 2 4" xfId="949"/>
    <cellStyle name="Note 6" xfId="950"/>
    <cellStyle name="Note 7" xfId="951"/>
    <cellStyle name="Note 8" xfId="952"/>
    <cellStyle name="Note 9" xfId="953"/>
    <cellStyle name="Output 2 21" xfId="954"/>
    <cellStyle name="Output 2 2" xfId="955"/>
    <cellStyle name="Output 2 3" xfId="956"/>
    <cellStyle name="Output 3 2" xfId="957"/>
    <cellStyle name="Percent 2 4" xfId="958"/>
    <cellStyle name="Percent 2 2 2" xfId="959"/>
    <cellStyle name="Percent 3" xfId="960"/>
    <cellStyle name="Simon" xfId="961"/>
    <cellStyle name="Title 2 2" xfId="962"/>
    <cellStyle name="Title 3 2" xfId="963"/>
    <cellStyle name="Total 2 21" xfId="964"/>
    <cellStyle name="Total 2 2" xfId="965"/>
    <cellStyle name="Total 2 3" xfId="966"/>
    <cellStyle name="Total 3 2" xfId="967"/>
    <cellStyle name="Warning Text 2 5" xfId="968"/>
    <cellStyle name="Warning Text 2 2" xfId="969"/>
    <cellStyle name="Warning Text 2 3" xfId="970"/>
    <cellStyle name="Warning Text 3 2" xfId="971"/>
    <cellStyle name="WinCalendar_BlankCells_28" xfId="972"/>
    <cellStyle name="Normal 2 6" xfId="973"/>
    <cellStyle name="Heading 1 5" xfId="974"/>
    <cellStyle name="Heading 2 5" xfId="975"/>
    <cellStyle name="Heading 3 5" xfId="976"/>
    <cellStyle name="Heading 4 5" xfId="977"/>
    <cellStyle name="Good 5" xfId="978"/>
    <cellStyle name="Bad 5" xfId="979"/>
    <cellStyle name="Neutral 5" xfId="980"/>
    <cellStyle name="Input 5" xfId="981"/>
    <cellStyle name="Output 5" xfId="982"/>
    <cellStyle name="Calculation 5" xfId="983"/>
    <cellStyle name="Linked Cell 5" xfId="984"/>
    <cellStyle name="Check Cell 5" xfId="985"/>
    <cellStyle name="Warning Text 5" xfId="986"/>
    <cellStyle name="Note 15" xfId="987"/>
    <cellStyle name="Explanatory Text 5" xfId="988"/>
    <cellStyle name="Total 5" xfId="989"/>
    <cellStyle name="Accent1 5" xfId="990"/>
    <cellStyle name="20% - Accent1 15" xfId="991"/>
    <cellStyle name="40% - Accent1 15" xfId="992"/>
    <cellStyle name="60% - Accent1 5" xfId="993"/>
    <cellStyle name="Accent2 5" xfId="994"/>
    <cellStyle name="20% - Accent2 15" xfId="995"/>
    <cellStyle name="40% - Accent2 15" xfId="996"/>
    <cellStyle name="60% - Accent2 5" xfId="997"/>
    <cellStyle name="Accent3 5" xfId="998"/>
    <cellStyle name="20% - Accent3 15" xfId="999"/>
    <cellStyle name="40% - Accent3 15" xfId="1000"/>
    <cellStyle name="60% - Accent3 5" xfId="1001"/>
    <cellStyle name="Accent4 5" xfId="1002"/>
    <cellStyle name="20% - Accent4 15" xfId="1003"/>
    <cellStyle name="40% - Accent4 15" xfId="1004"/>
    <cellStyle name="60% - Accent4 5" xfId="1005"/>
    <cellStyle name="Accent5 5" xfId="1006"/>
    <cellStyle name="20% - Accent5 15" xfId="1007"/>
    <cellStyle name="40% - Accent5 15" xfId="1008"/>
    <cellStyle name="60% - Accent5 5" xfId="1009"/>
    <cellStyle name="Accent6 5" xfId="1010"/>
    <cellStyle name="20% - Accent6 15" xfId="1011"/>
    <cellStyle name="40% - Accent6 15" xfId="1012"/>
    <cellStyle name="60% - Accent6 5" xfId="1013"/>
    <cellStyle hidden="1" name="Hyperlink 215" xfId="1014"/>
    <cellStyle hidden="1" name="Hyperlink 192" xfId="1015"/>
    <cellStyle hidden="1" name="Hyperlink 202" xfId="1016"/>
    <cellStyle hidden="1" name="Hyperlink 191" xfId="1017"/>
    <cellStyle hidden="1" name="Hyperlink 72" xfId="1018"/>
    <cellStyle hidden="1" name="Hyperlink 85" xfId="1019"/>
    <cellStyle hidden="1" name="Hyperlink 69" xfId="1020"/>
    <cellStyle hidden="1" name="Hyperlink 101" xfId="1021"/>
    <cellStyle hidden="1" name="Hyperlink 92" xfId="1022"/>
    <cellStyle hidden="1" name="Hyperlink 278" xfId="1023"/>
    <cellStyle hidden="1" name="Hyperlink 84" xfId="1024"/>
    <cellStyle hidden="1" name="Hyperlink 206" xfId="1025"/>
    <cellStyle hidden="1" name="Hyperlink 193" xfId="1026"/>
    <cellStyle hidden="1" name="Hyperlink 81" xfId="1027"/>
    <cellStyle hidden="1" name="Hyperlink 78" xfId="1028"/>
    <cellStyle hidden="1" name="Hyperlink 75" xfId="1029"/>
    <cellStyle hidden="1" name="Hyperlink 99" xfId="1030"/>
    <cellStyle hidden="1" name="Hyperlink 170" xfId="1031"/>
    <cellStyle hidden="1" name="Hyperlink 97" xfId="1032"/>
    <cellStyle hidden="1" name="Hyperlink 106" xfId="1033"/>
    <cellStyle hidden="1" name="Hyperlink 96" xfId="1034"/>
    <cellStyle hidden="1" name="Hyperlink 208" xfId="1035"/>
    <cellStyle hidden="1" name="Hyperlink 105" xfId="1036"/>
    <cellStyle hidden="1" name="Hyperlink 95" xfId="1037"/>
    <cellStyle hidden="1" name="Hyperlink 171" xfId="1038"/>
    <cellStyle hidden="1" name="Hyperlink 280" xfId="1039"/>
    <cellStyle hidden="1" name="Hyperlink 172" xfId="1040"/>
    <cellStyle hidden="1" name="Hyperlink 219" xfId="1041"/>
    <cellStyle hidden="1" name="Hyperlink 104" xfId="1042"/>
    <cellStyle hidden="1" name="Hyperlink 94" xfId="1043"/>
    <cellStyle hidden="1" name="Hyperlink 289" xfId="1044"/>
    <cellStyle hidden="1" name="Hyperlink 90" xfId="1045"/>
    <cellStyle hidden="1" name="Hyperlink 181" xfId="1046"/>
    <cellStyle hidden="1" name="Hyperlink 103" xfId="1047"/>
    <cellStyle hidden="1" name="Hyperlink 188" xfId="1048"/>
    <cellStyle hidden="1" name="Hyperlink 207" xfId="1049"/>
    <cellStyle name="Note 5 3" xfId="1050"/>
    <cellStyle hidden="1" name="Hyperlink 218" xfId="1051"/>
    <cellStyle name="Note 3 5" xfId="1052"/>
    <cellStyle hidden="1" name="Hyperlink 89" xfId="1053"/>
    <cellStyle hidden="1" name="Hyperlink 107" xfId="1054"/>
    <cellStyle hidden="1" name="Hyperlink 67" xfId="1055"/>
    <cellStyle hidden="1" name="Hyperlink 177" xfId="1056"/>
    <cellStyle hidden="1" name="Hyperlink 195" xfId="1057"/>
    <cellStyle hidden="1" name="Hyperlink 283" xfId="1058"/>
    <cellStyle hidden="1" name="Hyperlink 179" xfId="1059"/>
    <cellStyle hidden="1" name="Hyperlink 308" xfId="1060"/>
    <cellStyle hidden="1" name="Hyperlink 209" xfId="1061"/>
    <cellStyle hidden="1" name="Hyperlink 268" xfId="1062"/>
    <cellStyle hidden="1" name="Hyperlink 200" xfId="1063"/>
    <cellStyle hidden="1" name="Hyperlink 174" xfId="1064"/>
    <cellStyle hidden="1" name="Hyperlink 293" xfId="1065"/>
    <cellStyle hidden="1" name="Hyperlink 314" xfId="1066"/>
    <cellStyle hidden="1" name="Hyperlink 87" xfId="1067"/>
    <cellStyle hidden="1" name="Hyperlink 220" xfId="1068"/>
    <cellStyle hidden="1" name="Hyperlink 300" xfId="1069"/>
    <cellStyle hidden="1" name="Hyperlink 201" xfId="1070"/>
    <cellStyle hidden="1" name="Hyperlink 68" xfId="1071"/>
    <cellStyle hidden="1" name="Hyperlink 211" xfId="1072"/>
    <cellStyle hidden="1" name="Hyperlink 213" xfId="1073"/>
    <cellStyle name="Normal 67 3" xfId="1074"/>
    <cellStyle hidden="1" name="Hyperlink 301" xfId="1075"/>
    <cellStyle hidden="1" name="Hyperlink 102" xfId="1076"/>
    <cellStyle hidden="1" name="Hyperlink 93" xfId="1077"/>
    <cellStyle hidden="1" name="Hyperlink 284" xfId="1078"/>
    <cellStyle hidden="1" name="Hyperlink 100" xfId="1079"/>
    <cellStyle hidden="1" name="Hyperlink 91" xfId="1080"/>
    <cellStyle hidden="1" name="Hyperlink 204" xfId="1081"/>
    <cellStyle hidden="1" name="Hyperlink 303" xfId="1082"/>
    <cellStyle hidden="1" name="Hyperlink 98" xfId="1083"/>
    <cellStyle hidden="1" name="Hyperlink 222" xfId="1084"/>
    <cellStyle hidden="1" name="Hyperlink 291" xfId="1085"/>
    <cellStyle hidden="1" name="Hyperlink 316" xfId="1086"/>
    <cellStyle hidden="1" name="Hyperlink 35" xfId="1087"/>
    <cellStyle hidden="1" name="Hyperlink 36" xfId="1088"/>
    <cellStyle hidden="1" name="Hyperlink 37" xfId="1089"/>
    <cellStyle hidden="1" name="Hyperlink 38" xfId="1090"/>
    <cellStyle hidden="1" name="Hyperlink 39" xfId="1091"/>
    <cellStyle hidden="1" name="Hyperlink 40" xfId="1092"/>
    <cellStyle hidden="1" name="Hyperlink 41" xfId="1093"/>
    <cellStyle hidden="1" name="Hyperlink 42" xfId="1094"/>
    <cellStyle hidden="1" name="Hyperlink 43" xfId="1095"/>
    <cellStyle hidden="1" name="Hyperlink 44" xfId="1096"/>
    <cellStyle hidden="1" name="Hyperlink 45" xfId="1097"/>
    <cellStyle hidden="1" name="Hyperlink 46" xfId="1098"/>
    <cellStyle hidden="1" name="Hyperlink 47" xfId="1099"/>
    <cellStyle hidden="1" name="Hyperlink 48" xfId="1100"/>
    <cellStyle hidden="1" name="Hyperlink 49" xfId="1101"/>
    <cellStyle hidden="1" name="Hyperlink 50" xfId="1102"/>
    <cellStyle hidden="1" name="Hyperlink 51" xfId="1103"/>
    <cellStyle hidden="1" name="Hyperlink 52" xfId="1104"/>
    <cellStyle hidden="1" name="Hyperlink 53" xfId="1105"/>
    <cellStyle hidden="1" name="Hyperlink 54" xfId="1106"/>
    <cellStyle hidden="1" name="Hyperlink 55" xfId="1107"/>
    <cellStyle hidden="1" name="Hyperlink 56" xfId="1108"/>
    <cellStyle hidden="1" name="Hyperlink 57" xfId="1109"/>
    <cellStyle hidden="1" name="Hyperlink 58" xfId="1110"/>
    <cellStyle hidden="1" name="Hyperlink 59" xfId="1111"/>
    <cellStyle hidden="1" name="Hyperlink 60" xfId="1112"/>
    <cellStyle hidden="1" name="Hyperlink 61" xfId="1113"/>
    <cellStyle hidden="1" name="Hyperlink 62" xfId="1114"/>
    <cellStyle hidden="1" name="Hyperlink 63" xfId="1115"/>
    <cellStyle hidden="1" name="Hyperlink 64" xfId="1116"/>
    <cellStyle hidden="1" name="Hyperlink 65" xfId="1117"/>
    <cellStyle hidden="1" name="Hyperlink 66" xfId="1118"/>
    <cellStyle hidden="1" name="Hyperlink 173" xfId="1119"/>
    <cellStyle hidden="1" name="Hyperlink 88" xfId="1120"/>
    <cellStyle hidden="1" name="Hyperlink 307" xfId="1121"/>
    <cellStyle hidden="1" name="Hyperlink 108" xfId="1122"/>
    <cellStyle hidden="1" name="Hyperlink 197" xfId="1123"/>
    <cellStyle hidden="1" name="Hyperlink 165" xfId="1124"/>
    <cellStyle hidden="1" name="Hyperlink 199" xfId="1125"/>
    <cellStyle hidden="1" name="Hyperlink 86" xfId="1126"/>
    <cellStyle hidden="1" name="Hyperlink 82" xfId="1127"/>
    <cellStyle hidden="1" name="Hyperlink 83" xfId="1128"/>
    <cellStyle hidden="1" name="Hyperlink 79" xfId="1129"/>
    <cellStyle hidden="1" name="Hyperlink 80" xfId="1130"/>
    <cellStyle hidden="1" name="Hyperlink 76" xfId="1131"/>
    <cellStyle hidden="1" name="Hyperlink 77" xfId="1132"/>
    <cellStyle hidden="1" name="Hyperlink 73" xfId="1133"/>
    <cellStyle hidden="1" name="Hyperlink 74" xfId="1134"/>
    <cellStyle hidden="1" name="Hyperlink 70" xfId="1135"/>
    <cellStyle hidden="1" name="Hyperlink 71" xfId="1136"/>
    <cellStyle hidden="1" name="Hyperlink 217" xfId="1137"/>
    <cellStyle name="Calculation 3 2 2" xfId="1138"/>
    <cellStyle name="Calculation 2 3 2" xfId="1139"/>
    <cellStyle hidden="1" name="Hyperlink 175" xfId="1140"/>
    <cellStyle hidden="1" name="Hyperlink 176" xfId="1141"/>
    <cellStyle hidden="1" name="Hyperlink 203" xfId="1142"/>
    <cellStyle name="Input 3 2 2" xfId="1143"/>
    <cellStyle name="Input 2 3 2" xfId="1144"/>
    <cellStyle hidden="1" name="Hyperlink 286" xfId="1145"/>
    <cellStyle hidden="1" name="Hyperlink 261" xfId="1146"/>
    <cellStyle hidden="1" name="Hyperlink 305" xfId="1147"/>
    <cellStyle hidden="1" name="Hyperlink 183" xfId="1148"/>
    <cellStyle hidden="1" name="Hyperlink 169" xfId="1149"/>
    <cellStyle hidden="1" name="Hyperlink 269" xfId="1150"/>
    <cellStyle hidden="1" name="Hyperlink 190" xfId="1151"/>
    <cellStyle hidden="1" name="Hyperlink 263" xfId="1152"/>
    <cellStyle name="Note 5 2 2" xfId="1153"/>
    <cellStyle name="Note 2 4 2" xfId="1154"/>
    <cellStyle name="Note 2 2 2 2" xfId="1155"/>
    <cellStyle name="Note 3 4 2" xfId="1156"/>
    <cellStyle name="Note 4 3 2" xfId="1157"/>
    <cellStyle name="Output 3 2 2" xfId="1158"/>
    <cellStyle name="Output 2 3 2" xfId="1159"/>
    <cellStyle name="Simon 2" xfId="1160"/>
    <cellStyle name="Total 3 2 2" xfId="1161"/>
    <cellStyle name="Total 2 3 2" xfId="1162"/>
    <cellStyle hidden="1" name="Hyperlink 163" xfId="1163"/>
    <cellStyle hidden="1" name="Hyperlink 166" xfId="1164"/>
    <cellStyle hidden="1" name="Hyperlink 109" xfId="1165"/>
    <cellStyle hidden="1" name="Hyperlink 110" xfId="1166"/>
    <cellStyle hidden="1" name="Hyperlink 111" xfId="1167"/>
    <cellStyle hidden="1" name="Hyperlink 112" xfId="1168"/>
    <cellStyle hidden="1" name="Hyperlink 113" xfId="1169"/>
    <cellStyle hidden="1" name="Hyperlink 114" xfId="1170"/>
    <cellStyle hidden="1" name="Hyperlink 115" xfId="1171"/>
    <cellStyle hidden="1" name="Hyperlink 116" xfId="1172"/>
    <cellStyle hidden="1" name="Hyperlink 117" xfId="1173"/>
    <cellStyle hidden="1" name="Hyperlink 118" xfId="1174"/>
    <cellStyle hidden="1" name="Hyperlink 119" xfId="1175"/>
    <cellStyle hidden="1" name="Hyperlink 120" xfId="1176"/>
    <cellStyle hidden="1" name="Hyperlink 121" xfId="1177"/>
    <cellStyle hidden="1" name="Hyperlink 122" xfId="1178"/>
    <cellStyle hidden="1" name="Hyperlink 123" xfId="1179"/>
    <cellStyle hidden="1" name="Hyperlink 124" xfId="1180"/>
    <cellStyle hidden="1" name="Hyperlink 125" xfId="1181"/>
    <cellStyle hidden="1" name="Hyperlink 126" xfId="1182"/>
    <cellStyle hidden="1" name="Hyperlink 189" xfId="1183"/>
    <cellStyle hidden="1" name="Hyperlink 216" xfId="1184"/>
    <cellStyle hidden="1" name="Hyperlink 205" xfId="1185"/>
    <cellStyle hidden="1" name="Hyperlink 187" xfId="1186"/>
    <cellStyle hidden="1" name="Hyperlink 214" xfId="1187"/>
    <cellStyle hidden="1" name="Hyperlink 279" xfId="1188"/>
    <cellStyle hidden="1" name="Hyperlink 212" xfId="1189"/>
    <cellStyle hidden="1" name="Hyperlink 309" xfId="1190"/>
    <cellStyle hidden="1" name="Hyperlink 127" xfId="1191"/>
    <cellStyle hidden="1" name="Hyperlink 128" xfId="1192"/>
    <cellStyle hidden="1" name="Hyperlink 129" xfId="1193"/>
    <cellStyle hidden="1" name="Hyperlink 130" xfId="1194"/>
    <cellStyle hidden="1" name="Hyperlink 131" xfId="1195"/>
    <cellStyle hidden="1" name="Hyperlink 132" xfId="1196"/>
    <cellStyle hidden="1" name="Hyperlink 133" xfId="1197"/>
    <cellStyle hidden="1" name="Hyperlink 134" xfId="1198"/>
    <cellStyle hidden="1" name="Hyperlink 135" xfId="1199"/>
    <cellStyle hidden="1" name="Hyperlink 136" xfId="1200"/>
    <cellStyle hidden="1" name="Hyperlink 137" xfId="1201"/>
    <cellStyle hidden="1" name="Hyperlink 138" xfId="1202"/>
    <cellStyle hidden="1" name="Hyperlink 139" xfId="1203"/>
    <cellStyle hidden="1" name="Hyperlink 140" xfId="1204"/>
    <cellStyle hidden="1" name="Hyperlink 141" xfId="1205"/>
    <cellStyle hidden="1" name="Hyperlink 142" xfId="1206"/>
    <cellStyle hidden="1" name="Hyperlink 143" xfId="1207"/>
    <cellStyle hidden="1" name="Hyperlink 144" xfId="1208"/>
    <cellStyle hidden="1" name="Hyperlink 145" xfId="1209"/>
    <cellStyle hidden="1" name="Hyperlink 146" xfId="1210"/>
    <cellStyle hidden="1" name="Hyperlink 147" xfId="1211"/>
    <cellStyle hidden="1" name="Hyperlink 148" xfId="1212"/>
    <cellStyle hidden="1" name="Hyperlink 149" xfId="1213"/>
    <cellStyle hidden="1" name="Hyperlink 150" xfId="1214"/>
    <cellStyle hidden="1" name="Hyperlink 151" xfId="1215"/>
    <cellStyle hidden="1" name="Hyperlink 152" xfId="1216"/>
    <cellStyle hidden="1" name="Hyperlink 153" xfId="1217"/>
    <cellStyle hidden="1" name="Hyperlink 154" xfId="1218"/>
    <cellStyle hidden="1" name="Hyperlink 155" xfId="1219"/>
    <cellStyle hidden="1" name="Hyperlink 156" xfId="1220"/>
    <cellStyle hidden="1" name="Hyperlink 157" xfId="1221"/>
    <cellStyle hidden="1" name="Hyperlink 158" xfId="1222"/>
    <cellStyle hidden="1" name="Hyperlink 159" xfId="1223"/>
    <cellStyle hidden="1" name="Hyperlink 160" xfId="1224"/>
    <cellStyle hidden="1" name="Hyperlink 161" xfId="1225"/>
    <cellStyle hidden="1" name="Hyperlink 162" xfId="1226"/>
    <cellStyle hidden="1" name="Hyperlink 273" xfId="1227"/>
    <cellStyle hidden="1" name="Hyperlink 198" xfId="1228"/>
    <cellStyle hidden="1" name="Hyperlink 310" xfId="1229"/>
    <cellStyle hidden="1" name="Hyperlink 221" xfId="1230"/>
    <cellStyle hidden="1" name="Hyperlink 210" xfId="1231"/>
    <cellStyle hidden="1" name="Hyperlink 196" xfId="1232"/>
    <cellStyle hidden="1" name="Hyperlink 194" xfId="1233"/>
    <cellStyle hidden="1" name="Hyperlink 288" xfId="1234"/>
    <cellStyle hidden="1" name="Hyperlink 259" xfId="1235"/>
    <cellStyle hidden="1" name="Hyperlink 285" xfId="1236"/>
    <cellStyle hidden="1" name="Hyperlink 312" xfId="1237"/>
    <cellStyle hidden="1" name="Hyperlink 267" xfId="1238"/>
    <cellStyle hidden="1" name="Hyperlink 318" xfId="1239"/>
    <cellStyle hidden="1" name="Hyperlink 185" xfId="1240"/>
    <cellStyle hidden="1" name="Hyperlink 186" xfId="1241"/>
    <cellStyle hidden="1" name="Hyperlink 184" xfId="1242"/>
    <cellStyle hidden="1" name="Hyperlink 182" xfId="1243"/>
    <cellStyle hidden="1" name="Hyperlink 180" xfId="1244"/>
    <cellStyle hidden="1" name="Hyperlink 178" xfId="1245"/>
    <cellStyle hidden="1" name="Hyperlink 167" xfId="1246"/>
    <cellStyle hidden="1" name="Hyperlink 168" xfId="1247"/>
    <cellStyle hidden="1" name="Hyperlink 164" xfId="1248"/>
    <cellStyle hidden="1" name="Hyperlink 290" xfId="1249"/>
    <cellStyle hidden="1" name="Hyperlink 292" xfId="1250"/>
    <cellStyle hidden="1" name="Hyperlink 311" xfId="1251"/>
    <cellStyle name="Note 2 2 3" xfId="1252"/>
    <cellStyle hidden="1" name="Hyperlink 295" xfId="1253"/>
    <cellStyle hidden="1" name="Hyperlink 297" xfId="1254"/>
    <cellStyle hidden="1" name="Hyperlink 266" xfId="1255"/>
    <cellStyle hidden="1" name="Hyperlink 281" xfId="1256"/>
    <cellStyle hidden="1" name="Hyperlink 270" xfId="1257"/>
    <cellStyle hidden="1" name="Hyperlink 299" xfId="1258"/>
    <cellStyle name="Output 3 3" xfId="1259"/>
    <cellStyle hidden="1" name="Hyperlink 298" xfId="1260"/>
    <cellStyle name="Total 2 4" xfId="1261"/>
    <cellStyle hidden="1" name="Hyperlink 296" xfId="1262"/>
    <cellStyle hidden="1" name="Hyperlink 223" xfId="1263"/>
    <cellStyle hidden="1" name="Hyperlink 224" xfId="1264"/>
    <cellStyle hidden="1" name="Hyperlink 225" xfId="1265"/>
    <cellStyle hidden="1" name="Hyperlink 226" xfId="1266"/>
    <cellStyle hidden="1" name="Hyperlink 227" xfId="1267"/>
    <cellStyle hidden="1" name="Hyperlink 228" xfId="1268"/>
    <cellStyle hidden="1" name="Hyperlink 229" xfId="1269"/>
    <cellStyle hidden="1" name="Hyperlink 230" xfId="1270"/>
    <cellStyle hidden="1" name="Hyperlink 231" xfId="1271"/>
    <cellStyle hidden="1" name="Hyperlink 232" xfId="1272"/>
    <cellStyle hidden="1" name="Hyperlink 233" xfId="1273"/>
    <cellStyle hidden="1" name="Hyperlink 234" xfId="1274"/>
    <cellStyle hidden="1" name="Hyperlink 235" xfId="1275"/>
    <cellStyle hidden="1" name="Hyperlink 236" xfId="1276"/>
    <cellStyle hidden="1" name="Hyperlink 237" xfId="1277"/>
    <cellStyle hidden="1" name="Hyperlink 238" xfId="1278"/>
    <cellStyle hidden="1" name="Hyperlink 239" xfId="1279"/>
    <cellStyle hidden="1" name="Hyperlink 240" xfId="1280"/>
    <cellStyle hidden="1" name="Hyperlink 262" xfId="1281"/>
    <cellStyle hidden="1" name="Hyperlink 241" xfId="1282"/>
    <cellStyle hidden="1" name="Hyperlink 242" xfId="1283"/>
    <cellStyle hidden="1" name="Hyperlink 243" xfId="1284"/>
    <cellStyle hidden="1" name="Hyperlink 244" xfId="1285"/>
    <cellStyle hidden="1" name="Hyperlink 245" xfId="1286"/>
    <cellStyle hidden="1" name="Hyperlink 246" xfId="1287"/>
    <cellStyle hidden="1" name="Hyperlink 247" xfId="1288"/>
    <cellStyle hidden="1" name="Hyperlink 248" xfId="1289"/>
    <cellStyle hidden="1" name="Hyperlink 249" xfId="1290"/>
    <cellStyle hidden="1" name="Hyperlink 250" xfId="1291"/>
    <cellStyle hidden="1" name="Hyperlink 251" xfId="1292"/>
    <cellStyle hidden="1" name="Hyperlink 252" xfId="1293"/>
    <cellStyle hidden="1" name="Hyperlink 253" xfId="1294"/>
    <cellStyle hidden="1" name="Hyperlink 254" xfId="1295"/>
    <cellStyle hidden="1" name="Hyperlink 255" xfId="1296"/>
    <cellStyle hidden="1" name="Hyperlink 256" xfId="1297"/>
    <cellStyle hidden="1" name="Hyperlink 257" xfId="1298"/>
    <cellStyle hidden="1" name="Hyperlink 258" xfId="1299"/>
    <cellStyle hidden="1" name="Hyperlink 317" xfId="1300"/>
    <cellStyle hidden="1" name="Hyperlink 306" xfId="1301"/>
    <cellStyle hidden="1" name="Hyperlink 315" xfId="1302"/>
    <cellStyle hidden="1" name="Hyperlink 313" xfId="1303"/>
    <cellStyle hidden="1" name="Hyperlink 304" xfId="1304"/>
    <cellStyle hidden="1" name="Hyperlink 302" xfId="1305"/>
    <cellStyle hidden="1" name="Hyperlink 294" xfId="1306"/>
    <cellStyle hidden="1" name="Hyperlink 287" xfId="1307"/>
    <cellStyle name="Calculation 2 4" xfId="1308"/>
    <cellStyle hidden="1" name="Hyperlink 282" xfId="1309"/>
    <cellStyle hidden="1" name="Hyperlink 277" xfId="1310"/>
    <cellStyle hidden="1" name="Hyperlink 275" xfId="1311"/>
    <cellStyle hidden="1" name="Hyperlink 276" xfId="1312"/>
    <cellStyle hidden="1" name="Hyperlink 274" xfId="1313"/>
    <cellStyle hidden="1" name="Hyperlink 271" xfId="1314"/>
    <cellStyle hidden="1" name="Hyperlink 272" xfId="1315"/>
    <cellStyle hidden="1" name="Hyperlink 264" xfId="1316"/>
    <cellStyle hidden="1" name="Hyperlink 265" xfId="1317"/>
    <cellStyle hidden="1" name="Hyperlink 260" xfId="1318"/>
    <cellStyle name="Calculation 3 3" xfId="1319"/>
    <cellStyle name="Note 2 5" xfId="1320"/>
    <cellStyle name="Simon 3" xfId="1321"/>
    <cellStyle name="Input 3 3" xfId="1322"/>
    <cellStyle name="Input 2 4" xfId="1323"/>
    <cellStyle hidden="1" name="Hyperlink 319" xfId="1324"/>
    <cellStyle hidden="1" name="Hyperlink 320" xfId="1325"/>
    <cellStyle hidden="1" name="Hyperlink 321" xfId="1326"/>
    <cellStyle hidden="1" name="Hyperlink 322" xfId="1327"/>
    <cellStyle hidden="1" name="Hyperlink 323" xfId="1328"/>
    <cellStyle hidden="1" name="Hyperlink 324" xfId="1329"/>
    <cellStyle hidden="1" name="Hyperlink 325" xfId="1330"/>
    <cellStyle hidden="1" name="Hyperlink 326" xfId="1331"/>
    <cellStyle hidden="1" name="Hyperlink 327" xfId="1332"/>
    <cellStyle hidden="1" name="Hyperlink 328" xfId="1333"/>
    <cellStyle hidden="1" name="Hyperlink 329" xfId="1334"/>
    <cellStyle hidden="1" name="Hyperlink 330" xfId="1335"/>
    <cellStyle hidden="1" name="Hyperlink 331" xfId="1336"/>
    <cellStyle hidden="1" name="Hyperlink 332" xfId="1337"/>
    <cellStyle hidden="1" name="Hyperlink 333" xfId="1338"/>
    <cellStyle hidden="1" name="Hyperlink 334" xfId="1339"/>
    <cellStyle hidden="1" name="Hyperlink 335" xfId="1340"/>
    <cellStyle hidden="1" name="Hyperlink 336" xfId="1341"/>
    <cellStyle hidden="1" name="Hyperlink 337" xfId="1342"/>
    <cellStyle hidden="1" name="Hyperlink 338" xfId="1343"/>
    <cellStyle hidden="1" name="Hyperlink 339" xfId="1344"/>
    <cellStyle hidden="1" name="Hyperlink 340" xfId="1345"/>
    <cellStyle hidden="1" name="Hyperlink 341" xfId="1346"/>
    <cellStyle hidden="1" name="Hyperlink 342" xfId="1347"/>
    <cellStyle hidden="1" name="Hyperlink 343" xfId="1348"/>
    <cellStyle hidden="1" name="Hyperlink 344" xfId="1349"/>
    <cellStyle hidden="1" name="Hyperlink 345" xfId="1350"/>
    <cellStyle hidden="1" name="Hyperlink 346" xfId="1351"/>
    <cellStyle hidden="1" name="Hyperlink 347" xfId="1352"/>
    <cellStyle hidden="1" name="Hyperlink 348" xfId="1353"/>
    <cellStyle hidden="1" name="Hyperlink 349" xfId="1354"/>
    <cellStyle hidden="1" name="Hyperlink 350" xfId="1355"/>
    <cellStyle hidden="1" name="Hyperlink 351" xfId="1356"/>
    <cellStyle hidden="1" name="Hyperlink 352" xfId="1357"/>
    <cellStyle hidden="1" name="Hyperlink 353" xfId="1358"/>
    <cellStyle hidden="1" name="Hyperlink 354" xfId="1359"/>
    <cellStyle name="Total 3 3" xfId="1360"/>
    <cellStyle name="Note 4 4" xfId="1361"/>
    <cellStyle name="Output 2 4" xfId="1362"/>
    <cellStyle name="Normal 55" xfId="1363"/>
    <cellStyle name="Comma 14" xfId="1364"/>
    <cellStyle name="Normal 10 5" xfId="1365"/>
    <cellStyle name="Normal 56" xfId="1366"/>
    <cellStyle name="Comma 15" xfId="1367"/>
    <cellStyle name="Normal 10 6" xfId="1368"/>
    <cellStyle name="Comma 26" xfId="1369"/>
    <cellStyle name="Normal 57" xfId="1370"/>
    <cellStyle name="Normal 58" xfId="1371"/>
    <cellStyle name="Note 2 12" xfId="1372"/>
    <cellStyle name="Comma 16" xfId="1373"/>
    <cellStyle name="Input 3 5" xfId="1374"/>
    <cellStyle name="Input 2 6" xfId="1375"/>
    <cellStyle name="Input 2 7" xfId="1376"/>
    <cellStyle name="Input 3 4" xfId="1377"/>
    <cellStyle name="Input 2 5" xfId="1378"/>
    <cellStyle name="Input 3 6" xfId="1379"/>
    <cellStyle name="Calculation 3 6" xfId="1380"/>
    <cellStyle name="Calculation 2 5" xfId="1381"/>
    <cellStyle name="Calculation 3 4" xfId="1382"/>
    <cellStyle name="Calculation 2 6" xfId="1383"/>
    <cellStyle name="Normal 10 7" xfId="1384"/>
    <cellStyle name="Normal 10 2 3" xfId="1385"/>
    <cellStyle name="Normal 11 5" xfId="1386"/>
    <cellStyle name="Normal 11 2 3" xfId="1387"/>
    <cellStyle name="Normal 12 5" xfId="1388"/>
    <cellStyle name="Normal 12 2 3" xfId="1389"/>
    <cellStyle name="Normal 13 5" xfId="1390"/>
    <cellStyle name="Normal 13 2 3" xfId="1391"/>
    <cellStyle name="Normal 14 5" xfId="1392"/>
    <cellStyle name="Normal 14 2 3" xfId="1393"/>
    <cellStyle name="Normal 3 2 4" xfId="1394"/>
    <cellStyle name="Normal 3 2 2 2" xfId="1395"/>
    <cellStyle name="Normal 3 3 4" xfId="1396"/>
    <cellStyle name="Normal 3 3 2 2" xfId="1397"/>
    <cellStyle name="Normal 3 4 3" xfId="1398"/>
    <cellStyle name="Normal 3 4 2 2" xfId="1399"/>
    <cellStyle name="Normal 3 5 3" xfId="1400"/>
    <cellStyle name="Normal 3 5 2 2" xfId="1401"/>
    <cellStyle name="Normal 3 6 3" xfId="1402"/>
    <cellStyle name="Normal 3 6 2 2" xfId="1403"/>
    <cellStyle name="Normal 3 7 3" xfId="1404"/>
    <cellStyle name="Normal 3 7 2 2" xfId="1405"/>
    <cellStyle name="Normal 3 8 3" xfId="1406"/>
    <cellStyle name="Normal 3 8 2 2" xfId="1407"/>
    <cellStyle name="Normal 3 9 3" xfId="1408"/>
    <cellStyle name="Normal 3 9 2 2" xfId="1409"/>
    <cellStyle name="Normal 4 5" xfId="1410"/>
    <cellStyle name="Normal 4 2 3" xfId="1411"/>
    <cellStyle name="Normal 5 5" xfId="1412"/>
    <cellStyle name="Normal 5 2 3" xfId="1413"/>
    <cellStyle name="Normal 6 5" xfId="1414"/>
    <cellStyle name="Normal 6 2 3" xfId="1415"/>
    <cellStyle name="Normal 7 5" xfId="1416"/>
    <cellStyle name="Normal 7 2 3" xfId="1417"/>
    <cellStyle name="Normal 8 5" xfId="1418"/>
    <cellStyle name="Normal 8 2 3" xfId="1419"/>
    <cellStyle name="Normal 9 5" xfId="1420"/>
    <cellStyle name="Normal 9 2 3" xfId="1421"/>
    <cellStyle name="Note 5 4" xfId="1422"/>
    <cellStyle name="Note 2 6" xfId="1423"/>
    <cellStyle name="Note 2 2 4" xfId="1424"/>
    <cellStyle name="Note 3 6" xfId="1425"/>
    <cellStyle name="Note 4 5" xfId="1426"/>
    <cellStyle name="Output 3 4" xfId="1427"/>
    <cellStyle name="Output 2 5" xfId="1428"/>
    <cellStyle name="Simon 4" xfId="1429"/>
    <cellStyle name="Total 3 4" xfId="1430"/>
    <cellStyle name="Total 2 5" xfId="1431"/>
    <cellStyle name="Note 5 6" xfId="1432"/>
    <cellStyle name="Note 2 8" xfId="1433"/>
    <cellStyle name="Note 3 8" xfId="1434"/>
    <cellStyle name="Note 4 7" xfId="1435"/>
    <cellStyle name="Note 2 2 6" xfId="1436"/>
    <cellStyle name="Output 2 7" xfId="1437"/>
    <cellStyle name="Total 3 6" xfId="1438"/>
    <cellStyle name="Output 3 6" xfId="1439"/>
    <cellStyle name="Simon 6" xfId="1440"/>
    <cellStyle name="Note 5 5" xfId="1441"/>
    <cellStyle name="Note 2 7" xfId="1442"/>
    <cellStyle name="Note 2 2 5" xfId="1443"/>
    <cellStyle name="Note 3 7" xfId="1444"/>
    <cellStyle name="Output 3 5" xfId="1445"/>
    <cellStyle name="Calculation 3 5" xfId="1446"/>
    <cellStyle name="Output 2 6" xfId="1447"/>
    <cellStyle name="Note 4 6" xfId="1448"/>
    <cellStyle name="Simon 5" xfId="1449"/>
    <cellStyle name="Total 2 6" xfId="1450"/>
    <cellStyle name="Total 3 5" xfId="1451"/>
    <cellStyle name="Calculation 2 7" xfId="1452"/>
    <cellStyle name="Calculation 2 9" xfId="1453"/>
    <cellStyle name="Calculation 3 11" xfId="1454"/>
    <cellStyle name="Note 2 10" xfId="1455"/>
    <cellStyle name="Total 2 7" xfId="1456"/>
    <cellStyle name="Note 5 8" xfId="1457"/>
    <cellStyle name="Note 5 10" xfId="1458"/>
    <cellStyle name="Input 2 11" xfId="1459"/>
    <cellStyle name="Input 2 9" xfId="1460"/>
    <cellStyle name="Input 3 10" xfId="1461"/>
    <cellStyle name="Input 3 8" xfId="1462"/>
    <cellStyle name="Calculation 3 9" xfId="1463"/>
    <cellStyle name="Calculation 3 7" xfId="1464"/>
    <cellStyle name="Calculation 2 8" xfId="1465"/>
    <cellStyle name="Calculation 2 12" xfId="1466"/>
    <cellStyle name="Calculation 3 8" xfId="1467"/>
    <cellStyle name="Calculation 3 10" xfId="1468"/>
    <cellStyle name="Input 3 9" xfId="1469"/>
    <cellStyle name="Input 3 7" xfId="1470"/>
    <cellStyle name="Input 2 8" xfId="1471"/>
    <cellStyle name="Input 2 10" xfId="1472"/>
    <cellStyle name="Input 3 11" xfId="1473"/>
    <cellStyle name="Input 2 12" xfId="1474"/>
    <cellStyle name="Note 5 9" xfId="1475"/>
    <cellStyle name="Note 2 11" xfId="1476"/>
    <cellStyle name="Note 5 7" xfId="1477"/>
    <cellStyle name="Note 2 9" xfId="1478"/>
    <cellStyle name="Note 2 2 7" xfId="1479"/>
    <cellStyle name="Note 3 9" xfId="1480"/>
    <cellStyle name="Note 4 8" xfId="1481"/>
    <cellStyle name="Output 3 7" xfId="1482"/>
    <cellStyle name="Output 2 8" xfId="1483"/>
    <cellStyle name="Simon 7" xfId="1484"/>
    <cellStyle name="Total 3 7" xfId="1485"/>
    <cellStyle name="Total 2 8" xfId="1486"/>
    <cellStyle name="Calculation 2 10" xfId="1487"/>
    <cellStyle name="Note 2 2 8" xfId="1488"/>
    <cellStyle name="Note 3 10" xfId="1489"/>
    <cellStyle name="Note 4 9" xfId="1490"/>
    <cellStyle name="Output 3 8" xfId="1491"/>
    <cellStyle name="Output 2 9" xfId="1492"/>
    <cellStyle name="Simon 8" xfId="1493"/>
    <cellStyle name="Total 3 8" xfId="1494"/>
    <cellStyle name="Total 2 9" xfId="1495"/>
    <cellStyle name="Calculation 2 11" xfId="1496"/>
    <cellStyle name="Note 2 2 9" xfId="1497"/>
    <cellStyle name="Note 3 11" xfId="1498"/>
    <cellStyle name="Note 4 10" xfId="1499"/>
    <cellStyle name="Output 3 9" xfId="1500"/>
    <cellStyle name="Output 2 10" xfId="1501"/>
    <cellStyle name="Simon 9" xfId="1502"/>
    <cellStyle name="Total 3 9" xfId="1503"/>
    <cellStyle name="Total 2 10" xfId="1504"/>
    <cellStyle name="Note 2 2 10" xfId="1505"/>
    <cellStyle name="Note 3 12" xfId="1506"/>
    <cellStyle name="Note 4 11" xfId="1507"/>
    <cellStyle name="Output 3 10" xfId="1508"/>
    <cellStyle name="Output 2 11" xfId="1509"/>
    <cellStyle name="Simon 10" xfId="1510"/>
    <cellStyle name="Total 3 10" xfId="1511"/>
    <cellStyle name="Total 2 11" xfId="1512"/>
    <cellStyle name="Note 5 11" xfId="1513"/>
    <cellStyle name="Note 2 13" xfId="1514"/>
    <cellStyle name="Note 2 2 11" xfId="1515"/>
    <cellStyle name="Note 3 13" xfId="1516"/>
    <cellStyle name="Note 4 12" xfId="1517"/>
    <cellStyle name="Output 3 11" xfId="1518"/>
    <cellStyle name="Output 2 12" xfId="1519"/>
    <cellStyle name="Simon 11" xfId="1520"/>
    <cellStyle name="Total 3 11" xfId="1521"/>
    <cellStyle name="Total 2 12" xfId="1522"/>
    <cellStyle name="Normal 59" xfId="1523"/>
    <cellStyle name="Comma 17" xfId="1524"/>
    <cellStyle name="Normal 10 8" xfId="1525"/>
    <cellStyle name="Normal 10 2 4" xfId="1526"/>
    <cellStyle name="Normal 11 6" xfId="1527"/>
    <cellStyle name="Normal 11 2 4" xfId="1528"/>
    <cellStyle name="Normal 12 6" xfId="1529"/>
    <cellStyle name="Normal 12 2 4" xfId="1530"/>
    <cellStyle name="Normal 13 6" xfId="1531"/>
    <cellStyle name="Normal 13 2 4" xfId="1532"/>
    <cellStyle name="Normal 14 6" xfId="1533"/>
    <cellStyle name="Normal 14 2 4" xfId="1534"/>
    <cellStyle name="Normal 3 2 5" xfId="1535"/>
    <cellStyle name="Normal 3 2 2 3" xfId="1536"/>
    <cellStyle name="Normal 3 3 5" xfId="1537"/>
    <cellStyle name="Normal 3 3 2 3" xfId="1538"/>
    <cellStyle name="Normal 3 4 4" xfId="1539"/>
    <cellStyle name="Normal 3 4 2 3" xfId="1540"/>
    <cellStyle name="Normal 3 5 4" xfId="1541"/>
    <cellStyle name="Normal 3 5 2 3" xfId="1542"/>
    <cellStyle name="Normal 3 6 4" xfId="1543"/>
    <cellStyle name="Normal 3 6 2 3" xfId="1544"/>
    <cellStyle name="Normal 3 7 4" xfId="1545"/>
    <cellStyle name="Normal 3 7 2 3" xfId="1546"/>
    <cellStyle name="Normal 3 8 4" xfId="1547"/>
    <cellStyle name="Normal 3 8 2 3" xfId="1548"/>
    <cellStyle name="Normal 3 9 4" xfId="1549"/>
    <cellStyle name="Normal 3 9 2 3" xfId="1550"/>
    <cellStyle name="Normal 4 6" xfId="1551"/>
    <cellStyle name="Normal 4 2 4" xfId="1552"/>
    <cellStyle name="Normal 5 6" xfId="1553"/>
    <cellStyle name="Normal 5 2 4" xfId="1554"/>
    <cellStyle name="Normal 6 6" xfId="1555"/>
    <cellStyle name="Normal 6 2 4" xfId="1556"/>
    <cellStyle name="Normal 7 6" xfId="1557"/>
    <cellStyle name="Normal 7 2 4" xfId="1558"/>
    <cellStyle name="Normal 8 6" xfId="1559"/>
    <cellStyle name="Normal 8 2 4" xfId="1560"/>
    <cellStyle name="Normal 9 6" xfId="1561"/>
    <cellStyle name="Normal 9 2 4" xfId="1562"/>
    <cellStyle name="Normal 60" xfId="1563"/>
    <cellStyle name="Note 5 12" xfId="1564"/>
    <cellStyle name="Comma 18" xfId="1565"/>
    <cellStyle name="Note 2 2 12" xfId="1566"/>
    <cellStyle name="Normal 10 9" xfId="1567"/>
    <cellStyle name="Calculation 3 15" xfId="1568"/>
    <cellStyle name="Input 3 15" xfId="1569"/>
    <cellStyle name="Calculation 2 14" xfId="1570"/>
    <cellStyle name="Calculation 3 12" xfId="1571"/>
    <cellStyle name="Calculation 2 13" xfId="1572"/>
    <cellStyle name="Input 3 13" xfId="1573"/>
    <cellStyle name="Input 2 14" xfId="1574"/>
    <cellStyle name="Input 2 13" xfId="1575"/>
    <cellStyle name="Input 3 12" xfId="1576"/>
    <cellStyle name="Note 3 17" xfId="1577"/>
    <cellStyle name="Note 5 15" xfId="1578"/>
    <cellStyle name="Output 3 15" xfId="1579"/>
    <cellStyle name="Note 2 2 15" xfId="1580"/>
    <cellStyle name="Output 2 16" xfId="1581"/>
    <cellStyle name="Note 2 17" xfId="1582"/>
    <cellStyle name="Simon 14" xfId="1583"/>
    <cellStyle name="Note 4 16" xfId="1584"/>
    <cellStyle name="Total 2 16" xfId="1585"/>
    <cellStyle name="Total 3 15" xfId="1586"/>
    <cellStyle name="Note 2 15" xfId="1587"/>
    <cellStyle name="Note 4 14" xfId="1588"/>
    <cellStyle name="Note 5 13" xfId="1589"/>
    <cellStyle name="Note 2 2 13" xfId="1590"/>
    <cellStyle name="Note 3 15" xfId="1591"/>
    <cellStyle name="Output 2 14" xfId="1592"/>
    <cellStyle name="Output 3 13" xfId="1593"/>
    <cellStyle name="Simon 13" xfId="1594"/>
    <cellStyle name="Normal 10 2 5" xfId="1595"/>
    <cellStyle name="Normal 11 7" xfId="1596"/>
    <cellStyle name="Normal 11 2 5" xfId="1597"/>
    <cellStyle name="Normal 12 7" xfId="1598"/>
    <cellStyle name="Normal 12 2 5" xfId="1599"/>
    <cellStyle name="Normal 13 7" xfId="1600"/>
    <cellStyle name="Normal 13 2 5" xfId="1601"/>
    <cellStyle name="Normal 14 7" xfId="1602"/>
    <cellStyle name="Normal 14 2 5" xfId="1603"/>
    <cellStyle name="Note 2 14" xfId="1604"/>
    <cellStyle name="Note 4 13" xfId="1605"/>
    <cellStyle name="Output 3 12" xfId="1606"/>
    <cellStyle name="Note 3 14" xfId="1607"/>
    <cellStyle name="Normal 3 2 6" xfId="1608"/>
    <cellStyle name="Normal 3 2 2 4" xfId="1609"/>
    <cellStyle name="Normal 3 3 6" xfId="1610"/>
    <cellStyle name="Normal 3 3 2 4" xfId="1611"/>
    <cellStyle name="Normal 3 4 5" xfId="1612"/>
    <cellStyle name="Normal 3 4 2 4" xfId="1613"/>
    <cellStyle name="Normal 3 5 5" xfId="1614"/>
    <cellStyle name="Normal 3 5 2 4" xfId="1615"/>
    <cellStyle name="Normal 3 6 5" xfId="1616"/>
    <cellStyle name="Normal 3 6 2 4" xfId="1617"/>
    <cellStyle name="Normal 3 7 5" xfId="1618"/>
    <cellStyle name="Normal 3 7 2 4" xfId="1619"/>
    <cellStyle name="Normal 3 8 5" xfId="1620"/>
    <cellStyle name="Normal 3 8 2 4" xfId="1621"/>
    <cellStyle name="Normal 3 9 5" xfId="1622"/>
    <cellStyle name="Normal 3 9 2 4" xfId="1623"/>
    <cellStyle name="Normal 4 7" xfId="1624"/>
    <cellStyle name="Normal 4 2 5" xfId="1625"/>
    <cellStyle name="Normal 5 7" xfId="1626"/>
    <cellStyle name="Normal 5 2 5" xfId="1627"/>
    <cellStyle name="Normal 6 7" xfId="1628"/>
    <cellStyle name="Normal 6 2 5" xfId="1629"/>
    <cellStyle name="Normal 7 7" xfId="1630"/>
    <cellStyle name="Normal 7 2 5" xfId="1631"/>
    <cellStyle name="Normal 8 7" xfId="1632"/>
    <cellStyle name="Normal 8 2 5" xfId="1633"/>
    <cellStyle name="Normal 9 7" xfId="1634"/>
    <cellStyle name="Normal 9 2 5" xfId="1635"/>
    <cellStyle name="Total 3 12" xfId="1636"/>
    <cellStyle name="Simon 12" xfId="1637"/>
    <cellStyle name="Output 2 13" xfId="1638"/>
    <cellStyle name="Input 2 16" xfId="1639"/>
    <cellStyle name="Total 2 13" xfId="1640"/>
    <cellStyle name="Calculation 3 13" xfId="1641"/>
    <cellStyle name="Calculation 2 16" xfId="1642"/>
    <cellStyle name="Total 3 13" xfId="1643"/>
    <cellStyle name="Total 2 14" xfId="1644"/>
    <cellStyle name="Normal 61" xfId="1645"/>
    <cellStyle name="Normal 2 7" xfId="1646"/>
    <cellStyle name="20% - Accent1 10 2" xfId="1647"/>
    <cellStyle name="20% - Accent1 11 2" xfId="1648"/>
    <cellStyle name="20% - Accent1 12 2" xfId="1649"/>
    <cellStyle name="20% - Accent1 13 2" xfId="1650"/>
    <cellStyle name="20% - Accent1 14 2" xfId="1651"/>
    <cellStyle name="20% - Accent1 2 5" xfId="1652"/>
    <cellStyle name="20% - Accent1 2 2 2 2" xfId="1653"/>
    <cellStyle name="20% - Accent1 2 3 2" xfId="1654"/>
    <cellStyle name="20% - Accent1 3 5" xfId="1655"/>
    <cellStyle name="20% - Accent1 3 2 2 2" xfId="1656"/>
    <cellStyle name="20% - Accent1 3 3 2" xfId="1657"/>
    <cellStyle name="20% - Accent1 4 4" xfId="1658"/>
    <cellStyle name="20% - Accent1 5 2 2" xfId="1659"/>
    <cellStyle name="20% - Accent1 6 2" xfId="1660"/>
    <cellStyle name="20% - Accent1 7 2" xfId="1661"/>
    <cellStyle name="20% - Accent1 8 2" xfId="1662"/>
    <cellStyle name="20% - Accent1 9 2" xfId="1663"/>
    <cellStyle name="20% - Accent2 10 2" xfId="1664"/>
    <cellStyle name="20% - Accent2 11 2" xfId="1665"/>
    <cellStyle name="20% - Accent2 12 2" xfId="1666"/>
    <cellStyle name="20% - Accent2 13 2" xfId="1667"/>
    <cellStyle name="20% - Accent2 14 2" xfId="1668"/>
    <cellStyle name="20% - Accent2 2 5" xfId="1669"/>
    <cellStyle name="20% - Accent2 2 2 2 2" xfId="1670"/>
    <cellStyle name="20% - Accent2 2 3 2" xfId="1671"/>
    <cellStyle name="20% - Accent2 3 5" xfId="1672"/>
    <cellStyle name="20% - Accent2 3 2 2 2" xfId="1673"/>
    <cellStyle name="20% - Accent2 3 3 2" xfId="1674"/>
    <cellStyle name="20% - Accent2 4 4" xfId="1675"/>
    <cellStyle name="20% - Accent2 5 2 2" xfId="1676"/>
    <cellStyle name="20% - Accent2 6 2" xfId="1677"/>
    <cellStyle name="20% - Accent2 7 2" xfId="1678"/>
    <cellStyle name="20% - Accent2 8 2" xfId="1679"/>
    <cellStyle name="20% - Accent2 9 2" xfId="1680"/>
    <cellStyle name="20% - Accent3 10 2" xfId="1681"/>
    <cellStyle name="20% - Accent3 11 2" xfId="1682"/>
    <cellStyle name="20% - Accent3 12 2" xfId="1683"/>
    <cellStyle name="20% - Accent3 13 2" xfId="1684"/>
    <cellStyle name="20% - Accent3 14 2" xfId="1685"/>
    <cellStyle name="20% - Accent3 2 5" xfId="1686"/>
    <cellStyle name="20% - Accent3 2 2 2 2" xfId="1687"/>
    <cellStyle name="20% - Accent3 2 3 2" xfId="1688"/>
    <cellStyle name="20% - Accent3 3 5" xfId="1689"/>
    <cellStyle name="20% - Accent3 3 2 2 2" xfId="1690"/>
    <cellStyle name="20% - Accent3 3 3 2" xfId="1691"/>
    <cellStyle name="20% - Accent3 4 4" xfId="1692"/>
    <cellStyle name="20% - Accent3 5 2 2" xfId="1693"/>
    <cellStyle name="20% - Accent3 6 2" xfId="1694"/>
    <cellStyle name="20% - Accent3 7 2" xfId="1695"/>
    <cellStyle name="20% - Accent3 8 2" xfId="1696"/>
    <cellStyle name="20% - Accent3 9 2" xfId="1697"/>
    <cellStyle name="20% - Accent4 10 2" xfId="1698"/>
    <cellStyle name="20% - Accent4 11 2" xfId="1699"/>
    <cellStyle name="20% - Accent4 12 2" xfId="1700"/>
    <cellStyle name="20% - Accent4 13 2" xfId="1701"/>
    <cellStyle name="20% - Accent4 14 2" xfId="1702"/>
    <cellStyle name="20% - Accent4 2 5" xfId="1703"/>
    <cellStyle name="20% - Accent4 2 2 2 2" xfId="1704"/>
    <cellStyle name="20% - Accent4 2 3 2" xfId="1705"/>
    <cellStyle name="20% - Accent4 3 5" xfId="1706"/>
    <cellStyle name="20% - Accent4 3 2 2 2" xfId="1707"/>
    <cellStyle name="20% - Accent4 3 3 2" xfId="1708"/>
    <cellStyle name="20% - Accent4 4 4" xfId="1709"/>
    <cellStyle name="20% - Accent4 5 2 2" xfId="1710"/>
    <cellStyle name="20% - Accent4 6 2" xfId="1711"/>
    <cellStyle name="20% - Accent4 7 2" xfId="1712"/>
    <cellStyle name="20% - Accent4 8 2" xfId="1713"/>
    <cellStyle name="20% - Accent4 9 2" xfId="1714"/>
    <cellStyle name="20% - Accent5 10 2" xfId="1715"/>
    <cellStyle name="20% - Accent5 11 2" xfId="1716"/>
    <cellStyle name="20% - Accent5 12 2" xfId="1717"/>
    <cellStyle name="20% - Accent5 13 2" xfId="1718"/>
    <cellStyle name="20% - Accent5 14 2" xfId="1719"/>
    <cellStyle name="20% - Accent5 2 5" xfId="1720"/>
    <cellStyle name="20% - Accent5 2 2 2 2" xfId="1721"/>
    <cellStyle name="20% - Accent5 2 3 2" xfId="1722"/>
    <cellStyle name="20% - Accent5 3 5" xfId="1723"/>
    <cellStyle name="20% - Accent5 3 2 2 2" xfId="1724"/>
    <cellStyle name="20% - Accent5 3 3 2" xfId="1725"/>
    <cellStyle name="20% - Accent5 4 4" xfId="1726"/>
    <cellStyle name="20% - Accent5 5 2 2" xfId="1727"/>
    <cellStyle name="20% - Accent5 6 2" xfId="1728"/>
    <cellStyle name="20% - Accent5 7 2" xfId="1729"/>
    <cellStyle name="20% - Accent5 8 2" xfId="1730"/>
    <cellStyle name="20% - Accent5 9 2" xfId="1731"/>
    <cellStyle name="20% - Accent6 10 2" xfId="1732"/>
    <cellStyle name="20% - Accent6 11 2" xfId="1733"/>
    <cellStyle name="20% - Accent6 12 2" xfId="1734"/>
    <cellStyle name="20% - Accent6 13 2" xfId="1735"/>
    <cellStyle name="20% - Accent6 14 2" xfId="1736"/>
    <cellStyle name="20% - Accent6 2 5" xfId="1737"/>
    <cellStyle name="20% - Accent6 2 2 2 2" xfId="1738"/>
    <cellStyle name="20% - Accent6 2 3 2" xfId="1739"/>
    <cellStyle name="20% - Accent6 3 5" xfId="1740"/>
    <cellStyle name="20% - Accent6 3 2 2 2" xfId="1741"/>
    <cellStyle name="20% - Accent6 3 3 2" xfId="1742"/>
    <cellStyle name="20% - Accent6 4 4" xfId="1743"/>
    <cellStyle name="20% - Accent6 5 2 2" xfId="1744"/>
    <cellStyle name="20% - Accent6 6 2" xfId="1745"/>
    <cellStyle name="20% - Accent6 7 2" xfId="1746"/>
    <cellStyle name="20% - Accent6 8 2" xfId="1747"/>
    <cellStyle name="20% - Accent6 9 2" xfId="1748"/>
    <cellStyle name="40% - Accent1 10 2" xfId="1749"/>
    <cellStyle name="40% - Accent1 11 2" xfId="1750"/>
    <cellStyle name="40% - Accent1 12 2" xfId="1751"/>
    <cellStyle name="40% - Accent1 13 2" xfId="1752"/>
    <cellStyle name="40% - Accent1 14 2" xfId="1753"/>
    <cellStyle name="40% - Accent1 2 5" xfId="1754"/>
    <cellStyle name="40% - Accent1 2 2 2 2" xfId="1755"/>
    <cellStyle name="40% - Accent1 2 3 2" xfId="1756"/>
    <cellStyle name="40% - Accent1 3 5" xfId="1757"/>
    <cellStyle name="40% - Accent1 3 2 2 2" xfId="1758"/>
    <cellStyle name="40% - Accent1 3 3 2" xfId="1759"/>
    <cellStyle name="40% - Accent1 4 4" xfId="1760"/>
    <cellStyle name="40% - Accent1 5 2 2" xfId="1761"/>
    <cellStyle name="40% - Accent1 6 2" xfId="1762"/>
    <cellStyle name="40% - Accent1 7 2" xfId="1763"/>
    <cellStyle name="40% - Accent1 8 2" xfId="1764"/>
    <cellStyle name="40% - Accent1 9 2" xfId="1765"/>
    <cellStyle name="40% - Accent2 10 2" xfId="1766"/>
    <cellStyle name="40% - Accent2 11 2" xfId="1767"/>
    <cellStyle name="40% - Accent2 12 2" xfId="1768"/>
    <cellStyle name="40% - Accent2 13 2" xfId="1769"/>
    <cellStyle name="40% - Accent2 14 2" xfId="1770"/>
    <cellStyle name="40% - Accent2 2 5" xfId="1771"/>
    <cellStyle name="40% - Accent2 2 2 2 2" xfId="1772"/>
    <cellStyle name="40% - Accent2 2 3 2" xfId="1773"/>
    <cellStyle name="40% - Accent2 3 5" xfId="1774"/>
    <cellStyle name="40% - Accent2 3 2 2 2" xfId="1775"/>
    <cellStyle name="40% - Accent2 3 3 2" xfId="1776"/>
    <cellStyle name="40% - Accent2 4 4" xfId="1777"/>
    <cellStyle name="40% - Accent2 5 2 2" xfId="1778"/>
    <cellStyle name="40% - Accent2 6 2" xfId="1779"/>
    <cellStyle name="40% - Accent2 7 2" xfId="1780"/>
    <cellStyle name="40% - Accent2 8 2" xfId="1781"/>
    <cellStyle name="40% - Accent2 9 2" xfId="1782"/>
    <cellStyle name="40% - Accent3 10 2" xfId="1783"/>
    <cellStyle name="40% - Accent3 11 2" xfId="1784"/>
    <cellStyle name="40% - Accent3 12 2" xfId="1785"/>
    <cellStyle name="40% - Accent3 13 2" xfId="1786"/>
    <cellStyle name="40% - Accent3 14 2" xfId="1787"/>
    <cellStyle name="40% - Accent3 2 5" xfId="1788"/>
    <cellStyle name="40% - Accent3 2 2 2 2" xfId="1789"/>
    <cellStyle name="40% - Accent3 2 3 2" xfId="1790"/>
    <cellStyle name="40% - Accent3 3 5" xfId="1791"/>
    <cellStyle name="40% - Accent3 3 2 2 2" xfId="1792"/>
    <cellStyle name="40% - Accent3 3 3 2" xfId="1793"/>
    <cellStyle name="40% - Accent3 4 4" xfId="1794"/>
    <cellStyle name="40% - Accent3 5 2 2" xfId="1795"/>
    <cellStyle name="40% - Accent3 6 2" xfId="1796"/>
    <cellStyle name="40% - Accent3 7 2" xfId="1797"/>
    <cellStyle name="40% - Accent3 8 2" xfId="1798"/>
    <cellStyle name="40% - Accent3 9 2" xfId="1799"/>
    <cellStyle name="40% - Accent4 10 2" xfId="1800"/>
    <cellStyle name="40% - Accent4 11 2" xfId="1801"/>
    <cellStyle name="40% - Accent4 12 2" xfId="1802"/>
    <cellStyle name="40% - Accent4 13 2" xfId="1803"/>
    <cellStyle name="40% - Accent4 14 2" xfId="1804"/>
    <cellStyle name="40% - Accent4 2 5" xfId="1805"/>
    <cellStyle name="40% - Accent4 2 2 2 2" xfId="1806"/>
    <cellStyle name="40% - Accent4 2 3 2" xfId="1807"/>
    <cellStyle name="40% - Accent4 3 5" xfId="1808"/>
    <cellStyle name="40% - Accent4 3 2 2 2" xfId="1809"/>
    <cellStyle name="40% - Accent4 3 3 2" xfId="1810"/>
    <cellStyle name="40% - Accent4 4 4" xfId="1811"/>
    <cellStyle name="40% - Accent4 5 2 2" xfId="1812"/>
    <cellStyle name="40% - Accent4 6 2" xfId="1813"/>
    <cellStyle name="40% - Accent4 7 2" xfId="1814"/>
    <cellStyle name="40% - Accent4 8 2" xfId="1815"/>
    <cellStyle name="40% - Accent4 9 2" xfId="1816"/>
    <cellStyle name="40% - Accent5 10 2" xfId="1817"/>
    <cellStyle name="40% - Accent5 11 2" xfId="1818"/>
    <cellStyle name="40% - Accent5 12 2" xfId="1819"/>
    <cellStyle name="40% - Accent5 13 2" xfId="1820"/>
    <cellStyle name="40% - Accent5 14 2" xfId="1821"/>
    <cellStyle name="40% - Accent5 2 5" xfId="1822"/>
    <cellStyle name="40% - Accent5 2 2 2 2" xfId="1823"/>
    <cellStyle name="40% - Accent5 2 3 2" xfId="1824"/>
    <cellStyle name="40% - Accent5 3 5" xfId="1825"/>
    <cellStyle name="40% - Accent5 3 2 2 2" xfId="1826"/>
    <cellStyle name="40% - Accent5 3 3 2" xfId="1827"/>
    <cellStyle name="40% - Accent5 4 4" xfId="1828"/>
    <cellStyle name="40% - Accent5 5 2 2" xfId="1829"/>
    <cellStyle name="40% - Accent5 6 2" xfId="1830"/>
    <cellStyle name="40% - Accent5 7 2" xfId="1831"/>
    <cellStyle name="40% - Accent5 8 2" xfId="1832"/>
    <cellStyle name="40% - Accent5 9 2" xfId="1833"/>
    <cellStyle name="40% - Accent6 10 2" xfId="1834"/>
    <cellStyle name="40% - Accent6 11 2" xfId="1835"/>
    <cellStyle name="40% - Accent6 12 2" xfId="1836"/>
    <cellStyle name="40% - Accent6 13 2" xfId="1837"/>
    <cellStyle name="40% - Accent6 14 2" xfId="1838"/>
    <cellStyle name="40% - Accent6 2 5" xfId="1839"/>
    <cellStyle name="40% - Accent6 2 2 2 2" xfId="1840"/>
    <cellStyle name="40% - Accent6 2 3 2" xfId="1841"/>
    <cellStyle name="40% - Accent6 3 5" xfId="1842"/>
    <cellStyle name="40% - Accent6 3 2 2 2" xfId="1843"/>
    <cellStyle name="40% - Accent6 3 3 2" xfId="1844"/>
    <cellStyle name="40% - Accent6 4 4" xfId="1845"/>
    <cellStyle name="40% - Accent6 5 2 2" xfId="1846"/>
    <cellStyle name="40% - Accent6 6 2" xfId="1847"/>
    <cellStyle name="40% - Accent6 7 2" xfId="1848"/>
    <cellStyle name="40% - Accent6 8 2" xfId="1849"/>
    <cellStyle name="40% - Accent6 9 2" xfId="1850"/>
    <cellStyle name="60% - Accent1 2 4" xfId="1851"/>
    <cellStyle name="60% - Accent1 3 3" xfId="1852"/>
    <cellStyle name="60% - Accent2 2 4" xfId="1853"/>
    <cellStyle name="60% - Accent2 3 3" xfId="1854"/>
    <cellStyle name="60% - Accent3 2 4" xfId="1855"/>
    <cellStyle name="60% - Accent3 3 3" xfId="1856"/>
    <cellStyle name="60% - Accent4 2 4" xfId="1857"/>
    <cellStyle name="60% - Accent4 3 3" xfId="1858"/>
    <cellStyle name="60% - Accent5 2 4" xfId="1859"/>
    <cellStyle name="60% - Accent5 3 3" xfId="1860"/>
    <cellStyle name="60% - Accent6 2 4" xfId="1861"/>
    <cellStyle name="60% - Accent6 3 3" xfId="1862"/>
    <cellStyle name="Accent1 2 4" xfId="1863"/>
    <cellStyle name="Accent1 3 3" xfId="1864"/>
    <cellStyle name="Accent2 2 4" xfId="1865"/>
    <cellStyle name="Accent2 3 3" xfId="1866"/>
    <cellStyle name="Accent3 2 4" xfId="1867"/>
    <cellStyle name="Accent3 3 3" xfId="1868"/>
    <cellStyle name="Accent4 2 4" xfId="1869"/>
    <cellStyle name="Accent4 3 3" xfId="1870"/>
    <cellStyle name="Accent5 2 4" xfId="1871"/>
    <cellStyle name="Accent5 3 3" xfId="1872"/>
    <cellStyle name="Accent6 2 4" xfId="1873"/>
    <cellStyle name="Accent6 3 3" xfId="1874"/>
    <cellStyle name="Bad 2 4" xfId="1875"/>
    <cellStyle name="Bad 3 3" xfId="1876"/>
    <cellStyle name="Calculation 2 15" xfId="1877"/>
    <cellStyle name="Calculation 2 3 3" xfId="1878"/>
    <cellStyle name="Calculation 3 14" xfId="1879"/>
    <cellStyle name="Calculation 3 2 3" xfId="1880"/>
    <cellStyle name="Check Cell 2 4" xfId="1881"/>
    <cellStyle name="Check Cell 3 3" xfId="1882"/>
    <cellStyle name="Comma 10 2" xfId="1883"/>
    <cellStyle name="Comma 11 2" xfId="1884"/>
    <cellStyle name="Comma 12 2" xfId="1885"/>
    <cellStyle name="Comma 13 2" xfId="1886"/>
    <cellStyle name="Comma 2 5" xfId="1887"/>
    <cellStyle name="Comma 2 2 2 2" xfId="1888"/>
    <cellStyle name="Comma 2 3 2" xfId="1889"/>
    <cellStyle name="Comma 3 5" xfId="1890"/>
    <cellStyle name="Comma 3 2 2 2" xfId="1891"/>
    <cellStyle name="Comma 3 3 2" xfId="1892"/>
    <cellStyle name="Comma 4 4" xfId="1893"/>
    <cellStyle name="Comma 5 2" xfId="1894"/>
    <cellStyle name="Comma 6 2" xfId="1895"/>
    <cellStyle name="Comma 7 2" xfId="1896"/>
    <cellStyle name="Comma 8 2" xfId="1897"/>
    <cellStyle name="Comma 9 2" xfId="1898"/>
    <cellStyle name="Explanatory Text 2 4" xfId="1899"/>
    <cellStyle name="Explanatory Text 3 3" xfId="1900"/>
    <cellStyle name="Good 2 4" xfId="1901"/>
    <cellStyle name="Good 3 3" xfId="1902"/>
    <cellStyle name="Heading 1 2 4" xfId="1903"/>
    <cellStyle name="Heading 1 3 3" xfId="1904"/>
    <cellStyle name="Heading 2 2 4" xfId="1905"/>
    <cellStyle name="Heading 2 3 3" xfId="1906"/>
    <cellStyle name="Heading 3 2 4" xfId="1907"/>
    <cellStyle name="Heading 3 3 3" xfId="1908"/>
    <cellStyle name="Heading 4 2 4" xfId="1909"/>
    <cellStyle name="Heading 4 3 3" xfId="1910"/>
    <cellStyle name="Input 2 15" xfId="1911"/>
    <cellStyle name="Input 2 3 3" xfId="1912"/>
    <cellStyle name="Input 3 14" xfId="1913"/>
    <cellStyle name="Input 3 2 3" xfId="1914"/>
    <cellStyle name="Linked Cell 2 4" xfId="1915"/>
    <cellStyle name="Linked Cell 3 3" xfId="1916"/>
    <cellStyle name="Neutral 2 4" xfId="1917"/>
    <cellStyle name="Neutral 3 3" xfId="1918"/>
    <cellStyle name="Normal 10 2 2 2" xfId="1919"/>
    <cellStyle name="Normal 10 3 2" xfId="1920"/>
    <cellStyle name="Normal 10 4 2" xfId="1921"/>
    <cellStyle name="Normal 11 2 2 2" xfId="1922"/>
    <cellStyle name="Normal 11 3 2" xfId="1923"/>
    <cellStyle name="Normal 11 4 2" xfId="1924"/>
    <cellStyle name="Normal 12 2 2 2" xfId="1925"/>
    <cellStyle name="Normal 12 3 2" xfId="1926"/>
    <cellStyle name="Normal 12 4 2" xfId="1927"/>
    <cellStyle name="Normal 13 2 2 2" xfId="1928"/>
    <cellStyle name="Normal 13 3 2" xfId="1929"/>
    <cellStyle name="Normal 13 4 2" xfId="1930"/>
    <cellStyle name="Normal 14 2 2 2" xfId="1931"/>
    <cellStyle name="Normal 14 3 2" xfId="1932"/>
    <cellStyle name="Normal 14 4 2" xfId="1933"/>
    <cellStyle name="Normal 15 5" xfId="1934"/>
    <cellStyle name="Normal 15 2 2 2" xfId="1935"/>
    <cellStyle name="Normal 15 3 2" xfId="1936"/>
    <cellStyle name="Normal 16 4" xfId="1937"/>
    <cellStyle name="Normal 17 3" xfId="1938"/>
    <cellStyle name="Normal 18 2 2" xfId="1939"/>
    <cellStyle name="Normal 19 2 2" xfId="1940"/>
    <cellStyle name="Normal 2 2 3" xfId="1941"/>
    <cellStyle name="Normal 2 3 2 2" xfId="1942"/>
    <cellStyle name="Normal 2 4 2" xfId="1943"/>
    <cellStyle name="Normal 20 2 2" xfId="1944"/>
    <cellStyle name="Normal 21 2 2" xfId="1945"/>
    <cellStyle name="Normal 22 2 2" xfId="1946"/>
    <cellStyle name="Normal 23 2 2" xfId="1947"/>
    <cellStyle name="Normal 24 2 2" xfId="1948"/>
    <cellStyle name="Normal 25 2 2" xfId="1949"/>
    <cellStyle name="Normal 26 2" xfId="1950"/>
    <cellStyle name="Normal 27 2" xfId="1951"/>
    <cellStyle name="Normal 28 2" xfId="1952"/>
    <cellStyle name="Normal 29 2" xfId="1953"/>
    <cellStyle name="Normal 3 2 7" xfId="1954"/>
    <cellStyle name="Normal 3 2 3 2" xfId="1955"/>
    <cellStyle name="Normal 3 3 7" xfId="1956"/>
    <cellStyle name="Normal 3 3 3 2" xfId="1957"/>
    <cellStyle name="Normal 30 2" xfId="1958"/>
    <cellStyle name="Normal 31 2" xfId="1959"/>
    <cellStyle name="Normal 32 2" xfId="1960"/>
    <cellStyle name="Normal 33 2" xfId="1961"/>
    <cellStyle name="Normal 34 2" xfId="1962"/>
    <cellStyle name="Normal 35 2" xfId="1963"/>
    <cellStyle name="Normal 36 2" xfId="1964"/>
    <cellStyle name="Normal 37 2" xfId="1965"/>
    <cellStyle name="Normal 38 2" xfId="1966"/>
    <cellStyle name="Normal 39 2" xfId="1967"/>
    <cellStyle name="Normal 4 2 6" xfId="1968"/>
    <cellStyle name="Normal 4 2 2 2" xfId="1969"/>
    <cellStyle name="Normal 4 3 2" xfId="1970"/>
    <cellStyle name="Normal 4 4 2" xfId="1971"/>
    <cellStyle name="Normal 40 2" xfId="1972"/>
    <cellStyle name="Normal 41 2" xfId="1973"/>
    <cellStyle name="Normal 42 2" xfId="1974"/>
    <cellStyle name="Normal 43 2" xfId="1975"/>
    <cellStyle name="Normal 44 2" xfId="1976"/>
    <cellStyle name="Normal 45 2" xfId="1977"/>
    <cellStyle name="Normal 46 2" xfId="1978"/>
    <cellStyle name="Normal 47 2" xfId="1979"/>
    <cellStyle name="Normal 48 2" xfId="1980"/>
    <cellStyle name="Normal 49 2" xfId="1981"/>
    <cellStyle name="Normal 5 2 2 2" xfId="1982"/>
    <cellStyle name="Normal 5 3 2" xfId="1983"/>
    <cellStyle name="Normal 5 4 2" xfId="1984"/>
    <cellStyle name="Normal 50 2" xfId="1985"/>
    <cellStyle name="Normal 51 2" xfId="1986"/>
    <cellStyle name="Normal 52 2" xfId="1987"/>
    <cellStyle name="Normal 53 2" xfId="1988"/>
    <cellStyle name="Normal 54 2" xfId="1989"/>
    <cellStyle name="Normal 6 2 2 2" xfId="1990"/>
    <cellStyle name="Normal 6 3 2" xfId="1991"/>
    <cellStyle name="Normal 6 4 2" xfId="1992"/>
    <cellStyle name="Normal 7 2 2 2" xfId="1993"/>
    <cellStyle name="Normal 7 3 2" xfId="1994"/>
    <cellStyle name="Normal 7 4 2" xfId="1995"/>
    <cellStyle name="Normal 8 2 2 2" xfId="1996"/>
    <cellStyle name="Normal 8 3 2" xfId="1997"/>
    <cellStyle name="Normal 8 4 2" xfId="1998"/>
    <cellStyle name="Normal 9 2 2 2" xfId="1999"/>
    <cellStyle name="Normal 9 3 2" xfId="2000"/>
    <cellStyle name="Normal 9 4 2" xfId="2001"/>
    <cellStyle name="Note 10 2" xfId="2002"/>
    <cellStyle name="Note 11 2" xfId="2003"/>
    <cellStyle name="Note 12 2" xfId="2004"/>
    <cellStyle name="Note 13 2" xfId="2005"/>
    <cellStyle name="Note 14 2" xfId="2006"/>
    <cellStyle name="Note 2 16" xfId="2007"/>
    <cellStyle name="Note 2 2 14" xfId="2008"/>
    <cellStyle name="Note 2 2 2 3" xfId="2009"/>
    <cellStyle name="Note 2 3 2" xfId="2010"/>
    <cellStyle name="Note 2 4 3" xfId="2011"/>
    <cellStyle name="Note 3 16" xfId="2012"/>
    <cellStyle name="Note 3 2 2 2" xfId="2013"/>
    <cellStyle name="Note 3 3 2" xfId="2014"/>
    <cellStyle name="Note 3 4 3" xfId="2015"/>
    <cellStyle name="Note 4 15" xfId="2016"/>
    <cellStyle name="Note 4 3 3" xfId="2017"/>
    <cellStyle name="Note 5 14" xfId="2018"/>
    <cellStyle name="Note 5 2 3" xfId="2019"/>
    <cellStyle name="Note 6 2" xfId="2020"/>
    <cellStyle name="Note 7 2" xfId="2021"/>
    <cellStyle name="Note 8 2" xfId="2022"/>
    <cellStyle name="Note 9 2" xfId="2023"/>
    <cellStyle name="Output 2 15" xfId="2024"/>
    <cellStyle name="Output 2 3 3" xfId="2025"/>
    <cellStyle name="Output 3 14" xfId="2026"/>
    <cellStyle name="Output 3 2 3" xfId="2027"/>
    <cellStyle name="Percent 2 3" xfId="2028"/>
    <cellStyle name="Percent 3 2" xfId="2029"/>
    <cellStyle name="Title 2 3" xfId="2030"/>
    <cellStyle name="Title 3 3" xfId="2031"/>
    <cellStyle name="Total 2 15" xfId="2032"/>
    <cellStyle name="Total 2 3 3" xfId="2033"/>
    <cellStyle name="Total 3 14" xfId="2034"/>
    <cellStyle name="Total 3 2 3" xfId="2035"/>
    <cellStyle name="Warning Text 2 4" xfId="2036"/>
    <cellStyle name="Warning Text 3 3" xfId="2037"/>
    <cellStyle name="Normal 2 6 2" xfId="2038"/>
    <cellStyle hidden="1" name="Hyperlink 599" xfId="2039"/>
    <cellStyle hidden="1" name="Hyperlink 576" xfId="2040"/>
    <cellStyle hidden="1" name="Hyperlink 586" xfId="2041"/>
    <cellStyle hidden="1" name="Hyperlink 575" xfId="2042"/>
    <cellStyle hidden="1" name="Hyperlink 456" xfId="2043"/>
    <cellStyle hidden="1" name="Hyperlink 469" xfId="2044"/>
    <cellStyle hidden="1" name="Hyperlink 453" xfId="2045"/>
    <cellStyle hidden="1" name="Hyperlink 485" xfId="2046"/>
    <cellStyle hidden="1" name="Hyperlink 476" xfId="2047"/>
    <cellStyle hidden="1" name="Hyperlink 662" xfId="2048"/>
    <cellStyle hidden="1" name="Hyperlink 468" xfId="2049"/>
    <cellStyle hidden="1" name="Hyperlink 590" xfId="2050"/>
    <cellStyle hidden="1" name="Hyperlink 577" xfId="2051"/>
    <cellStyle hidden="1" name="Hyperlink 465" xfId="2052"/>
    <cellStyle hidden="1" name="Hyperlink 462" xfId="2053"/>
    <cellStyle hidden="1" name="Hyperlink 459" xfId="2054"/>
    <cellStyle hidden="1" name="Hyperlink 483" xfId="2055"/>
    <cellStyle hidden="1" name="Hyperlink 554" xfId="2056"/>
    <cellStyle hidden="1" name="Hyperlink 481" xfId="2057"/>
    <cellStyle hidden="1" name="Hyperlink 490" xfId="2058"/>
    <cellStyle hidden="1" name="Hyperlink 480" xfId="2059"/>
    <cellStyle hidden="1" name="Hyperlink 592" xfId="2060"/>
    <cellStyle hidden="1" name="Hyperlink 489" xfId="2061"/>
    <cellStyle hidden="1" name="Hyperlink 479" xfId="2062"/>
    <cellStyle hidden="1" name="Hyperlink 555" xfId="2063"/>
    <cellStyle hidden="1" name="Hyperlink 664" xfId="2064"/>
    <cellStyle hidden="1" name="Hyperlink 556" xfId="2065"/>
    <cellStyle hidden="1" name="Hyperlink 603" xfId="2066"/>
    <cellStyle hidden="1" name="Hyperlink 488" xfId="2067"/>
    <cellStyle hidden="1" name="Hyperlink 478" xfId="2068"/>
    <cellStyle hidden="1" name="Hyperlink 673" xfId="2069"/>
    <cellStyle hidden="1" name="Hyperlink 474" xfId="2070"/>
    <cellStyle hidden="1" name="Hyperlink 565" xfId="2071"/>
    <cellStyle hidden="1" name="Hyperlink 487" xfId="2072"/>
    <cellStyle hidden="1" name="Hyperlink 355" xfId="2073"/>
    <cellStyle hidden="1" name="Hyperlink 356" xfId="2074"/>
    <cellStyle hidden="1" name="Hyperlink 357" xfId="2075"/>
    <cellStyle hidden="1" name="Hyperlink 358" xfId="2076"/>
    <cellStyle hidden="1" name="Hyperlink 359" xfId="2077"/>
    <cellStyle hidden="1" name="Hyperlink 360" xfId="2078"/>
    <cellStyle hidden="1" name="Hyperlink 361" xfId="2079"/>
    <cellStyle hidden="1" name="Hyperlink 362" xfId="2080"/>
    <cellStyle hidden="1" name="Hyperlink 363" xfId="2081"/>
    <cellStyle hidden="1" name="Hyperlink 364" xfId="2082"/>
    <cellStyle hidden="1" name="Hyperlink 365" xfId="2083"/>
    <cellStyle hidden="1" name="Hyperlink 366" xfId="2084"/>
    <cellStyle hidden="1" name="Hyperlink 367" xfId="2085"/>
    <cellStyle hidden="1" name="Hyperlink 368" xfId="2086"/>
    <cellStyle hidden="1" name="Hyperlink 369" xfId="2087"/>
    <cellStyle hidden="1" name="Hyperlink 370" xfId="2088"/>
    <cellStyle hidden="1" name="Hyperlink 371" xfId="2089"/>
    <cellStyle hidden="1" name="Hyperlink 372" xfId="2090"/>
    <cellStyle hidden="1" name="Hyperlink 572" xfId="2091"/>
    <cellStyle hidden="1" name="Hyperlink 373" xfId="2092"/>
    <cellStyle hidden="1" name="Hyperlink 591" xfId="2093"/>
    <cellStyle name="Note 5 3 2" xfId="2094"/>
    <cellStyle hidden="1" name="Hyperlink 602" xfId="2095"/>
    <cellStyle hidden="1" name="Hyperlink 374" xfId="2096"/>
    <cellStyle hidden="1" name="Hyperlink 375" xfId="2097"/>
    <cellStyle hidden="1" name="Hyperlink 376" xfId="2098"/>
    <cellStyle hidden="1" name="Hyperlink 377" xfId="2099"/>
    <cellStyle hidden="1" name="Hyperlink 378" xfId="2100"/>
    <cellStyle name="Note 3 5 2" xfId="2101"/>
    <cellStyle hidden="1" name="Hyperlink 473" xfId="2102"/>
    <cellStyle hidden="1" name="Hyperlink 491" xfId="2103"/>
    <cellStyle hidden="1" name="Hyperlink 451" xfId="2104"/>
    <cellStyle hidden="1" name="Hyperlink 561" xfId="2105"/>
    <cellStyle hidden="1" name="Hyperlink 579" xfId="2106"/>
    <cellStyle hidden="1" name="Hyperlink 667" xfId="2107"/>
    <cellStyle hidden="1" name="Hyperlink 563" xfId="2108"/>
    <cellStyle hidden="1" name="Hyperlink 692" xfId="2109"/>
    <cellStyle hidden="1" name="Hyperlink 593" xfId="2110"/>
    <cellStyle hidden="1" name="Hyperlink 652" xfId="2111"/>
    <cellStyle hidden="1" name="Hyperlink 584" xfId="2112"/>
    <cellStyle hidden="1" name="Hyperlink 558" xfId="2113"/>
    <cellStyle hidden="1" name="Hyperlink 677" xfId="2114"/>
    <cellStyle hidden="1" name="Hyperlink 698" xfId="2115"/>
    <cellStyle hidden="1" name="Hyperlink 471" xfId="2116"/>
    <cellStyle hidden="1" name="Hyperlink 604" xfId="2117"/>
    <cellStyle hidden="1" name="Hyperlink 684" xfId="2118"/>
    <cellStyle hidden="1" name="Hyperlink 585" xfId="2119"/>
    <cellStyle hidden="1" name="Hyperlink 452" xfId="2120"/>
    <cellStyle hidden="1" name="Hyperlink 595" xfId="2121"/>
    <cellStyle hidden="1" name="Hyperlink 379" xfId="2122"/>
    <cellStyle hidden="1" name="Hyperlink 380" xfId="2123"/>
    <cellStyle hidden="1" name="Hyperlink 381" xfId="2124"/>
    <cellStyle hidden="1" name="Hyperlink 597" xfId="2125"/>
    <cellStyle hidden="1" name="Hyperlink 382" xfId="2126"/>
    <cellStyle hidden="1" name="Hyperlink 383" xfId="2127"/>
    <cellStyle hidden="1" name="Hyperlink 384" xfId="2128"/>
    <cellStyle hidden="1" name="Hyperlink 385" xfId="2129"/>
    <cellStyle hidden="1" name="Hyperlink 386" xfId="2130"/>
    <cellStyle hidden="1" name="Hyperlink 387" xfId="2131"/>
    <cellStyle hidden="1" name="Hyperlink 388" xfId="2132"/>
    <cellStyle hidden="1" name="Hyperlink 389" xfId="2133"/>
    <cellStyle hidden="1" name="Hyperlink 390" xfId="2134"/>
    <cellStyle hidden="1" name="Hyperlink 391" xfId="2135"/>
    <cellStyle hidden="1" name="Hyperlink 392" xfId="2136"/>
    <cellStyle hidden="1" name="Hyperlink 393" xfId="2137"/>
    <cellStyle hidden="1" name="Hyperlink 394" xfId="2138"/>
    <cellStyle hidden="1" name="Hyperlink 395" xfId="2139"/>
    <cellStyle hidden="1" name="Hyperlink 396" xfId="2140"/>
    <cellStyle hidden="1" name="Hyperlink 685" xfId="2141"/>
    <cellStyle hidden="1" name="Hyperlink 397" xfId="2142"/>
    <cellStyle hidden="1" name="Hyperlink 398" xfId="2143"/>
    <cellStyle hidden="1" name="Hyperlink 399" xfId="2144"/>
    <cellStyle hidden="1" name="Hyperlink 400" xfId="2145"/>
    <cellStyle hidden="1" name="Hyperlink 401" xfId="2146"/>
    <cellStyle hidden="1" name="Hyperlink 402" xfId="2147"/>
    <cellStyle hidden="1" name="Hyperlink 403" xfId="2148"/>
    <cellStyle hidden="1" name="Hyperlink 404" xfId="2149"/>
    <cellStyle hidden="1" name="Hyperlink 405" xfId="2150"/>
    <cellStyle hidden="1" name="Hyperlink 406" xfId="2151"/>
    <cellStyle hidden="1" name="Hyperlink 407" xfId="2152"/>
    <cellStyle hidden="1" name="Hyperlink 408" xfId="2153"/>
    <cellStyle hidden="1" name="Hyperlink 409" xfId="2154"/>
    <cellStyle hidden="1" name="Hyperlink 410" xfId="2155"/>
    <cellStyle hidden="1" name="Hyperlink 411" xfId="2156"/>
    <cellStyle hidden="1" name="Hyperlink 412" xfId="2157"/>
    <cellStyle hidden="1" name="Hyperlink 413" xfId="2158"/>
    <cellStyle hidden="1" name="Hyperlink 414" xfId="2159"/>
    <cellStyle hidden="1" name="Hyperlink 486" xfId="2160"/>
    <cellStyle hidden="1" name="Hyperlink 477" xfId="2161"/>
    <cellStyle hidden="1" name="Hyperlink 668" xfId="2162"/>
    <cellStyle hidden="1" name="Hyperlink 484" xfId="2163"/>
    <cellStyle hidden="1" name="Hyperlink 475" xfId="2164"/>
    <cellStyle hidden="1" name="Hyperlink 588" xfId="2165"/>
    <cellStyle hidden="1" name="Hyperlink 687" xfId="2166"/>
    <cellStyle hidden="1" name="Hyperlink 482" xfId="2167"/>
    <cellStyle hidden="1" name="Hyperlink 606" xfId="2168"/>
    <cellStyle hidden="1" name="Hyperlink 675" xfId="2169"/>
    <cellStyle hidden="1" name="Hyperlink 415" xfId="2170"/>
    <cellStyle hidden="1" name="Hyperlink 416" xfId="2171"/>
    <cellStyle hidden="1" name="Hyperlink 417" xfId="2172"/>
    <cellStyle hidden="1" name="Hyperlink 700" xfId="2173"/>
    <cellStyle hidden="1" name="Hyperlink 418" xfId="2174"/>
    <cellStyle hidden="1" name="Hyperlink 419" xfId="2175"/>
    <cellStyle hidden="1" name="Hyperlink 420" xfId="2176"/>
    <cellStyle hidden="1" name="Hyperlink 421" xfId="2177"/>
    <cellStyle hidden="1" name="Hyperlink 422" xfId="2178"/>
    <cellStyle hidden="1" name="Hyperlink 423" xfId="2179"/>
    <cellStyle hidden="1" name="Hyperlink 424" xfId="2180"/>
    <cellStyle hidden="1" name="Hyperlink 425" xfId="2181"/>
    <cellStyle hidden="1" name="Hyperlink 426" xfId="2182"/>
    <cellStyle hidden="1" name="Hyperlink 427" xfId="2183"/>
    <cellStyle hidden="1" name="Hyperlink 428" xfId="2184"/>
    <cellStyle hidden="1" name="Hyperlink 429" xfId="2185"/>
    <cellStyle hidden="1" name="Hyperlink 430" xfId="2186"/>
    <cellStyle hidden="1" name="Hyperlink 431" xfId="2187"/>
    <cellStyle hidden="1" name="Hyperlink 432" xfId="2188"/>
    <cellStyle hidden="1" name="Hyperlink 433" xfId="2189"/>
    <cellStyle hidden="1" name="Hyperlink 434" xfId="2190"/>
    <cellStyle hidden="1" name="Hyperlink 435" xfId="2191"/>
    <cellStyle hidden="1" name="Hyperlink 436" xfId="2192"/>
    <cellStyle hidden="1" name="Hyperlink 437" xfId="2193"/>
    <cellStyle hidden="1" name="Hyperlink 438" xfId="2194"/>
    <cellStyle hidden="1" name="Hyperlink 439" xfId="2195"/>
    <cellStyle hidden="1" name="Hyperlink 440" xfId="2196"/>
    <cellStyle hidden="1" name="Hyperlink 441" xfId="2197"/>
    <cellStyle hidden="1" name="Hyperlink 442" xfId="2198"/>
    <cellStyle hidden="1" name="Hyperlink 443" xfId="2199"/>
    <cellStyle hidden="1" name="Hyperlink 444" xfId="2200"/>
    <cellStyle hidden="1" name="Hyperlink 445" xfId="2201"/>
    <cellStyle hidden="1" name="Hyperlink 446" xfId="2202"/>
    <cellStyle hidden="1" name="Hyperlink 447" xfId="2203"/>
    <cellStyle hidden="1" name="Hyperlink 448" xfId="2204"/>
    <cellStyle hidden="1" name="Hyperlink 449" xfId="2205"/>
    <cellStyle hidden="1" name="Hyperlink 450" xfId="2206"/>
    <cellStyle hidden="1" name="Hyperlink 557" xfId="2207"/>
    <cellStyle hidden="1" name="Hyperlink 472" xfId="2208"/>
    <cellStyle hidden="1" name="Hyperlink 691" xfId="2209"/>
    <cellStyle hidden="1" name="Hyperlink 492" xfId="2210"/>
    <cellStyle hidden="1" name="Hyperlink 581" xfId="2211"/>
    <cellStyle hidden="1" name="Hyperlink 549" xfId="2212"/>
    <cellStyle hidden="1" name="Hyperlink 583" xfId="2213"/>
    <cellStyle hidden="1" name="Hyperlink 470" xfId="2214"/>
    <cellStyle hidden="1" name="Hyperlink 466" xfId="2215"/>
    <cellStyle hidden="1" name="Hyperlink 467" xfId="2216"/>
    <cellStyle hidden="1" name="Hyperlink 463" xfId="2217"/>
    <cellStyle hidden="1" name="Hyperlink 464" xfId="2218"/>
    <cellStyle hidden="1" name="Hyperlink 460" xfId="2219"/>
    <cellStyle hidden="1" name="Hyperlink 461" xfId="2220"/>
    <cellStyle hidden="1" name="Hyperlink 457" xfId="2221"/>
    <cellStyle hidden="1" name="Hyperlink 458" xfId="2222"/>
    <cellStyle hidden="1" name="Hyperlink 454" xfId="2223"/>
    <cellStyle hidden="1" name="Hyperlink 455" xfId="2224"/>
    <cellStyle hidden="1" name="Hyperlink 601" xfId="2225"/>
    <cellStyle name="Calculation 3 2 2 2" xfId="2226"/>
    <cellStyle name="Calculation 2 3 2 2" xfId="2227"/>
    <cellStyle hidden="1" name="Hyperlink 559" xfId="2228"/>
    <cellStyle hidden="1" name="Hyperlink 560" xfId="2229"/>
    <cellStyle hidden="1" name="Hyperlink 587" xfId="2230"/>
    <cellStyle name="Input 3 2 2 2" xfId="2231"/>
    <cellStyle name="Input 2 3 2 2" xfId="2232"/>
    <cellStyle hidden="1" name="Hyperlink 670" xfId="2233"/>
    <cellStyle hidden="1" name="Hyperlink 645" xfId="2234"/>
    <cellStyle hidden="1" name="Hyperlink 689" xfId="2235"/>
    <cellStyle hidden="1" name="Hyperlink 567" xfId="2236"/>
    <cellStyle hidden="1" name="Hyperlink 553" xfId="2237"/>
    <cellStyle hidden="1" name="Hyperlink 653" xfId="2238"/>
    <cellStyle hidden="1" name="Hyperlink 574" xfId="2239"/>
    <cellStyle hidden="1" name="Hyperlink 647" xfId="2240"/>
    <cellStyle name="Note 5 2 2 2" xfId="2241"/>
    <cellStyle name="Note 2 4 2 2" xfId="2242"/>
    <cellStyle name="Note 2 2 2 2 2" xfId="2243"/>
    <cellStyle name="Note 3 4 2 2" xfId="2244"/>
    <cellStyle name="Note 4 3 2 2" xfId="2245"/>
    <cellStyle name="Output 3 2 2 2" xfId="2246"/>
    <cellStyle name="Output 2 3 2 2" xfId="2247"/>
    <cellStyle name="Simon 2 2" xfId="2248"/>
    <cellStyle name="Total 3 2 2 2" xfId="2249"/>
    <cellStyle name="Total 2 3 2 2" xfId="2250"/>
    <cellStyle hidden="1" name="Hyperlink 547" xfId="2251"/>
    <cellStyle hidden="1" name="Hyperlink 550" xfId="2252"/>
    <cellStyle hidden="1" name="Hyperlink 493" xfId="2253"/>
    <cellStyle hidden="1" name="Hyperlink 494" xfId="2254"/>
    <cellStyle hidden="1" name="Hyperlink 495" xfId="2255"/>
    <cellStyle hidden="1" name="Hyperlink 496" xfId="2256"/>
    <cellStyle hidden="1" name="Hyperlink 497" xfId="2257"/>
    <cellStyle hidden="1" name="Hyperlink 498" xfId="2258"/>
    <cellStyle hidden="1" name="Hyperlink 499" xfId="2259"/>
    <cellStyle hidden="1" name="Hyperlink 500" xfId="2260"/>
    <cellStyle hidden="1" name="Hyperlink 501" xfId="2261"/>
    <cellStyle hidden="1" name="Hyperlink 502" xfId="2262"/>
    <cellStyle hidden="1" name="Hyperlink 503" xfId="2263"/>
    <cellStyle hidden="1" name="Hyperlink 504" xfId="2264"/>
    <cellStyle hidden="1" name="Hyperlink 505" xfId="2265"/>
    <cellStyle hidden="1" name="Hyperlink 506" xfId="2266"/>
    <cellStyle hidden="1" name="Hyperlink 507" xfId="2267"/>
    <cellStyle hidden="1" name="Hyperlink 508" xfId="2268"/>
    <cellStyle hidden="1" name="Hyperlink 509" xfId="2269"/>
    <cellStyle hidden="1" name="Hyperlink 510" xfId="2270"/>
    <cellStyle hidden="1" name="Hyperlink 573" xfId="2271"/>
    <cellStyle hidden="1" name="Hyperlink 600" xfId="2272"/>
    <cellStyle hidden="1" name="Hyperlink 589" xfId="2273"/>
    <cellStyle hidden="1" name="Hyperlink 571" xfId="2274"/>
    <cellStyle hidden="1" name="Hyperlink 598" xfId="2275"/>
    <cellStyle hidden="1" name="Hyperlink 663" xfId="2276"/>
    <cellStyle hidden="1" name="Hyperlink 596" xfId="2277"/>
    <cellStyle hidden="1" name="Hyperlink 693" xfId="2278"/>
    <cellStyle hidden="1" name="Hyperlink 511" xfId="2279"/>
    <cellStyle hidden="1" name="Hyperlink 512" xfId="2280"/>
    <cellStyle hidden="1" name="Hyperlink 513" xfId="2281"/>
    <cellStyle hidden="1" name="Hyperlink 514" xfId="2282"/>
    <cellStyle hidden="1" name="Hyperlink 515" xfId="2283"/>
    <cellStyle hidden="1" name="Hyperlink 516" xfId="2284"/>
    <cellStyle hidden="1" name="Hyperlink 517" xfId="2285"/>
    <cellStyle hidden="1" name="Hyperlink 518" xfId="2286"/>
    <cellStyle hidden="1" name="Hyperlink 519" xfId="2287"/>
    <cellStyle hidden="1" name="Hyperlink 520" xfId="2288"/>
    <cellStyle hidden="1" name="Hyperlink 521" xfId="2289"/>
    <cellStyle hidden="1" name="Hyperlink 522" xfId="2290"/>
    <cellStyle hidden="1" name="Hyperlink 523" xfId="2291"/>
    <cellStyle hidden="1" name="Hyperlink 524" xfId="2292"/>
    <cellStyle hidden="1" name="Hyperlink 525" xfId="2293"/>
    <cellStyle hidden="1" name="Hyperlink 526" xfId="2294"/>
    <cellStyle hidden="1" name="Hyperlink 527" xfId="2295"/>
    <cellStyle hidden="1" name="Hyperlink 528" xfId="2296"/>
    <cellStyle hidden="1" name="Hyperlink 529" xfId="2297"/>
    <cellStyle hidden="1" name="Hyperlink 530" xfId="2298"/>
    <cellStyle hidden="1" name="Hyperlink 531" xfId="2299"/>
    <cellStyle hidden="1" name="Hyperlink 532" xfId="2300"/>
    <cellStyle hidden="1" name="Hyperlink 533" xfId="2301"/>
    <cellStyle hidden="1" name="Hyperlink 534" xfId="2302"/>
    <cellStyle hidden="1" name="Hyperlink 535" xfId="2303"/>
    <cellStyle hidden="1" name="Hyperlink 536" xfId="2304"/>
    <cellStyle hidden="1" name="Hyperlink 537" xfId="2305"/>
    <cellStyle hidden="1" name="Hyperlink 538" xfId="2306"/>
    <cellStyle hidden="1" name="Hyperlink 539" xfId="2307"/>
    <cellStyle hidden="1" name="Hyperlink 540" xfId="2308"/>
    <cellStyle hidden="1" name="Hyperlink 541" xfId="2309"/>
    <cellStyle hidden="1" name="Hyperlink 542" xfId="2310"/>
    <cellStyle hidden="1" name="Hyperlink 543" xfId="2311"/>
    <cellStyle hidden="1" name="Hyperlink 544" xfId="2312"/>
    <cellStyle hidden="1" name="Hyperlink 545" xfId="2313"/>
    <cellStyle hidden="1" name="Hyperlink 546" xfId="2314"/>
    <cellStyle hidden="1" name="Hyperlink 657" xfId="2315"/>
    <cellStyle hidden="1" name="Hyperlink 582" xfId="2316"/>
    <cellStyle hidden="1" name="Hyperlink 694" xfId="2317"/>
    <cellStyle hidden="1" name="Hyperlink 605" xfId="2318"/>
    <cellStyle hidden="1" name="Hyperlink 594" xfId="2319"/>
    <cellStyle hidden="1" name="Hyperlink 580" xfId="2320"/>
    <cellStyle hidden="1" name="Hyperlink 578" xfId="2321"/>
    <cellStyle hidden="1" name="Hyperlink 672" xfId="2322"/>
    <cellStyle hidden="1" name="Hyperlink 643" xfId="2323"/>
    <cellStyle hidden="1" name="Hyperlink 669" xfId="2324"/>
    <cellStyle hidden="1" name="Hyperlink 696" xfId="2325"/>
    <cellStyle hidden="1" name="Hyperlink 651" xfId="2326"/>
    <cellStyle hidden="1" name="Hyperlink 702" xfId="2327"/>
    <cellStyle hidden="1" name="Hyperlink 569" xfId="2328"/>
    <cellStyle hidden="1" name="Hyperlink 570" xfId="2329"/>
    <cellStyle hidden="1" name="Hyperlink 568" xfId="2330"/>
    <cellStyle hidden="1" name="Hyperlink 566" xfId="2331"/>
    <cellStyle hidden="1" name="Hyperlink 564" xfId="2332"/>
    <cellStyle hidden="1" name="Hyperlink 562" xfId="2333"/>
    <cellStyle hidden="1" name="Hyperlink 551" xfId="2334"/>
    <cellStyle hidden="1" name="Hyperlink 552" xfId="2335"/>
    <cellStyle hidden="1" name="Hyperlink 548" xfId="2336"/>
    <cellStyle hidden="1" name="Hyperlink 674" xfId="2337"/>
    <cellStyle hidden="1" name="Hyperlink 676" xfId="2338"/>
    <cellStyle hidden="1" name="Hyperlink 695" xfId="2339"/>
    <cellStyle name="Note 2 2 3 2" xfId="2340"/>
    <cellStyle hidden="1" name="Hyperlink 679" xfId="2341"/>
    <cellStyle hidden="1" name="Hyperlink 681" xfId="2342"/>
    <cellStyle hidden="1" name="Hyperlink 650" xfId="2343"/>
    <cellStyle hidden="1" name="Hyperlink 665" xfId="2344"/>
    <cellStyle hidden="1" name="Hyperlink 654" xfId="2345"/>
    <cellStyle hidden="1" name="Hyperlink 683" xfId="2346"/>
    <cellStyle name="Output 3 3 2" xfId="2347"/>
    <cellStyle hidden="1" name="Hyperlink 682" xfId="2348"/>
    <cellStyle name="Total 2 4 2" xfId="2349"/>
    <cellStyle hidden="1" name="Hyperlink 680" xfId="2350"/>
    <cellStyle hidden="1" name="Hyperlink 607" xfId="2351"/>
    <cellStyle hidden="1" name="Hyperlink 608" xfId="2352"/>
    <cellStyle hidden="1" name="Hyperlink 609" xfId="2353"/>
    <cellStyle hidden="1" name="Hyperlink 610" xfId="2354"/>
    <cellStyle hidden="1" name="Hyperlink 611" xfId="2355"/>
    <cellStyle hidden="1" name="Hyperlink 612" xfId="2356"/>
    <cellStyle hidden="1" name="Hyperlink 613" xfId="2357"/>
    <cellStyle hidden="1" name="Hyperlink 614" xfId="2358"/>
    <cellStyle hidden="1" name="Hyperlink 615" xfId="2359"/>
    <cellStyle hidden="1" name="Hyperlink 616" xfId="2360"/>
    <cellStyle hidden="1" name="Hyperlink 617" xfId="2361"/>
    <cellStyle hidden="1" name="Hyperlink 618" xfId="2362"/>
    <cellStyle hidden="1" name="Hyperlink 619" xfId="2363"/>
    <cellStyle hidden="1" name="Hyperlink 620" xfId="2364"/>
    <cellStyle hidden="1" name="Hyperlink 621" xfId="2365"/>
    <cellStyle hidden="1" name="Hyperlink 622" xfId="2366"/>
    <cellStyle hidden="1" name="Hyperlink 623" xfId="2367"/>
    <cellStyle hidden="1" name="Hyperlink 624" xfId="2368"/>
    <cellStyle hidden="1" name="Hyperlink 646" xfId="2369"/>
    <cellStyle hidden="1" name="Hyperlink 625" xfId="2370"/>
    <cellStyle hidden="1" name="Hyperlink 626" xfId="2371"/>
    <cellStyle hidden="1" name="Hyperlink 627" xfId="2372"/>
    <cellStyle hidden="1" name="Hyperlink 628" xfId="2373"/>
    <cellStyle hidden="1" name="Hyperlink 629" xfId="2374"/>
    <cellStyle hidden="1" name="Hyperlink 630" xfId="2375"/>
    <cellStyle hidden="1" name="Hyperlink 631" xfId="2376"/>
    <cellStyle hidden="1" name="Hyperlink 632" xfId="2377"/>
    <cellStyle hidden="1" name="Hyperlink 633" xfId="2378"/>
    <cellStyle hidden="1" name="Hyperlink 634" xfId="2379"/>
    <cellStyle hidden="1" name="Hyperlink 635" xfId="2380"/>
    <cellStyle hidden="1" name="Hyperlink 636" xfId="2381"/>
    <cellStyle hidden="1" name="Hyperlink 637" xfId="2382"/>
    <cellStyle hidden="1" name="Hyperlink 638" xfId="2383"/>
    <cellStyle hidden="1" name="Hyperlink 639" xfId="2384"/>
    <cellStyle hidden="1" name="Hyperlink 640" xfId="2385"/>
    <cellStyle hidden="1" name="Hyperlink 641" xfId="2386"/>
    <cellStyle hidden="1" name="Hyperlink 642" xfId="2387"/>
    <cellStyle hidden="1" name="Hyperlink 701" xfId="2388"/>
    <cellStyle hidden="1" name="Hyperlink 690" xfId="2389"/>
    <cellStyle hidden="1" name="Hyperlink 699" xfId="2390"/>
    <cellStyle hidden="1" name="Hyperlink 697" xfId="2391"/>
    <cellStyle hidden="1" name="Hyperlink 688" xfId="2392"/>
    <cellStyle hidden="1" name="Hyperlink 686" xfId="2393"/>
    <cellStyle hidden="1" name="Hyperlink 678" xfId="2394"/>
    <cellStyle hidden="1" name="Hyperlink 671" xfId="2395"/>
    <cellStyle name="Calculation 2 4 2" xfId="2396"/>
    <cellStyle hidden="1" name="Hyperlink 666" xfId="2397"/>
    <cellStyle hidden="1" name="Hyperlink 661" xfId="2398"/>
    <cellStyle hidden="1" name="Hyperlink 659" xfId="2399"/>
    <cellStyle hidden="1" name="Hyperlink 660" xfId="2400"/>
    <cellStyle hidden="1" name="Hyperlink 658" xfId="2401"/>
    <cellStyle hidden="1" name="Hyperlink 655" xfId="2402"/>
    <cellStyle hidden="1" name="Hyperlink 656" xfId="2403"/>
    <cellStyle hidden="1" name="Hyperlink 648" xfId="2404"/>
    <cellStyle hidden="1" name="Hyperlink 649" xfId="2405"/>
    <cellStyle hidden="1" name="Hyperlink 644" xfId="2406"/>
    <cellStyle name="Calculation 3 3 2" xfId="2407"/>
    <cellStyle name="Note 2 5 2" xfId="2408"/>
    <cellStyle name="Simon 3 2" xfId="2409"/>
    <cellStyle name="Input 3 3 2" xfId="2410"/>
    <cellStyle name="Input 2 4 2" xfId="2411"/>
    <cellStyle hidden="1" name="Hyperlink 703" xfId="2412"/>
    <cellStyle hidden="1" name="Hyperlink 704" xfId="2413"/>
    <cellStyle hidden="1" name="Hyperlink 705" xfId="2414"/>
    <cellStyle hidden="1" name="Hyperlink 706" xfId="2415"/>
    <cellStyle hidden="1" name="Hyperlink 707" xfId="2416"/>
    <cellStyle hidden="1" name="Hyperlink 708" xfId="2417"/>
    <cellStyle hidden="1" name="Hyperlink 709" xfId="2418"/>
    <cellStyle hidden="1" name="Hyperlink 710" xfId="2419"/>
    <cellStyle hidden="1" name="Hyperlink 711" xfId="2420"/>
    <cellStyle hidden="1" name="Hyperlink 712" xfId="2421"/>
    <cellStyle hidden="1" name="Hyperlink 713" xfId="2422"/>
    <cellStyle hidden="1" name="Hyperlink 714" xfId="2423"/>
    <cellStyle hidden="1" name="Hyperlink 715" xfId="2424"/>
    <cellStyle hidden="1" name="Hyperlink 716" xfId="2425"/>
    <cellStyle hidden="1" name="Hyperlink 717" xfId="2426"/>
    <cellStyle hidden="1" name="Hyperlink 718" xfId="2427"/>
    <cellStyle hidden="1" name="Hyperlink 719" xfId="2428"/>
    <cellStyle hidden="1" name="Hyperlink 720" xfId="2429"/>
    <cellStyle hidden="1" name="Hyperlink 721" xfId="2430"/>
    <cellStyle hidden="1" name="Hyperlink 722" xfId="2431"/>
    <cellStyle hidden="1" name="Hyperlink 723" xfId="2432"/>
    <cellStyle hidden="1" name="Hyperlink 724" xfId="2433"/>
    <cellStyle hidden="1" name="Hyperlink 725" xfId="2434"/>
    <cellStyle hidden="1" name="Hyperlink 726" xfId="2435"/>
    <cellStyle hidden="1" name="Hyperlink 727" xfId="2436"/>
    <cellStyle hidden="1" name="Hyperlink 728" xfId="2437"/>
    <cellStyle hidden="1" name="Hyperlink 729" xfId="2438"/>
    <cellStyle hidden="1" name="Hyperlink 730" xfId="2439"/>
    <cellStyle hidden="1" name="Hyperlink 731" xfId="2440"/>
    <cellStyle hidden="1" name="Hyperlink 732" xfId="2441"/>
    <cellStyle hidden="1" name="Hyperlink 733" xfId="2442"/>
    <cellStyle hidden="1" name="Hyperlink 734" xfId="2443"/>
    <cellStyle hidden="1" name="Hyperlink 735" xfId="2444"/>
    <cellStyle hidden="1" name="Hyperlink 736" xfId="2445"/>
    <cellStyle hidden="1" name="Hyperlink 737" xfId="2446"/>
    <cellStyle hidden="1" name="Hyperlink 738" xfId="2447"/>
    <cellStyle name="Total 3 3 2" xfId="2448"/>
    <cellStyle name="Note 4 4 2" xfId="2449"/>
    <cellStyle name="Output 2 4 2" xfId="2450"/>
    <cellStyle name="Normal 55 2" xfId="2451"/>
    <cellStyle name="Comma 14 2" xfId="2452"/>
    <cellStyle name="Normal 10 5 2" xfId="2453"/>
    <cellStyle name="Normal 56 2" xfId="2454"/>
    <cellStyle name="Comma 15 2" xfId="2455"/>
    <cellStyle name="Normal 10 6 2" xfId="2456"/>
    <cellStyle name="Comma 19" xfId="2457"/>
    <cellStyle name="Normal 57 2" xfId="2458"/>
    <cellStyle name="Normal 58 2" xfId="2459"/>
    <cellStyle name="Note 2 12 2" xfId="2460"/>
    <cellStyle name="Comma 16 2" xfId="2461"/>
    <cellStyle name="Input 3 5 2" xfId="2462"/>
    <cellStyle name="Input 2 6 2" xfId="2463"/>
    <cellStyle name="Input 2 7 2" xfId="2464"/>
    <cellStyle name="Input 3 4 2" xfId="2465"/>
    <cellStyle name="Input 2 5 2" xfId="2466"/>
    <cellStyle name="Input 3 6 2" xfId="2467"/>
    <cellStyle name="Calculation 3 6 2" xfId="2468"/>
    <cellStyle name="Calculation 2 5 2" xfId="2469"/>
    <cellStyle name="Calculation 3 4 2" xfId="2470"/>
    <cellStyle name="Calculation 2 6 2" xfId="2471"/>
    <cellStyle name="Normal 10 7 2" xfId="2472"/>
    <cellStyle name="Normal 10 2 3 2" xfId="2473"/>
    <cellStyle name="Normal 11 5 2" xfId="2474"/>
    <cellStyle name="Normal 11 2 3 2" xfId="2475"/>
    <cellStyle name="Normal 12 5 2" xfId="2476"/>
    <cellStyle name="Normal 12 2 3 2" xfId="2477"/>
    <cellStyle name="Normal 13 5 2" xfId="2478"/>
    <cellStyle name="Normal 13 2 3 2" xfId="2479"/>
    <cellStyle name="Normal 14 5 2" xfId="2480"/>
    <cellStyle name="Normal 14 2 3 2" xfId="2481"/>
    <cellStyle name="Normal 3 2 4 2" xfId="2482"/>
    <cellStyle name="Normal 3 2 2 2 2" xfId="2483"/>
    <cellStyle name="Normal 3 3 4 2" xfId="2484"/>
    <cellStyle name="Normal 3 3 2 2 2" xfId="2485"/>
    <cellStyle name="Normal 3 4 3 2" xfId="2486"/>
    <cellStyle name="Normal 3 4 2 2 2" xfId="2487"/>
    <cellStyle name="Normal 3 5 3 2" xfId="2488"/>
    <cellStyle name="Normal 3 5 2 2 2" xfId="2489"/>
    <cellStyle name="Normal 3 6 3 2" xfId="2490"/>
    <cellStyle name="Normal 3 6 2 2 2" xfId="2491"/>
    <cellStyle name="Normal 3 7 3 2" xfId="2492"/>
    <cellStyle name="Normal 3 7 2 2 2" xfId="2493"/>
    <cellStyle name="Normal 3 8 3 2" xfId="2494"/>
    <cellStyle name="Normal 3 8 2 2 2" xfId="2495"/>
    <cellStyle name="Normal 3 9 3 2" xfId="2496"/>
    <cellStyle name="Normal 3 9 2 2 2" xfId="2497"/>
    <cellStyle name="Normal 4 5 2" xfId="2498"/>
    <cellStyle name="Normal 4 2 3 2" xfId="2499"/>
    <cellStyle name="Normal 5 5 2" xfId="2500"/>
    <cellStyle name="Normal 5 2 3 2" xfId="2501"/>
    <cellStyle name="Normal 6 5 2" xfId="2502"/>
    <cellStyle name="Normal 6 2 3 2" xfId="2503"/>
    <cellStyle name="Normal 7 5 2" xfId="2504"/>
    <cellStyle name="Normal 7 2 3 2" xfId="2505"/>
    <cellStyle name="Normal 8 5 2" xfId="2506"/>
    <cellStyle name="Normal 8 2 3 2" xfId="2507"/>
    <cellStyle name="Normal 9 5 2" xfId="2508"/>
    <cellStyle name="Normal 9 2 3 2" xfId="2509"/>
    <cellStyle name="Note 5 4 2" xfId="2510"/>
    <cellStyle name="Note 2 6 2" xfId="2511"/>
    <cellStyle name="Note 2 2 4 2" xfId="2512"/>
    <cellStyle name="Note 3 6 2" xfId="2513"/>
    <cellStyle name="Note 4 5 2" xfId="2514"/>
    <cellStyle name="Output 3 4 2" xfId="2515"/>
    <cellStyle name="Output 2 5 2" xfId="2516"/>
    <cellStyle name="Simon 4 2" xfId="2517"/>
    <cellStyle name="Total 3 4 2" xfId="2518"/>
    <cellStyle name="Total 2 5 2" xfId="2519"/>
    <cellStyle name="Note 5 6 2" xfId="2520"/>
    <cellStyle name="Note 2 8 2" xfId="2521"/>
    <cellStyle name="Note 3 8 2" xfId="2522"/>
    <cellStyle name="Note 4 7 2" xfId="2523"/>
    <cellStyle name="Note 2 2 6 2" xfId="2524"/>
    <cellStyle name="Output 2 7 2" xfId="2525"/>
    <cellStyle name="Total 3 6 2" xfId="2526"/>
    <cellStyle name="Output 3 6 2" xfId="2527"/>
    <cellStyle name="Simon 6 2" xfId="2528"/>
    <cellStyle name="Note 5 5 2" xfId="2529"/>
    <cellStyle name="Note 2 7 2" xfId="2530"/>
    <cellStyle name="Note 2 2 5 2" xfId="2531"/>
    <cellStyle name="Note 3 7 2" xfId="2532"/>
    <cellStyle name="Output 3 5 2" xfId="2533"/>
    <cellStyle name="Calculation 3 5 2" xfId="2534"/>
    <cellStyle name="Output 2 6 2" xfId="2535"/>
    <cellStyle name="Note 4 6 2" xfId="2536"/>
    <cellStyle name="Simon 5 2" xfId="2537"/>
    <cellStyle name="Total 2 6 2" xfId="2538"/>
    <cellStyle name="Total 3 5 2" xfId="2539"/>
    <cellStyle name="Calculation 2 7 2" xfId="2540"/>
    <cellStyle name="Calculation 2 9 2" xfId="2541"/>
    <cellStyle name="Calculation 3 11 2" xfId="2542"/>
    <cellStyle name="Note 2 10 2" xfId="2543"/>
    <cellStyle name="Total 2 7 2" xfId="2544"/>
    <cellStyle name="Note 5 8 2" xfId="2545"/>
    <cellStyle name="Note 5 10 2" xfId="2546"/>
    <cellStyle name="Input 2 11 2" xfId="2547"/>
    <cellStyle name="Input 2 9 2" xfId="2548"/>
    <cellStyle name="Input 3 10 2" xfId="2549"/>
    <cellStyle name="Input 3 8 2" xfId="2550"/>
    <cellStyle name="Calculation 3 9 2" xfId="2551"/>
    <cellStyle name="Calculation 3 7 2" xfId="2552"/>
    <cellStyle name="Calculation 2 8 2" xfId="2553"/>
    <cellStyle name="Calculation 2 12 2" xfId="2554"/>
    <cellStyle name="Calculation 3 8 2" xfId="2555"/>
    <cellStyle name="Calculation 3 10 2" xfId="2556"/>
    <cellStyle name="Input 3 9 2" xfId="2557"/>
    <cellStyle name="Input 3 7 2" xfId="2558"/>
    <cellStyle name="Input 2 8 2" xfId="2559"/>
    <cellStyle name="Input 2 10 2" xfId="2560"/>
    <cellStyle name="Input 3 11 2" xfId="2561"/>
    <cellStyle name="Input 2 12 2" xfId="2562"/>
    <cellStyle name="Note 5 9 2" xfId="2563"/>
    <cellStyle name="Note 2 11 2" xfId="2564"/>
    <cellStyle name="Note 5 7 2" xfId="2565"/>
    <cellStyle name="Note 2 9 2" xfId="2566"/>
    <cellStyle name="Note 2 2 7 2" xfId="2567"/>
    <cellStyle name="Note 3 9 2" xfId="2568"/>
    <cellStyle name="Note 4 8 2" xfId="2569"/>
    <cellStyle name="Output 3 7 2" xfId="2570"/>
    <cellStyle name="Output 2 8 2" xfId="2571"/>
    <cellStyle name="Simon 7 2" xfId="2572"/>
    <cellStyle name="Total 3 7 2" xfId="2573"/>
    <cellStyle name="Total 2 8 2" xfId="2574"/>
    <cellStyle name="Calculation 2 10 2" xfId="2575"/>
    <cellStyle name="Note 2 2 8 2" xfId="2576"/>
    <cellStyle name="Note 3 10 2" xfId="2577"/>
    <cellStyle name="Note 4 9 2" xfId="2578"/>
    <cellStyle name="Output 3 8 2" xfId="2579"/>
    <cellStyle name="Output 2 9 2" xfId="2580"/>
    <cellStyle name="Simon 8 2" xfId="2581"/>
    <cellStyle name="Total 3 8 2" xfId="2582"/>
    <cellStyle name="Total 2 9 2" xfId="2583"/>
    <cellStyle name="Calculation 2 11 2" xfId="2584"/>
    <cellStyle name="Note 2 2 9 2" xfId="2585"/>
    <cellStyle name="Note 3 11 2" xfId="2586"/>
    <cellStyle name="Note 4 10 2" xfId="2587"/>
    <cellStyle name="Output 3 9 2" xfId="2588"/>
    <cellStyle name="Output 2 10 2" xfId="2589"/>
    <cellStyle name="Simon 9 2" xfId="2590"/>
    <cellStyle name="Total 3 9 2" xfId="2591"/>
    <cellStyle name="Total 2 10 2" xfId="2592"/>
    <cellStyle name="Note 2 2 10 2" xfId="2593"/>
    <cellStyle name="Note 3 12 2" xfId="2594"/>
    <cellStyle name="Note 4 11 2" xfId="2595"/>
    <cellStyle name="Output 3 10 2" xfId="2596"/>
    <cellStyle name="Output 2 11 2" xfId="2597"/>
    <cellStyle name="Simon 10 2" xfId="2598"/>
    <cellStyle name="Total 3 10 2" xfId="2599"/>
    <cellStyle name="Total 2 11 2" xfId="2600"/>
    <cellStyle name="Note 5 11 2" xfId="2601"/>
    <cellStyle name="Note 2 13 2" xfId="2602"/>
    <cellStyle name="Note 2 2 11 2" xfId="2603"/>
    <cellStyle name="Note 3 13 2" xfId="2604"/>
    <cellStyle name="Note 4 12 2" xfId="2605"/>
    <cellStyle name="Output 3 11 2" xfId="2606"/>
    <cellStyle name="Output 2 12 2" xfId="2607"/>
    <cellStyle name="Simon 11 2" xfId="2608"/>
    <cellStyle name="Total 3 11 2" xfId="2609"/>
    <cellStyle name="Total 2 12 2" xfId="2610"/>
    <cellStyle name="Normal 59 2" xfId="2611"/>
    <cellStyle name="Comma 17 2" xfId="2612"/>
    <cellStyle name="Normal 10 8 2" xfId="2613"/>
    <cellStyle name="Normal 10 2 4 2" xfId="2614"/>
    <cellStyle name="Normal 11 6 2" xfId="2615"/>
    <cellStyle name="Normal 11 2 4 2" xfId="2616"/>
    <cellStyle name="Normal 12 6 2" xfId="2617"/>
    <cellStyle name="Normal 12 2 4 2" xfId="2618"/>
    <cellStyle name="Normal 13 6 2" xfId="2619"/>
    <cellStyle name="Normal 13 2 4 2" xfId="2620"/>
    <cellStyle name="Normal 14 6 2" xfId="2621"/>
    <cellStyle name="Normal 14 2 4 2" xfId="2622"/>
    <cellStyle name="Normal 3 2 5 2" xfId="2623"/>
    <cellStyle name="Normal 3 2 2 3 2" xfId="2624"/>
    <cellStyle name="Normal 3 3 5 2" xfId="2625"/>
    <cellStyle name="Normal 3 3 2 3 2" xfId="2626"/>
    <cellStyle name="Normal 3 4 4 2" xfId="2627"/>
    <cellStyle name="Normal 3 4 2 3 2" xfId="2628"/>
    <cellStyle name="Normal 3 5 4 2" xfId="2629"/>
    <cellStyle name="Normal 3 5 2 3 2" xfId="2630"/>
    <cellStyle name="Normal 3 6 4 2" xfId="2631"/>
    <cellStyle name="Normal 3 6 2 3 2" xfId="2632"/>
    <cellStyle name="Normal 3 7 4 2" xfId="2633"/>
    <cellStyle name="Normal 3 7 2 3 2" xfId="2634"/>
    <cellStyle name="Normal 3 8 4 2" xfId="2635"/>
    <cellStyle name="Normal 3 8 2 3 2" xfId="2636"/>
    <cellStyle name="Normal 3 9 4 2" xfId="2637"/>
    <cellStyle name="Normal 3 9 2 3 2" xfId="2638"/>
    <cellStyle name="Normal 4 6 2" xfId="2639"/>
    <cellStyle name="Normal 4 2 4 2" xfId="2640"/>
    <cellStyle name="Normal 5 6 2" xfId="2641"/>
    <cellStyle name="Normal 5 2 4 2" xfId="2642"/>
    <cellStyle name="Normal 6 6 2" xfId="2643"/>
    <cellStyle name="Normal 6 2 4 2" xfId="2644"/>
    <cellStyle name="Normal 7 6 2" xfId="2645"/>
    <cellStyle name="Normal 7 2 4 2" xfId="2646"/>
    <cellStyle name="Normal 8 6 2" xfId="2647"/>
    <cellStyle name="Normal 8 2 4 2" xfId="2648"/>
    <cellStyle name="Normal 9 6 2" xfId="2649"/>
    <cellStyle name="Normal 9 2 4 2" xfId="2650"/>
    <cellStyle name="Note 5 12 2" xfId="2651"/>
    <cellStyle name="Note 2 2 12 2" xfId="2652"/>
    <cellStyle name="Calculation 2 14 2" xfId="2653"/>
    <cellStyle name="Calculation 3 12 2" xfId="2654"/>
    <cellStyle name="Calculation 2 13 2" xfId="2655"/>
    <cellStyle name="Input 3 13 2" xfId="2656"/>
    <cellStyle name="Input 2 14 2" xfId="2657"/>
    <cellStyle name="Input 2 13 2" xfId="2658"/>
    <cellStyle name="Input 3 12 2" xfId="2659"/>
    <cellStyle name="Note 2 15 2" xfId="2660"/>
    <cellStyle name="Note 4 14 2" xfId="2661"/>
    <cellStyle name="Note 5 13 2" xfId="2662"/>
    <cellStyle name="Note 2 2 13 2" xfId="2663"/>
    <cellStyle name="Note 3 15 2" xfId="2664"/>
    <cellStyle name="Output 2 14 2" xfId="2665"/>
    <cellStyle name="Output 3 13 2" xfId="2666"/>
    <cellStyle name="Simon 13 2" xfId="2667"/>
    <cellStyle name="Note 2 14 2" xfId="2668"/>
    <cellStyle name="Note 4 13 2" xfId="2669"/>
    <cellStyle name="Output 3 12 2" xfId="2670"/>
    <cellStyle name="Note 3 14 2" xfId="2671"/>
    <cellStyle name="Total 3 12 2" xfId="2672"/>
    <cellStyle name="Simon 12 2" xfId="2673"/>
    <cellStyle name="Output 2 13 2" xfId="2674"/>
    <cellStyle name="Total 2 13 2" xfId="2675"/>
    <cellStyle name="Calculation 3 13 2" xfId="2676"/>
    <cellStyle name="Total 3 13 2" xfId="2677"/>
    <cellStyle name="Total 2 14 2" xfId="2678"/>
    <cellStyle name="Normal 62" xfId="2679"/>
    <cellStyle name="Comma 20" xfId="2680"/>
    <cellStyle name="Note 16" xfId="2681"/>
    <cellStyle name="Normal 10 10" xfId="2682"/>
    <cellStyle name="Input 2 17" xfId="2683"/>
    <cellStyle name="Input 3 16" xfId="2684"/>
    <cellStyle name="Calculation 3 16" xfId="2685"/>
    <cellStyle name="Calculation 2 17" xfId="2686"/>
    <cellStyle name="Normal 10 2 6" xfId="2687"/>
    <cellStyle name="Normal 11 8" xfId="2688"/>
    <cellStyle name="Normal 11 2 6" xfId="2689"/>
    <cellStyle name="Normal 12 8" xfId="2690"/>
    <cellStyle name="Normal 12 2 6" xfId="2691"/>
    <cellStyle name="Normal 13 8" xfId="2692"/>
    <cellStyle name="Normal 13 2 6" xfId="2693"/>
    <cellStyle name="Normal 14 8" xfId="2694"/>
    <cellStyle name="Normal 14 2 6" xfId="2695"/>
    <cellStyle name="Normal 3 2 8" xfId="2696"/>
    <cellStyle name="Normal 3 2 2 5" xfId="2697"/>
    <cellStyle name="Normal 3 3 8" xfId="2698"/>
    <cellStyle name="Normal 3 3 2 5" xfId="2699"/>
    <cellStyle name="Normal 3 4 6" xfId="2700"/>
    <cellStyle name="Normal 3 4 2 5" xfId="2701"/>
    <cellStyle name="Normal 3 5 6" xfId="2702"/>
    <cellStyle name="Normal 3 5 2 5" xfId="2703"/>
    <cellStyle name="Normal 3 6 6" xfId="2704"/>
    <cellStyle name="Normal 3 6 2 5" xfId="2705"/>
    <cellStyle name="Normal 3 7 6" xfId="2706"/>
    <cellStyle name="Normal 3 7 2 5" xfId="2707"/>
    <cellStyle name="Normal 3 8 6" xfId="2708"/>
    <cellStyle name="Normal 3 8 2 5" xfId="2709"/>
    <cellStyle name="Normal 3 9 6" xfId="2710"/>
    <cellStyle name="Normal 3 9 2 5" xfId="2711"/>
    <cellStyle name="Normal 4 8" xfId="2712"/>
    <cellStyle name="Normal 4 2 7" xfId="2713"/>
    <cellStyle name="Normal 5 8" xfId="2714"/>
    <cellStyle name="Normal 5 2 6" xfId="2715"/>
    <cellStyle name="Normal 6 8" xfId="2716"/>
    <cellStyle name="Normal 6 2 6" xfId="2717"/>
    <cellStyle name="Normal 7 8" xfId="2718"/>
    <cellStyle name="Normal 7 2 6" xfId="2719"/>
    <cellStyle name="Normal 8 8" xfId="2720"/>
    <cellStyle name="Normal 8 2 6" xfId="2721"/>
    <cellStyle name="Normal 9 8" xfId="2722"/>
    <cellStyle name="Normal 9 2 6" xfId="2723"/>
    <cellStyle name="Note 5 16" xfId="2724"/>
    <cellStyle name="Note 2 18" xfId="2725"/>
    <cellStyle name="Note 2 2 16" xfId="2726"/>
    <cellStyle name="Note 3 18" xfId="2727"/>
    <cellStyle name="Note 4 17" xfId="2728"/>
    <cellStyle name="Output 3 16" xfId="2729"/>
    <cellStyle name="Output 2 17" xfId="2730"/>
    <cellStyle name="Simon 15" xfId="2731"/>
    <cellStyle name="Total 3 16" xfId="2732"/>
    <cellStyle name="Total 2 17" xfId="2733"/>
    <cellStyle name="Normal 63" xfId="2734"/>
    <cellStyle name="Comma 21" xfId="2735"/>
    <cellStyle name="Note 17" xfId="2736"/>
    <cellStyle name="20% - Accent1 16" xfId="2737"/>
    <cellStyle name="40% - Accent1 16" xfId="2738"/>
    <cellStyle name="20% - Accent2 16" xfId="2739"/>
    <cellStyle name="40% - Accent2 16" xfId="2740"/>
    <cellStyle name="20% - Accent3 16" xfId="2741"/>
    <cellStyle name="40% - Accent3 16" xfId="2742"/>
    <cellStyle name="20% - Accent4 16" xfId="2743"/>
    <cellStyle name="40% - Accent4 16" xfId="2744"/>
    <cellStyle name="20% - Accent5 16" xfId="2745"/>
    <cellStyle name="40% - Accent5 16" xfId="2746"/>
    <cellStyle name="20% - Accent6 16" xfId="2747"/>
    <cellStyle name="40% - Accent6 16" xfId="2748"/>
    <cellStyle name="Normal 64" xfId="2749"/>
    <cellStyle name="Comma 22" xfId="2750"/>
    <cellStyle name="Note 18" xfId="2751"/>
    <cellStyle name="20% - Accent1 17" xfId="2752"/>
    <cellStyle name="40% - Accent1 17" xfId="2753"/>
    <cellStyle name="20% - Accent2 17" xfId="2754"/>
    <cellStyle name="40% - Accent2 17" xfId="2755"/>
    <cellStyle name="20% - Accent3 17" xfId="2756"/>
    <cellStyle name="40% - Accent3 17" xfId="2757"/>
    <cellStyle name="20% - Accent4 17" xfId="2758"/>
    <cellStyle name="40% - Accent4 17" xfId="2759"/>
    <cellStyle name="20% - Accent5 17" xfId="2760"/>
    <cellStyle name="40% - Accent5 17" xfId="2761"/>
    <cellStyle name="20% - Accent6 17" xfId="2762"/>
    <cellStyle name="40% - Accent6 17" xfId="2763"/>
    <cellStyle name="Normal 65" xfId="2764"/>
    <cellStyle name="Comma 23" xfId="2765"/>
    <cellStyle name="Input 2 18" xfId="2766"/>
    <cellStyle name="Input 3 17" xfId="2767"/>
    <cellStyle name="Calculation 3 18" xfId="2768"/>
    <cellStyle name="Calculation 2 18" xfId="2769"/>
    <cellStyle name="Input 3 18" xfId="2770"/>
    <cellStyle name="Input 2 19" xfId="2771"/>
    <cellStyle name="Normal 10 11" xfId="2772"/>
    <cellStyle name="Normal 10 2 7" xfId="2773"/>
    <cellStyle name="Normal 11 9" xfId="2774"/>
    <cellStyle name="Normal 11 2 7" xfId="2775"/>
    <cellStyle name="Normal 12 9" xfId="2776"/>
    <cellStyle name="Normal 12 2 7" xfId="2777"/>
    <cellStyle name="Normal 13 9" xfId="2778"/>
    <cellStyle name="Normal 13 2 7" xfId="2779"/>
    <cellStyle name="Normal 14 9" xfId="2780"/>
    <cellStyle name="Normal 14 2 7" xfId="2781"/>
    <cellStyle name="Normal 3 2 9" xfId="2782"/>
    <cellStyle name="Normal 3 2 2 6" xfId="2783"/>
    <cellStyle name="Normal 3 3 9" xfId="2784"/>
    <cellStyle name="Normal 3 3 2 6" xfId="2785"/>
    <cellStyle name="Normal 3 4 7" xfId="2786"/>
    <cellStyle name="Normal 3 4 2 6" xfId="2787"/>
    <cellStyle name="Normal 3 5 7" xfId="2788"/>
    <cellStyle name="Normal 3 5 2 6" xfId="2789"/>
    <cellStyle name="Normal 3 6 7" xfId="2790"/>
    <cellStyle name="Normal 3 6 2 6" xfId="2791"/>
    <cellStyle name="Normal 3 7 7" xfId="2792"/>
    <cellStyle name="Normal 3 7 2 6" xfId="2793"/>
    <cellStyle name="Normal 3 8 7" xfId="2794"/>
    <cellStyle name="Normal 3 8 2 6" xfId="2795"/>
    <cellStyle name="Normal 3 9 7" xfId="2796"/>
    <cellStyle name="Normal 3 9 2 6" xfId="2797"/>
    <cellStyle name="Normal 4 9" xfId="2798"/>
    <cellStyle name="Normal 4 2 8" xfId="2799"/>
    <cellStyle name="Normal 5 9" xfId="2800"/>
    <cellStyle name="Normal 5 2 7" xfId="2801"/>
    <cellStyle name="Normal 6 9" xfId="2802"/>
    <cellStyle name="Normal 6 2 7" xfId="2803"/>
    <cellStyle name="Normal 7 9" xfId="2804"/>
    <cellStyle name="Normal 7 2 7" xfId="2805"/>
    <cellStyle name="Normal 8 9" xfId="2806"/>
    <cellStyle name="Normal 8 2 7" xfId="2807"/>
    <cellStyle name="Normal 9 9" xfId="2808"/>
    <cellStyle name="Normal 9 2 7" xfId="2809"/>
    <cellStyle name="Note 2 20" xfId="2810"/>
    <cellStyle name="Note 5 18" xfId="2811"/>
    <cellStyle name="Calculation 2 19" xfId="2812"/>
    <cellStyle name="Calculation 3 17" xfId="2813"/>
    <cellStyle name="Note 2 19" xfId="2814"/>
    <cellStyle name="Note 2 2 17" xfId="2815"/>
    <cellStyle name="Note 5 17" xfId="2816"/>
    <cellStyle name="Note 4 18" xfId="2817"/>
    <cellStyle name="Output 2 18" xfId="2818"/>
    <cellStyle name="Output 3 17" xfId="2819"/>
    <cellStyle name="Note 3 19" xfId="2820"/>
    <cellStyle name="Simon 16" xfId="2821"/>
    <cellStyle name="Total 3 17" xfId="2822"/>
    <cellStyle name="Total 2 18" xfId="2823"/>
    <cellStyle name="Note 2 2 18" xfId="2824"/>
    <cellStyle name="Note 3 20" xfId="2825"/>
    <cellStyle name="Note 4 19" xfId="2826"/>
    <cellStyle name="Output 3 18" xfId="2827"/>
    <cellStyle name="Output 2 19" xfId="2828"/>
    <cellStyle name="Simon 17" xfId="2829"/>
    <cellStyle name="Total 3 18" xfId="2830"/>
    <cellStyle name="Total 2 19" xfId="2831"/>
    <cellStyle name="Normal 66" xfId="2832"/>
    <cellStyle name="Comma 24" xfId="2833"/>
    <cellStyle name="Normal 10 12" xfId="2834"/>
    <cellStyle name="Normal 67" xfId="2835"/>
    <cellStyle name="Comma 25" xfId="2836"/>
    <cellStyle name="Calculation 3 19" xfId="2837"/>
    <cellStyle name="Calculation 2 20" xfId="2838"/>
    <cellStyle name="Input 3 19" xfId="2839"/>
    <cellStyle name="Input 2 20" xfId="2840"/>
    <cellStyle name="Normal 10 13" xfId="2841"/>
    <cellStyle name="Normal 10 2 8" xfId="2842"/>
    <cellStyle name="Normal 11 10" xfId="2843"/>
    <cellStyle name="Normal 11 2 8" xfId="2844"/>
    <cellStyle name="Normal 12 10" xfId="2845"/>
    <cellStyle name="Normal 12 2 8" xfId="2846"/>
    <cellStyle name="Normal 13 10" xfId="2847"/>
    <cellStyle name="Normal 13 2 8" xfId="2848"/>
    <cellStyle name="Normal 14 10" xfId="2849"/>
    <cellStyle name="Normal 14 2 8" xfId="2850"/>
    <cellStyle name="Normal 3 2 10" xfId="2851"/>
    <cellStyle name="Normal 3 2 2 7" xfId="2852"/>
    <cellStyle name="Normal 3 3 10" xfId="2853"/>
    <cellStyle name="Normal 3 3 2 7" xfId="2854"/>
    <cellStyle name="Normal 3 4 8" xfId="2855"/>
    <cellStyle name="Normal 3 4 2 7" xfId="2856"/>
    <cellStyle name="Normal 3 5 8" xfId="2857"/>
    <cellStyle name="Normal 3 5 2 7" xfId="2858"/>
    <cellStyle name="Normal 3 6 8" xfId="2859"/>
    <cellStyle name="Normal 3 6 2 7" xfId="2860"/>
    <cellStyle name="Normal 3 7 8" xfId="2861"/>
    <cellStyle name="Normal 3 7 2 7" xfId="2862"/>
    <cellStyle name="Normal 3 8 8" xfId="2863"/>
    <cellStyle name="Normal 3 8 2 7" xfId="2864"/>
    <cellStyle name="Normal 3 9 8" xfId="2865"/>
    <cellStyle name="Normal 3 9 2 7" xfId="2866"/>
    <cellStyle name="Normal 4 10" xfId="2867"/>
    <cellStyle name="Normal 4 2 9" xfId="2868"/>
    <cellStyle name="Normal 5 10" xfId="2869"/>
    <cellStyle name="Normal 5 2 8" xfId="2870"/>
    <cellStyle name="Normal 6 10" xfId="2871"/>
    <cellStyle name="Normal 6 2 8" xfId="2872"/>
    <cellStyle name="Normal 7 10" xfId="2873"/>
    <cellStyle name="Normal 7 2 8" xfId="2874"/>
    <cellStyle name="Normal 8 10" xfId="2875"/>
    <cellStyle name="Normal 8 2 8" xfId="2876"/>
    <cellStyle name="Normal 9 10" xfId="2877"/>
    <cellStyle name="Normal 9 2 8" xfId="2878"/>
    <cellStyle name="Note 5 19" xfId="2879"/>
    <cellStyle name="Note 2 21" xfId="2880"/>
    <cellStyle name="Note 2 2 19" xfId="2881"/>
    <cellStyle name="Note 3 21" xfId="2882"/>
    <cellStyle name="Note 4 20" xfId="2883"/>
    <cellStyle name="Output 3 19" xfId="2884"/>
    <cellStyle name="Output 2 20" xfId="2885"/>
    <cellStyle name="Simon 18" xfId="2886"/>
    <cellStyle name="Total 3 19" xfId="2887"/>
    <cellStyle name="Total 2 20" xfId="2888"/>
    <cellStyle name="Comma 25 3" xfId="2889"/>
    <cellStyle name="Note 5 3 3" xfId="2890"/>
    <cellStyle name="Note 3 5 3" xfId="2891"/>
    <cellStyle name="Calculation 3 2 2 3" xfId="2892"/>
    <cellStyle name="Calculation 2 3 2 3" xfId="2893"/>
    <cellStyle name="Input 3 2 2 3" xfId="2894"/>
    <cellStyle name="Input 2 3 2 3" xfId="2895"/>
    <cellStyle name="Note 5 2 2 3" xfId="2896"/>
    <cellStyle name="Note 2 4 2 3" xfId="2897"/>
    <cellStyle name="Note 2 2 2 2 3" xfId="2898"/>
    <cellStyle name="Note 3 4 2 3" xfId="2899"/>
    <cellStyle name="Note 4 3 2 3" xfId="2900"/>
    <cellStyle name="Output 3 2 2 3" xfId="2901"/>
    <cellStyle name="Output 2 3 2 3" xfId="2902"/>
    <cellStyle name="Simon 2 3" xfId="2903"/>
    <cellStyle name="Total 3 2 2 3" xfId="2904"/>
    <cellStyle name="Total 2 3 2 3" xfId="2905"/>
    <cellStyle name="Note 2 2 3 3" xfId="2906"/>
    <cellStyle name="Output 3 3 3" xfId="2907"/>
    <cellStyle name="Total 2 4 3" xfId="2908"/>
    <cellStyle name="Calculation 2 4 3" xfId="2909"/>
    <cellStyle name="Calculation 3 3 3" xfId="2910"/>
    <cellStyle name="Note 2 5 3" xfId="2911"/>
    <cellStyle name="Simon 3 3" xfId="2912"/>
    <cellStyle name="Input 3 3 3" xfId="2913"/>
    <cellStyle name="Input 2 4 3" xfId="2914"/>
    <cellStyle name="Total 3 3 3" xfId="2915"/>
    <cellStyle name="Note 4 4 3" xfId="2916"/>
    <cellStyle name="Output 2 4 3" xfId="2917"/>
    <cellStyle name="Note 5 12 3" xfId="2918"/>
    <cellStyle name="Note 2 2 12 3" xfId="2919"/>
    <cellStyle name="Calculation 3 15 2" xfId="2920"/>
    <cellStyle name="Input 3 15 2" xfId="2921"/>
    <cellStyle name="Calculation 2 14 3" xfId="2922"/>
    <cellStyle name="Calculation 3 12 3" xfId="2923"/>
    <cellStyle name="Calculation 2 13 3" xfId="2924"/>
    <cellStyle name="Input 3 13 3" xfId="2925"/>
    <cellStyle name="Input 2 14 3" xfId="2926"/>
    <cellStyle name="Input 2 13 3" xfId="2927"/>
    <cellStyle name="Input 3 12 3" xfId="2928"/>
    <cellStyle name="Note 3 17 2" xfId="2929"/>
    <cellStyle name="Note 5 15 2" xfId="2930"/>
    <cellStyle name="Output 3 15 2" xfId="2931"/>
    <cellStyle name="Note 2 2 15 2" xfId="2932"/>
    <cellStyle name="Output 2 16 2" xfId="2933"/>
    <cellStyle name="Note 2 17 2" xfId="2934"/>
    <cellStyle name="Simon 14 2" xfId="2935"/>
    <cellStyle name="Note 4 16 2" xfId="2936"/>
    <cellStyle name="Total 2 16 2" xfId="2937"/>
    <cellStyle name="Total 3 15 2" xfId="2938"/>
    <cellStyle name="Note 2 15 3" xfId="2939"/>
    <cellStyle name="Note 4 14 3" xfId="2940"/>
    <cellStyle name="Note 5 13 3" xfId="2941"/>
    <cellStyle name="Note 2 2 13 3" xfId="2942"/>
    <cellStyle name="Note 3 15 3" xfId="2943"/>
    <cellStyle name="Output 2 14 3" xfId="2944"/>
    <cellStyle name="Output 3 13 3" xfId="2945"/>
    <cellStyle name="Simon 13 3" xfId="2946"/>
    <cellStyle name="Note 2 14 3" xfId="2947"/>
    <cellStyle name="Note 4 13 3" xfId="2948"/>
    <cellStyle name="Output 3 12 3" xfId="2949"/>
    <cellStyle name="Note 3 14 3" xfId="2950"/>
    <cellStyle name="Total 3 12 3" xfId="2951"/>
    <cellStyle name="Simon 12 3" xfId="2952"/>
    <cellStyle name="Output 2 13 3" xfId="2953"/>
    <cellStyle name="Input 2 16 2" xfId="2954"/>
    <cellStyle name="Total 2 13 3" xfId="2955"/>
    <cellStyle name="Calculation 3 13 3" xfId="2956"/>
    <cellStyle name="Calculation 2 16 2" xfId="2957"/>
    <cellStyle name="Total 3 13 3" xfId="2958"/>
    <cellStyle name="Total 2 14 3" xfId="2959"/>
    <cellStyle name="Calculation 2 3 3 2" xfId="2960"/>
    <cellStyle name="Calculation 3 2 3 2" xfId="2961"/>
    <cellStyle name="Input 2 3 3 2" xfId="2962"/>
    <cellStyle name="Input 3 2 3 2" xfId="2963"/>
    <cellStyle name="Note 2 2 2 3 2" xfId="2964"/>
    <cellStyle name="Note 2 4 3 2" xfId="2965"/>
    <cellStyle name="Note 3 4 3 2" xfId="2966"/>
    <cellStyle name="Note 4 3 3 2" xfId="2967"/>
    <cellStyle name="Note 5 2 3 2" xfId="2968"/>
    <cellStyle name="Output 2 3 3 2" xfId="2969"/>
    <cellStyle name="Output 3 2 3 2" xfId="2970"/>
    <cellStyle name="Total 2 3 3 2" xfId="2971"/>
    <cellStyle name="Total 3 2 3 2" xfId="2972"/>
    <cellStyle name="Hyperlink 739" xfId="2973"/>
    <cellStyle name="Note 5 3 2 2" xfId="2974"/>
    <cellStyle name="Note 3 5 2 2" xfId="2975"/>
    <cellStyle name="Hyperlink 758" xfId="2976"/>
    <cellStyle name="Hyperlink 743" xfId="2977"/>
    <cellStyle name="Hyperlink 764" xfId="2978"/>
    <cellStyle name="Hyperlink 750" xfId="2979"/>
    <cellStyle name="Hyperlink 751" xfId="2980"/>
    <cellStyle name="Hyperlink 753" xfId="2981"/>
    <cellStyle name="Hyperlink 741" xfId="2982"/>
    <cellStyle name="Hyperlink 766" xfId="2983"/>
    <cellStyle name="Hyperlink 757" xfId="2984"/>
    <cellStyle name="Calculation 3 2 2 2 2" xfId="2985"/>
    <cellStyle name="Calculation 2 3 2 2 2" xfId="2986"/>
    <cellStyle name="Input 3 2 2 2 2" xfId="2987"/>
    <cellStyle name="Input 2 3 2 2 2" xfId="2988"/>
    <cellStyle name="Hyperlink 755" xfId="2989"/>
    <cellStyle name="Note 5 2 2 2 2" xfId="2990"/>
    <cellStyle name="Note 2 4 2 2 2" xfId="2991"/>
    <cellStyle name="Note 2 2 2 2 2 2" xfId="2992"/>
    <cellStyle name="Note 3 4 2 2 2" xfId="2993"/>
    <cellStyle name="Note 4 3 2 2 2" xfId="2994"/>
    <cellStyle name="Output 3 2 2 2 2" xfId="2995"/>
    <cellStyle name="Output 2 3 2 2 2" xfId="2996"/>
    <cellStyle name="Simon 2 2 2" xfId="2997"/>
    <cellStyle name="Total 3 2 2 2 2" xfId="2998"/>
    <cellStyle name="Total 2 3 2 2 2" xfId="2999"/>
    <cellStyle name="Hyperlink 759" xfId="3000"/>
    <cellStyle name="Hyperlink 760" xfId="3001"/>
    <cellStyle name="Hyperlink 762" xfId="3002"/>
    <cellStyle name="Hyperlink 768" xfId="3003"/>
    <cellStyle name="Hyperlink 740" xfId="3004"/>
    <cellStyle name="Hyperlink 742" xfId="3005"/>
    <cellStyle name="Hyperlink 761" xfId="3006"/>
    <cellStyle name="Note 2 2 3 2 2" xfId="3007"/>
    <cellStyle name="Hyperlink 745" xfId="3008"/>
    <cellStyle name="Hyperlink 747" xfId="3009"/>
    <cellStyle name="Hyperlink 749" xfId="3010"/>
    <cellStyle name="Output 3 3 2 2" xfId="3011"/>
    <cellStyle name="Hyperlink 748" xfId="3012"/>
    <cellStyle name="Total 2 4 2 2" xfId="3013"/>
    <cellStyle name="Hyperlink 746" xfId="3014"/>
    <cellStyle name="Hyperlink 767" xfId="3015"/>
    <cellStyle name="Hyperlink 756" xfId="3016"/>
    <cellStyle name="Hyperlink 765" xfId="3017"/>
    <cellStyle name="Hyperlink 763" xfId="3018"/>
    <cellStyle name="Hyperlink 754" xfId="3019"/>
    <cellStyle name="Hyperlink 752" xfId="3020"/>
    <cellStyle name="Hyperlink 744" xfId="3021"/>
    <cellStyle name="Calculation 2 4 2 2" xfId="3022"/>
    <cellStyle name="Calculation 3 3 2 2" xfId="3023"/>
    <cellStyle name="Note 2 5 2 2" xfId="3024"/>
    <cellStyle name="Simon 3 2 2" xfId="3025"/>
    <cellStyle name="Input 3 3 2 2" xfId="3026"/>
    <cellStyle name="Input 2 4 2 2" xfId="3027"/>
    <cellStyle name="Hyperlink 769" xfId="3028"/>
    <cellStyle name="Hyperlink 770" xfId="3029"/>
    <cellStyle name="Hyperlink 771" xfId="3030"/>
    <cellStyle name="Hyperlink 772" xfId="3031"/>
    <cellStyle name="Hyperlink 773" xfId="3032"/>
    <cellStyle name="Hyperlink 774" xfId="3033"/>
    <cellStyle name="Hyperlink 775" xfId="3034"/>
    <cellStyle name="Hyperlink 776" xfId="3035"/>
    <cellStyle name="Hyperlink 777" xfId="3036"/>
    <cellStyle name="Hyperlink 778" xfId="3037"/>
    <cellStyle name="Hyperlink 779" xfId="3038"/>
    <cellStyle name="Hyperlink 780" xfId="3039"/>
    <cellStyle name="Hyperlink 781" xfId="3040"/>
    <cellStyle name="Hyperlink 782" xfId="3041"/>
    <cellStyle name="Hyperlink 783" xfId="3042"/>
    <cellStyle name="Hyperlink 784" xfId="3043"/>
    <cellStyle name="Hyperlink 785" xfId="3044"/>
    <cellStyle name="Hyperlink 786" xfId="3045"/>
    <cellStyle name="Hyperlink 787" xfId="3046"/>
    <cellStyle name="Hyperlink 788" xfId="3047"/>
    <cellStyle name="Hyperlink 789" xfId="3048"/>
    <cellStyle name="Hyperlink 790" xfId="3049"/>
    <cellStyle name="Hyperlink 791" xfId="3050"/>
    <cellStyle name="Hyperlink 792" xfId="3051"/>
    <cellStyle name="Hyperlink 793" xfId="3052"/>
    <cellStyle name="Hyperlink 794" xfId="3053"/>
    <cellStyle name="Hyperlink 795" xfId="3054"/>
    <cellStyle name="Hyperlink 796" xfId="3055"/>
    <cellStyle name="Hyperlink 797" xfId="3056"/>
    <cellStyle name="Hyperlink 798" xfId="3057"/>
    <cellStyle name="Hyperlink 799" xfId="3058"/>
    <cellStyle name="Hyperlink 800" xfId="3059"/>
    <cellStyle name="Hyperlink 801" xfId="3060"/>
    <cellStyle name="Hyperlink 802" xfId="3061"/>
    <cellStyle name="Hyperlink 803" xfId="3062"/>
    <cellStyle name="Hyperlink 804" xfId="3063"/>
    <cellStyle name="Total 3 3 2 2" xfId="3064"/>
    <cellStyle name="Note 4 4 2 2" xfId="3065"/>
    <cellStyle name="Output 2 4 2 2" xfId="3066"/>
    <cellStyle name="Note 2 12 2 2" xfId="3067"/>
    <cellStyle name="Input 3 5 2 2" xfId="3068"/>
    <cellStyle name="Input 2 6 2 2" xfId="3069"/>
    <cellStyle name="Input 2 7 2 2" xfId="3070"/>
    <cellStyle name="Input 3 4 2 2" xfId="3071"/>
    <cellStyle name="Input 2 5 2 2" xfId="3072"/>
    <cellStyle name="Input 3 6 2 2" xfId="3073"/>
    <cellStyle name="Calculation 3 6 2 2" xfId="3074"/>
    <cellStyle name="Calculation 2 5 2 2" xfId="3075"/>
    <cellStyle name="Calculation 3 4 2 2" xfId="3076"/>
    <cellStyle name="Calculation 2 6 2 2" xfId="3077"/>
    <cellStyle name="Note 5 4 2 2" xfId="3078"/>
    <cellStyle name="Note 2 6 2 2" xfId="3079"/>
    <cellStyle name="Note 2 2 4 2 2" xfId="3080"/>
    <cellStyle name="Note 3 6 2 2" xfId="3081"/>
    <cellStyle name="Note 4 5 2 2" xfId="3082"/>
    <cellStyle name="Output 3 4 2 2" xfId="3083"/>
    <cellStyle name="Output 2 5 2 2" xfId="3084"/>
    <cellStyle name="Simon 4 2 2" xfId="3085"/>
    <cellStyle name="Total 3 4 2 2" xfId="3086"/>
    <cellStyle name="Total 2 5 2 2" xfId="3087"/>
    <cellStyle name="Note 5 6 2 2" xfId="3088"/>
    <cellStyle name="Note 2 8 2 2" xfId="3089"/>
    <cellStyle name="Note 3 8 2 2" xfId="3090"/>
    <cellStyle name="Note 4 7 2 2" xfId="3091"/>
    <cellStyle name="Note 2 2 6 2 2" xfId="3092"/>
    <cellStyle name="Output 2 7 2 2" xfId="3093"/>
    <cellStyle name="Total 3 6 2 2" xfId="3094"/>
    <cellStyle name="Output 3 6 2 2" xfId="3095"/>
    <cellStyle name="Simon 6 2 2" xfId="3096"/>
    <cellStyle name="Note 5 5 2 2" xfId="3097"/>
    <cellStyle name="Note 2 7 2 2" xfId="3098"/>
    <cellStyle name="Note 2 2 5 2 2" xfId="3099"/>
    <cellStyle name="Note 3 7 2 2" xfId="3100"/>
    <cellStyle name="Output 3 5 2 2" xfId="3101"/>
    <cellStyle name="Calculation 3 5 2 2" xfId="3102"/>
    <cellStyle name="Output 2 6 2 2" xfId="3103"/>
    <cellStyle name="Note 4 6 2 2" xfId="3104"/>
    <cellStyle name="Simon 5 2 2" xfId="3105"/>
    <cellStyle name="Total 2 6 2 2" xfId="3106"/>
    <cellStyle name="Total 3 5 2 2" xfId="3107"/>
    <cellStyle name="Calculation 2 7 2 2" xfId="3108"/>
    <cellStyle name="Calculation 2 9 2 2" xfId="3109"/>
    <cellStyle name="Calculation 3 11 2 2" xfId="3110"/>
    <cellStyle name="Note 2 10 2 2" xfId="3111"/>
    <cellStyle name="Total 2 7 2 2" xfId="3112"/>
    <cellStyle name="Note 5 8 2 2" xfId="3113"/>
    <cellStyle name="Note 5 10 2 2" xfId="3114"/>
    <cellStyle name="Input 2 11 2 2" xfId="3115"/>
    <cellStyle name="Input 2 9 2 2" xfId="3116"/>
    <cellStyle name="Input 3 10 2 2" xfId="3117"/>
    <cellStyle name="Input 3 8 2 2" xfId="3118"/>
    <cellStyle name="Calculation 3 9 2 2" xfId="3119"/>
    <cellStyle name="Calculation 3 7 2 2" xfId="3120"/>
    <cellStyle name="Calculation 2 8 2 2" xfId="3121"/>
    <cellStyle name="Calculation 2 12 2 2" xfId="3122"/>
    <cellStyle name="Calculation 3 8 2 2" xfId="3123"/>
    <cellStyle name="Calculation 3 10 2 2" xfId="3124"/>
    <cellStyle name="Input 3 9 2 2" xfId="3125"/>
    <cellStyle name="Input 3 7 2 2" xfId="3126"/>
    <cellStyle name="Input 2 8 2 2" xfId="3127"/>
    <cellStyle name="Input 2 10 2 2" xfId="3128"/>
    <cellStyle name="Input 3 11 2 2" xfId="3129"/>
    <cellStyle name="Input 2 12 2 2" xfId="3130"/>
    <cellStyle name="Note 5 9 2 2" xfId="3131"/>
    <cellStyle name="Note 2 11 2 2" xfId="3132"/>
    <cellStyle name="Note 5 7 2 2" xfId="3133"/>
    <cellStyle name="Note 2 9 2 2" xfId="3134"/>
    <cellStyle name="Note 2 2 7 2 2" xfId="3135"/>
    <cellStyle name="Note 3 9 2 2" xfId="3136"/>
    <cellStyle name="Note 4 8 2 2" xfId="3137"/>
    <cellStyle name="Output 3 7 2 2" xfId="3138"/>
    <cellStyle name="Output 2 8 2 2" xfId="3139"/>
    <cellStyle name="Simon 7 2 2" xfId="3140"/>
    <cellStyle name="Total 3 7 2 2" xfId="3141"/>
    <cellStyle name="Total 2 8 2 2" xfId="3142"/>
    <cellStyle name="Calculation 2 10 2 2" xfId="3143"/>
    <cellStyle name="Note 2 2 8 2 2" xfId="3144"/>
    <cellStyle name="Note 3 10 2 2" xfId="3145"/>
    <cellStyle name="Note 4 9 2 2" xfId="3146"/>
    <cellStyle name="Output 3 8 2 2" xfId="3147"/>
    <cellStyle name="Output 2 9 2 2" xfId="3148"/>
    <cellStyle name="Simon 8 2 2" xfId="3149"/>
    <cellStyle name="Total 3 8 2 2" xfId="3150"/>
    <cellStyle name="Total 2 9 2 2" xfId="3151"/>
    <cellStyle name="Calculation 2 11 2 2" xfId="3152"/>
    <cellStyle name="Note 2 2 9 2 2" xfId="3153"/>
    <cellStyle name="Note 3 11 2 2" xfId="3154"/>
    <cellStyle name="Note 4 10 2 2" xfId="3155"/>
    <cellStyle name="Output 3 9 2 2" xfId="3156"/>
    <cellStyle name="Output 2 10 2 2" xfId="3157"/>
    <cellStyle name="Simon 9 2 2" xfId="3158"/>
    <cellStyle name="Total 3 9 2 2" xfId="3159"/>
    <cellStyle name="Total 2 10 2 2" xfId="3160"/>
    <cellStyle name="Note 2 2 10 2 2" xfId="3161"/>
    <cellStyle name="Note 3 12 2 2" xfId="3162"/>
    <cellStyle name="Note 4 11 2 2" xfId="3163"/>
    <cellStyle name="Output 3 10 2 2" xfId="3164"/>
    <cellStyle name="Output 2 11 2 2" xfId="3165"/>
    <cellStyle name="Simon 10 2 2" xfId="3166"/>
    <cellStyle name="Total 3 10 2 2" xfId="3167"/>
    <cellStyle name="Total 2 11 2 2" xfId="3168"/>
    <cellStyle name="Note 5 11 2 2" xfId="3169"/>
    <cellStyle name="Note 2 13 2 2" xfId="3170"/>
    <cellStyle name="Note 2 2 11 2 2" xfId="3171"/>
    <cellStyle name="Note 3 13 2 2" xfId="3172"/>
    <cellStyle name="Note 4 12 2 2" xfId="3173"/>
    <cellStyle name="Output 3 11 2 2" xfId="3174"/>
    <cellStyle name="Output 2 12 2 2" xfId="3175"/>
    <cellStyle name="Simon 11 2 2" xfId="3176"/>
    <cellStyle name="Total 3 11 2 2" xfId="3177"/>
    <cellStyle name="Total 2 12 2 2" xfId="3178"/>
    <cellStyle name="Note 5 12 2 2" xfId="3179"/>
    <cellStyle name="Note 2 2 12 2 2" xfId="3180"/>
    <cellStyle name="Calculation 2 14 2 2" xfId="3181"/>
    <cellStyle name="Calculation 3 12 2 2" xfId="3182"/>
    <cellStyle name="Calculation 2 13 2 2" xfId="3183"/>
    <cellStyle name="Input 3 13 2 2" xfId="3184"/>
    <cellStyle name="Input 2 14 2 2" xfId="3185"/>
    <cellStyle name="Input 2 13 2 2" xfId="3186"/>
    <cellStyle name="Input 3 12 2 2" xfId="3187"/>
    <cellStyle name="Note 2 15 2 2" xfId="3188"/>
    <cellStyle name="Note 4 14 2 2" xfId="3189"/>
    <cellStyle name="Note 5 13 2 2" xfId="3190"/>
    <cellStyle name="Note 2 2 13 2 2" xfId="3191"/>
    <cellStyle name="Note 3 15 2 2" xfId="3192"/>
    <cellStyle name="Output 2 14 2 2" xfId="3193"/>
    <cellStyle name="Output 3 13 2 2" xfId="3194"/>
    <cellStyle name="Simon 13 2 2" xfId="3195"/>
    <cellStyle name="Note 2 14 2 2" xfId="3196"/>
    <cellStyle name="Note 4 13 2 2" xfId="3197"/>
    <cellStyle name="Output 3 12 2 2" xfId="3198"/>
    <cellStyle name="Note 3 14 2 2" xfId="3199"/>
    <cellStyle name="Total 3 12 2 2" xfId="3200"/>
    <cellStyle name="Simon 12 2 2" xfId="3201"/>
    <cellStyle name="Output 2 13 2 2" xfId="3202"/>
    <cellStyle name="Total 2 13 2 2" xfId="3203"/>
    <cellStyle name="Calculation 3 13 2 2" xfId="3204"/>
    <cellStyle name="Total 3 13 2 2" xfId="3205"/>
    <cellStyle name="Total 2 14 2 2" xfId="3206"/>
    <cellStyle name="Input 2 17 2" xfId="3207"/>
    <cellStyle name="Input 3 16 2" xfId="3208"/>
    <cellStyle name="Calculation 3 16 2" xfId="3209"/>
    <cellStyle name="Calculation 2 17 2" xfId="3210"/>
    <cellStyle name="Note 5 16 2" xfId="3211"/>
    <cellStyle name="Note 2 18 2" xfId="3212"/>
    <cellStyle name="Note 2 2 16 2" xfId="3213"/>
    <cellStyle name="Note 3 18 2" xfId="3214"/>
    <cellStyle name="Note 4 17 2" xfId="3215"/>
    <cellStyle name="Output 3 16 2" xfId="3216"/>
    <cellStyle name="Output 2 17 2" xfId="3217"/>
    <cellStyle name="Simon 15 2" xfId="3218"/>
    <cellStyle name="Total 3 16 2" xfId="3219"/>
    <cellStyle name="Total 2 17 2" xfId="3220"/>
    <cellStyle name="Input 2 18 2" xfId="3221"/>
    <cellStyle name="Input 3 17 2" xfId="3222"/>
    <cellStyle name="Calculation 3 18 2" xfId="3223"/>
    <cellStyle name="Calculation 2 18 2" xfId="3224"/>
    <cellStyle name="Input 3 18 2" xfId="3225"/>
    <cellStyle name="Input 2 19 2" xfId="3226"/>
    <cellStyle name="Note 2 20 2" xfId="3227"/>
    <cellStyle name="Note 5 18 2" xfId="3228"/>
    <cellStyle name="Calculation 2 19 2" xfId="3229"/>
    <cellStyle name="Calculation 3 17 2" xfId="3230"/>
    <cellStyle name="Note 2 19 2" xfId="3231"/>
    <cellStyle name="Note 2 2 17 2" xfId="3232"/>
    <cellStyle name="Note 5 17 2" xfId="3233"/>
    <cellStyle name="Note 4 18 2" xfId="3234"/>
    <cellStyle name="Output 2 18 2" xfId="3235"/>
    <cellStyle name="Output 3 17 2" xfId="3236"/>
    <cellStyle name="Note 3 19 2" xfId="3237"/>
    <cellStyle name="Simon 16 2" xfId="3238"/>
    <cellStyle name="Total 3 17 2" xfId="3239"/>
    <cellStyle name="Total 2 18 2" xfId="3240"/>
    <cellStyle name="Note 2 2 18 2" xfId="3241"/>
    <cellStyle name="Note 3 20 2" xfId="3242"/>
    <cellStyle name="Note 4 19 2" xfId="3243"/>
    <cellStyle name="Output 3 18 2" xfId="3244"/>
    <cellStyle name="Output 2 19 2" xfId="3245"/>
    <cellStyle name="Simon 17 2" xfId="3246"/>
    <cellStyle name="Total 3 18 2" xfId="3247"/>
    <cellStyle name="Total 2 19 2" xfId="3248"/>
    <cellStyle name="Normal 67 2" xfId="3249"/>
    <cellStyle name="Comma 25 2" xfId="3250"/>
    <cellStyle name="Normal 70" xfId="3251"/>
    <cellStyle name="Normal 2 9" xfId="3252"/>
    <cellStyle name="Normal 3 13" xfId="3253"/>
    <cellStyle name="Comma 2 7" xfId="3254"/>
    <cellStyle name="Normal 4 12" xfId="3255"/>
    <cellStyle name="Note 2 23" xfId="3256"/>
    <cellStyle name="20% - Accent1 2 7" xfId="3257"/>
    <cellStyle name="40% - Accent1 2 7" xfId="3258"/>
    <cellStyle name="20% - Accent2 2 7" xfId="3259"/>
    <cellStyle name="40% - Accent2 2 7" xfId="3260"/>
    <cellStyle name="20% - Accent3 2 7" xfId="3261"/>
    <cellStyle name="40% - Accent3 2 7" xfId="3262"/>
    <cellStyle name="20% - Accent4 2 7" xfId="3263"/>
    <cellStyle name="40% - Accent4 2 7" xfId="3264"/>
    <cellStyle name="20% - Accent5 2 7" xfId="3265"/>
    <cellStyle name="40% - Accent5 2 7" xfId="3266"/>
    <cellStyle name="20% - Accent6 2 7" xfId="3267"/>
    <cellStyle name="40% - Accent6 2 7" xfId="3268"/>
    <cellStyle name="Comma 3 7" xfId="3269"/>
    <cellStyle name="Normal 5 12" xfId="3270"/>
    <cellStyle name="Note 3 23" xfId="3271"/>
    <cellStyle name="20% - Accent1 3 7" xfId="3272"/>
    <cellStyle name="40% - Accent1 3 7" xfId="3273"/>
    <cellStyle name="20% - Accent2 3 7" xfId="3274"/>
    <cellStyle name="40% - Accent2 3 7" xfId="3275"/>
    <cellStyle name="20% - Accent3 3 7" xfId="3276"/>
    <cellStyle name="40% - Accent3 3 7" xfId="3277"/>
    <cellStyle name="20% - Accent4 3 7" xfId="3278"/>
    <cellStyle name="40% - Accent4 3 7" xfId="3279"/>
    <cellStyle name="20% - Accent5 3 7" xfId="3280"/>
    <cellStyle name="40% - Accent5 3 7" xfId="3281"/>
    <cellStyle name="20% - Accent6 3 7" xfId="3282"/>
    <cellStyle name="40% - Accent6 3 7" xfId="3283"/>
    <cellStyle name="Normal 6 12" xfId="3284"/>
    <cellStyle name="Normal 7 12" xfId="3285"/>
    <cellStyle name="Normal 8 12" xfId="3286"/>
    <cellStyle name="Normal 9 12" xfId="3287"/>
    <cellStyle name="Normal 10 15" xfId="3288"/>
    <cellStyle name="Normal 11 12" xfId="3289"/>
    <cellStyle hidden="1" name="Hyperlink 2 2" xfId="3290"/>
    <cellStyle hidden="1" name="Hyperlink 3 2" xfId="3291"/>
    <cellStyle name="Normal 12 12" xfId="3292"/>
    <cellStyle name="Normal 13 12" xfId="3293"/>
    <cellStyle hidden="1" name="Hyperlink 2 3" xfId="3294"/>
    <cellStyle hidden="1" name="Hyperlink 3 3" xfId="3295"/>
    <cellStyle name="Normal 2 4 4" xfId="3296"/>
    <cellStyle name="Normal 3 3 12" xfId="3297"/>
    <cellStyle name="Comma 2 3 4" xfId="3298"/>
    <cellStyle name="Normal 4 3 4" xfId="3299"/>
    <cellStyle name="Note 2 3 4" xfId="3300"/>
    <cellStyle name="20% - Accent1 2 3 4" xfId="3301"/>
    <cellStyle name="40% - Accent1 2 3 4" xfId="3302"/>
    <cellStyle name="20% - Accent2 2 3 4" xfId="3303"/>
    <cellStyle name="40% - Accent2 2 3 4" xfId="3304"/>
    <cellStyle name="20% - Accent3 2 3 4" xfId="3305"/>
    <cellStyle name="40% - Accent3 2 3 4" xfId="3306"/>
    <cellStyle name="20% - Accent4 2 3 4" xfId="3307"/>
    <cellStyle name="40% - Accent4 2 3 4" xfId="3308"/>
    <cellStyle name="20% - Accent5 2 3 4" xfId="3309"/>
    <cellStyle name="40% - Accent5 2 3 4" xfId="3310"/>
    <cellStyle name="20% - Accent6 2 3 4" xfId="3311"/>
    <cellStyle name="40% - Accent6 2 3 4" xfId="3312"/>
    <cellStyle name="Comma 3 3 4" xfId="3313"/>
    <cellStyle name="Normal 5 3 4" xfId="3314"/>
    <cellStyle name="Note 3 3 4" xfId="3315"/>
    <cellStyle name="20% - Accent1 3 3 4" xfId="3316"/>
    <cellStyle name="40% - Accent1 3 3 4" xfId="3317"/>
    <cellStyle name="20% - Accent2 3 3 4" xfId="3318"/>
    <cellStyle name="40% - Accent2 3 3 4" xfId="3319"/>
    <cellStyle name="20% - Accent3 3 3 4" xfId="3320"/>
    <cellStyle name="40% - Accent3 3 3 4" xfId="3321"/>
    <cellStyle name="20% - Accent4 3 3 4" xfId="3322"/>
    <cellStyle name="40% - Accent4 3 3 4" xfId="3323"/>
    <cellStyle name="20% - Accent5 3 3 4" xfId="3324"/>
    <cellStyle name="40% - Accent5 3 3 4" xfId="3325"/>
    <cellStyle name="20% - Accent6 3 3 4" xfId="3326"/>
    <cellStyle name="40% - Accent6 3 3 4" xfId="3327"/>
    <cellStyle name="Normal 6 3 4" xfId="3328"/>
    <cellStyle name="Normal 7 3 4" xfId="3329"/>
    <cellStyle name="Normal 8 3 4" xfId="3330"/>
    <cellStyle name="Normal 9 3 4" xfId="3331"/>
    <cellStyle name="Normal 10 3 4" xfId="3332"/>
    <cellStyle name="Normal 11 3 4" xfId="3333"/>
    <cellStyle name="Normal 12 3 4" xfId="3334"/>
    <cellStyle name="Normal 13 3 4" xfId="3335"/>
    <cellStyle hidden="1" name="Hyperlink 2 4" xfId="3336"/>
    <cellStyle hidden="1" name="Hyperlink 3 4" xfId="3337"/>
    <cellStyle name="Normal 14 3 4" xfId="3338"/>
    <cellStyle name="Normal 15 7" xfId="3339"/>
    <cellStyle name="Normal 16 6" xfId="3340"/>
    <cellStyle name="Normal 17 5" xfId="3341"/>
    <cellStyle name="Normal 18 4" xfId="3342"/>
    <cellStyle name="Percent 2 5" xfId="3343"/>
    <cellStyle name="Note 5 21" xfId="3344"/>
    <cellStyle name="20% - Accent1 5 4" xfId="3345"/>
    <cellStyle name="40% - Accent1 5 4" xfId="3346"/>
    <cellStyle name="20% - Accent2 5 4" xfId="3347"/>
    <cellStyle name="40% - Accent2 5 4" xfId="3348"/>
    <cellStyle name="20% - Accent3 5 4" xfId="3349"/>
    <cellStyle name="40% - Accent3 5 4" xfId="3350"/>
    <cellStyle name="20% - Accent4 5 4" xfId="3351"/>
    <cellStyle name="40% - Accent4 5 4" xfId="3352"/>
    <cellStyle name="20% - Accent5 5 4" xfId="3353"/>
    <cellStyle name="40% - Accent5 5 4" xfId="3354"/>
    <cellStyle name="20% - Accent6 5 4" xfId="3355"/>
    <cellStyle name="40% - Accent6 5 4" xfId="3356"/>
    <cellStyle name="Normal 2 3 4" xfId="3357"/>
    <cellStyle name="Normal 3 2 12" xfId="3358"/>
    <cellStyle name="Comma 2 2 4" xfId="3359"/>
    <cellStyle name="Normal 4 2 11" xfId="3360"/>
    <cellStyle name="Note 2 2 21" xfId="3361"/>
    <cellStyle name="20% - Accent1 2 2 4" xfId="3362"/>
    <cellStyle name="40% - Accent1 2 2 4" xfId="3363"/>
    <cellStyle name="20% - Accent2 2 2 4" xfId="3364"/>
    <cellStyle name="40% - Accent2 2 2 4" xfId="3365"/>
    <cellStyle name="20% - Accent3 2 2 4" xfId="3366"/>
    <cellStyle name="40% - Accent3 2 2 4" xfId="3367"/>
    <cellStyle name="20% - Accent4 2 2 4" xfId="3368"/>
    <cellStyle name="40% - Accent4 2 2 4" xfId="3369"/>
    <cellStyle name="20% - Accent5 2 2 4" xfId="3370"/>
    <cellStyle name="40% - Accent5 2 2 4" xfId="3371"/>
    <cellStyle name="20% - Accent6 2 2 4" xfId="3372"/>
    <cellStyle name="40% - Accent6 2 2 4" xfId="3373"/>
    <cellStyle name="Comma 3 2 4" xfId="3374"/>
    <cellStyle name="Normal 5 2 10" xfId="3375"/>
    <cellStyle name="Note 3 2 4" xfId="3376"/>
    <cellStyle name="20% - Accent1 3 2 4" xfId="3377"/>
    <cellStyle name="40% - Accent1 3 2 4" xfId="3378"/>
    <cellStyle name="20% - Accent2 3 2 4" xfId="3379"/>
    <cellStyle name="40% - Accent2 3 2 4" xfId="3380"/>
    <cellStyle name="20% - Accent3 3 2 4" xfId="3381"/>
    <cellStyle name="40% - Accent3 3 2 4" xfId="3382"/>
    <cellStyle name="20% - Accent4 3 2 4" xfId="3383"/>
    <cellStyle name="40% - Accent4 3 2 4" xfId="3384"/>
    <cellStyle name="20% - Accent5 3 2 4" xfId="3385"/>
    <cellStyle name="40% - Accent5 3 2 4" xfId="3386"/>
    <cellStyle name="20% - Accent6 3 2 4" xfId="3387"/>
    <cellStyle name="40% - Accent6 3 2 4" xfId="3388"/>
    <cellStyle name="Normal 6 2 10" xfId="3389"/>
    <cellStyle name="Normal 7 2 10" xfId="3390"/>
    <cellStyle name="Normal 8 2 10" xfId="3391"/>
    <cellStyle name="Normal 9 2 10" xfId="3392"/>
    <cellStyle name="Normal 10 2 10" xfId="3393"/>
    <cellStyle name="Normal 11 2 10" xfId="3394"/>
    <cellStyle name="Normal 12 2 10" xfId="3395"/>
    <cellStyle name="Normal 13 2 10" xfId="3396"/>
    <cellStyle name="Normal 14 2 10" xfId="3397"/>
    <cellStyle name="Normal 15 2 4" xfId="3398"/>
    <cellStyle name="Normal 19 4" xfId="3399"/>
    <cellStyle name="Normal 20 4" xfId="3400"/>
    <cellStyle name="Normal 21 4" xfId="3401"/>
    <cellStyle name="Normal 22 4" xfId="3402"/>
    <cellStyle name="Normal 23 4" xfId="3403"/>
    <cellStyle name="Normal 24 4" xfId="3404"/>
    <cellStyle name="Normal 25 4" xfId="3405"/>
    <cellStyle name="Normal 2 5 3" xfId="3406"/>
    <cellStyle name="Normal 3 4 10" xfId="3407"/>
    <cellStyle name="Comma 2 4 3" xfId="3408"/>
    <cellStyle name="Normal 4 4 4" xfId="3409"/>
    <cellStyle name="Note 2 4 5" xfId="3410"/>
    <cellStyle name="20% - Accent1 2 4 3" xfId="3411"/>
    <cellStyle name="40% - Accent1 2 4 3" xfId="3412"/>
    <cellStyle name="20% - Accent2 2 4 3" xfId="3413"/>
    <cellStyle name="40% - Accent2 2 4 3" xfId="3414"/>
    <cellStyle name="20% - Accent3 2 4 3" xfId="3415"/>
    <cellStyle name="40% - Accent3 2 4 3" xfId="3416"/>
    <cellStyle name="20% - Accent4 2 4 3" xfId="3417"/>
    <cellStyle name="40% - Accent4 2 4 3" xfId="3418"/>
    <cellStyle name="20% - Accent5 2 4 3" xfId="3419"/>
    <cellStyle name="40% - Accent5 2 4 3" xfId="3420"/>
    <cellStyle name="20% - Accent6 2 4 3" xfId="3421"/>
    <cellStyle name="40% - Accent6 2 4 3" xfId="3422"/>
    <cellStyle name="Comma 3 4 3" xfId="3423"/>
    <cellStyle name="Normal 5 4 4" xfId="3424"/>
    <cellStyle name="Note 3 4 5" xfId="3425"/>
    <cellStyle name="20% - Accent1 3 4 3" xfId="3426"/>
    <cellStyle name="40% - Accent1 3 4 3" xfId="3427"/>
    <cellStyle name="20% - Accent2 3 4 3" xfId="3428"/>
    <cellStyle name="40% - Accent2 3 4 3" xfId="3429"/>
    <cellStyle name="20% - Accent3 3 4 3" xfId="3430"/>
    <cellStyle name="40% - Accent3 3 4 3" xfId="3431"/>
    <cellStyle name="20% - Accent4 3 4 3" xfId="3432"/>
    <cellStyle name="40% - Accent4 3 4 3" xfId="3433"/>
    <cellStyle name="20% - Accent5 3 4 3" xfId="3434"/>
    <cellStyle name="40% - Accent5 3 4 3" xfId="3435"/>
    <cellStyle name="20% - Accent6 3 4 3" xfId="3436"/>
    <cellStyle name="40% - Accent6 3 4 3" xfId="3437"/>
    <cellStyle name="Normal 6 4 4" xfId="3438"/>
    <cellStyle name="Normal 7 4 4" xfId="3439"/>
    <cellStyle name="Normal 8 4 4" xfId="3440"/>
    <cellStyle name="Normal 9 4 4" xfId="3441"/>
    <cellStyle name="Normal 10 4 4" xfId="3442"/>
    <cellStyle name="Normal 11 4 4" xfId="3443"/>
    <cellStyle name="Normal 12 4 4" xfId="3444"/>
    <cellStyle name="Normal 13 4 4" xfId="3445"/>
    <cellStyle name="Normal 14 4 4" xfId="3446"/>
    <cellStyle name="Normal 15 3 4" xfId="3447"/>
    <cellStyle name="Normal 16 3 3" xfId="3448"/>
    <cellStyle name="Normal 17 2 3" xfId="3449"/>
    <cellStyle name="Normal 18 2 3" xfId="3450"/>
    <cellStyle name="Percent 2 2 3" xfId="3451"/>
    <cellStyle name="Note 5 2 5" xfId="3452"/>
    <cellStyle name="20% - Accent1 5 2 3" xfId="3453"/>
    <cellStyle name="40% - Accent1 5 2 3" xfId="3454"/>
    <cellStyle name="20% - Accent2 5 2 3" xfId="3455"/>
    <cellStyle name="40% - Accent2 5 2 3" xfId="3456"/>
    <cellStyle name="20% - Accent3 5 2 3" xfId="3457"/>
    <cellStyle name="40% - Accent3 5 2 3" xfId="3458"/>
    <cellStyle name="20% - Accent4 5 2 3" xfId="3459"/>
    <cellStyle name="40% - Accent4 5 2 3" xfId="3460"/>
    <cellStyle name="20% - Accent5 5 2 3" xfId="3461"/>
    <cellStyle name="40% - Accent5 5 2 3" xfId="3462"/>
    <cellStyle name="20% - Accent6 5 2 3" xfId="3463"/>
    <cellStyle name="40% - Accent6 5 2 3" xfId="3464"/>
    <cellStyle name="Normal 2 3 2 3" xfId="3465"/>
    <cellStyle name="Normal 3 2 2 9" xfId="3466"/>
    <cellStyle name="Comma 2 2 2 3" xfId="3467"/>
    <cellStyle name="Normal 4 2 2 4" xfId="3468"/>
    <cellStyle name="Note 2 2 2 5" xfId="3469"/>
    <cellStyle name="20% - Accent1 2 2 2 3" xfId="3470"/>
    <cellStyle name="40% - Accent1 2 2 2 3" xfId="3471"/>
    <cellStyle name="20% - Accent2 2 2 2 3" xfId="3472"/>
    <cellStyle name="40% - Accent2 2 2 2 3" xfId="3473"/>
    <cellStyle name="20% - Accent3 2 2 2 3" xfId="3474"/>
    <cellStyle name="40% - Accent3 2 2 2 3" xfId="3475"/>
    <cellStyle name="20% - Accent4 2 2 2 3" xfId="3476"/>
    <cellStyle name="40% - Accent4 2 2 2 3" xfId="3477"/>
    <cellStyle name="20% - Accent5 2 2 2 3" xfId="3478"/>
    <cellStyle name="40% - Accent5 2 2 2 3" xfId="3479"/>
    <cellStyle name="20% - Accent6 2 2 2 3" xfId="3480"/>
    <cellStyle name="40% - Accent6 2 2 2 3" xfId="3481"/>
    <cellStyle name="Comma 3 2 2 3" xfId="3482"/>
    <cellStyle name="Normal 5 2 2 4" xfId="3483"/>
    <cellStyle name="Note 3 2 2 3" xfId="3484"/>
    <cellStyle name="20% - Accent1 3 2 2 3" xfId="3485"/>
    <cellStyle name="40% - Accent1 3 2 2 3" xfId="3486"/>
    <cellStyle name="20% - Accent2 3 2 2 3" xfId="3487"/>
    <cellStyle name="40% - Accent2 3 2 2 3" xfId="3488"/>
    <cellStyle name="20% - Accent3 3 2 2 3" xfId="3489"/>
    <cellStyle name="40% - Accent3 3 2 2 3" xfId="3490"/>
    <cellStyle name="20% - Accent4 3 2 2 3" xfId="3491"/>
    <cellStyle name="40% - Accent4 3 2 2 3" xfId="3492"/>
    <cellStyle name="20% - Accent5 3 2 2 3" xfId="3493"/>
    <cellStyle name="40% - Accent5 3 2 2 3" xfId="3494"/>
    <cellStyle name="20% - Accent6 3 2 2 3" xfId="3495"/>
    <cellStyle name="40% - Accent6 3 2 2 3" xfId="3496"/>
    <cellStyle name="Normal 6 2 2 4" xfId="3497"/>
    <cellStyle name="Normal 7 2 2 4" xfId="3498"/>
    <cellStyle name="Normal 8 2 2 4" xfId="3499"/>
    <cellStyle name="Normal 9 2 2 4" xfId="3500"/>
    <cellStyle name="Normal 10 2 2 4" xfId="3501"/>
    <cellStyle name="Normal 11 2 2 4" xfId="3502"/>
    <cellStyle name="Normal 12 2 2 4" xfId="3503"/>
    <cellStyle name="Normal 13 2 2 4" xfId="3504"/>
    <cellStyle hidden="1" name="Hyperlink 2 5" xfId="3505"/>
    <cellStyle hidden="1" name="Hyperlink 3 5" xfId="3506"/>
    <cellStyle name="Normal 14 2 2 4" xfId="3507"/>
    <cellStyle name="Normal 15 2 2 3" xfId="3508"/>
    <cellStyle name="Normal 19 2 3" xfId="3509"/>
    <cellStyle name="Normal 20 2 3" xfId="3510"/>
    <cellStyle name="Normal 21 2 3" xfId="3511"/>
    <cellStyle name="Normal 22 2 3" xfId="3512"/>
    <cellStyle name="Normal 23 2 3" xfId="3513"/>
    <cellStyle name="Normal 24 2 3" xfId="3514"/>
    <cellStyle name="Normal 25 2 3" xfId="3515"/>
    <cellStyle hidden="1" name="Hyperlink 2 6" xfId="3516"/>
    <cellStyle hidden="1" name="Hyperlink 3 6" xfId="3517"/>
    <cellStyle name="20% - Accent1 18" xfId="3518"/>
    <cellStyle name="40% - Accent1 18" xfId="3519"/>
    <cellStyle name="20% - Accent2 18" xfId="3520"/>
    <cellStyle name="40% - Accent2 18" xfId="3521"/>
    <cellStyle name="20% - Accent3 18" xfId="3522"/>
    <cellStyle name="40% - Accent3 18" xfId="3523"/>
    <cellStyle name="20% - Accent4 18" xfId="3524"/>
    <cellStyle name="40% - Accent4 18" xfId="3525"/>
    <cellStyle name="20% - Accent5 18" xfId="3526"/>
    <cellStyle name="40% - Accent5 18" xfId="3527"/>
    <cellStyle name="20% - Accent6 18" xfId="3528"/>
    <cellStyle name="40% - Accent6 18" xfId="3529"/>
    <cellStyle name="Normal 69 2" xfId="3530"/>
    <cellStyle name="Normal 2 8 2" xfId="3531"/>
    <cellStyle name="20% - Accent1 10 3" xfId="3532"/>
    <cellStyle name="20% - Accent1 11 3" xfId="3533"/>
    <cellStyle name="20% - Accent1 12 3" xfId="3534"/>
    <cellStyle name="20% - Accent1 13 3" xfId="3535"/>
    <cellStyle name="20% - Accent1 14 3" xfId="3536"/>
    <cellStyle name="20% - Accent1 2 6 2" xfId="3537"/>
    <cellStyle name="20% - Accent1 2 2 3 2" xfId="3538"/>
    <cellStyle name="20% - Accent1 2 3 3 2" xfId="3539"/>
    <cellStyle name="20% - Accent1 3 6 2" xfId="3540"/>
    <cellStyle name="20% - Accent1 3 2 3 2" xfId="3541"/>
    <cellStyle name="20% - Accent1 3 3 3 2" xfId="3542"/>
    <cellStyle name="20% - Accent1 4 5 2" xfId="3543"/>
    <cellStyle name="20% - Accent1 5 3 2" xfId="3544"/>
    <cellStyle name="20% - Accent1 6 3" xfId="3545"/>
    <cellStyle name="20% - Accent1 7 3" xfId="3546"/>
    <cellStyle name="20% - Accent1 8 3" xfId="3547"/>
    <cellStyle name="20% - Accent1 9 3" xfId="3548"/>
    <cellStyle name="20% - Accent2 10 3" xfId="3549"/>
    <cellStyle name="20% - Accent2 11 3" xfId="3550"/>
    <cellStyle name="20% - Accent2 12 3" xfId="3551"/>
    <cellStyle name="20% - Accent2 13 3" xfId="3552"/>
    <cellStyle name="20% - Accent2 14 3" xfId="3553"/>
    <cellStyle name="20% - Accent2 2 6 2" xfId="3554"/>
    <cellStyle name="20% - Accent2 2 2 3 2" xfId="3555"/>
    <cellStyle name="20% - Accent2 2 3 3 2" xfId="3556"/>
    <cellStyle name="20% - Accent2 3 6 2" xfId="3557"/>
    <cellStyle name="20% - Accent2 3 2 3 2" xfId="3558"/>
    <cellStyle name="20% - Accent2 3 3 3 2" xfId="3559"/>
    <cellStyle name="20% - Accent2 4 5 2" xfId="3560"/>
    <cellStyle name="20% - Accent2 5 3 2" xfId="3561"/>
    <cellStyle name="20% - Accent2 6 3" xfId="3562"/>
    <cellStyle name="20% - Accent2 7 3" xfId="3563"/>
    <cellStyle name="20% - Accent2 8 3" xfId="3564"/>
    <cellStyle name="20% - Accent2 9 3" xfId="3565"/>
    <cellStyle name="20% - Accent3 10 3" xfId="3566"/>
    <cellStyle name="20% - Accent3 11 3" xfId="3567"/>
    <cellStyle name="20% - Accent3 12 3" xfId="3568"/>
    <cellStyle name="20% - Accent3 13 3" xfId="3569"/>
    <cellStyle name="20% - Accent3 14 3" xfId="3570"/>
    <cellStyle name="20% - Accent3 2 6 2" xfId="3571"/>
    <cellStyle name="20% - Accent3 2 2 3 2" xfId="3572"/>
    <cellStyle name="20% - Accent3 2 3 3 2" xfId="3573"/>
    <cellStyle name="20% - Accent3 3 6 2" xfId="3574"/>
    <cellStyle name="20% - Accent3 3 2 3 2" xfId="3575"/>
    <cellStyle name="20% - Accent3 3 3 3 2" xfId="3576"/>
    <cellStyle name="20% - Accent3 4 5 2" xfId="3577"/>
    <cellStyle name="20% - Accent3 5 3 2" xfId="3578"/>
    <cellStyle name="20% - Accent3 6 3" xfId="3579"/>
    <cellStyle name="20% - Accent3 7 3" xfId="3580"/>
    <cellStyle name="20% - Accent3 8 3" xfId="3581"/>
    <cellStyle name="20% - Accent3 9 3" xfId="3582"/>
    <cellStyle name="20% - Accent4 10 3" xfId="3583"/>
    <cellStyle name="20% - Accent4 11 3" xfId="3584"/>
    <cellStyle name="20% - Accent4 12 3" xfId="3585"/>
    <cellStyle name="20% - Accent4 13 3" xfId="3586"/>
    <cellStyle name="20% - Accent4 14 3" xfId="3587"/>
    <cellStyle name="20% - Accent4 2 6 2" xfId="3588"/>
    <cellStyle name="20% - Accent4 2 2 3 2" xfId="3589"/>
    <cellStyle name="20% - Accent4 2 3 3 2" xfId="3590"/>
    <cellStyle name="20% - Accent4 3 6 2" xfId="3591"/>
    <cellStyle name="20% - Accent4 3 2 3 2" xfId="3592"/>
    <cellStyle name="20% - Accent4 3 3 3 2" xfId="3593"/>
    <cellStyle name="20% - Accent4 4 5 2" xfId="3594"/>
    <cellStyle name="20% - Accent4 5 3 2" xfId="3595"/>
    <cellStyle name="20% - Accent4 6 3" xfId="3596"/>
    <cellStyle name="20% - Accent4 7 3" xfId="3597"/>
    <cellStyle name="20% - Accent4 8 3" xfId="3598"/>
    <cellStyle name="20% - Accent4 9 3" xfId="3599"/>
    <cellStyle name="20% - Accent5 10 3" xfId="3600"/>
    <cellStyle name="20% - Accent5 11 3" xfId="3601"/>
    <cellStyle name="20% - Accent5 12 3" xfId="3602"/>
    <cellStyle name="20% - Accent5 13 3" xfId="3603"/>
    <cellStyle name="20% - Accent5 14 3" xfId="3604"/>
    <cellStyle name="20% - Accent5 2 6 2" xfId="3605"/>
    <cellStyle name="20% - Accent5 2 2 3 2" xfId="3606"/>
    <cellStyle name="20% - Accent5 2 3 3 2" xfId="3607"/>
    <cellStyle name="20% - Accent5 3 6 2" xfId="3608"/>
    <cellStyle name="20% - Accent5 3 2 3 2" xfId="3609"/>
    <cellStyle name="20% - Accent5 3 3 3 2" xfId="3610"/>
    <cellStyle name="20% - Accent5 4 5 2" xfId="3611"/>
    <cellStyle name="20% - Accent5 5 3 2" xfId="3612"/>
    <cellStyle name="20% - Accent5 6 3" xfId="3613"/>
    <cellStyle name="20% - Accent5 7 3" xfId="3614"/>
    <cellStyle name="20% - Accent5 8 3" xfId="3615"/>
    <cellStyle name="20% - Accent5 9 3" xfId="3616"/>
    <cellStyle name="20% - Accent6 10 3" xfId="3617"/>
    <cellStyle name="20% - Accent6 11 3" xfId="3618"/>
    <cellStyle name="20% - Accent6 12 3" xfId="3619"/>
    <cellStyle name="20% - Accent6 13 3" xfId="3620"/>
    <cellStyle name="20% - Accent6 14 3" xfId="3621"/>
    <cellStyle name="20% - Accent6 2 6 2" xfId="3622"/>
    <cellStyle name="20% - Accent6 2 2 3 2" xfId="3623"/>
    <cellStyle name="20% - Accent6 2 3 3 2" xfId="3624"/>
    <cellStyle name="20% - Accent6 3 6 2" xfId="3625"/>
    <cellStyle name="20% - Accent6 3 2 3 2" xfId="3626"/>
    <cellStyle name="20% - Accent6 3 3 3 2" xfId="3627"/>
    <cellStyle name="20% - Accent6 4 5 2" xfId="3628"/>
    <cellStyle name="20% - Accent6 5 3 2" xfId="3629"/>
    <cellStyle name="20% - Accent6 6 3" xfId="3630"/>
    <cellStyle name="20% - Accent6 7 3" xfId="3631"/>
    <cellStyle name="20% - Accent6 8 3" xfId="3632"/>
    <cellStyle name="20% - Accent6 9 3" xfId="3633"/>
    <cellStyle name="40% - Accent1 10 3" xfId="3634"/>
    <cellStyle name="40% - Accent1 11 3" xfId="3635"/>
    <cellStyle name="40% - Accent1 12 3" xfId="3636"/>
    <cellStyle name="40% - Accent1 13 3" xfId="3637"/>
    <cellStyle name="40% - Accent1 14 3" xfId="3638"/>
    <cellStyle name="40% - Accent1 2 6 2" xfId="3639"/>
    <cellStyle name="40% - Accent1 2 2 3 2" xfId="3640"/>
    <cellStyle name="40% - Accent1 2 3 3 2" xfId="3641"/>
    <cellStyle name="40% - Accent1 3 6 2" xfId="3642"/>
    <cellStyle name="40% - Accent1 3 2 3 2" xfId="3643"/>
    <cellStyle name="40% - Accent1 3 3 3 2" xfId="3644"/>
    <cellStyle name="40% - Accent1 4 5 2" xfId="3645"/>
    <cellStyle name="40% - Accent1 5 3 2" xfId="3646"/>
    <cellStyle name="40% - Accent1 6 3" xfId="3647"/>
    <cellStyle name="40% - Accent1 7 3" xfId="3648"/>
    <cellStyle name="40% - Accent1 8 3" xfId="3649"/>
    <cellStyle name="40% - Accent1 9 3" xfId="3650"/>
    <cellStyle name="40% - Accent2 10 3" xfId="3651"/>
    <cellStyle name="40% - Accent2 11 3" xfId="3652"/>
    <cellStyle name="40% - Accent2 12 3" xfId="3653"/>
    <cellStyle name="40% - Accent2 13 3" xfId="3654"/>
    <cellStyle name="40% - Accent2 14 3" xfId="3655"/>
    <cellStyle name="40% - Accent2 2 6 2" xfId="3656"/>
    <cellStyle name="40% - Accent2 2 2 3 2" xfId="3657"/>
    <cellStyle name="40% - Accent2 2 3 3 2" xfId="3658"/>
    <cellStyle name="40% - Accent2 3 6 2" xfId="3659"/>
    <cellStyle name="40% - Accent2 3 2 3 2" xfId="3660"/>
    <cellStyle name="40% - Accent2 3 3 3 2" xfId="3661"/>
    <cellStyle name="40% - Accent2 4 5 2" xfId="3662"/>
    <cellStyle name="40% - Accent2 5 3 2" xfId="3663"/>
    <cellStyle name="40% - Accent2 6 3" xfId="3664"/>
    <cellStyle name="40% - Accent2 7 3" xfId="3665"/>
    <cellStyle name="40% - Accent2 8 3" xfId="3666"/>
    <cellStyle name="40% - Accent2 9 3" xfId="3667"/>
    <cellStyle name="40% - Accent3 10 3" xfId="3668"/>
    <cellStyle name="40% - Accent3 11 3" xfId="3669"/>
    <cellStyle name="40% - Accent3 12 3" xfId="3670"/>
    <cellStyle name="40% - Accent3 13 3" xfId="3671"/>
    <cellStyle name="40% - Accent3 14 3" xfId="3672"/>
    <cellStyle name="40% - Accent3 2 6 2" xfId="3673"/>
    <cellStyle name="40% - Accent3 2 2 3 2" xfId="3674"/>
    <cellStyle name="40% - Accent3 2 3 3 2" xfId="3675"/>
    <cellStyle name="40% - Accent3 3 6 2" xfId="3676"/>
    <cellStyle name="40% - Accent3 3 2 3 2" xfId="3677"/>
    <cellStyle name="40% - Accent3 3 3 3 2" xfId="3678"/>
    <cellStyle name="40% - Accent3 4 5 2" xfId="3679"/>
    <cellStyle name="40% - Accent3 5 3 2" xfId="3680"/>
    <cellStyle name="40% - Accent3 6 3" xfId="3681"/>
    <cellStyle name="40% - Accent3 7 3" xfId="3682"/>
    <cellStyle name="40% - Accent3 8 3" xfId="3683"/>
    <cellStyle name="40% - Accent3 9 3" xfId="3684"/>
    <cellStyle name="40% - Accent4 10 3" xfId="3685"/>
    <cellStyle name="40% - Accent4 11 3" xfId="3686"/>
    <cellStyle name="40% - Accent4 12 3" xfId="3687"/>
    <cellStyle name="40% - Accent4 13 3" xfId="3688"/>
    <cellStyle name="40% - Accent4 14 3" xfId="3689"/>
    <cellStyle name="40% - Accent4 2 6 2" xfId="3690"/>
    <cellStyle name="40% - Accent4 2 2 3 2" xfId="3691"/>
    <cellStyle name="40% - Accent4 2 3 3 2" xfId="3692"/>
    <cellStyle name="40% - Accent4 3 6 2" xfId="3693"/>
    <cellStyle name="40% - Accent4 3 2 3 2" xfId="3694"/>
    <cellStyle name="40% - Accent4 3 3 3 2" xfId="3695"/>
    <cellStyle name="40% - Accent4 4 5 2" xfId="3696"/>
    <cellStyle name="40% - Accent4 5 3 2" xfId="3697"/>
    <cellStyle name="40% - Accent4 6 3" xfId="3698"/>
    <cellStyle name="40% - Accent4 7 3" xfId="3699"/>
    <cellStyle name="40% - Accent4 8 3" xfId="3700"/>
    <cellStyle name="40% - Accent4 9 3" xfId="3701"/>
    <cellStyle name="40% - Accent5 10 3" xfId="3702"/>
    <cellStyle name="40% - Accent5 11 3" xfId="3703"/>
    <cellStyle name="40% - Accent5 12 3" xfId="3704"/>
    <cellStyle name="40% - Accent5 13 3" xfId="3705"/>
    <cellStyle name="40% - Accent5 14 3" xfId="3706"/>
    <cellStyle name="40% - Accent5 2 6 2" xfId="3707"/>
    <cellStyle name="40% - Accent5 2 2 3 2" xfId="3708"/>
    <cellStyle name="40% - Accent5 2 3 3 2" xfId="3709"/>
    <cellStyle name="40% - Accent5 3 6 2" xfId="3710"/>
    <cellStyle name="40% - Accent5 3 2 3 2" xfId="3711"/>
    <cellStyle name="40% - Accent5 3 3 3 2" xfId="3712"/>
    <cellStyle name="40% - Accent5 4 5 2" xfId="3713"/>
    <cellStyle name="40% - Accent5 5 3 2" xfId="3714"/>
    <cellStyle name="40% - Accent5 6 3" xfId="3715"/>
    <cellStyle name="40% - Accent5 7 3" xfId="3716"/>
    <cellStyle name="40% - Accent5 8 3" xfId="3717"/>
    <cellStyle name="40% - Accent5 9 3" xfId="3718"/>
    <cellStyle name="40% - Accent6 10 3" xfId="3719"/>
    <cellStyle name="40% - Accent6 11 3" xfId="3720"/>
    <cellStyle name="40% - Accent6 12 3" xfId="3721"/>
    <cellStyle name="40% - Accent6 13 3" xfId="3722"/>
    <cellStyle name="40% - Accent6 14 3" xfId="3723"/>
    <cellStyle name="40% - Accent6 2 6 2" xfId="3724"/>
    <cellStyle name="40% - Accent6 2 2 3 2" xfId="3725"/>
    <cellStyle name="40% - Accent6 2 3 3 2" xfId="3726"/>
    <cellStyle name="40% - Accent6 3 6 2" xfId="3727"/>
    <cellStyle name="40% - Accent6 3 2 3 2" xfId="3728"/>
    <cellStyle name="40% - Accent6 3 3 3 2" xfId="3729"/>
    <cellStyle name="40% - Accent6 4 5 2" xfId="3730"/>
    <cellStyle name="40% - Accent6 5 3 2" xfId="3731"/>
    <cellStyle name="40% - Accent6 6 3" xfId="3732"/>
    <cellStyle name="40% - Accent6 7 3" xfId="3733"/>
    <cellStyle name="40% - Accent6 8 3" xfId="3734"/>
    <cellStyle name="40% - Accent6 9 3" xfId="3735"/>
    <cellStyle name="Comma 10 3" xfId="3736"/>
    <cellStyle name="Comma 11 3" xfId="3737"/>
    <cellStyle name="Comma 12 3" xfId="3738"/>
    <cellStyle name="Comma 13 3" xfId="3739"/>
    <cellStyle name="Comma 2 6 2" xfId="3740"/>
    <cellStyle name="Comma 2 2 3 2" xfId="3741"/>
    <cellStyle name="Comma 2 3 3 2" xfId="3742"/>
    <cellStyle name="Comma 3 6 2" xfId="3743"/>
    <cellStyle name="Comma 3 2 3 2" xfId="3744"/>
    <cellStyle name="Comma 3 3 3 2" xfId="3745"/>
    <cellStyle name="Comma 4 5 2" xfId="3746"/>
    <cellStyle name="Comma 5 3 2" xfId="3747"/>
    <cellStyle name="Comma 6 3" xfId="3748"/>
    <cellStyle name="Comma 7 3" xfId="3749"/>
    <cellStyle name="Comma 8 3" xfId="3750"/>
    <cellStyle name="Comma 9 3" xfId="3751"/>
    <cellStyle name="Normal 10 14 2" xfId="3752"/>
    <cellStyle name="Normal 10 2 9 2" xfId="3753"/>
    <cellStyle name="Normal 10 2 2 3 2" xfId="3754"/>
    <cellStyle name="Normal 10 3 3 2" xfId="3755"/>
    <cellStyle name="Normal 10 4 3 2" xfId="3756"/>
    <cellStyle name="Normal 11 11 2" xfId="3757"/>
    <cellStyle name="Normal 11 2 9 2" xfId="3758"/>
    <cellStyle name="Normal 11 2 2 3 2" xfId="3759"/>
    <cellStyle name="Normal 11 3 3 2" xfId="3760"/>
    <cellStyle name="Normal 11 4 3 2" xfId="3761"/>
    <cellStyle name="Normal 12 11 2" xfId="3762"/>
    <cellStyle name="Normal 12 2 9 2" xfId="3763"/>
    <cellStyle name="Normal 12 2 2 3 2" xfId="3764"/>
    <cellStyle name="Normal 12 3 3 2" xfId="3765"/>
    <cellStyle name="Normal 12 4 3 2" xfId="3766"/>
    <cellStyle name="Normal 13 11 2" xfId="3767"/>
    <cellStyle name="Normal 13 2 9 2" xfId="3768"/>
    <cellStyle name="Normal 13 2 2 3 2" xfId="3769"/>
    <cellStyle name="Normal 13 3 3 2" xfId="3770"/>
    <cellStyle name="Normal 13 4 3 2" xfId="3771"/>
    <cellStyle name="Normal 14 11 2" xfId="3772"/>
    <cellStyle name="Normal 14 2 9 2" xfId="3773"/>
    <cellStyle name="Normal 14 2 2 3 2" xfId="3774"/>
    <cellStyle name="Normal 14 3 3 2" xfId="3775"/>
    <cellStyle name="Normal 14 4 3 2" xfId="3776"/>
    <cellStyle name="Normal 15 6 2" xfId="3777"/>
    <cellStyle name="Normal 15 2 3 2" xfId="3778"/>
    <cellStyle name="Normal 15 3 3 2" xfId="3779"/>
    <cellStyle name="Normal 16 5 2" xfId="3780"/>
    <cellStyle name="Normal 17 4 2" xfId="3781"/>
    <cellStyle name="Normal 18 3 2" xfId="3782"/>
    <cellStyle name="Normal 19 3 2" xfId="3783"/>
    <cellStyle name="Normal 2 3 3 2" xfId="3784"/>
    <cellStyle name="Normal 2 4 3 2" xfId="3785"/>
    <cellStyle name="Normal 20 3 2" xfId="3786"/>
    <cellStyle name="Normal 21 3 2" xfId="3787"/>
    <cellStyle name="Normal 22 3 2" xfId="3788"/>
    <cellStyle name="Normal 23 3 2" xfId="3789"/>
    <cellStyle name="Normal 24 3 2" xfId="3790"/>
    <cellStyle name="Normal 25 3 2" xfId="3791"/>
    <cellStyle name="Normal 26 3" xfId="3792"/>
    <cellStyle name="Normal 27 3" xfId="3793"/>
    <cellStyle name="Normal 28 3" xfId="3794"/>
    <cellStyle name="Normal 29 3" xfId="3795"/>
    <cellStyle name="Normal 3 12 2" xfId="3796"/>
    <cellStyle name="Normal 3 2 11 2" xfId="3797"/>
    <cellStyle name="Normal 3 2 2 8 2" xfId="3798"/>
    <cellStyle name="Normal 3 2 3 3" xfId="3799"/>
    <cellStyle name="Normal 3 3 11 2" xfId="3800"/>
    <cellStyle name="Normal 3 3 2 8" xfId="3801"/>
    <cellStyle name="Normal 3 3 3 3" xfId="3802"/>
    <cellStyle name="Normal 3 4 9 2" xfId="3803"/>
    <cellStyle name="Normal 3 4 2 8" xfId="3804"/>
    <cellStyle name="Normal 3 5 9" xfId="3805"/>
    <cellStyle name="Normal 3 5 2 8" xfId="3806"/>
    <cellStyle name="Normal 3 6 9" xfId="3807"/>
    <cellStyle name="Normal 3 6 2 8" xfId="3808"/>
    <cellStyle name="Normal 3 7 9" xfId="3809"/>
    <cellStyle name="Normal 3 7 2 8" xfId="3810"/>
    <cellStyle name="Normal 3 8 9" xfId="3811"/>
    <cellStyle name="Normal 3 8 2 8" xfId="3812"/>
    <cellStyle name="Normal 3 9 9" xfId="3813"/>
    <cellStyle name="Normal 3 9 2 8" xfId="3814"/>
    <cellStyle name="Normal 30 3" xfId="3815"/>
    <cellStyle name="Normal 31 3" xfId="3816"/>
    <cellStyle name="Normal 32 3" xfId="3817"/>
    <cellStyle name="Normal 33 3" xfId="3818"/>
    <cellStyle name="Normal 34 3" xfId="3819"/>
    <cellStyle name="Normal 35 3" xfId="3820"/>
    <cellStyle name="Normal 36 3" xfId="3821"/>
    <cellStyle name="Normal 37 3" xfId="3822"/>
    <cellStyle name="Normal 38 3" xfId="3823"/>
    <cellStyle name="Normal 39 3" xfId="3824"/>
    <cellStyle name="Normal 4 11 2" xfId="3825"/>
    <cellStyle name="Normal 4 2 10 2" xfId="3826"/>
    <cellStyle name="Normal 4 2 2 3 2" xfId="3827"/>
    <cellStyle name="Normal 4 3 3 2" xfId="3828"/>
    <cellStyle name="Normal 4 4 3 2" xfId="3829"/>
    <cellStyle name="Normal 40 3" xfId="3830"/>
    <cellStyle name="Normal 41 3" xfId="3831"/>
    <cellStyle name="Normal 42 3" xfId="3832"/>
    <cellStyle name="Normal 43 3" xfId="3833"/>
    <cellStyle name="Normal 44 3" xfId="3834"/>
    <cellStyle name="Normal 45 3" xfId="3835"/>
    <cellStyle name="Normal 46 3" xfId="3836"/>
    <cellStyle name="Normal 47 3" xfId="3837"/>
    <cellStyle name="Normal 48 3" xfId="3838"/>
    <cellStyle name="Normal 49 3" xfId="3839"/>
    <cellStyle name="Normal 5 11 2" xfId="3840"/>
    <cellStyle name="Normal 5 2 9 2" xfId="3841"/>
    <cellStyle name="Normal 5 2 2 3 2" xfId="3842"/>
    <cellStyle name="Normal 5 3 3 2" xfId="3843"/>
    <cellStyle name="Normal 5 4 3 2" xfId="3844"/>
    <cellStyle name="Normal 50 3" xfId="3845"/>
    <cellStyle name="Normal 51 3" xfId="3846"/>
    <cellStyle name="Normal 52 3" xfId="3847"/>
    <cellStyle name="Normal 53 3" xfId="3848"/>
    <cellStyle name="Normal 54 3" xfId="3849"/>
    <cellStyle name="Normal 6 11 2" xfId="3850"/>
    <cellStyle name="Normal 6 2 9 2" xfId="3851"/>
    <cellStyle name="Normal 6 2 2 3 2" xfId="3852"/>
    <cellStyle name="Normal 6 3 3 2" xfId="3853"/>
    <cellStyle name="Normal 6 4 3 2" xfId="3854"/>
    <cellStyle name="Normal 7 11 2" xfId="3855"/>
    <cellStyle name="Normal 7 2 9 2" xfId="3856"/>
    <cellStyle name="Normal 7 2 2 3 2" xfId="3857"/>
    <cellStyle name="Normal 7 3 3 2" xfId="3858"/>
    <cellStyle name="Normal 7 4 3 2" xfId="3859"/>
    <cellStyle name="Normal 8 11 2" xfId="3860"/>
    <cellStyle name="Normal 8 2 9 2" xfId="3861"/>
    <cellStyle name="Normal 8 2 2 3 2" xfId="3862"/>
    <cellStyle name="Normal 8 3 3 2" xfId="3863"/>
    <cellStyle name="Normal 8 4 3 2" xfId="3864"/>
    <cellStyle name="Normal 9 11 2" xfId="3865"/>
    <cellStyle name="Normal 9 2 9 2" xfId="3866"/>
    <cellStyle name="Normal 9 2 2 3 2" xfId="3867"/>
    <cellStyle name="Normal 9 3 3 2" xfId="3868"/>
    <cellStyle name="Normal 9 4 3 2" xfId="3869"/>
    <cellStyle name="Note 10 3" xfId="3870"/>
    <cellStyle name="Note 11 3" xfId="3871"/>
    <cellStyle name="Note 12 3" xfId="3872"/>
    <cellStyle name="Note 13 3" xfId="3873"/>
    <cellStyle name="Note 14 3" xfId="3874"/>
    <cellStyle name="Note 2 22 2" xfId="3875"/>
    <cellStyle name="Note 2 2 20 2" xfId="3876"/>
    <cellStyle name="Note 2 3 3 2" xfId="3877"/>
    <cellStyle name="Note 3 22 2" xfId="3878"/>
    <cellStyle name="Note 3 2 3 2" xfId="3879"/>
    <cellStyle name="Note 3 3 3 2" xfId="3880"/>
    <cellStyle name="Note 4 21 2" xfId="3881"/>
    <cellStyle name="Note 5 20 2" xfId="3882"/>
    <cellStyle name="Note 6 3" xfId="3883"/>
    <cellStyle name="Note 7 3" xfId="3884"/>
    <cellStyle name="Note 8 3" xfId="3885"/>
    <cellStyle name="Note 9 3" xfId="3886"/>
    <cellStyle name="Percent 2 4 2" xfId="3887"/>
    <cellStyle name="Percent 3 3" xfId="3888"/>
    <cellStyle name="Normal 2 6 3" xfId="3889"/>
    <cellStyle hidden="1" name="Hyperlink 72 2" xfId="3890"/>
    <cellStyle hidden="1" name="Hyperlink 85 2" xfId="3891"/>
    <cellStyle hidden="1" name="Hyperlink 69 2" xfId="3892"/>
    <cellStyle hidden="1" name="Hyperlink 278 2" xfId="3893"/>
    <cellStyle hidden="1" name="Hyperlink 84 2" xfId="3894"/>
    <cellStyle hidden="1" name="Hyperlink 81 2" xfId="3895"/>
    <cellStyle hidden="1" name="Hyperlink 78 2" xfId="3896"/>
    <cellStyle hidden="1" name="Hyperlink 75 2" xfId="3897"/>
    <cellStyle hidden="1" name="Hyperlink 170 2" xfId="3898"/>
    <cellStyle hidden="1" name="Hyperlink 171 2" xfId="3899"/>
    <cellStyle hidden="1" name="Hyperlink 280 2" xfId="3900"/>
    <cellStyle hidden="1" name="Hyperlink 172 2" xfId="3901"/>
    <cellStyle hidden="1" name="Hyperlink 90 2" xfId="3902"/>
    <cellStyle hidden="1" name="Hyperlink 181 2" xfId="3903"/>
    <cellStyle hidden="1" name="Hyperlink 89 2" xfId="3904"/>
    <cellStyle hidden="1" name="Hyperlink 67 2" xfId="3905"/>
    <cellStyle hidden="1" name="Hyperlink 177 2" xfId="3906"/>
    <cellStyle hidden="1" name="Hyperlink 179 2" xfId="3907"/>
    <cellStyle hidden="1" name="Hyperlink 268 2" xfId="3908"/>
    <cellStyle hidden="1" name="Hyperlink 174 2" xfId="3909"/>
    <cellStyle hidden="1" name="Hyperlink 87 2" xfId="3910"/>
    <cellStyle hidden="1" name="Hyperlink 68 2" xfId="3911"/>
    <cellStyle hidden="1" name="Hyperlink 37 2" xfId="3912"/>
    <cellStyle hidden="1" name="Hyperlink 38 2" xfId="3913"/>
    <cellStyle hidden="1" name="Hyperlink 39 2" xfId="3914"/>
    <cellStyle hidden="1" name="Hyperlink 40 2" xfId="3915"/>
    <cellStyle hidden="1" name="Hyperlink 41 2" xfId="3916"/>
    <cellStyle hidden="1" name="Hyperlink 42 2" xfId="3917"/>
    <cellStyle hidden="1" name="Hyperlink 43 2" xfId="3918"/>
    <cellStyle hidden="1" name="Hyperlink 44 2" xfId="3919"/>
    <cellStyle hidden="1" name="Hyperlink 45 2" xfId="3920"/>
    <cellStyle hidden="1" name="Hyperlink 46 2" xfId="3921"/>
    <cellStyle hidden="1" name="Hyperlink 47 2" xfId="3922"/>
    <cellStyle hidden="1" name="Hyperlink 48 2" xfId="3923"/>
    <cellStyle hidden="1" name="Hyperlink 49 2" xfId="3924"/>
    <cellStyle hidden="1" name="Hyperlink 50 2" xfId="3925"/>
    <cellStyle hidden="1" name="Hyperlink 51 2" xfId="3926"/>
    <cellStyle hidden="1" name="Hyperlink 52 2" xfId="3927"/>
    <cellStyle hidden="1" name="Hyperlink 53 2" xfId="3928"/>
    <cellStyle hidden="1" name="Hyperlink 54 2" xfId="3929"/>
    <cellStyle hidden="1" name="Hyperlink 55 2" xfId="3930"/>
    <cellStyle hidden="1" name="Hyperlink 56 2" xfId="3931"/>
    <cellStyle hidden="1" name="Hyperlink 57 2" xfId="3932"/>
    <cellStyle hidden="1" name="Hyperlink 58 2" xfId="3933"/>
    <cellStyle hidden="1" name="Hyperlink 59 2" xfId="3934"/>
    <cellStyle hidden="1" name="Hyperlink 60 2" xfId="3935"/>
    <cellStyle hidden="1" name="Hyperlink 173 2" xfId="3936"/>
    <cellStyle hidden="1" name="Hyperlink 88 2" xfId="3937"/>
    <cellStyle hidden="1" name="Hyperlink 165 2" xfId="3938"/>
    <cellStyle hidden="1" name="Hyperlink 86 2" xfId="3939"/>
    <cellStyle hidden="1" name="Hyperlink 82 2" xfId="3940"/>
    <cellStyle hidden="1" name="Hyperlink 83 2" xfId="3941"/>
    <cellStyle hidden="1" name="Hyperlink 79 2" xfId="3942"/>
    <cellStyle hidden="1" name="Hyperlink 80 2" xfId="3943"/>
    <cellStyle hidden="1" name="Hyperlink 76 2" xfId="3944"/>
    <cellStyle hidden="1" name="Hyperlink 77 2" xfId="3945"/>
    <cellStyle hidden="1" name="Hyperlink 73 2" xfId="3946"/>
    <cellStyle hidden="1" name="Hyperlink 74 2" xfId="3947"/>
    <cellStyle hidden="1" name="Hyperlink 70 2" xfId="3948"/>
    <cellStyle hidden="1" name="Hyperlink 71 2" xfId="3949"/>
    <cellStyle hidden="1" name="Hyperlink 175 2" xfId="3950"/>
    <cellStyle hidden="1" name="Hyperlink 176 2" xfId="3951"/>
    <cellStyle hidden="1" name="Hyperlink 261 2" xfId="3952"/>
    <cellStyle hidden="1" name="Hyperlink 183 2" xfId="3953"/>
    <cellStyle hidden="1" name="Hyperlink 169 2" xfId="3954"/>
    <cellStyle hidden="1" name="Hyperlink 269 2" xfId="3955"/>
    <cellStyle hidden="1" name="Hyperlink 263 2" xfId="3956"/>
    <cellStyle hidden="1" name="Hyperlink 163 2" xfId="3957"/>
    <cellStyle hidden="1" name="Hyperlink 166 2" xfId="3958"/>
    <cellStyle hidden="1" name="Hyperlink 279 2" xfId="3959"/>
    <cellStyle hidden="1" name="Hyperlink 133 2" xfId="3960"/>
    <cellStyle hidden="1" name="Hyperlink 134 2" xfId="3961"/>
    <cellStyle hidden="1" name="Hyperlink 135 2" xfId="3962"/>
    <cellStyle hidden="1" name="Hyperlink 136 2" xfId="3963"/>
    <cellStyle hidden="1" name="Hyperlink 137 2" xfId="3964"/>
    <cellStyle hidden="1" name="Hyperlink 138 2" xfId="3965"/>
    <cellStyle hidden="1" name="Hyperlink 139 2" xfId="3966"/>
    <cellStyle hidden="1" name="Hyperlink 140 2" xfId="3967"/>
    <cellStyle hidden="1" name="Hyperlink 141 2" xfId="3968"/>
    <cellStyle hidden="1" name="Hyperlink 142 2" xfId="3969"/>
    <cellStyle hidden="1" name="Hyperlink 143 2" xfId="3970"/>
    <cellStyle hidden="1" name="Hyperlink 144 2" xfId="3971"/>
    <cellStyle hidden="1" name="Hyperlink 145 2" xfId="3972"/>
    <cellStyle hidden="1" name="Hyperlink 146 2" xfId="3973"/>
    <cellStyle hidden="1" name="Hyperlink 147 2" xfId="3974"/>
    <cellStyle hidden="1" name="Hyperlink 148 2" xfId="3975"/>
    <cellStyle hidden="1" name="Hyperlink 149 2" xfId="3976"/>
    <cellStyle hidden="1" name="Hyperlink 150 2" xfId="3977"/>
    <cellStyle hidden="1" name="Hyperlink 151 2" xfId="3978"/>
    <cellStyle hidden="1" name="Hyperlink 152 2" xfId="3979"/>
    <cellStyle hidden="1" name="Hyperlink 153 2" xfId="3980"/>
    <cellStyle hidden="1" name="Hyperlink 154 2" xfId="3981"/>
    <cellStyle hidden="1" name="Hyperlink 155 2" xfId="3982"/>
    <cellStyle hidden="1" name="Hyperlink 156 2" xfId="3983"/>
    <cellStyle hidden="1" name="Hyperlink 273 2" xfId="3984"/>
    <cellStyle hidden="1" name="Hyperlink 259 2" xfId="3985"/>
    <cellStyle hidden="1" name="Hyperlink 267 2" xfId="3986"/>
    <cellStyle hidden="1" name="Hyperlink 185 2" xfId="3987"/>
    <cellStyle hidden="1" name="Hyperlink 186 2" xfId="3988"/>
    <cellStyle hidden="1" name="Hyperlink 184 2" xfId="3989"/>
    <cellStyle hidden="1" name="Hyperlink 182 2" xfId="3990"/>
    <cellStyle hidden="1" name="Hyperlink 180 2" xfId="3991"/>
    <cellStyle hidden="1" name="Hyperlink 178 2" xfId="3992"/>
    <cellStyle hidden="1" name="Hyperlink 167 2" xfId="3993"/>
    <cellStyle hidden="1" name="Hyperlink 168 2" xfId="3994"/>
    <cellStyle hidden="1" name="Hyperlink 164 2" xfId="3995"/>
    <cellStyle hidden="1" name="Hyperlink 266 2" xfId="3996"/>
    <cellStyle hidden="1" name="Hyperlink 281 2" xfId="3997"/>
    <cellStyle hidden="1" name="Hyperlink 270 2" xfId="3998"/>
    <cellStyle hidden="1" name="Hyperlink 229 2" xfId="3999"/>
    <cellStyle hidden="1" name="Hyperlink 230 2" xfId="4000"/>
    <cellStyle hidden="1" name="Hyperlink 231 2" xfId="4001"/>
    <cellStyle hidden="1" name="Hyperlink 232 2" xfId="4002"/>
    <cellStyle hidden="1" name="Hyperlink 233 2" xfId="4003"/>
    <cellStyle hidden="1" name="Hyperlink 234 2" xfId="4004"/>
    <cellStyle hidden="1" name="Hyperlink 235 2" xfId="4005"/>
    <cellStyle hidden="1" name="Hyperlink 236 2" xfId="4006"/>
    <cellStyle hidden="1" name="Hyperlink 237 2" xfId="4007"/>
    <cellStyle hidden="1" name="Hyperlink 238 2" xfId="4008"/>
    <cellStyle hidden="1" name="Hyperlink 239 2" xfId="4009"/>
    <cellStyle hidden="1" name="Hyperlink 240 2" xfId="4010"/>
    <cellStyle hidden="1" name="Hyperlink 262 2" xfId="4011"/>
    <cellStyle hidden="1" name="Hyperlink 241 2" xfId="4012"/>
    <cellStyle hidden="1" name="Hyperlink 242 2" xfId="4013"/>
    <cellStyle hidden="1" name="Hyperlink 243 2" xfId="4014"/>
    <cellStyle hidden="1" name="Hyperlink 244 2" xfId="4015"/>
    <cellStyle hidden="1" name="Hyperlink 245 2" xfId="4016"/>
    <cellStyle hidden="1" name="Hyperlink 246 2" xfId="4017"/>
    <cellStyle hidden="1" name="Hyperlink 247 2" xfId="4018"/>
    <cellStyle hidden="1" name="Hyperlink 248 2" xfId="4019"/>
    <cellStyle hidden="1" name="Hyperlink 249 2" xfId="4020"/>
    <cellStyle hidden="1" name="Hyperlink 250 2" xfId="4021"/>
    <cellStyle hidden="1" name="Hyperlink 251 2" xfId="4022"/>
    <cellStyle hidden="1" name="Hyperlink 252 2" xfId="4023"/>
    <cellStyle hidden="1" name="Hyperlink 282 2" xfId="4024"/>
    <cellStyle hidden="1" name="Hyperlink 277 2" xfId="4025"/>
    <cellStyle hidden="1" name="Hyperlink 275 2" xfId="4026"/>
    <cellStyle hidden="1" name="Hyperlink 276 2" xfId="4027"/>
    <cellStyle hidden="1" name="Hyperlink 274 2" xfId="4028"/>
    <cellStyle hidden="1" name="Hyperlink 271 2" xfId="4029"/>
    <cellStyle hidden="1" name="Hyperlink 272 2" xfId="4030"/>
    <cellStyle hidden="1" name="Hyperlink 264 2" xfId="4031"/>
    <cellStyle hidden="1" name="Hyperlink 265 2" xfId="4032"/>
    <cellStyle hidden="1" name="Hyperlink 260 2" xfId="4033"/>
    <cellStyle hidden="1" name="Hyperlink 325 2" xfId="4034"/>
    <cellStyle hidden="1" name="Hyperlink 326 2" xfId="4035"/>
    <cellStyle hidden="1" name="Hyperlink 327 2" xfId="4036"/>
    <cellStyle hidden="1" name="Hyperlink 328 2" xfId="4037"/>
    <cellStyle hidden="1" name="Hyperlink 329 2" xfId="4038"/>
    <cellStyle hidden="1" name="Hyperlink 330 2" xfId="4039"/>
    <cellStyle hidden="1" name="Hyperlink 331 2" xfId="4040"/>
    <cellStyle hidden="1" name="Hyperlink 332 2" xfId="4041"/>
    <cellStyle hidden="1" name="Hyperlink 333 2" xfId="4042"/>
    <cellStyle hidden="1" name="Hyperlink 334 2" xfId="4043"/>
    <cellStyle hidden="1" name="Hyperlink 335 2" xfId="4044"/>
    <cellStyle hidden="1" name="Hyperlink 336 2" xfId="4045"/>
    <cellStyle hidden="1" name="Hyperlink 337 2" xfId="4046"/>
    <cellStyle hidden="1" name="Hyperlink 338 2" xfId="4047"/>
    <cellStyle hidden="1" name="Hyperlink 339 2" xfId="4048"/>
    <cellStyle hidden="1" name="Hyperlink 340 2" xfId="4049"/>
    <cellStyle hidden="1" name="Hyperlink 341 2" xfId="4050"/>
    <cellStyle hidden="1" name="Hyperlink 342 2" xfId="4051"/>
    <cellStyle hidden="1" name="Hyperlink 343 2" xfId="4052"/>
    <cellStyle hidden="1" name="Hyperlink 344 2" xfId="4053"/>
    <cellStyle hidden="1" name="Hyperlink 345 2" xfId="4054"/>
    <cellStyle hidden="1" name="Hyperlink 346 2" xfId="4055"/>
    <cellStyle hidden="1" name="Hyperlink 347 2" xfId="4056"/>
    <cellStyle hidden="1" name="Hyperlink 348 2" xfId="4057"/>
    <cellStyle name="Normal 55 3" xfId="4058"/>
    <cellStyle name="Comma 14 3" xfId="4059"/>
    <cellStyle name="Normal 10 5 3" xfId="4060"/>
    <cellStyle name="Normal 56 3" xfId="4061"/>
    <cellStyle name="Comma 15 3" xfId="4062"/>
    <cellStyle name="Normal 10 6 3" xfId="4063"/>
    <cellStyle name="Normal 57 3" xfId="4064"/>
    <cellStyle name="Normal 58 3" xfId="4065"/>
    <cellStyle name="Comma 16 3" xfId="4066"/>
    <cellStyle name="Normal 10 7 3" xfId="4067"/>
    <cellStyle name="Normal 10 2 3 3" xfId="4068"/>
    <cellStyle name="Normal 11 5 3" xfId="4069"/>
    <cellStyle name="Normal 11 2 3 3" xfId="4070"/>
    <cellStyle name="Normal 12 5 3" xfId="4071"/>
    <cellStyle name="Normal 12 2 3 3" xfId="4072"/>
    <cellStyle name="Normal 13 5 3" xfId="4073"/>
    <cellStyle name="Normal 13 2 3 3" xfId="4074"/>
    <cellStyle name="Normal 14 5 3" xfId="4075"/>
    <cellStyle name="Normal 14 2 3 3" xfId="4076"/>
    <cellStyle name="Normal 3 2 4 3" xfId="4077"/>
    <cellStyle name="Normal 3 2 2 2 3" xfId="4078"/>
    <cellStyle name="Normal 3 3 4 3" xfId="4079"/>
    <cellStyle name="Normal 3 3 2 2 3" xfId="4080"/>
    <cellStyle name="Normal 3 4 3 3" xfId="4081"/>
    <cellStyle name="Normal 3 4 2 2 3" xfId="4082"/>
    <cellStyle name="Normal 3 5 3 3" xfId="4083"/>
    <cellStyle name="Normal 3 5 2 2 3" xfId="4084"/>
    <cellStyle name="Normal 3 6 3 3" xfId="4085"/>
    <cellStyle name="Normal 3 6 2 2 3" xfId="4086"/>
    <cellStyle name="Normal 3 7 3 3" xfId="4087"/>
    <cellStyle name="Normal 3 7 2 2 3" xfId="4088"/>
    <cellStyle name="Normal 3 8 3 3" xfId="4089"/>
    <cellStyle name="Normal 3 8 2 2 3" xfId="4090"/>
    <cellStyle name="Normal 3 9 3 3" xfId="4091"/>
    <cellStyle name="Normal 3 9 2 2 3" xfId="4092"/>
    <cellStyle name="Normal 4 5 3" xfId="4093"/>
    <cellStyle name="Normal 4 2 3 3" xfId="4094"/>
    <cellStyle name="Normal 5 5 3" xfId="4095"/>
    <cellStyle name="Normal 5 2 3 3" xfId="4096"/>
    <cellStyle name="Normal 6 5 3" xfId="4097"/>
    <cellStyle name="Normal 6 2 3 3" xfId="4098"/>
    <cellStyle name="Normal 7 5 3" xfId="4099"/>
    <cellStyle name="Normal 7 2 3 3" xfId="4100"/>
    <cellStyle name="Normal 8 5 3" xfId="4101"/>
    <cellStyle name="Normal 8 2 3 3" xfId="4102"/>
    <cellStyle name="Normal 9 5 3" xfId="4103"/>
    <cellStyle name="Normal 9 2 3 3" xfId="4104"/>
    <cellStyle name="Normal 59 3" xfId="4105"/>
    <cellStyle name="Comma 17 3" xfId="4106"/>
    <cellStyle name="Normal 10 8 3" xfId="4107"/>
    <cellStyle name="Normal 10 2 4 3" xfId="4108"/>
    <cellStyle name="Normal 11 6 3" xfId="4109"/>
    <cellStyle name="Normal 11 2 4 3" xfId="4110"/>
    <cellStyle name="Normal 12 6 3" xfId="4111"/>
    <cellStyle name="Normal 12 2 4 3" xfId="4112"/>
    <cellStyle name="Normal 13 6 3" xfId="4113"/>
    <cellStyle name="Normal 13 2 4 3" xfId="4114"/>
    <cellStyle name="Normal 14 6 3" xfId="4115"/>
    <cellStyle name="Normal 14 2 4 3" xfId="4116"/>
    <cellStyle name="Normal 3 2 5 3" xfId="4117"/>
    <cellStyle name="Normal 3 2 2 3 3" xfId="4118"/>
    <cellStyle name="Normal 3 3 5 3" xfId="4119"/>
    <cellStyle name="Normal 3 3 2 3 3" xfId="4120"/>
    <cellStyle name="Normal 3 4 4 3" xfId="4121"/>
    <cellStyle name="Normal 3 4 2 3 3" xfId="4122"/>
    <cellStyle name="Normal 3 5 4 3" xfId="4123"/>
    <cellStyle name="Normal 3 5 2 3 3" xfId="4124"/>
    <cellStyle name="Normal 3 6 4 3" xfId="4125"/>
    <cellStyle name="Normal 3 6 2 3 3" xfId="4126"/>
    <cellStyle name="Normal 3 7 4 3" xfId="4127"/>
    <cellStyle name="Normal 3 7 2 3 3" xfId="4128"/>
    <cellStyle name="Normal 3 8 4 3" xfId="4129"/>
    <cellStyle name="Normal 3 8 2 3 3" xfId="4130"/>
    <cellStyle name="Normal 3 9 4 3" xfId="4131"/>
    <cellStyle name="Normal 3 9 2 3 3" xfId="4132"/>
    <cellStyle name="Normal 4 6 3" xfId="4133"/>
    <cellStyle name="Normal 4 2 4 3" xfId="4134"/>
    <cellStyle name="Normal 5 6 3" xfId="4135"/>
    <cellStyle name="Normal 5 2 4 3" xfId="4136"/>
    <cellStyle name="Normal 6 6 3" xfId="4137"/>
    <cellStyle name="Normal 6 2 4 3" xfId="4138"/>
    <cellStyle name="Normal 7 6 3" xfId="4139"/>
    <cellStyle name="Normal 7 2 4 3" xfId="4140"/>
    <cellStyle name="Normal 8 6 3" xfId="4141"/>
    <cellStyle name="Normal 8 2 4 3" xfId="4142"/>
    <cellStyle name="Normal 9 6 3" xfId="4143"/>
    <cellStyle name="Normal 9 2 4 3" xfId="4144"/>
    <cellStyle name="Normal 60 2" xfId="4145"/>
    <cellStyle name="Comma 18 2" xfId="4146"/>
    <cellStyle name="Normal 10 9 2" xfId="4147"/>
    <cellStyle name="Normal 10 2 5 2" xfId="4148"/>
    <cellStyle name="Normal 11 7 2" xfId="4149"/>
    <cellStyle name="Normal 11 2 5 2" xfId="4150"/>
    <cellStyle name="Normal 12 7 2" xfId="4151"/>
    <cellStyle name="Normal 12 2 5 2" xfId="4152"/>
    <cellStyle name="Normal 13 7 2" xfId="4153"/>
    <cellStyle name="Normal 13 2 5 2" xfId="4154"/>
    <cellStyle name="Normal 14 7 2" xfId="4155"/>
    <cellStyle name="Normal 14 2 5 2" xfId="4156"/>
    <cellStyle name="Normal 3 2 6 2" xfId="4157"/>
    <cellStyle name="Normal 3 2 2 4 2" xfId="4158"/>
    <cellStyle name="Normal 3 3 6 2" xfId="4159"/>
    <cellStyle name="Normal 3 3 2 4 2" xfId="4160"/>
    <cellStyle name="Normal 3 4 5 2" xfId="4161"/>
    <cellStyle name="Normal 3 4 2 4 2" xfId="4162"/>
    <cellStyle name="Normal 3 5 5 2" xfId="4163"/>
    <cellStyle name="Normal 3 5 2 4 2" xfId="4164"/>
    <cellStyle name="Normal 3 6 5 2" xfId="4165"/>
    <cellStyle name="Normal 3 6 2 4 2" xfId="4166"/>
    <cellStyle name="Normal 3 7 5 2" xfId="4167"/>
    <cellStyle name="Normal 3 7 2 4 2" xfId="4168"/>
    <cellStyle name="Normal 3 8 5 2" xfId="4169"/>
    <cellStyle name="Normal 3 8 2 4 2" xfId="4170"/>
    <cellStyle name="Normal 3 9 5 2" xfId="4171"/>
    <cellStyle name="Normal 3 9 2 4 2" xfId="4172"/>
    <cellStyle name="Normal 4 7 2" xfId="4173"/>
    <cellStyle name="Normal 4 2 5 2" xfId="4174"/>
    <cellStyle name="Normal 5 7 2" xfId="4175"/>
    <cellStyle name="Normal 5 2 5 2" xfId="4176"/>
    <cellStyle name="Normal 6 7 2" xfId="4177"/>
    <cellStyle name="Normal 6 2 5 2" xfId="4178"/>
    <cellStyle name="Normal 7 7 2" xfId="4179"/>
    <cellStyle name="Normal 7 2 5 2" xfId="4180"/>
    <cellStyle name="Normal 8 7 2" xfId="4181"/>
    <cellStyle name="Normal 8 2 5 2" xfId="4182"/>
    <cellStyle name="Normal 9 7 2" xfId="4183"/>
    <cellStyle name="Normal 9 2 5 2" xfId="4184"/>
    <cellStyle name="Normal 2 7 2" xfId="4185"/>
    <cellStyle name="20% - Accent1 10 2 2" xfId="4186"/>
    <cellStyle name="20% - Accent1 11 2 2" xfId="4187"/>
    <cellStyle name="20% - Accent1 12 2 2" xfId="4188"/>
    <cellStyle name="20% - Accent1 13 2 2" xfId="4189"/>
    <cellStyle name="20% - Accent1 14 2 2" xfId="4190"/>
    <cellStyle name="20% - Accent1 2 5 2" xfId="4191"/>
    <cellStyle name="20% - Accent1 2 2 2 2 2" xfId="4192"/>
    <cellStyle name="20% - Accent1 2 3 2 2" xfId="4193"/>
    <cellStyle name="20% - Accent1 3 5 2" xfId="4194"/>
    <cellStyle name="20% - Accent1 3 2 2 2 2" xfId="4195"/>
    <cellStyle name="20% - Accent1 3 3 2 2" xfId="4196"/>
    <cellStyle name="20% - Accent1 4 4 2" xfId="4197"/>
    <cellStyle name="20% - Accent1 5 2 2 2" xfId="4198"/>
    <cellStyle name="20% - Accent1 6 2 2" xfId="4199"/>
    <cellStyle name="20% - Accent1 7 2 2" xfId="4200"/>
    <cellStyle name="20% - Accent1 8 2 2" xfId="4201"/>
    <cellStyle name="20% - Accent1 9 2 2" xfId="4202"/>
    <cellStyle name="20% - Accent2 10 2 2" xfId="4203"/>
    <cellStyle name="20% - Accent2 11 2 2" xfId="4204"/>
    <cellStyle name="20% - Accent2 12 2 2" xfId="4205"/>
    <cellStyle name="20% - Accent2 13 2 2" xfId="4206"/>
    <cellStyle name="20% - Accent2 14 2 2" xfId="4207"/>
    <cellStyle name="20% - Accent2 2 5 2" xfId="4208"/>
    <cellStyle name="20% - Accent2 2 2 2 2 2" xfId="4209"/>
    <cellStyle name="20% - Accent2 2 3 2 2" xfId="4210"/>
    <cellStyle name="20% - Accent2 3 5 2" xfId="4211"/>
    <cellStyle name="20% - Accent2 3 2 2 2 2" xfId="4212"/>
    <cellStyle name="20% - Accent2 3 3 2 2" xfId="4213"/>
    <cellStyle name="20% - Accent2 4 4 2" xfId="4214"/>
    <cellStyle name="20% - Accent2 5 2 2 2" xfId="4215"/>
    <cellStyle name="20% - Accent2 6 2 2" xfId="4216"/>
    <cellStyle name="20% - Accent2 7 2 2" xfId="4217"/>
    <cellStyle name="20% - Accent2 8 2 2" xfId="4218"/>
    <cellStyle name="20% - Accent2 9 2 2" xfId="4219"/>
    <cellStyle name="20% - Accent3 10 2 2" xfId="4220"/>
    <cellStyle name="20% - Accent3 11 2 2" xfId="4221"/>
    <cellStyle name="20% - Accent3 12 2 2" xfId="4222"/>
    <cellStyle name="20% - Accent3 13 2 2" xfId="4223"/>
    <cellStyle name="20% - Accent3 14 2 2" xfId="4224"/>
    <cellStyle name="20% - Accent3 2 5 2" xfId="4225"/>
    <cellStyle name="20% - Accent3 2 2 2 2 2" xfId="4226"/>
    <cellStyle name="20% - Accent3 2 3 2 2" xfId="4227"/>
    <cellStyle name="20% - Accent3 3 5 2" xfId="4228"/>
    <cellStyle name="20% - Accent3 3 2 2 2 2" xfId="4229"/>
    <cellStyle name="20% - Accent3 3 3 2 2" xfId="4230"/>
    <cellStyle name="20% - Accent3 4 4 2" xfId="4231"/>
    <cellStyle name="20% - Accent3 5 2 2 2" xfId="4232"/>
    <cellStyle name="20% - Accent3 6 2 2" xfId="4233"/>
    <cellStyle name="20% - Accent3 7 2 2" xfId="4234"/>
    <cellStyle name="20% - Accent3 8 2 2" xfId="4235"/>
    <cellStyle name="20% - Accent3 9 2 2" xfId="4236"/>
    <cellStyle name="20% - Accent4 10 2 2" xfId="4237"/>
    <cellStyle name="20% - Accent4 11 2 2" xfId="4238"/>
    <cellStyle name="20% - Accent4 12 2 2" xfId="4239"/>
    <cellStyle name="20% - Accent4 13 2 2" xfId="4240"/>
    <cellStyle name="20% - Accent4 14 2 2" xfId="4241"/>
    <cellStyle name="20% - Accent4 2 5 2" xfId="4242"/>
    <cellStyle name="20% - Accent4 2 2 2 2 2" xfId="4243"/>
    <cellStyle name="20% - Accent4 2 3 2 2" xfId="4244"/>
    <cellStyle name="20% - Accent4 3 5 2" xfId="4245"/>
    <cellStyle name="20% - Accent4 3 2 2 2 2" xfId="4246"/>
    <cellStyle name="20% - Accent4 3 3 2 2" xfId="4247"/>
    <cellStyle name="20% - Accent4 4 4 2" xfId="4248"/>
    <cellStyle name="20% - Accent4 5 2 2 2" xfId="4249"/>
    <cellStyle name="20% - Accent4 6 2 2" xfId="4250"/>
    <cellStyle name="20% - Accent4 7 2 2" xfId="4251"/>
    <cellStyle name="20% - Accent4 8 2 2" xfId="4252"/>
    <cellStyle name="20% - Accent4 9 2 2" xfId="4253"/>
    <cellStyle name="20% - Accent5 10 2 2" xfId="4254"/>
    <cellStyle name="20% - Accent5 11 2 2" xfId="4255"/>
    <cellStyle name="20% - Accent5 12 2 2" xfId="4256"/>
    <cellStyle name="20% - Accent5 13 2 2" xfId="4257"/>
    <cellStyle name="20% - Accent5 14 2 2" xfId="4258"/>
    <cellStyle name="20% - Accent5 2 5 2" xfId="4259"/>
    <cellStyle name="20% - Accent5 2 2 2 2 2" xfId="4260"/>
    <cellStyle name="20% - Accent5 2 3 2 2" xfId="4261"/>
    <cellStyle name="20% - Accent5 3 5 2" xfId="4262"/>
    <cellStyle name="20% - Accent5 3 2 2 2 2" xfId="4263"/>
    <cellStyle name="20% - Accent5 3 3 2 2" xfId="4264"/>
    <cellStyle name="20% - Accent5 4 4 2" xfId="4265"/>
    <cellStyle name="20% - Accent5 5 2 2 2" xfId="4266"/>
    <cellStyle name="20% - Accent5 6 2 2" xfId="4267"/>
    <cellStyle name="20% - Accent5 7 2 2" xfId="4268"/>
    <cellStyle name="20% - Accent5 8 2 2" xfId="4269"/>
    <cellStyle name="20% - Accent5 9 2 2" xfId="4270"/>
    <cellStyle name="20% - Accent6 10 2 2" xfId="4271"/>
    <cellStyle name="20% - Accent6 11 2 2" xfId="4272"/>
    <cellStyle name="20% - Accent6 12 2 2" xfId="4273"/>
    <cellStyle name="20% - Accent6 13 2 2" xfId="4274"/>
    <cellStyle name="20% - Accent6 14 2 2" xfId="4275"/>
    <cellStyle name="20% - Accent6 2 5 2" xfId="4276"/>
    <cellStyle name="20% - Accent6 2 2 2 2 2" xfId="4277"/>
    <cellStyle name="20% - Accent6 2 3 2 2" xfId="4278"/>
    <cellStyle name="20% - Accent6 3 5 2" xfId="4279"/>
    <cellStyle name="20% - Accent6 3 2 2 2 2" xfId="4280"/>
    <cellStyle name="20% - Accent6 3 3 2 2" xfId="4281"/>
    <cellStyle name="20% - Accent6 4 4 2" xfId="4282"/>
    <cellStyle name="20% - Accent6 5 2 2 2" xfId="4283"/>
    <cellStyle name="20% - Accent6 6 2 2" xfId="4284"/>
    <cellStyle name="20% - Accent6 7 2 2" xfId="4285"/>
    <cellStyle name="20% - Accent6 8 2 2" xfId="4286"/>
    <cellStyle name="20% - Accent6 9 2 2" xfId="4287"/>
    <cellStyle name="40% - Accent1 10 2 2" xfId="4288"/>
    <cellStyle name="40% - Accent1 11 2 2" xfId="4289"/>
    <cellStyle name="40% - Accent1 12 2 2" xfId="4290"/>
    <cellStyle name="40% - Accent1 13 2 2" xfId="4291"/>
    <cellStyle name="40% - Accent1 14 2 2" xfId="4292"/>
    <cellStyle name="40% - Accent1 2 5 2" xfId="4293"/>
    <cellStyle name="40% - Accent1 2 2 2 2 2" xfId="4294"/>
    <cellStyle name="40% - Accent1 2 3 2 2" xfId="4295"/>
    <cellStyle name="40% - Accent1 3 5 2" xfId="4296"/>
    <cellStyle name="40% - Accent1 3 2 2 2 2" xfId="4297"/>
    <cellStyle name="40% - Accent1 3 3 2 2" xfId="4298"/>
    <cellStyle name="40% - Accent1 4 4 2" xfId="4299"/>
    <cellStyle name="40% - Accent1 5 2 2 2" xfId="4300"/>
    <cellStyle name="40% - Accent1 6 2 2" xfId="4301"/>
    <cellStyle name="40% - Accent1 7 2 2" xfId="4302"/>
    <cellStyle name="40% - Accent1 8 2 2" xfId="4303"/>
    <cellStyle name="40% - Accent1 9 2 2" xfId="4304"/>
    <cellStyle name="40% - Accent2 10 2 2" xfId="4305"/>
    <cellStyle name="40% - Accent2 11 2 2" xfId="4306"/>
    <cellStyle name="40% - Accent2 12 2 2" xfId="4307"/>
    <cellStyle name="40% - Accent2 13 2 2" xfId="4308"/>
    <cellStyle name="40% - Accent2 14 2 2" xfId="4309"/>
    <cellStyle name="40% - Accent2 2 5 2" xfId="4310"/>
    <cellStyle name="40% - Accent2 2 2 2 2 2" xfId="4311"/>
    <cellStyle name="40% - Accent2 2 3 2 2" xfId="4312"/>
    <cellStyle name="40% - Accent2 3 5 2" xfId="4313"/>
    <cellStyle name="40% - Accent2 3 2 2 2 2" xfId="4314"/>
    <cellStyle name="40% - Accent2 3 3 2 2" xfId="4315"/>
    <cellStyle name="40% - Accent2 4 4 2" xfId="4316"/>
    <cellStyle name="40% - Accent2 5 2 2 2" xfId="4317"/>
    <cellStyle name="40% - Accent2 6 2 2" xfId="4318"/>
    <cellStyle name="40% - Accent2 7 2 2" xfId="4319"/>
    <cellStyle name="40% - Accent2 8 2 2" xfId="4320"/>
    <cellStyle name="40% - Accent2 9 2 2" xfId="4321"/>
    <cellStyle name="40% - Accent3 10 2 2" xfId="4322"/>
    <cellStyle name="40% - Accent3 11 2 2" xfId="4323"/>
    <cellStyle name="40% - Accent3 12 2 2" xfId="4324"/>
    <cellStyle name="40% - Accent3 13 2 2" xfId="4325"/>
    <cellStyle name="40% - Accent3 14 2 2" xfId="4326"/>
    <cellStyle name="40% - Accent3 2 5 2" xfId="4327"/>
    <cellStyle name="40% - Accent3 2 2 2 2 2" xfId="4328"/>
    <cellStyle name="40% - Accent3 2 3 2 2" xfId="4329"/>
    <cellStyle name="40% - Accent3 3 5 2" xfId="4330"/>
    <cellStyle name="40% - Accent3 3 2 2 2 2" xfId="4331"/>
    <cellStyle name="40% - Accent3 3 3 2 2" xfId="4332"/>
    <cellStyle name="40% - Accent3 4 4 2" xfId="4333"/>
    <cellStyle name="40% - Accent3 5 2 2 2" xfId="4334"/>
    <cellStyle name="40% - Accent3 6 2 2" xfId="4335"/>
    <cellStyle name="40% - Accent3 7 2 2" xfId="4336"/>
    <cellStyle name="40% - Accent3 8 2 2" xfId="4337"/>
    <cellStyle name="40% - Accent3 9 2 2" xfId="4338"/>
    <cellStyle name="40% - Accent4 10 2 2" xfId="4339"/>
    <cellStyle name="40% - Accent4 11 2 2" xfId="4340"/>
    <cellStyle name="40% - Accent4 12 2 2" xfId="4341"/>
    <cellStyle name="40% - Accent4 13 2 2" xfId="4342"/>
    <cellStyle name="40% - Accent4 14 2 2" xfId="4343"/>
    <cellStyle name="40% - Accent4 2 5 2" xfId="4344"/>
    <cellStyle name="40% - Accent4 2 2 2 2 2" xfId="4345"/>
    <cellStyle name="40% - Accent4 2 3 2 2" xfId="4346"/>
    <cellStyle name="40% - Accent4 3 5 2" xfId="4347"/>
    <cellStyle name="40% - Accent4 3 2 2 2 2" xfId="4348"/>
    <cellStyle name="40% - Accent4 3 3 2 2" xfId="4349"/>
    <cellStyle name="40% - Accent4 4 4 2" xfId="4350"/>
    <cellStyle name="40% - Accent4 5 2 2 2" xfId="4351"/>
    <cellStyle name="40% - Accent4 6 2 2" xfId="4352"/>
    <cellStyle name="40% - Accent4 7 2 2" xfId="4353"/>
    <cellStyle name="40% - Accent4 8 2 2" xfId="4354"/>
    <cellStyle name="40% - Accent4 9 2 2" xfId="4355"/>
    <cellStyle name="40% - Accent5 10 2 2" xfId="4356"/>
    <cellStyle name="40% - Accent5 11 2 2" xfId="4357"/>
    <cellStyle name="40% - Accent5 12 2 2" xfId="4358"/>
    <cellStyle name="40% - Accent5 13 2 2" xfId="4359"/>
    <cellStyle name="40% - Accent5 14 2 2" xfId="4360"/>
    <cellStyle name="40% - Accent5 2 5 2" xfId="4361"/>
    <cellStyle name="40% - Accent5 2 2 2 2 2" xfId="4362"/>
    <cellStyle name="40% - Accent5 2 3 2 2" xfId="4363"/>
    <cellStyle name="40% - Accent5 3 5 2" xfId="4364"/>
    <cellStyle name="40% - Accent5 3 2 2 2 2" xfId="4365"/>
    <cellStyle name="40% - Accent5 3 3 2 2" xfId="4366"/>
    <cellStyle name="40% - Accent5 4 4 2" xfId="4367"/>
    <cellStyle name="40% - Accent5 5 2 2 2" xfId="4368"/>
    <cellStyle name="40% - Accent5 6 2 2" xfId="4369"/>
    <cellStyle name="40% - Accent5 7 2 2" xfId="4370"/>
    <cellStyle name="40% - Accent5 8 2 2" xfId="4371"/>
    <cellStyle name="40% - Accent5 9 2 2" xfId="4372"/>
    <cellStyle name="40% - Accent6 10 2 2" xfId="4373"/>
    <cellStyle name="40% - Accent6 11 2 2" xfId="4374"/>
    <cellStyle name="40% - Accent6 12 2 2" xfId="4375"/>
    <cellStyle name="40% - Accent6 13 2 2" xfId="4376"/>
    <cellStyle name="40% - Accent6 14 2 2" xfId="4377"/>
    <cellStyle name="40% - Accent6 2 5 2" xfId="4378"/>
    <cellStyle name="40% - Accent6 2 2 2 2 2" xfId="4379"/>
    <cellStyle name="40% - Accent6 2 3 2 2" xfId="4380"/>
    <cellStyle name="40% - Accent6 3 5 2" xfId="4381"/>
    <cellStyle name="40% - Accent6 3 2 2 2 2" xfId="4382"/>
    <cellStyle name="40% - Accent6 3 3 2 2" xfId="4383"/>
    <cellStyle name="40% - Accent6 4 4 2" xfId="4384"/>
    <cellStyle name="40% - Accent6 5 2 2 2" xfId="4385"/>
    <cellStyle name="40% - Accent6 6 2 2" xfId="4386"/>
    <cellStyle name="40% - Accent6 7 2 2" xfId="4387"/>
    <cellStyle name="40% - Accent6 8 2 2" xfId="4388"/>
    <cellStyle name="40% - Accent6 9 2 2" xfId="4389"/>
    <cellStyle name="Comma 10 2 2" xfId="4390"/>
    <cellStyle name="Comma 11 2 2" xfId="4391"/>
    <cellStyle name="Comma 12 2 2" xfId="4392"/>
    <cellStyle name="Comma 13 2 2" xfId="4393"/>
    <cellStyle name="Comma 2 5 2" xfId="4394"/>
    <cellStyle name="Comma 2 2 2 2 2" xfId="4395"/>
    <cellStyle name="Comma 2 3 2 2" xfId="4396"/>
    <cellStyle name="Comma 3 5 2" xfId="4397"/>
    <cellStyle name="Comma 3 2 2 2 2" xfId="4398"/>
    <cellStyle name="Comma 3 3 2 2" xfId="4399"/>
    <cellStyle name="Comma 4 4 2" xfId="4400"/>
    <cellStyle name="Comma 5 2 2" xfId="4401"/>
    <cellStyle name="Comma 6 2 2" xfId="4402"/>
    <cellStyle name="Comma 7 2 2" xfId="4403"/>
    <cellStyle name="Comma 8 2 2" xfId="4404"/>
    <cellStyle name="Comma 9 2 2" xfId="4405"/>
    <cellStyle name="Normal 10 2 2 2 2" xfId="4406"/>
    <cellStyle name="Normal 10 3 2 2" xfId="4407"/>
    <cellStyle name="Normal 10 4 2 2" xfId="4408"/>
    <cellStyle name="Normal 11 2 2 2 2" xfId="4409"/>
    <cellStyle name="Normal 11 3 2 2" xfId="4410"/>
    <cellStyle name="Normal 11 4 2 2" xfId="4411"/>
    <cellStyle name="Normal 12 2 2 2 2" xfId="4412"/>
    <cellStyle name="Normal 12 3 2 2" xfId="4413"/>
    <cellStyle name="Normal 12 4 2 2" xfId="4414"/>
    <cellStyle name="Normal 13 2 2 2 2" xfId="4415"/>
    <cellStyle name="Normal 13 3 2 2" xfId="4416"/>
    <cellStyle name="Normal 13 4 2 2" xfId="4417"/>
    <cellStyle name="Normal 14 2 2 2 2" xfId="4418"/>
    <cellStyle name="Normal 14 3 2 2" xfId="4419"/>
    <cellStyle name="Normal 14 4 2 2" xfId="4420"/>
    <cellStyle name="Normal 15 5 2" xfId="4421"/>
    <cellStyle name="Normal 15 2 2 2 2" xfId="4422"/>
    <cellStyle name="Normal 15 3 2 2" xfId="4423"/>
    <cellStyle name="Normal 16 4 2" xfId="4424"/>
    <cellStyle name="Normal 17 3 2" xfId="4425"/>
    <cellStyle name="Normal 18 2 2 2" xfId="4426"/>
    <cellStyle name="Normal 19 2 2 2" xfId="4427"/>
    <cellStyle name="Normal 2 3 2 2 2" xfId="4428"/>
    <cellStyle name="Normal 2 4 2 2" xfId="4429"/>
    <cellStyle name="Normal 20 2 2 2" xfId="4430"/>
    <cellStyle name="Normal 21 2 2 2" xfId="4431"/>
    <cellStyle name="Normal 22 2 2 2" xfId="4432"/>
    <cellStyle name="Normal 23 2 2 2" xfId="4433"/>
    <cellStyle name="Normal 24 2 2 2" xfId="4434"/>
    <cellStyle name="Normal 25 2 2 2" xfId="4435"/>
    <cellStyle name="Normal 26 2 2" xfId="4436"/>
    <cellStyle name="Normal 27 2 2" xfId="4437"/>
    <cellStyle name="Normal 28 2 2" xfId="4438"/>
    <cellStyle name="Normal 29 2 2" xfId="4439"/>
    <cellStyle name="Normal 3 2 7 2" xfId="4440"/>
    <cellStyle name="Normal 3 2 3 2 2" xfId="4441"/>
    <cellStyle name="Normal 3 3 7 2" xfId="4442"/>
    <cellStyle name="Normal 3 3 3 2 2" xfId="4443"/>
    <cellStyle name="Normal 30 2 2" xfId="4444"/>
    <cellStyle name="Normal 31 2 2" xfId="4445"/>
    <cellStyle name="Normal 32 2 2" xfId="4446"/>
    <cellStyle name="Normal 33 2 2" xfId="4447"/>
    <cellStyle name="Normal 34 2 2" xfId="4448"/>
    <cellStyle name="Normal 35 2 2" xfId="4449"/>
    <cellStyle name="Normal 36 2 2" xfId="4450"/>
    <cellStyle name="Normal 37 2 2" xfId="4451"/>
    <cellStyle name="Normal 38 2 2" xfId="4452"/>
    <cellStyle name="Normal 39 2 2" xfId="4453"/>
    <cellStyle name="Normal 4 2 6 2" xfId="4454"/>
    <cellStyle name="Normal 4 2 2 2 2" xfId="4455"/>
    <cellStyle name="Normal 4 3 2 2" xfId="4456"/>
    <cellStyle name="Normal 4 4 2 2" xfId="4457"/>
    <cellStyle name="Normal 40 2 2" xfId="4458"/>
    <cellStyle name="Normal 41 2 2" xfId="4459"/>
    <cellStyle name="Normal 42 2 2" xfId="4460"/>
    <cellStyle name="Normal 43 2 2" xfId="4461"/>
    <cellStyle name="Normal 44 2 2" xfId="4462"/>
    <cellStyle name="Normal 45 2 2" xfId="4463"/>
    <cellStyle name="Normal 46 2 2" xfId="4464"/>
    <cellStyle name="Normal 47 2 2" xfId="4465"/>
    <cellStyle name="Normal 48 2 2" xfId="4466"/>
    <cellStyle name="Normal 49 2 2" xfId="4467"/>
    <cellStyle name="Normal 5 2 2 2 2" xfId="4468"/>
    <cellStyle name="Normal 5 3 2 2" xfId="4469"/>
    <cellStyle name="Normal 5 4 2 2" xfId="4470"/>
    <cellStyle name="Normal 50 2 2" xfId="4471"/>
    <cellStyle name="Normal 51 2 2" xfId="4472"/>
    <cellStyle name="Normal 52 2 2" xfId="4473"/>
    <cellStyle name="Normal 53 2 2" xfId="4474"/>
    <cellStyle name="Normal 54 2 2" xfId="4475"/>
    <cellStyle name="Normal 6 2 2 2 2" xfId="4476"/>
    <cellStyle name="Normal 6 3 2 2" xfId="4477"/>
    <cellStyle name="Normal 6 4 2 2" xfId="4478"/>
    <cellStyle name="Normal 7 2 2 2 2" xfId="4479"/>
    <cellStyle name="Normal 7 3 2 2" xfId="4480"/>
    <cellStyle name="Normal 7 4 2 2" xfId="4481"/>
    <cellStyle name="Normal 8 2 2 2 2" xfId="4482"/>
    <cellStyle name="Normal 8 3 2 2" xfId="4483"/>
    <cellStyle name="Normal 8 4 2 2" xfId="4484"/>
    <cellStyle name="Normal 9 2 2 2 2" xfId="4485"/>
    <cellStyle name="Normal 9 3 2 2" xfId="4486"/>
    <cellStyle name="Normal 9 4 2 2" xfId="4487"/>
    <cellStyle name="Note 10 2 2" xfId="4488"/>
    <cellStyle name="Note 11 2 2" xfId="4489"/>
    <cellStyle name="Note 12 2 2" xfId="4490"/>
    <cellStyle name="Note 13 2 2" xfId="4491"/>
    <cellStyle name="Note 14 2 2" xfId="4492"/>
    <cellStyle name="Note 2 16 2" xfId="4493"/>
    <cellStyle name="Note 2 2 14 2" xfId="4494"/>
    <cellStyle name="Note 2 3 2 2" xfId="4495"/>
    <cellStyle name="Note 3 16 2" xfId="4496"/>
    <cellStyle name="Note 3 2 2 2 2" xfId="4497"/>
    <cellStyle name="Note 3 3 2 2" xfId="4498"/>
    <cellStyle name="Note 4 15 2" xfId="4499"/>
    <cellStyle name="Note 5 14 2" xfId="4500"/>
    <cellStyle name="Note 6 2 2" xfId="4501"/>
    <cellStyle name="Note 7 2 2" xfId="4502"/>
    <cellStyle name="Note 8 2 2" xfId="4503"/>
    <cellStyle name="Note 9 2 2" xfId="4504"/>
    <cellStyle name="Percent 2 3 2" xfId="4505"/>
    <cellStyle name="Percent 3 2 2" xfId="4506"/>
    <cellStyle name="Normal 2 6 2 2" xfId="4507"/>
    <cellStyle hidden="1" name="Hyperlink 456 2" xfId="4508"/>
    <cellStyle hidden="1" name="Hyperlink 469 2" xfId="4509"/>
    <cellStyle hidden="1" name="Hyperlink 453 2" xfId="4510"/>
    <cellStyle hidden="1" name="Hyperlink 662 2" xfId="4511"/>
    <cellStyle hidden="1" name="Hyperlink 468 2" xfId="4512"/>
    <cellStyle hidden="1" name="Hyperlink 465 2" xfId="4513"/>
    <cellStyle hidden="1" name="Hyperlink 462 2" xfId="4514"/>
    <cellStyle hidden="1" name="Hyperlink 459 2" xfId="4515"/>
    <cellStyle hidden="1" name="Hyperlink 554 2" xfId="4516"/>
    <cellStyle hidden="1" name="Hyperlink 555 2" xfId="4517"/>
    <cellStyle hidden="1" name="Hyperlink 664 2" xfId="4518"/>
    <cellStyle hidden="1" name="Hyperlink 556 2" xfId="4519"/>
    <cellStyle hidden="1" name="Hyperlink 474 2" xfId="4520"/>
    <cellStyle hidden="1" name="Hyperlink 565 2" xfId="4521"/>
    <cellStyle hidden="1" name="Hyperlink 355 2" xfId="4522"/>
    <cellStyle hidden="1" name="Hyperlink 356 2" xfId="4523"/>
    <cellStyle hidden="1" name="Hyperlink 357 2" xfId="4524"/>
    <cellStyle hidden="1" name="Hyperlink 358 2" xfId="4525"/>
    <cellStyle hidden="1" name="Hyperlink 359 2" xfId="4526"/>
    <cellStyle hidden="1" name="Hyperlink 360 2" xfId="4527"/>
    <cellStyle hidden="1" name="Hyperlink 361 2" xfId="4528"/>
    <cellStyle hidden="1" name="Hyperlink 362 2" xfId="4529"/>
    <cellStyle hidden="1" name="Hyperlink 363 2" xfId="4530"/>
    <cellStyle hidden="1" name="Hyperlink 364 2" xfId="4531"/>
    <cellStyle hidden="1" name="Hyperlink 365 2" xfId="4532"/>
    <cellStyle hidden="1" name="Hyperlink 366 2" xfId="4533"/>
    <cellStyle hidden="1" name="Hyperlink 367 2" xfId="4534"/>
    <cellStyle hidden="1" name="Hyperlink 368 2" xfId="4535"/>
    <cellStyle hidden="1" name="Hyperlink 369 2" xfId="4536"/>
    <cellStyle hidden="1" name="Hyperlink 370 2" xfId="4537"/>
    <cellStyle hidden="1" name="Hyperlink 371 2" xfId="4538"/>
    <cellStyle hidden="1" name="Hyperlink 372 2" xfId="4539"/>
    <cellStyle hidden="1" name="Hyperlink 373 2" xfId="4540"/>
    <cellStyle hidden="1" name="Hyperlink 374 2" xfId="4541"/>
    <cellStyle hidden="1" name="Hyperlink 375 2" xfId="4542"/>
    <cellStyle hidden="1" name="Hyperlink 376 2" xfId="4543"/>
    <cellStyle hidden="1" name="Hyperlink 377 2" xfId="4544"/>
    <cellStyle hidden="1" name="Hyperlink 378 2" xfId="4545"/>
    <cellStyle hidden="1" name="Hyperlink 473 2" xfId="4546"/>
    <cellStyle hidden="1" name="Hyperlink 451 2" xfId="4547"/>
    <cellStyle hidden="1" name="Hyperlink 561 2" xfId="4548"/>
    <cellStyle hidden="1" name="Hyperlink 563 2" xfId="4549"/>
    <cellStyle hidden="1" name="Hyperlink 652 2" xfId="4550"/>
    <cellStyle hidden="1" name="Hyperlink 558 2" xfId="4551"/>
    <cellStyle hidden="1" name="Hyperlink 471 2" xfId="4552"/>
    <cellStyle hidden="1" name="Hyperlink 452 2" xfId="4553"/>
    <cellStyle hidden="1" name="Hyperlink 421 2" xfId="4554"/>
    <cellStyle hidden="1" name="Hyperlink 422 2" xfId="4555"/>
    <cellStyle hidden="1" name="Hyperlink 423 2" xfId="4556"/>
    <cellStyle hidden="1" name="Hyperlink 424 2" xfId="4557"/>
    <cellStyle hidden="1" name="Hyperlink 425 2" xfId="4558"/>
    <cellStyle hidden="1" name="Hyperlink 426 2" xfId="4559"/>
    <cellStyle hidden="1" name="Hyperlink 427 2" xfId="4560"/>
    <cellStyle hidden="1" name="Hyperlink 428 2" xfId="4561"/>
    <cellStyle hidden="1" name="Hyperlink 429 2" xfId="4562"/>
    <cellStyle hidden="1" name="Hyperlink 430 2" xfId="4563"/>
    <cellStyle hidden="1" name="Hyperlink 431 2" xfId="4564"/>
    <cellStyle hidden="1" name="Hyperlink 432 2" xfId="4565"/>
    <cellStyle hidden="1" name="Hyperlink 433 2" xfId="4566"/>
    <cellStyle hidden="1" name="Hyperlink 434 2" xfId="4567"/>
    <cellStyle hidden="1" name="Hyperlink 435 2" xfId="4568"/>
    <cellStyle hidden="1" name="Hyperlink 436 2" xfId="4569"/>
    <cellStyle hidden="1" name="Hyperlink 437 2" xfId="4570"/>
    <cellStyle hidden="1" name="Hyperlink 438 2" xfId="4571"/>
    <cellStyle hidden="1" name="Hyperlink 439 2" xfId="4572"/>
    <cellStyle hidden="1" name="Hyperlink 440 2" xfId="4573"/>
    <cellStyle hidden="1" name="Hyperlink 441 2" xfId="4574"/>
    <cellStyle hidden="1" name="Hyperlink 442 2" xfId="4575"/>
    <cellStyle hidden="1" name="Hyperlink 443 2" xfId="4576"/>
    <cellStyle hidden="1" name="Hyperlink 444 2" xfId="4577"/>
    <cellStyle hidden="1" name="Hyperlink 557 2" xfId="4578"/>
    <cellStyle hidden="1" name="Hyperlink 472 2" xfId="4579"/>
    <cellStyle hidden="1" name="Hyperlink 549 2" xfId="4580"/>
    <cellStyle hidden="1" name="Hyperlink 470 2" xfId="4581"/>
    <cellStyle hidden="1" name="Hyperlink 466 2" xfId="4582"/>
    <cellStyle hidden="1" name="Hyperlink 467 2" xfId="4583"/>
    <cellStyle hidden="1" name="Hyperlink 463 2" xfId="4584"/>
    <cellStyle hidden="1" name="Hyperlink 464 2" xfId="4585"/>
    <cellStyle hidden="1" name="Hyperlink 460 2" xfId="4586"/>
    <cellStyle hidden="1" name="Hyperlink 461 2" xfId="4587"/>
    <cellStyle hidden="1" name="Hyperlink 457 2" xfId="4588"/>
    <cellStyle hidden="1" name="Hyperlink 458 2" xfId="4589"/>
    <cellStyle hidden="1" name="Hyperlink 454 2" xfId="4590"/>
    <cellStyle hidden="1" name="Hyperlink 455 2" xfId="4591"/>
    <cellStyle hidden="1" name="Hyperlink 559 2" xfId="4592"/>
    <cellStyle hidden="1" name="Hyperlink 560 2" xfId="4593"/>
    <cellStyle hidden="1" name="Hyperlink 645 2" xfId="4594"/>
    <cellStyle hidden="1" name="Hyperlink 567 2" xfId="4595"/>
    <cellStyle hidden="1" name="Hyperlink 553 2" xfId="4596"/>
    <cellStyle hidden="1" name="Hyperlink 653 2" xfId="4597"/>
    <cellStyle hidden="1" name="Hyperlink 647 2" xfId="4598"/>
    <cellStyle hidden="1" name="Hyperlink 547 2" xfId="4599"/>
    <cellStyle hidden="1" name="Hyperlink 550 2" xfId="4600"/>
    <cellStyle hidden="1" name="Hyperlink 663 2" xfId="4601"/>
    <cellStyle hidden="1" name="Hyperlink 517 2" xfId="4602"/>
    <cellStyle hidden="1" name="Hyperlink 518 2" xfId="4603"/>
    <cellStyle hidden="1" name="Hyperlink 519 2" xfId="4604"/>
    <cellStyle hidden="1" name="Hyperlink 520 2" xfId="4605"/>
    <cellStyle hidden="1" name="Hyperlink 521 2" xfId="4606"/>
    <cellStyle hidden="1" name="Hyperlink 522 2" xfId="4607"/>
    <cellStyle hidden="1" name="Hyperlink 523 2" xfId="4608"/>
    <cellStyle hidden="1" name="Hyperlink 524 2" xfId="4609"/>
    <cellStyle hidden="1" name="Hyperlink 525 2" xfId="4610"/>
    <cellStyle hidden="1" name="Hyperlink 526 2" xfId="4611"/>
    <cellStyle hidden="1" name="Hyperlink 527 2" xfId="4612"/>
    <cellStyle hidden="1" name="Hyperlink 528 2" xfId="4613"/>
    <cellStyle hidden="1" name="Hyperlink 529 2" xfId="4614"/>
    <cellStyle hidden="1" name="Hyperlink 530 2" xfId="4615"/>
    <cellStyle hidden="1" name="Hyperlink 531 2" xfId="4616"/>
    <cellStyle hidden="1" name="Hyperlink 532 2" xfId="4617"/>
    <cellStyle hidden="1" name="Hyperlink 533 2" xfId="4618"/>
    <cellStyle hidden="1" name="Hyperlink 534 2" xfId="4619"/>
    <cellStyle hidden="1" name="Hyperlink 535 2" xfId="4620"/>
    <cellStyle hidden="1" name="Hyperlink 536 2" xfId="4621"/>
    <cellStyle hidden="1" name="Hyperlink 537 2" xfId="4622"/>
    <cellStyle hidden="1" name="Hyperlink 538 2" xfId="4623"/>
    <cellStyle hidden="1" name="Hyperlink 539 2" xfId="4624"/>
    <cellStyle hidden="1" name="Hyperlink 540 2" xfId="4625"/>
    <cellStyle hidden="1" name="Hyperlink 657 2" xfId="4626"/>
    <cellStyle hidden="1" name="Hyperlink 643 2" xfId="4627"/>
    <cellStyle hidden="1" name="Hyperlink 651 2" xfId="4628"/>
    <cellStyle hidden="1" name="Hyperlink 569 2" xfId="4629"/>
    <cellStyle hidden="1" name="Hyperlink 570 2" xfId="4630"/>
    <cellStyle hidden="1" name="Hyperlink 568 2" xfId="4631"/>
    <cellStyle hidden="1" name="Hyperlink 566 2" xfId="4632"/>
    <cellStyle hidden="1" name="Hyperlink 564 2" xfId="4633"/>
    <cellStyle hidden="1" name="Hyperlink 562 2" xfId="4634"/>
    <cellStyle hidden="1" name="Hyperlink 551 2" xfId="4635"/>
    <cellStyle hidden="1" name="Hyperlink 552 2" xfId="4636"/>
    <cellStyle hidden="1" name="Hyperlink 548 2" xfId="4637"/>
    <cellStyle hidden="1" name="Hyperlink 650 2" xfId="4638"/>
    <cellStyle hidden="1" name="Hyperlink 665 2" xfId="4639"/>
    <cellStyle hidden="1" name="Hyperlink 654 2" xfId="4640"/>
    <cellStyle hidden="1" name="Hyperlink 613 2" xfId="4641"/>
    <cellStyle hidden="1" name="Hyperlink 614 2" xfId="4642"/>
    <cellStyle hidden="1" name="Hyperlink 615 2" xfId="4643"/>
    <cellStyle hidden="1" name="Hyperlink 616 2" xfId="4644"/>
    <cellStyle hidden="1" name="Hyperlink 617 2" xfId="4645"/>
    <cellStyle hidden="1" name="Hyperlink 618 2" xfId="4646"/>
    <cellStyle hidden="1" name="Hyperlink 619 2" xfId="4647"/>
    <cellStyle hidden="1" name="Hyperlink 620 2" xfId="4648"/>
    <cellStyle hidden="1" name="Hyperlink 621 2" xfId="4649"/>
    <cellStyle hidden="1" name="Hyperlink 622 2" xfId="4650"/>
    <cellStyle hidden="1" name="Hyperlink 623 2" xfId="4651"/>
    <cellStyle hidden="1" name="Hyperlink 624 2" xfId="4652"/>
    <cellStyle hidden="1" name="Hyperlink 646 2" xfId="4653"/>
    <cellStyle hidden="1" name="Hyperlink 625 2" xfId="4654"/>
    <cellStyle hidden="1" name="Hyperlink 626 2" xfId="4655"/>
    <cellStyle hidden="1" name="Hyperlink 627 2" xfId="4656"/>
    <cellStyle hidden="1" name="Hyperlink 628 2" xfId="4657"/>
    <cellStyle hidden="1" name="Hyperlink 629 2" xfId="4658"/>
    <cellStyle hidden="1" name="Hyperlink 630 2" xfId="4659"/>
    <cellStyle hidden="1" name="Hyperlink 631 2" xfId="4660"/>
    <cellStyle hidden="1" name="Hyperlink 632 2" xfId="4661"/>
    <cellStyle hidden="1" name="Hyperlink 633 2" xfId="4662"/>
    <cellStyle hidden="1" name="Hyperlink 634 2" xfId="4663"/>
    <cellStyle hidden="1" name="Hyperlink 635 2" xfId="4664"/>
    <cellStyle hidden="1" name="Hyperlink 636 2" xfId="4665"/>
    <cellStyle hidden="1" name="Hyperlink 666 2" xfId="4666"/>
    <cellStyle hidden="1" name="Hyperlink 661 2" xfId="4667"/>
    <cellStyle hidden="1" name="Hyperlink 659 2" xfId="4668"/>
    <cellStyle hidden="1" name="Hyperlink 660 2" xfId="4669"/>
    <cellStyle hidden="1" name="Hyperlink 658 2" xfId="4670"/>
    <cellStyle hidden="1" name="Hyperlink 655 2" xfId="4671"/>
    <cellStyle hidden="1" name="Hyperlink 656 2" xfId="4672"/>
    <cellStyle hidden="1" name="Hyperlink 648 2" xfId="4673"/>
    <cellStyle hidden="1" name="Hyperlink 649 2" xfId="4674"/>
    <cellStyle hidden="1" name="Hyperlink 644 2" xfId="4675"/>
    <cellStyle hidden="1" name="Hyperlink 709 2" xfId="4676"/>
    <cellStyle hidden="1" name="Hyperlink 710 2" xfId="4677"/>
    <cellStyle hidden="1" name="Hyperlink 711 2" xfId="4678"/>
    <cellStyle hidden="1" name="Hyperlink 712 2" xfId="4679"/>
    <cellStyle hidden="1" name="Hyperlink 713 2" xfId="4680"/>
    <cellStyle hidden="1" name="Hyperlink 714 2" xfId="4681"/>
    <cellStyle hidden="1" name="Hyperlink 715 2" xfId="4682"/>
    <cellStyle hidden="1" name="Hyperlink 716 2" xfId="4683"/>
    <cellStyle hidden="1" name="Hyperlink 717 2" xfId="4684"/>
    <cellStyle hidden="1" name="Hyperlink 718 2" xfId="4685"/>
    <cellStyle hidden="1" name="Hyperlink 719 2" xfId="4686"/>
    <cellStyle hidden="1" name="Hyperlink 720 2" xfId="4687"/>
    <cellStyle hidden="1" name="Hyperlink 721 2" xfId="4688"/>
    <cellStyle hidden="1" name="Hyperlink 722 2" xfId="4689"/>
    <cellStyle hidden="1" name="Hyperlink 723 2" xfId="4690"/>
    <cellStyle hidden="1" name="Hyperlink 724 2" xfId="4691"/>
    <cellStyle hidden="1" name="Hyperlink 725 2" xfId="4692"/>
    <cellStyle hidden="1" name="Hyperlink 726 2" xfId="4693"/>
    <cellStyle hidden="1" name="Hyperlink 727 2" xfId="4694"/>
    <cellStyle hidden="1" name="Hyperlink 728 2" xfId="4695"/>
    <cellStyle hidden="1" name="Hyperlink 729 2" xfId="4696"/>
    <cellStyle hidden="1" name="Hyperlink 730 2" xfId="4697"/>
    <cellStyle hidden="1" name="Hyperlink 731 2" xfId="4698"/>
    <cellStyle hidden="1" name="Hyperlink 732 2" xfId="4699"/>
    <cellStyle name="Normal 55 2 2" xfId="4700"/>
    <cellStyle name="Comma 14 2 2" xfId="4701"/>
    <cellStyle name="Normal 10 5 2 2" xfId="4702"/>
    <cellStyle name="Normal 56 2 2" xfId="4703"/>
    <cellStyle name="Comma 15 2 2" xfId="4704"/>
    <cellStyle name="Normal 10 6 2 2" xfId="4705"/>
    <cellStyle name="Normal 57 2 2" xfId="4706"/>
    <cellStyle name="Normal 58 2 2" xfId="4707"/>
    <cellStyle name="Comma 16 2 2" xfId="4708"/>
    <cellStyle name="Normal 10 7 2 2" xfId="4709"/>
    <cellStyle name="Normal 10 2 3 2 2" xfId="4710"/>
    <cellStyle name="Normal 11 5 2 2" xfId="4711"/>
    <cellStyle name="Normal 11 2 3 2 2" xfId="4712"/>
    <cellStyle name="Normal 12 5 2 2" xfId="4713"/>
    <cellStyle name="Normal 12 2 3 2 2" xfId="4714"/>
    <cellStyle name="Normal 13 5 2 2" xfId="4715"/>
    <cellStyle name="Normal 13 2 3 2 2" xfId="4716"/>
    <cellStyle name="Normal 14 5 2 2" xfId="4717"/>
    <cellStyle name="Normal 14 2 3 2 2" xfId="4718"/>
    <cellStyle name="Normal 3 2 4 2 2" xfId="4719"/>
    <cellStyle name="Normal 3 2 2 2 2 2" xfId="4720"/>
    <cellStyle name="Normal 3 3 4 2 2" xfId="4721"/>
    <cellStyle name="Normal 3 3 2 2 2 2" xfId="4722"/>
    <cellStyle name="Normal 3 4 3 2 2" xfId="4723"/>
    <cellStyle name="Normal 3 4 2 2 2 2" xfId="4724"/>
    <cellStyle name="Normal 3 5 3 2 2" xfId="4725"/>
    <cellStyle name="Normal 3 5 2 2 2 2" xfId="4726"/>
    <cellStyle name="Normal 3 6 3 2 2" xfId="4727"/>
    <cellStyle name="Normal 3 6 2 2 2 2" xfId="4728"/>
    <cellStyle name="Normal 3 7 3 2 2" xfId="4729"/>
    <cellStyle name="Normal 3 7 2 2 2 2" xfId="4730"/>
    <cellStyle name="Normal 3 8 3 2 2" xfId="4731"/>
    <cellStyle name="Normal 3 8 2 2 2 2" xfId="4732"/>
    <cellStyle name="Normal 3 9 3 2 2" xfId="4733"/>
    <cellStyle name="Normal 3 9 2 2 2 2" xfId="4734"/>
    <cellStyle name="Normal 4 5 2 2" xfId="4735"/>
    <cellStyle name="Normal 4 2 3 2 2" xfId="4736"/>
    <cellStyle name="Normal 5 5 2 2" xfId="4737"/>
    <cellStyle name="Normal 5 2 3 2 2" xfId="4738"/>
    <cellStyle name="Normal 6 5 2 2" xfId="4739"/>
    <cellStyle name="Normal 6 2 3 2 2" xfId="4740"/>
    <cellStyle name="Normal 7 5 2 2" xfId="4741"/>
    <cellStyle name="Normal 7 2 3 2 2" xfId="4742"/>
    <cellStyle name="Normal 8 5 2 2" xfId="4743"/>
    <cellStyle name="Normal 8 2 3 2 2" xfId="4744"/>
    <cellStyle name="Normal 9 5 2 2" xfId="4745"/>
    <cellStyle name="Normal 9 2 3 2 2" xfId="4746"/>
    <cellStyle name="Normal 59 2 2" xfId="4747"/>
    <cellStyle name="Comma 17 2 2" xfId="4748"/>
    <cellStyle name="Normal 10 8 2 2" xfId="4749"/>
    <cellStyle name="Normal 10 2 4 2 2" xfId="4750"/>
    <cellStyle name="Normal 11 6 2 2" xfId="4751"/>
    <cellStyle name="Normal 11 2 4 2 2" xfId="4752"/>
    <cellStyle name="Normal 12 6 2 2" xfId="4753"/>
    <cellStyle name="Normal 12 2 4 2 2" xfId="4754"/>
    <cellStyle name="Normal 13 6 2 2" xfId="4755"/>
    <cellStyle name="Normal 13 2 4 2 2" xfId="4756"/>
    <cellStyle name="Normal 14 6 2 2" xfId="4757"/>
    <cellStyle name="Normal 14 2 4 2 2" xfId="4758"/>
    <cellStyle name="Normal 3 2 5 2 2" xfId="4759"/>
    <cellStyle name="Normal 3 2 2 3 2 2" xfId="4760"/>
    <cellStyle name="Normal 3 3 5 2 2" xfId="4761"/>
    <cellStyle name="Normal 3 3 2 3 2 2" xfId="4762"/>
    <cellStyle name="Normal 3 4 4 2 2" xfId="4763"/>
    <cellStyle name="Normal 3 4 2 3 2 2" xfId="4764"/>
    <cellStyle name="Normal 3 5 4 2 2" xfId="4765"/>
    <cellStyle name="Normal 3 5 2 3 2 2" xfId="4766"/>
    <cellStyle name="Normal 3 6 4 2 2" xfId="4767"/>
    <cellStyle name="Normal 3 6 2 3 2 2" xfId="4768"/>
    <cellStyle name="Normal 3 7 4 2 2" xfId="4769"/>
    <cellStyle name="Normal 3 7 2 3 2 2" xfId="4770"/>
    <cellStyle name="Normal 3 8 4 2 2" xfId="4771"/>
    <cellStyle name="Normal 3 8 2 3 2 2" xfId="4772"/>
    <cellStyle name="Normal 3 9 4 2 2" xfId="4773"/>
    <cellStyle name="Normal 3 9 2 3 2 2" xfId="4774"/>
    <cellStyle name="Normal 4 6 2 2" xfId="4775"/>
    <cellStyle name="Normal 4 2 4 2 2" xfId="4776"/>
    <cellStyle name="Normal 5 6 2 2" xfId="4777"/>
    <cellStyle name="Normal 5 2 4 2 2" xfId="4778"/>
    <cellStyle name="Normal 6 6 2 2" xfId="4779"/>
    <cellStyle name="Normal 6 2 4 2 2" xfId="4780"/>
    <cellStyle name="Normal 7 6 2 2" xfId="4781"/>
    <cellStyle name="Normal 7 2 4 2 2" xfId="4782"/>
    <cellStyle name="Normal 8 6 2 2" xfId="4783"/>
    <cellStyle name="Normal 8 2 4 2 2" xfId="4784"/>
    <cellStyle name="Normal 9 6 2 2" xfId="4785"/>
    <cellStyle name="Normal 9 2 4 2 2" xfId="4786"/>
    <cellStyle name="Normal 62 2" xfId="4787"/>
    <cellStyle name="Comma 20 2" xfId="4788"/>
    <cellStyle name="Note 16 2" xfId="4789"/>
    <cellStyle name="Normal 10 10 2" xfId="4790"/>
    <cellStyle name="Normal 10 2 6 2" xfId="4791"/>
    <cellStyle name="Normal 11 8 2" xfId="4792"/>
    <cellStyle name="Normal 11 2 6 2" xfId="4793"/>
    <cellStyle name="Normal 12 8 2" xfId="4794"/>
    <cellStyle name="Normal 12 2 6 2" xfId="4795"/>
    <cellStyle name="Normal 13 8 2" xfId="4796"/>
    <cellStyle name="Normal 13 2 6 2" xfId="4797"/>
    <cellStyle name="Normal 14 8 2" xfId="4798"/>
    <cellStyle name="Normal 14 2 6 2" xfId="4799"/>
    <cellStyle name="Normal 3 2 8 2" xfId="4800"/>
    <cellStyle name="Normal 3 2 2 5 2" xfId="4801"/>
    <cellStyle name="Normal 3 3 8 2" xfId="4802"/>
    <cellStyle name="Normal 3 3 2 5 2" xfId="4803"/>
    <cellStyle name="Normal 3 4 6 2" xfId="4804"/>
    <cellStyle name="Normal 3 4 2 5 2" xfId="4805"/>
    <cellStyle name="Normal 3 5 6 2" xfId="4806"/>
    <cellStyle name="Normal 3 5 2 5 2" xfId="4807"/>
    <cellStyle name="Normal 3 6 6 2" xfId="4808"/>
    <cellStyle name="Normal 3 6 2 5 2" xfId="4809"/>
    <cellStyle name="Normal 3 7 6 2" xfId="4810"/>
    <cellStyle name="Normal 3 7 2 5 2" xfId="4811"/>
    <cellStyle name="Normal 3 8 6 2" xfId="4812"/>
    <cellStyle name="Normal 3 8 2 5 2" xfId="4813"/>
    <cellStyle name="Normal 3 9 6 2" xfId="4814"/>
    <cellStyle name="Normal 3 9 2 5 2" xfId="4815"/>
    <cellStyle name="Normal 4 8 2" xfId="4816"/>
    <cellStyle name="Normal 4 2 7 2" xfId="4817"/>
    <cellStyle name="Normal 5 8 2" xfId="4818"/>
    <cellStyle name="Normal 5 2 6 2" xfId="4819"/>
    <cellStyle name="Normal 6 8 2" xfId="4820"/>
    <cellStyle name="Normal 6 2 6 2" xfId="4821"/>
    <cellStyle name="Normal 7 8 2" xfId="4822"/>
    <cellStyle name="Normal 7 2 6 2" xfId="4823"/>
    <cellStyle name="Normal 8 8 2" xfId="4824"/>
    <cellStyle name="Normal 8 2 6 2" xfId="4825"/>
    <cellStyle name="Normal 9 8 2" xfId="4826"/>
    <cellStyle name="Normal 9 2 6 2" xfId="4827"/>
    <cellStyle name="Normal 63 2" xfId="4828"/>
    <cellStyle name="Comma 21 2" xfId="4829"/>
    <cellStyle name="Note 17 2" xfId="4830"/>
    <cellStyle name="20% - Accent1 16 2" xfId="4831"/>
    <cellStyle name="40% - Accent1 16 2" xfId="4832"/>
    <cellStyle name="20% - Accent2 16 2" xfId="4833"/>
    <cellStyle name="40% - Accent2 16 2" xfId="4834"/>
    <cellStyle name="20% - Accent3 16 2" xfId="4835"/>
    <cellStyle name="40% - Accent3 16 2" xfId="4836"/>
    <cellStyle name="20% - Accent4 16 2" xfId="4837"/>
    <cellStyle name="40% - Accent4 16 2" xfId="4838"/>
    <cellStyle name="20% - Accent5 16 2" xfId="4839"/>
    <cellStyle name="40% - Accent5 16 2" xfId="4840"/>
    <cellStyle name="20% - Accent6 16 2" xfId="4841"/>
    <cellStyle name="40% - Accent6 16 2" xfId="4842"/>
    <cellStyle name="Normal 64 2" xfId="4843"/>
    <cellStyle name="Comma 22 2" xfId="4844"/>
    <cellStyle name="Note 18 2" xfId="4845"/>
    <cellStyle name="20% - Accent1 17 2" xfId="4846"/>
    <cellStyle name="40% - Accent1 17 2" xfId="4847"/>
    <cellStyle name="20% - Accent2 17 2" xfId="4848"/>
    <cellStyle name="40% - Accent2 17 2" xfId="4849"/>
    <cellStyle name="20% - Accent3 17 2" xfId="4850"/>
    <cellStyle name="40% - Accent3 17 2" xfId="4851"/>
    <cellStyle name="20% - Accent4 17 2" xfId="4852"/>
    <cellStyle name="40% - Accent4 17 2" xfId="4853"/>
    <cellStyle name="20% - Accent5 17 2" xfId="4854"/>
    <cellStyle name="40% - Accent5 17 2" xfId="4855"/>
    <cellStyle name="20% - Accent6 17 2" xfId="4856"/>
    <cellStyle name="40% - Accent6 17 2" xfId="4857"/>
    <cellStyle name="Normal 65 2" xfId="4858"/>
    <cellStyle name="Comma 23 2" xfId="4859"/>
    <cellStyle name="Normal 10 11 2" xfId="4860"/>
    <cellStyle name="Normal 10 2 7 2" xfId="4861"/>
    <cellStyle name="Normal 11 9 2" xfId="4862"/>
    <cellStyle name="Normal 11 2 7 2" xfId="4863"/>
    <cellStyle name="Normal 12 9 2" xfId="4864"/>
    <cellStyle name="Normal 12 2 7 2" xfId="4865"/>
    <cellStyle name="Normal 13 9 2" xfId="4866"/>
    <cellStyle name="Normal 13 2 7 2" xfId="4867"/>
    <cellStyle name="Normal 14 9 2" xfId="4868"/>
    <cellStyle name="Normal 14 2 7 2" xfId="4869"/>
    <cellStyle name="Normal 3 2 9 2" xfId="4870"/>
    <cellStyle name="Normal 3 2 2 6 2" xfId="4871"/>
    <cellStyle name="Normal 3 3 9 2" xfId="4872"/>
    <cellStyle name="Normal 3 3 2 6 2" xfId="4873"/>
    <cellStyle name="Normal 3 4 7 2" xfId="4874"/>
    <cellStyle name="Normal 3 4 2 6 2" xfId="4875"/>
    <cellStyle name="Normal 3 5 7 2" xfId="4876"/>
    <cellStyle name="Normal 3 5 2 6 2" xfId="4877"/>
    <cellStyle name="Normal 3 6 7 2" xfId="4878"/>
    <cellStyle name="Normal 3 6 2 6 2" xfId="4879"/>
    <cellStyle name="Normal 3 7 7 2" xfId="4880"/>
    <cellStyle name="Normal 3 7 2 6 2" xfId="4881"/>
    <cellStyle name="Normal 3 8 7 2" xfId="4882"/>
    <cellStyle name="Normal 3 8 2 6 2" xfId="4883"/>
    <cellStyle name="Normal 3 9 7 2" xfId="4884"/>
    <cellStyle name="Normal 3 9 2 6 2" xfId="4885"/>
    <cellStyle name="Normal 4 9 2" xfId="4886"/>
    <cellStyle name="Normal 4 2 8 2" xfId="4887"/>
    <cellStyle name="Normal 5 9 2" xfId="4888"/>
    <cellStyle name="Normal 5 2 7 2" xfId="4889"/>
    <cellStyle name="Normal 6 9 2" xfId="4890"/>
    <cellStyle name="Normal 6 2 7 2" xfId="4891"/>
    <cellStyle name="Normal 7 9 2" xfId="4892"/>
    <cellStyle name="Normal 7 2 7 2" xfId="4893"/>
    <cellStyle name="Normal 8 9 2" xfId="4894"/>
    <cellStyle name="Normal 8 2 7 2" xfId="4895"/>
    <cellStyle name="Normal 9 9 2" xfId="4896"/>
    <cellStyle name="Normal 9 2 7 2" xfId="4897"/>
    <cellStyle name="Normal 66 2" xfId="4898"/>
    <cellStyle name="Comma 24 2" xfId="4899"/>
    <cellStyle name="Normal 10 12 2" xfId="4900"/>
    <cellStyle name="Normal 67 4" xfId="4901"/>
    <cellStyle name="Comma 25 4" xfId="4902"/>
    <cellStyle name="Normal 10 13 2" xfId="4903"/>
    <cellStyle name="Normal 10 2 8 2" xfId="4904"/>
    <cellStyle name="Normal 11 10 2" xfId="4905"/>
    <cellStyle name="Normal 11 2 8 2" xfId="4906"/>
    <cellStyle name="Normal 12 10 2" xfId="4907"/>
    <cellStyle name="Normal 12 2 8 2" xfId="4908"/>
    <cellStyle name="Normal 13 10 2" xfId="4909"/>
    <cellStyle name="Normal 13 2 8 2" xfId="4910"/>
    <cellStyle name="Normal 14 10 2" xfId="4911"/>
    <cellStyle name="Normal 14 2 8 2" xfId="4912"/>
    <cellStyle name="Normal 3 2 10 2" xfId="4913"/>
    <cellStyle name="Normal 3 2 2 7 2" xfId="4914"/>
    <cellStyle name="Normal 3 3 10 2" xfId="4915"/>
    <cellStyle name="Normal 3 3 2 7 2" xfId="4916"/>
    <cellStyle name="Normal 3 4 8 2" xfId="4917"/>
    <cellStyle name="Normal 3 4 2 7 2" xfId="4918"/>
    <cellStyle name="Normal 3 5 8 2" xfId="4919"/>
    <cellStyle name="Normal 3 5 2 7 2" xfId="4920"/>
    <cellStyle name="Normal 3 6 8 2" xfId="4921"/>
    <cellStyle name="Normal 3 6 2 7 2" xfId="4922"/>
    <cellStyle name="Normal 3 7 8 2" xfId="4923"/>
    <cellStyle name="Normal 3 7 2 7 2" xfId="4924"/>
    <cellStyle name="Normal 3 8 8 2" xfId="4925"/>
    <cellStyle name="Normal 3 8 2 7 2" xfId="4926"/>
    <cellStyle name="Normal 3 9 8 2" xfId="4927"/>
    <cellStyle name="Normal 3 9 2 7 2" xfId="4928"/>
    <cellStyle name="Normal 4 10 2" xfId="4929"/>
    <cellStyle name="Normal 4 2 9 2" xfId="4930"/>
    <cellStyle name="Normal 5 10 2" xfId="4931"/>
    <cellStyle name="Normal 5 2 8 2" xfId="4932"/>
    <cellStyle name="Normal 6 10 2" xfId="4933"/>
    <cellStyle name="Normal 6 2 8 2" xfId="4934"/>
    <cellStyle name="Normal 7 10 2" xfId="4935"/>
    <cellStyle name="Normal 7 2 8 2" xfId="4936"/>
    <cellStyle name="Normal 8 10 2" xfId="4937"/>
    <cellStyle name="Normal 8 2 8 2" xfId="4938"/>
    <cellStyle name="Normal 9 10 2" xfId="4939"/>
    <cellStyle name="Normal 9 2 8 2" xfId="4940"/>
    <cellStyle name="Normal 67 2 2" xfId="4941"/>
    <cellStyle name="Comma 25 2 2" xfId="4942"/>
    <cellStyle name="Normal 70 2" xfId="4943"/>
    <cellStyle name="Normal 71" xfId="4944"/>
    <cellStyle name="Normal 2 10" xfId="4945"/>
    <cellStyle name="Normal 3 14" xfId="4946"/>
    <cellStyle name="Comma 2 8" xfId="4947"/>
    <cellStyle name="Normal 4 13" xfId="4948"/>
    <cellStyle name="Note 2 24" xfId="4949"/>
    <cellStyle name="20% - Accent1 2 8" xfId="4950"/>
    <cellStyle name="40% - Accent1 2 8" xfId="4951"/>
    <cellStyle name="20% - Accent2 2 8" xfId="4952"/>
    <cellStyle name="40% - Accent2 2 8" xfId="4953"/>
    <cellStyle name="20% - Accent3 2 8" xfId="4954"/>
    <cellStyle name="40% - Accent3 2 8" xfId="4955"/>
    <cellStyle name="20% - Accent4 2 8" xfId="4956"/>
    <cellStyle name="40% - Accent4 2 8" xfId="4957"/>
    <cellStyle name="20% - Accent5 2 8" xfId="4958"/>
    <cellStyle name="40% - Accent5 2 8" xfId="4959"/>
    <cellStyle name="20% - Accent6 2 8" xfId="4960"/>
    <cellStyle name="40% - Accent6 2 8" xfId="4961"/>
    <cellStyle name="Comma 3 8" xfId="4962"/>
    <cellStyle name="Normal 5 13" xfId="4963"/>
    <cellStyle name="Note 3 24" xfId="4964"/>
    <cellStyle name="20% - Accent1 3 8" xfId="4965"/>
    <cellStyle name="40% - Accent1 3 8" xfId="4966"/>
    <cellStyle name="20% - Accent2 3 8" xfId="4967"/>
    <cellStyle name="40% - Accent2 3 8" xfId="4968"/>
    <cellStyle name="20% - Accent3 3 8" xfId="4969"/>
    <cellStyle name="40% - Accent3 3 8" xfId="4970"/>
    <cellStyle name="20% - Accent4 3 8" xfId="4971"/>
    <cellStyle name="40% - Accent4 3 8" xfId="4972"/>
    <cellStyle name="20% - Accent5 3 8" xfId="4973"/>
    <cellStyle name="40% - Accent5 3 8" xfId="4974"/>
    <cellStyle name="20% - Accent6 3 8" xfId="4975"/>
    <cellStyle name="40% - Accent6 3 8" xfId="4976"/>
    <cellStyle name="Normal 6 13" xfId="4977"/>
    <cellStyle name="Normal 7 13" xfId="4978"/>
    <cellStyle name="Normal 8 13" xfId="4979"/>
    <cellStyle name="Normal 9 13" xfId="4980"/>
    <cellStyle name="Normal 10 16" xfId="4981"/>
    <cellStyle name="Normal 11 13" xfId="4982"/>
    <cellStyle name="Normal 12 13" xfId="4983"/>
    <cellStyle name="Normal 13 13" xfId="4984"/>
    <cellStyle name="Normal 2 4 5" xfId="4985"/>
    <cellStyle name="Normal 3 3 13" xfId="4986"/>
    <cellStyle name="Comma 2 3 5" xfId="4987"/>
    <cellStyle name="Normal 4 3 5" xfId="4988"/>
    <cellStyle name="Note 2 3 5" xfId="4989"/>
    <cellStyle name="20% - Accent1 2 3 5" xfId="4990"/>
    <cellStyle name="40% - Accent1 2 3 5" xfId="4991"/>
    <cellStyle name="20% - Accent2 2 3 5" xfId="4992"/>
    <cellStyle name="40% - Accent2 2 3 5" xfId="4993"/>
    <cellStyle name="20% - Accent3 2 3 5" xfId="4994"/>
    <cellStyle name="40% - Accent3 2 3 5" xfId="4995"/>
    <cellStyle name="20% - Accent4 2 3 5" xfId="4996"/>
    <cellStyle name="40% - Accent4 2 3 5" xfId="4997"/>
    <cellStyle name="20% - Accent5 2 3 5" xfId="4998"/>
    <cellStyle name="40% - Accent5 2 3 5" xfId="4999"/>
    <cellStyle name="20% - Accent6 2 3 5" xfId="5000"/>
    <cellStyle name="40% - Accent6 2 3 5" xfId="5001"/>
    <cellStyle name="Comma 3 3 5" xfId="5002"/>
    <cellStyle name="Normal 5 3 5" xfId="5003"/>
    <cellStyle name="Note 3 3 5" xfId="5004"/>
    <cellStyle name="20% - Accent1 3 3 5" xfId="5005"/>
    <cellStyle name="40% - Accent1 3 3 5" xfId="5006"/>
    <cellStyle name="20% - Accent2 3 3 5" xfId="5007"/>
    <cellStyle name="40% - Accent2 3 3 5" xfId="5008"/>
    <cellStyle name="20% - Accent3 3 3 5" xfId="5009"/>
    <cellStyle name="40% - Accent3 3 3 5" xfId="5010"/>
    <cellStyle name="20% - Accent4 3 3 5" xfId="5011"/>
    <cellStyle name="40% - Accent4 3 3 5" xfId="5012"/>
    <cellStyle name="20% - Accent5 3 3 5" xfId="5013"/>
    <cellStyle name="40% - Accent5 3 3 5" xfId="5014"/>
    <cellStyle name="20% - Accent6 3 3 5" xfId="5015"/>
    <cellStyle name="40% - Accent6 3 3 5" xfId="5016"/>
    <cellStyle name="Normal 6 3 5" xfId="5017"/>
    <cellStyle name="Normal 7 3 5" xfId="5018"/>
    <cellStyle name="Normal 8 3 5" xfId="5019"/>
    <cellStyle name="Normal 9 3 5" xfId="5020"/>
    <cellStyle name="Normal 10 3 5" xfId="5021"/>
    <cellStyle name="Normal 11 3 5" xfId="5022"/>
    <cellStyle name="Normal 12 3 5" xfId="5023"/>
    <cellStyle name="Normal 13 3 5" xfId="5024"/>
    <cellStyle name="Normal 14 3 5" xfId="5025"/>
    <cellStyle name="Normal 15 8" xfId="5026"/>
    <cellStyle name="Normal 16 7" xfId="5027"/>
    <cellStyle name="Normal 17 6" xfId="5028"/>
    <cellStyle name="Normal 18 5" xfId="5029"/>
    <cellStyle name="Percent 2 6" xfId="5030"/>
    <cellStyle name="Note 5 22" xfId="5031"/>
    <cellStyle name="20% - Accent1 5 5" xfId="5032"/>
    <cellStyle name="40% - Accent1 5 5" xfId="5033"/>
    <cellStyle name="20% - Accent2 5 5" xfId="5034"/>
    <cellStyle name="40% - Accent2 5 5" xfId="5035"/>
    <cellStyle name="20% - Accent3 5 5" xfId="5036"/>
    <cellStyle name="40% - Accent3 5 5" xfId="5037"/>
    <cellStyle name="20% - Accent4 5 5" xfId="5038"/>
    <cellStyle name="40% - Accent4 5 5" xfId="5039"/>
    <cellStyle name="20% - Accent5 5 5" xfId="5040"/>
    <cellStyle name="40% - Accent5 5 5" xfId="5041"/>
    <cellStyle name="20% - Accent6 5 5" xfId="5042"/>
    <cellStyle name="40% - Accent6 5 5" xfId="5043"/>
    <cellStyle name="Normal 2 3 5" xfId="5044"/>
    <cellStyle name="Normal 3 2 13" xfId="5045"/>
    <cellStyle name="Comma 2 2 5" xfId="5046"/>
    <cellStyle name="Normal 4 2 12" xfId="5047"/>
    <cellStyle name="Note 2 2 22" xfId="5048"/>
    <cellStyle name="20% - Accent1 2 2 5" xfId="5049"/>
    <cellStyle name="40% - Accent1 2 2 5" xfId="5050"/>
    <cellStyle name="20% - Accent2 2 2 5" xfId="5051"/>
    <cellStyle name="40% - Accent2 2 2 5" xfId="5052"/>
    <cellStyle name="20% - Accent3 2 2 5" xfId="5053"/>
    <cellStyle name="40% - Accent3 2 2 5" xfId="5054"/>
    <cellStyle name="20% - Accent4 2 2 5" xfId="5055"/>
    <cellStyle name="40% - Accent4 2 2 5" xfId="5056"/>
    <cellStyle name="20% - Accent5 2 2 5" xfId="5057"/>
    <cellStyle name="40% - Accent5 2 2 5" xfId="5058"/>
    <cellStyle name="20% - Accent6 2 2 5" xfId="5059"/>
    <cellStyle name="40% - Accent6 2 2 5" xfId="5060"/>
    <cellStyle name="Comma 3 2 5" xfId="5061"/>
    <cellStyle name="Normal 5 2 11" xfId="5062"/>
    <cellStyle name="Note 3 2 5" xfId="5063"/>
    <cellStyle name="20% - Accent1 3 2 5" xfId="5064"/>
    <cellStyle name="40% - Accent1 3 2 5" xfId="5065"/>
    <cellStyle name="20% - Accent2 3 2 5" xfId="5066"/>
    <cellStyle name="40% - Accent2 3 2 5" xfId="5067"/>
    <cellStyle name="20% - Accent3 3 2 5" xfId="5068"/>
    <cellStyle name="40% - Accent3 3 2 5" xfId="5069"/>
    <cellStyle name="20% - Accent4 3 2 5" xfId="5070"/>
    <cellStyle name="40% - Accent4 3 2 5" xfId="5071"/>
    <cellStyle name="20% - Accent5 3 2 5" xfId="5072"/>
    <cellStyle name="40% - Accent5 3 2 5" xfId="5073"/>
    <cellStyle name="20% - Accent6 3 2 5" xfId="5074"/>
    <cellStyle name="40% - Accent6 3 2 5" xfId="5075"/>
    <cellStyle name="Normal 6 2 11" xfId="5076"/>
    <cellStyle name="Normal 7 2 11" xfId="5077"/>
    <cellStyle name="Normal 8 2 11" xfId="5078"/>
    <cellStyle name="Normal 9 2 11" xfId="5079"/>
    <cellStyle name="Normal 10 2 11" xfId="5080"/>
    <cellStyle name="Normal 11 2 11" xfId="5081"/>
    <cellStyle name="Normal 12 2 11" xfId="5082"/>
    <cellStyle name="Normal 13 2 11" xfId="5083"/>
    <cellStyle name="Normal 14 2 11" xfId="5084"/>
    <cellStyle name="Normal 15 2 5" xfId="5085"/>
    <cellStyle name="Normal 19 5" xfId="5086"/>
    <cellStyle name="Normal 20 5" xfId="5087"/>
    <cellStyle name="Normal 21 5" xfId="5088"/>
    <cellStyle name="Normal 22 5" xfId="5089"/>
    <cellStyle name="Normal 23 5" xfId="5090"/>
    <cellStyle name="Normal 24 5" xfId="5091"/>
    <cellStyle name="Normal 25 5" xfId="5092"/>
    <cellStyle name="Normal 2 5 4" xfId="5093"/>
    <cellStyle name="Normal 3 4 11" xfId="5094"/>
    <cellStyle name="Comma 2 4 4" xfId="5095"/>
    <cellStyle name="Normal 4 4 5" xfId="5096"/>
    <cellStyle name="Note 2 4 6" xfId="5097"/>
    <cellStyle name="20% - Accent1 2 4 4" xfId="5098"/>
    <cellStyle name="40% - Accent1 2 4 4" xfId="5099"/>
    <cellStyle name="20% - Accent2 2 4 4" xfId="5100"/>
    <cellStyle name="40% - Accent2 2 4 4" xfId="5101"/>
    <cellStyle name="20% - Accent3 2 4 4" xfId="5102"/>
    <cellStyle name="40% - Accent3 2 4 4" xfId="5103"/>
    <cellStyle name="20% - Accent4 2 4 4" xfId="5104"/>
    <cellStyle name="40% - Accent4 2 4 4" xfId="5105"/>
    <cellStyle name="20% - Accent5 2 4 4" xfId="5106"/>
    <cellStyle name="40% - Accent5 2 4 4" xfId="5107"/>
    <cellStyle name="20% - Accent6 2 4 4" xfId="5108"/>
    <cellStyle name="40% - Accent6 2 4 4" xfId="5109"/>
    <cellStyle name="Comma 3 4 4" xfId="5110"/>
    <cellStyle name="Normal 5 4 5" xfId="5111"/>
    <cellStyle name="Note 3 4 6" xfId="5112"/>
    <cellStyle name="20% - Accent1 3 4 4" xfId="5113"/>
    <cellStyle name="40% - Accent1 3 4 4" xfId="5114"/>
    <cellStyle name="20% - Accent2 3 4 4" xfId="5115"/>
    <cellStyle name="40% - Accent2 3 4 4" xfId="5116"/>
    <cellStyle name="20% - Accent3 3 4 4" xfId="5117"/>
    <cellStyle name="40% - Accent3 3 4 4" xfId="5118"/>
    <cellStyle name="20% - Accent4 3 4 4" xfId="5119"/>
    <cellStyle name="40% - Accent4 3 4 4" xfId="5120"/>
    <cellStyle name="20% - Accent5 3 4 4" xfId="5121"/>
    <cellStyle name="40% - Accent5 3 4 4" xfId="5122"/>
    <cellStyle name="20% - Accent6 3 4 4" xfId="5123"/>
    <cellStyle name="40% - Accent6 3 4 4" xfId="5124"/>
    <cellStyle name="Normal 6 4 5" xfId="5125"/>
    <cellStyle name="Normal 7 4 5" xfId="5126"/>
    <cellStyle name="Normal 8 4 5" xfId="5127"/>
    <cellStyle name="Normal 9 4 5" xfId="5128"/>
    <cellStyle name="Normal 10 4 5" xfId="5129"/>
    <cellStyle name="Normal 11 4 5" xfId="5130"/>
    <cellStyle name="Normal 12 4 5" xfId="5131"/>
    <cellStyle name="Normal 13 4 5" xfId="5132"/>
    <cellStyle name="Normal 14 4 5" xfId="5133"/>
    <cellStyle name="Normal 15 3 5" xfId="5134"/>
    <cellStyle name="Normal 16 3 4" xfId="5135"/>
    <cellStyle name="Normal 17 2 4" xfId="5136"/>
    <cellStyle name="Normal 18 2 4" xfId="5137"/>
    <cellStyle name="Percent 2 2 4" xfId="5138"/>
    <cellStyle name="Note 5 2 6" xfId="5139"/>
    <cellStyle name="20% - Accent1 5 2 4" xfId="5140"/>
    <cellStyle name="40% - Accent1 5 2 4" xfId="5141"/>
    <cellStyle name="20% - Accent2 5 2 4" xfId="5142"/>
    <cellStyle name="40% - Accent2 5 2 4" xfId="5143"/>
    <cellStyle name="20% - Accent3 5 2 4" xfId="5144"/>
    <cellStyle name="40% - Accent3 5 2 4" xfId="5145"/>
    <cellStyle name="20% - Accent4 5 2 4" xfId="5146"/>
    <cellStyle name="40% - Accent4 5 2 4" xfId="5147"/>
    <cellStyle name="20% - Accent5 5 2 4" xfId="5148"/>
    <cellStyle name="40% - Accent5 5 2 4" xfId="5149"/>
    <cellStyle name="20% - Accent6 5 2 4" xfId="5150"/>
    <cellStyle name="40% - Accent6 5 2 4" xfId="5151"/>
    <cellStyle name="Normal 2 3 2 4" xfId="5152"/>
    <cellStyle name="Normal 3 2 2 10" xfId="5153"/>
    <cellStyle name="Comma 2 2 2 4" xfId="5154"/>
    <cellStyle name="Normal 4 2 2 5" xfId="5155"/>
    <cellStyle name="Note 2 2 2 6" xfId="5156"/>
    <cellStyle name="20% - Accent1 2 2 2 4" xfId="5157"/>
    <cellStyle name="40% - Accent1 2 2 2 4" xfId="5158"/>
    <cellStyle name="20% - Accent2 2 2 2 4" xfId="5159"/>
    <cellStyle name="40% - Accent2 2 2 2 4" xfId="5160"/>
    <cellStyle name="20% - Accent3 2 2 2 4" xfId="5161"/>
    <cellStyle name="40% - Accent3 2 2 2 4" xfId="5162"/>
    <cellStyle name="20% - Accent4 2 2 2 4" xfId="5163"/>
    <cellStyle name="40% - Accent4 2 2 2 4" xfId="5164"/>
    <cellStyle name="20% - Accent5 2 2 2 4" xfId="5165"/>
    <cellStyle name="40% - Accent5 2 2 2 4" xfId="5166"/>
    <cellStyle name="20% - Accent6 2 2 2 4" xfId="5167"/>
    <cellStyle name="40% - Accent6 2 2 2 4" xfId="5168"/>
    <cellStyle name="Comma 3 2 2 4" xfId="5169"/>
    <cellStyle name="Normal 5 2 2 5" xfId="5170"/>
    <cellStyle name="Note 3 2 2 4" xfId="5171"/>
    <cellStyle name="20% - Accent1 3 2 2 4" xfId="5172"/>
    <cellStyle name="40% - Accent1 3 2 2 4" xfId="5173"/>
    <cellStyle name="20% - Accent2 3 2 2 4" xfId="5174"/>
    <cellStyle name="40% - Accent2 3 2 2 4" xfId="5175"/>
    <cellStyle name="20% - Accent3 3 2 2 4" xfId="5176"/>
    <cellStyle name="40% - Accent3 3 2 2 4" xfId="5177"/>
    <cellStyle name="20% - Accent4 3 2 2 4" xfId="5178"/>
    <cellStyle name="40% - Accent4 3 2 2 4" xfId="5179"/>
    <cellStyle name="20% - Accent5 3 2 2 4" xfId="5180"/>
    <cellStyle name="40% - Accent5 3 2 2 4" xfId="5181"/>
    <cellStyle name="20% - Accent6 3 2 2 4" xfId="5182"/>
    <cellStyle name="40% - Accent6 3 2 2 4" xfId="5183"/>
    <cellStyle name="Normal 6 2 2 5" xfId="5184"/>
    <cellStyle name="Normal 7 2 2 5" xfId="5185"/>
    <cellStyle name="Normal 8 2 2 5" xfId="5186"/>
    <cellStyle name="Normal 9 2 2 5" xfId="5187"/>
    <cellStyle name="Normal 10 2 2 5" xfId="5188"/>
    <cellStyle name="Normal 11 2 2 5" xfId="5189"/>
    <cellStyle name="Normal 12 2 2 5" xfId="5190"/>
    <cellStyle name="Normal 13 2 2 5" xfId="5191"/>
    <cellStyle name="Normal 14 2 2 5" xfId="5192"/>
    <cellStyle name="Normal 15 2 2 4" xfId="5193"/>
    <cellStyle name="Normal 19 2 4" xfId="5194"/>
    <cellStyle name="Normal 20 2 4" xfId="5195"/>
    <cellStyle name="Normal 21 2 4" xfId="5196"/>
    <cellStyle name="Normal 22 2 4" xfId="5197"/>
    <cellStyle name="Normal 23 2 4" xfId="5198"/>
    <cellStyle name="Normal 24 2 4" xfId="5199"/>
    <cellStyle name="Normal 25 2 4" xfId="5200"/>
    <cellStyle name="20% - Accent1 19" xfId="5201"/>
    <cellStyle name="40% - Accent1 19" xfId="5202"/>
    <cellStyle name="20% - Accent2 19" xfId="5203"/>
    <cellStyle name="40% - Accent2 19" xfId="5204"/>
    <cellStyle name="20% - Accent3 19" xfId="5205"/>
    <cellStyle name="40% - Accent3 19" xfId="5206"/>
    <cellStyle name="20% - Accent4 19" xfId="5207"/>
    <cellStyle name="40% - Accent4 19" xfId="5208"/>
    <cellStyle name="20% - Accent5 19" xfId="5209"/>
    <cellStyle name="40% - Accent5 19" xfId="5210"/>
    <cellStyle name="20% - Accent6 19" xfId="5211"/>
    <cellStyle name="40% - Accent6 19" xfId="5212"/>
    <cellStyle name="Normal 69 3" xfId="5213"/>
    <cellStyle name="Normal 2 8 3" xfId="5214"/>
    <cellStyle name="20% - Accent1 10 4" xfId="5215"/>
    <cellStyle name="20% - Accent1 11 4" xfId="5216"/>
    <cellStyle name="20% - Accent1 12 4" xfId="5217"/>
    <cellStyle name="20% - Accent1 13 4" xfId="5218"/>
    <cellStyle name="20% - Accent1 14 4" xfId="5219"/>
    <cellStyle name="20% - Accent1 2 6 3" xfId="5220"/>
    <cellStyle name="20% - Accent1 2 2 3 3" xfId="5221"/>
    <cellStyle name="20% - Accent1 2 3 3 3" xfId="5222"/>
    <cellStyle name="20% - Accent1 3 6 3" xfId="5223"/>
    <cellStyle name="20% - Accent1 3 2 3 3" xfId="5224"/>
    <cellStyle name="20% - Accent1 3 3 3 3" xfId="5225"/>
    <cellStyle name="20% - Accent1 4 5 3" xfId="5226"/>
    <cellStyle name="20% - Accent1 5 3 3" xfId="5227"/>
    <cellStyle name="20% - Accent1 6 4" xfId="5228"/>
    <cellStyle name="20% - Accent1 7 4" xfId="5229"/>
    <cellStyle name="20% - Accent1 8 4" xfId="5230"/>
    <cellStyle name="20% - Accent1 9 4" xfId="5231"/>
    <cellStyle name="20% - Accent2 10 4" xfId="5232"/>
    <cellStyle name="20% - Accent2 11 4" xfId="5233"/>
    <cellStyle name="20% - Accent2 12 4" xfId="5234"/>
    <cellStyle name="20% - Accent2 13 4" xfId="5235"/>
    <cellStyle name="20% - Accent2 14 4" xfId="5236"/>
    <cellStyle name="20% - Accent2 2 6 3" xfId="5237"/>
    <cellStyle name="20% - Accent2 2 2 3 3" xfId="5238"/>
    <cellStyle name="20% - Accent2 2 3 3 3" xfId="5239"/>
    <cellStyle name="20% - Accent2 3 6 3" xfId="5240"/>
    <cellStyle name="20% - Accent2 3 2 3 3" xfId="5241"/>
    <cellStyle name="20% - Accent2 3 3 3 3" xfId="5242"/>
    <cellStyle name="20% - Accent2 4 5 3" xfId="5243"/>
    <cellStyle name="20% - Accent2 5 3 3" xfId="5244"/>
    <cellStyle name="20% - Accent2 6 4" xfId="5245"/>
    <cellStyle name="20% - Accent2 7 4" xfId="5246"/>
    <cellStyle name="20% - Accent2 8 4" xfId="5247"/>
    <cellStyle name="20% - Accent2 9 4" xfId="5248"/>
    <cellStyle name="20% - Accent3 10 4" xfId="5249"/>
    <cellStyle name="20% - Accent3 11 4" xfId="5250"/>
    <cellStyle name="20% - Accent3 12 4" xfId="5251"/>
    <cellStyle name="20% - Accent3 13 4" xfId="5252"/>
    <cellStyle name="20% - Accent3 14 4" xfId="5253"/>
    <cellStyle name="20% - Accent3 2 6 3" xfId="5254"/>
    <cellStyle name="20% - Accent3 2 2 3 3" xfId="5255"/>
    <cellStyle name="20% - Accent3 2 3 3 3" xfId="5256"/>
    <cellStyle name="20% - Accent3 3 6 3" xfId="5257"/>
    <cellStyle name="20% - Accent3 3 2 3 3" xfId="5258"/>
    <cellStyle name="20% - Accent3 3 3 3 3" xfId="5259"/>
    <cellStyle name="20% - Accent3 4 5 3" xfId="5260"/>
    <cellStyle name="20% - Accent3 5 3 3" xfId="5261"/>
    <cellStyle name="20% - Accent3 6 4" xfId="5262"/>
    <cellStyle name="20% - Accent3 7 4" xfId="5263"/>
    <cellStyle name="20% - Accent3 8 4" xfId="5264"/>
    <cellStyle name="20% - Accent3 9 4" xfId="5265"/>
    <cellStyle name="20% - Accent4 10 4" xfId="5266"/>
    <cellStyle name="20% - Accent4 11 4" xfId="5267"/>
    <cellStyle name="20% - Accent4 12 4" xfId="5268"/>
    <cellStyle name="20% - Accent4 13 4" xfId="5269"/>
    <cellStyle name="20% - Accent4 14 4" xfId="5270"/>
    <cellStyle name="20% - Accent4 2 6 3" xfId="5271"/>
    <cellStyle name="20% - Accent4 2 2 3 3" xfId="5272"/>
    <cellStyle name="20% - Accent4 2 3 3 3" xfId="5273"/>
    <cellStyle name="20% - Accent4 3 6 3" xfId="5274"/>
    <cellStyle name="20% - Accent4 3 2 3 3" xfId="5275"/>
    <cellStyle name="20% - Accent4 3 3 3 3" xfId="5276"/>
    <cellStyle name="20% - Accent4 4 5 3" xfId="5277"/>
    <cellStyle name="20% - Accent4 5 3 3" xfId="5278"/>
    <cellStyle name="20% - Accent4 6 4" xfId="5279"/>
    <cellStyle name="20% - Accent4 7 4" xfId="5280"/>
    <cellStyle name="20% - Accent4 8 4" xfId="5281"/>
    <cellStyle name="20% - Accent4 9 4" xfId="5282"/>
    <cellStyle name="20% - Accent5 10 4" xfId="5283"/>
    <cellStyle name="20% - Accent5 11 4" xfId="5284"/>
    <cellStyle name="20% - Accent5 12 4" xfId="5285"/>
    <cellStyle name="20% - Accent5 13 4" xfId="5286"/>
    <cellStyle name="20% - Accent5 14 4" xfId="5287"/>
    <cellStyle name="20% - Accent5 2 6 3" xfId="5288"/>
    <cellStyle name="20% - Accent5 2 2 3 3" xfId="5289"/>
    <cellStyle name="20% - Accent5 2 3 3 3" xfId="5290"/>
    <cellStyle name="20% - Accent5 3 6 3" xfId="5291"/>
    <cellStyle name="20% - Accent5 3 2 3 3" xfId="5292"/>
    <cellStyle name="20% - Accent5 3 3 3 3" xfId="5293"/>
    <cellStyle name="20% - Accent5 4 5 3" xfId="5294"/>
    <cellStyle name="20% - Accent5 5 3 3" xfId="5295"/>
    <cellStyle name="20% - Accent5 6 4" xfId="5296"/>
    <cellStyle name="20% - Accent5 7 4" xfId="5297"/>
    <cellStyle name="20% - Accent5 8 4" xfId="5298"/>
    <cellStyle name="20% - Accent5 9 4" xfId="5299"/>
    <cellStyle name="20% - Accent6 10 4" xfId="5300"/>
    <cellStyle name="20% - Accent6 11 4" xfId="5301"/>
    <cellStyle name="20% - Accent6 12 4" xfId="5302"/>
    <cellStyle name="20% - Accent6 13 4" xfId="5303"/>
    <cellStyle name="20% - Accent6 14 4" xfId="5304"/>
    <cellStyle name="20% - Accent6 2 6 3" xfId="5305"/>
    <cellStyle name="20% - Accent6 2 2 3 3" xfId="5306"/>
    <cellStyle name="20% - Accent6 2 3 3 3" xfId="5307"/>
    <cellStyle name="20% - Accent6 3 6 3" xfId="5308"/>
    <cellStyle name="20% - Accent6 3 2 3 3" xfId="5309"/>
    <cellStyle name="20% - Accent6 3 3 3 3" xfId="5310"/>
    <cellStyle name="20% - Accent6 4 5 3" xfId="5311"/>
    <cellStyle name="20% - Accent6 5 3 3" xfId="5312"/>
    <cellStyle name="20% - Accent6 6 4" xfId="5313"/>
    <cellStyle name="20% - Accent6 7 4" xfId="5314"/>
    <cellStyle name="20% - Accent6 8 4" xfId="5315"/>
    <cellStyle name="20% - Accent6 9 4" xfId="5316"/>
    <cellStyle name="40% - Accent1 10 4" xfId="5317"/>
    <cellStyle name="40% - Accent1 11 4" xfId="5318"/>
    <cellStyle name="40% - Accent1 12 4" xfId="5319"/>
    <cellStyle name="40% - Accent1 13 4" xfId="5320"/>
    <cellStyle name="40% - Accent1 14 4" xfId="5321"/>
    <cellStyle name="40% - Accent1 2 6 3" xfId="5322"/>
    <cellStyle name="40% - Accent1 2 2 3 3" xfId="5323"/>
    <cellStyle name="40% - Accent1 2 3 3 3" xfId="5324"/>
    <cellStyle name="40% - Accent1 3 6 3" xfId="5325"/>
    <cellStyle name="40% - Accent1 3 2 3 3" xfId="5326"/>
    <cellStyle name="40% - Accent1 3 3 3 3" xfId="5327"/>
    <cellStyle name="40% - Accent1 4 5 3" xfId="5328"/>
    <cellStyle name="40% - Accent1 5 3 3" xfId="5329"/>
    <cellStyle name="40% - Accent1 6 4" xfId="5330"/>
    <cellStyle name="40% - Accent1 7 4" xfId="5331"/>
    <cellStyle name="40% - Accent1 8 4" xfId="5332"/>
    <cellStyle name="40% - Accent1 9 4" xfId="5333"/>
    <cellStyle name="40% - Accent2 10 4" xfId="5334"/>
    <cellStyle name="40% - Accent2 11 4" xfId="5335"/>
    <cellStyle name="40% - Accent2 12 4" xfId="5336"/>
    <cellStyle name="40% - Accent2 13 4" xfId="5337"/>
    <cellStyle name="40% - Accent2 14 4" xfId="5338"/>
    <cellStyle name="40% - Accent2 2 6 3" xfId="5339"/>
    <cellStyle name="40% - Accent2 2 2 3 3" xfId="5340"/>
    <cellStyle name="40% - Accent2 2 3 3 3" xfId="5341"/>
    <cellStyle name="40% - Accent2 3 6 3" xfId="5342"/>
    <cellStyle name="40% - Accent2 3 2 3 3" xfId="5343"/>
    <cellStyle name="40% - Accent2 3 3 3 3" xfId="5344"/>
    <cellStyle name="40% - Accent2 4 5 3" xfId="5345"/>
    <cellStyle name="40% - Accent2 5 3 3" xfId="5346"/>
    <cellStyle name="40% - Accent2 6 4" xfId="5347"/>
    <cellStyle name="40% - Accent2 7 4" xfId="5348"/>
    <cellStyle name="40% - Accent2 8 4" xfId="5349"/>
    <cellStyle name="40% - Accent2 9 4" xfId="5350"/>
    <cellStyle name="40% - Accent3 10 4" xfId="5351"/>
    <cellStyle name="40% - Accent3 11 4" xfId="5352"/>
    <cellStyle name="40% - Accent3 12 4" xfId="5353"/>
    <cellStyle name="40% - Accent3 13 4" xfId="5354"/>
    <cellStyle name="40% - Accent3 14 4" xfId="5355"/>
    <cellStyle name="40% - Accent3 2 6 3" xfId="5356"/>
    <cellStyle name="40% - Accent3 2 2 3 3" xfId="5357"/>
    <cellStyle name="40% - Accent3 2 3 3 3" xfId="5358"/>
    <cellStyle name="40% - Accent3 3 6 3" xfId="5359"/>
    <cellStyle name="40% - Accent3 3 2 3 3" xfId="5360"/>
    <cellStyle name="40% - Accent3 3 3 3 3" xfId="5361"/>
    <cellStyle name="40% - Accent3 4 5 3" xfId="5362"/>
    <cellStyle name="40% - Accent3 5 3 3" xfId="5363"/>
    <cellStyle name="40% - Accent3 6 4" xfId="5364"/>
    <cellStyle name="40% - Accent3 7 4" xfId="5365"/>
    <cellStyle name="40% - Accent3 8 4" xfId="5366"/>
    <cellStyle name="40% - Accent3 9 4" xfId="5367"/>
    <cellStyle name="40% - Accent4 10 4" xfId="5368"/>
    <cellStyle name="40% - Accent4 11 4" xfId="5369"/>
    <cellStyle name="40% - Accent4 12 4" xfId="5370"/>
    <cellStyle name="40% - Accent4 13 4" xfId="5371"/>
    <cellStyle name="40% - Accent4 14 4" xfId="5372"/>
    <cellStyle name="40% - Accent4 2 6 3" xfId="5373"/>
    <cellStyle name="40% - Accent4 2 2 3 3" xfId="5374"/>
    <cellStyle name="40% - Accent4 2 3 3 3" xfId="5375"/>
    <cellStyle name="40% - Accent4 3 6 3" xfId="5376"/>
    <cellStyle name="40% - Accent4 3 2 3 3" xfId="5377"/>
    <cellStyle name="40% - Accent4 3 3 3 3" xfId="5378"/>
    <cellStyle name="40% - Accent4 4 5 3" xfId="5379"/>
    <cellStyle name="40% - Accent4 5 3 3" xfId="5380"/>
    <cellStyle name="40% - Accent4 6 4" xfId="5381"/>
    <cellStyle name="40% - Accent4 7 4" xfId="5382"/>
    <cellStyle name="40% - Accent4 8 4" xfId="5383"/>
    <cellStyle name="40% - Accent4 9 4" xfId="5384"/>
    <cellStyle name="40% - Accent5 10 4" xfId="5385"/>
    <cellStyle name="40% - Accent5 11 4" xfId="5386"/>
    <cellStyle name="40% - Accent5 12 4" xfId="5387"/>
    <cellStyle name="40% - Accent5 13 4" xfId="5388"/>
    <cellStyle name="40% - Accent5 14 4" xfId="5389"/>
    <cellStyle name="40% - Accent5 2 6 3" xfId="5390"/>
    <cellStyle name="40% - Accent5 2 2 3 3" xfId="5391"/>
    <cellStyle name="40% - Accent5 2 3 3 3" xfId="5392"/>
    <cellStyle name="40% - Accent5 3 6 3" xfId="5393"/>
    <cellStyle name="40% - Accent5 3 2 3 3" xfId="5394"/>
    <cellStyle name="40% - Accent5 3 3 3 3" xfId="5395"/>
    <cellStyle name="40% - Accent5 4 5 3" xfId="5396"/>
    <cellStyle name="40% - Accent5 5 3 3" xfId="5397"/>
    <cellStyle name="40% - Accent5 6 4" xfId="5398"/>
    <cellStyle name="40% - Accent5 7 4" xfId="5399"/>
    <cellStyle name="40% - Accent5 8 4" xfId="5400"/>
    <cellStyle name="40% - Accent5 9 4" xfId="5401"/>
    <cellStyle name="40% - Accent6 10 4" xfId="5402"/>
    <cellStyle name="40% - Accent6 11 4" xfId="5403"/>
    <cellStyle name="40% - Accent6 12 4" xfId="5404"/>
    <cellStyle name="40% - Accent6 13 4" xfId="5405"/>
    <cellStyle name="40% - Accent6 14 4" xfId="5406"/>
    <cellStyle name="40% - Accent6 2 6 3" xfId="5407"/>
    <cellStyle name="40% - Accent6 2 2 3 3" xfId="5408"/>
    <cellStyle name="40% - Accent6 2 3 3 3" xfId="5409"/>
    <cellStyle name="40% - Accent6 3 6 3" xfId="5410"/>
    <cellStyle name="40% - Accent6 3 2 3 3" xfId="5411"/>
    <cellStyle name="40% - Accent6 3 3 3 3" xfId="5412"/>
    <cellStyle name="40% - Accent6 4 5 3" xfId="5413"/>
    <cellStyle name="40% - Accent6 5 3 3" xfId="5414"/>
    <cellStyle name="40% - Accent6 6 4" xfId="5415"/>
    <cellStyle name="40% - Accent6 7 4" xfId="5416"/>
    <cellStyle name="40% - Accent6 8 4" xfId="5417"/>
    <cellStyle name="40% - Accent6 9 4" xfId="5418"/>
    <cellStyle name="Comma 10 4" xfId="5419"/>
    <cellStyle name="Comma 11 4" xfId="5420"/>
    <cellStyle name="Comma 12 4" xfId="5421"/>
    <cellStyle name="Comma 13 4" xfId="5422"/>
    <cellStyle name="Comma 2 6 3" xfId="5423"/>
    <cellStyle name="Comma 2 2 3 3" xfId="5424"/>
    <cellStyle name="Comma 2 3 3 3" xfId="5425"/>
    <cellStyle name="Comma 3 6 3" xfId="5426"/>
    <cellStyle name="Comma 3 2 3 3" xfId="5427"/>
    <cellStyle name="Comma 3 3 3 3" xfId="5428"/>
    <cellStyle name="Comma 4 5 3" xfId="5429"/>
    <cellStyle name="Comma 5 3 3" xfId="5430"/>
    <cellStyle name="Comma 6 4" xfId="5431"/>
    <cellStyle name="Comma 7 4" xfId="5432"/>
    <cellStyle name="Comma 8 4" xfId="5433"/>
    <cellStyle name="Comma 9 4" xfId="5434"/>
    <cellStyle name="Normal 10 14 3" xfId="5435"/>
    <cellStyle name="Normal 10 2 9 3" xfId="5436"/>
    <cellStyle name="Normal 10 2 2 3 3" xfId="5437"/>
    <cellStyle name="Normal 10 3 3 3" xfId="5438"/>
    <cellStyle name="Normal 10 4 3 3" xfId="5439"/>
    <cellStyle name="Normal 11 11 3" xfId="5440"/>
    <cellStyle name="Normal 11 2 9 3" xfId="5441"/>
    <cellStyle name="Normal 11 2 2 3 3" xfId="5442"/>
    <cellStyle name="Normal 11 3 3 3" xfId="5443"/>
    <cellStyle name="Normal 11 4 3 3" xfId="5444"/>
    <cellStyle name="Normal 12 11 3" xfId="5445"/>
    <cellStyle name="Normal 12 2 9 3" xfId="5446"/>
    <cellStyle name="Normal 12 2 2 3 3" xfId="5447"/>
    <cellStyle name="Normal 12 3 3 3" xfId="5448"/>
    <cellStyle name="Normal 12 4 3 3" xfId="5449"/>
    <cellStyle name="Normal 13 11 3" xfId="5450"/>
    <cellStyle name="Normal 13 2 9 3" xfId="5451"/>
    <cellStyle name="Normal 13 2 2 3 3" xfId="5452"/>
    <cellStyle name="Normal 13 3 3 3" xfId="5453"/>
    <cellStyle name="Normal 13 4 3 3" xfId="5454"/>
    <cellStyle name="Normal 14 11 3" xfId="5455"/>
    <cellStyle name="Normal 14 2 9 3" xfId="5456"/>
    <cellStyle name="Normal 14 2 2 3 3" xfId="5457"/>
    <cellStyle name="Normal 14 3 3 3" xfId="5458"/>
    <cellStyle name="Normal 14 4 3 3" xfId="5459"/>
    <cellStyle name="Normal 15 6 3" xfId="5460"/>
    <cellStyle name="Normal 15 2 3 3" xfId="5461"/>
    <cellStyle name="Normal 15 3 3 3" xfId="5462"/>
    <cellStyle name="Normal 16 5 3" xfId="5463"/>
    <cellStyle name="Normal 17 4 3" xfId="5464"/>
    <cellStyle name="Normal 18 3 3" xfId="5465"/>
    <cellStyle name="Normal 19 3 3" xfId="5466"/>
    <cellStyle name="Normal 2 3 3 3" xfId="5467"/>
    <cellStyle name="Normal 2 4 3 3" xfId="5468"/>
    <cellStyle name="Normal 20 3 3" xfId="5469"/>
    <cellStyle name="Normal 21 3 3" xfId="5470"/>
    <cellStyle name="Normal 22 3 3" xfId="5471"/>
    <cellStyle name="Normal 23 3 3" xfId="5472"/>
    <cellStyle name="Normal 24 3 3" xfId="5473"/>
    <cellStyle name="Normal 25 3 3" xfId="5474"/>
    <cellStyle name="Normal 26 4" xfId="5475"/>
    <cellStyle name="Normal 27 4" xfId="5476"/>
    <cellStyle name="Normal 28 4" xfId="5477"/>
    <cellStyle name="Normal 29 4" xfId="5478"/>
    <cellStyle name="Normal 3 12 3" xfId="5479"/>
    <cellStyle name="Normal 3 2 11 3" xfId="5480"/>
    <cellStyle name="Normal 3 2 2 8 3" xfId="5481"/>
    <cellStyle name="Normal 3 2 3 4" xfId="5482"/>
    <cellStyle name="Normal 3 3 11 3" xfId="5483"/>
    <cellStyle name="Normal 3 3 2 9" xfId="5484"/>
    <cellStyle name="Normal 3 3 3 4" xfId="5485"/>
    <cellStyle name="Normal 3 4 9 3" xfId="5486"/>
    <cellStyle name="Normal 3 4 2 9" xfId="5487"/>
    <cellStyle name="Normal 3 5 10" xfId="5488"/>
    <cellStyle name="Normal 3 5 2 9" xfId="5489"/>
    <cellStyle name="Normal 3 6 10" xfId="5490"/>
    <cellStyle name="Normal 3 6 2 9" xfId="5491"/>
    <cellStyle name="Normal 3 7 10" xfId="5492"/>
    <cellStyle name="Normal 3 7 2 9" xfId="5493"/>
    <cellStyle name="Normal 3 8 10" xfId="5494"/>
    <cellStyle name="Normal 3 8 2 9" xfId="5495"/>
    <cellStyle name="Normal 3 9 10" xfId="5496"/>
    <cellStyle name="Normal 3 9 2 9" xfId="5497"/>
    <cellStyle name="Normal 30 4" xfId="5498"/>
    <cellStyle name="Normal 31 4" xfId="5499"/>
    <cellStyle name="Normal 32 4" xfId="5500"/>
    <cellStyle name="Normal 33 4" xfId="5501"/>
    <cellStyle name="Normal 34 4" xfId="5502"/>
    <cellStyle name="Normal 35 4" xfId="5503"/>
    <cellStyle name="Normal 36 4" xfId="5504"/>
    <cellStyle name="Normal 37 4" xfId="5505"/>
    <cellStyle name="Normal 38 4" xfId="5506"/>
    <cellStyle name="Normal 39 4" xfId="5507"/>
    <cellStyle name="Normal 4 11 3" xfId="5508"/>
    <cellStyle name="Normal 4 2 10 3" xfId="5509"/>
    <cellStyle name="Normal 4 2 2 3 3" xfId="5510"/>
    <cellStyle name="Normal 4 3 3 3" xfId="5511"/>
    <cellStyle name="Normal 4 4 3 3" xfId="5512"/>
    <cellStyle name="Normal 40 4" xfId="5513"/>
    <cellStyle name="Normal 41 4" xfId="5514"/>
    <cellStyle name="Normal 42 4" xfId="5515"/>
    <cellStyle name="Normal 43 4" xfId="5516"/>
    <cellStyle name="Normal 44 4" xfId="5517"/>
    <cellStyle name="Normal 45 4" xfId="5518"/>
    <cellStyle name="Normal 46 4" xfId="5519"/>
    <cellStyle name="Normal 47 4" xfId="5520"/>
    <cellStyle name="Normal 48 4" xfId="5521"/>
    <cellStyle name="Normal 49 4" xfId="5522"/>
    <cellStyle name="Normal 5 11 3" xfId="5523"/>
    <cellStyle name="Normal 5 2 9 3" xfId="5524"/>
    <cellStyle name="Normal 5 2 2 3 3" xfId="5525"/>
    <cellStyle name="Normal 5 3 3 3" xfId="5526"/>
    <cellStyle name="Normal 5 4 3 3" xfId="5527"/>
    <cellStyle name="Normal 50 4" xfId="5528"/>
    <cellStyle name="Normal 51 4" xfId="5529"/>
    <cellStyle name="Normal 52 4" xfId="5530"/>
    <cellStyle name="Normal 53 4" xfId="5531"/>
    <cellStyle name="Normal 54 4" xfId="5532"/>
    <cellStyle name="Normal 6 11 3" xfId="5533"/>
    <cellStyle name="Normal 6 2 9 3" xfId="5534"/>
    <cellStyle name="Normal 6 2 2 3 3" xfId="5535"/>
    <cellStyle name="Normal 6 3 3 3" xfId="5536"/>
    <cellStyle name="Normal 6 4 3 3" xfId="5537"/>
    <cellStyle name="Normal 7 11 3" xfId="5538"/>
    <cellStyle name="Normal 7 2 9 3" xfId="5539"/>
    <cellStyle name="Normal 7 2 2 3 3" xfId="5540"/>
    <cellStyle name="Normal 7 3 3 3" xfId="5541"/>
    <cellStyle name="Normal 7 4 3 3" xfId="5542"/>
    <cellStyle name="Normal 8 11 3" xfId="5543"/>
    <cellStyle name="Normal 8 2 9 3" xfId="5544"/>
    <cellStyle name="Normal 8 2 2 3 3" xfId="5545"/>
    <cellStyle name="Normal 8 3 3 3" xfId="5546"/>
    <cellStyle name="Normal 8 4 3 3" xfId="5547"/>
    <cellStyle name="Normal 9 11 3" xfId="5548"/>
    <cellStyle name="Normal 9 2 9 3" xfId="5549"/>
    <cellStyle name="Normal 9 2 2 3 3" xfId="5550"/>
    <cellStyle name="Normal 9 3 3 3" xfId="5551"/>
    <cellStyle name="Normal 9 4 3 3" xfId="5552"/>
    <cellStyle name="Note 10 4" xfId="5553"/>
    <cellStyle name="Note 11 4" xfId="5554"/>
    <cellStyle name="Note 12 4" xfId="5555"/>
    <cellStyle name="Note 13 4" xfId="5556"/>
    <cellStyle name="Note 14 4" xfId="5557"/>
    <cellStyle name="Note 2 22 3" xfId="5558"/>
    <cellStyle name="Note 2 2 20 3" xfId="5559"/>
    <cellStyle name="Note 2 3 3 3" xfId="5560"/>
    <cellStyle name="Note 3 22 3" xfId="5561"/>
    <cellStyle name="Note 3 2 3 3" xfId="5562"/>
    <cellStyle name="Note 3 3 3 3" xfId="5563"/>
    <cellStyle name="Note 4 21 3" xfId="5564"/>
    <cellStyle name="Note 5 20 3" xfId="5565"/>
    <cellStyle name="Note 6 4" xfId="5566"/>
    <cellStyle name="Note 7 4" xfId="5567"/>
    <cellStyle name="Note 8 4" xfId="5568"/>
    <cellStyle name="Note 9 4" xfId="5569"/>
    <cellStyle name="Percent 2 4 3" xfId="5570"/>
    <cellStyle name="Percent 3 4" xfId="5571"/>
    <cellStyle name="Normal 2 6 4" xfId="5572"/>
    <cellStyle name="Normal 55 4" xfId="5573"/>
    <cellStyle name="Comma 14 4" xfId="5574"/>
    <cellStyle name="Normal 10 5 4" xfId="5575"/>
    <cellStyle name="Normal 56 4" xfId="5576"/>
    <cellStyle name="Comma 15 4" xfId="5577"/>
    <cellStyle name="Normal 10 6 4" xfId="5578"/>
    <cellStyle name="Normal 57 4" xfId="5579"/>
    <cellStyle name="Normal 58 4" xfId="5580"/>
    <cellStyle name="Comma 16 4" xfId="5581"/>
    <cellStyle name="Normal 10 7 4" xfId="5582"/>
    <cellStyle name="Normal 10 2 3 4" xfId="5583"/>
    <cellStyle name="Normal 11 5 4" xfId="5584"/>
    <cellStyle name="Normal 11 2 3 4" xfId="5585"/>
    <cellStyle name="Normal 12 5 4" xfId="5586"/>
    <cellStyle name="Normal 12 2 3 4" xfId="5587"/>
    <cellStyle name="Normal 13 5 4" xfId="5588"/>
    <cellStyle name="Normal 13 2 3 4" xfId="5589"/>
    <cellStyle name="Normal 14 5 4" xfId="5590"/>
    <cellStyle name="Normal 14 2 3 4" xfId="5591"/>
    <cellStyle name="Normal 3 2 4 4" xfId="5592"/>
    <cellStyle name="Normal 3 2 2 2 4" xfId="5593"/>
    <cellStyle name="Normal 3 3 4 4" xfId="5594"/>
    <cellStyle name="Normal 3 3 2 2 4" xfId="5595"/>
    <cellStyle name="Normal 3 4 3 4" xfId="5596"/>
    <cellStyle name="Normal 3 4 2 2 4" xfId="5597"/>
    <cellStyle name="Normal 3 5 3 4" xfId="5598"/>
    <cellStyle name="Normal 3 5 2 2 4" xfId="5599"/>
    <cellStyle name="Normal 3 6 3 4" xfId="5600"/>
    <cellStyle name="Normal 3 6 2 2 4" xfId="5601"/>
    <cellStyle name="Normal 3 7 3 4" xfId="5602"/>
    <cellStyle name="Normal 3 7 2 2 4" xfId="5603"/>
    <cellStyle name="Normal 3 8 3 4" xfId="5604"/>
    <cellStyle name="Normal 3 8 2 2 4" xfId="5605"/>
    <cellStyle name="Normal 3 9 3 4" xfId="5606"/>
    <cellStyle name="Normal 3 9 2 2 4" xfId="5607"/>
    <cellStyle name="Normal 4 5 4" xfId="5608"/>
    <cellStyle name="Normal 4 2 3 4" xfId="5609"/>
    <cellStyle name="Normal 5 5 4" xfId="5610"/>
    <cellStyle name="Normal 5 2 3 4" xfId="5611"/>
    <cellStyle name="Normal 6 5 4" xfId="5612"/>
    <cellStyle name="Normal 6 2 3 4" xfId="5613"/>
    <cellStyle name="Normal 7 5 4" xfId="5614"/>
    <cellStyle name="Normal 7 2 3 4" xfId="5615"/>
    <cellStyle name="Normal 8 5 4" xfId="5616"/>
    <cellStyle name="Normal 8 2 3 4" xfId="5617"/>
    <cellStyle name="Normal 9 5 4" xfId="5618"/>
    <cellStyle name="Normal 9 2 3 4" xfId="5619"/>
    <cellStyle name="Normal 59 4" xfId="5620"/>
    <cellStyle name="Comma 17 4" xfId="5621"/>
    <cellStyle name="Normal 10 8 4" xfId="5622"/>
    <cellStyle name="Normal 10 2 4 4" xfId="5623"/>
    <cellStyle name="Normal 11 6 4" xfId="5624"/>
    <cellStyle name="Normal 11 2 4 4" xfId="5625"/>
    <cellStyle name="Normal 12 6 4" xfId="5626"/>
    <cellStyle name="Normal 12 2 4 4" xfId="5627"/>
    <cellStyle name="Normal 13 6 4" xfId="5628"/>
    <cellStyle name="Normal 13 2 4 4" xfId="5629"/>
    <cellStyle name="Normal 14 6 4" xfId="5630"/>
    <cellStyle name="Normal 14 2 4 4" xfId="5631"/>
    <cellStyle name="Normal 3 2 5 4" xfId="5632"/>
    <cellStyle name="Normal 3 2 2 3 4" xfId="5633"/>
    <cellStyle name="Normal 3 3 5 4" xfId="5634"/>
    <cellStyle name="Normal 3 3 2 3 4" xfId="5635"/>
    <cellStyle name="Normal 3 4 4 4" xfId="5636"/>
    <cellStyle name="Normal 3 4 2 3 4" xfId="5637"/>
    <cellStyle name="Normal 3 5 4 4" xfId="5638"/>
    <cellStyle name="Normal 3 5 2 3 4" xfId="5639"/>
    <cellStyle name="Normal 3 6 4 4" xfId="5640"/>
    <cellStyle name="Normal 3 6 2 3 4" xfId="5641"/>
    <cellStyle name="Normal 3 7 4 4" xfId="5642"/>
    <cellStyle name="Normal 3 7 2 3 4" xfId="5643"/>
    <cellStyle name="Normal 3 8 4 4" xfId="5644"/>
    <cellStyle name="Normal 3 8 2 3 4" xfId="5645"/>
    <cellStyle name="Normal 3 9 4 4" xfId="5646"/>
    <cellStyle name="Normal 3 9 2 3 4" xfId="5647"/>
    <cellStyle name="Normal 4 6 4" xfId="5648"/>
    <cellStyle name="Normal 4 2 4 4" xfId="5649"/>
    <cellStyle name="Normal 5 6 4" xfId="5650"/>
    <cellStyle name="Normal 5 2 4 4" xfId="5651"/>
    <cellStyle name="Normal 6 6 4" xfId="5652"/>
    <cellStyle name="Normal 6 2 4 4" xfId="5653"/>
    <cellStyle name="Normal 7 6 4" xfId="5654"/>
    <cellStyle name="Normal 7 2 4 4" xfId="5655"/>
    <cellStyle name="Normal 8 6 4" xfId="5656"/>
    <cellStyle name="Normal 8 2 4 4" xfId="5657"/>
    <cellStyle name="Normal 9 6 4" xfId="5658"/>
    <cellStyle name="Normal 9 2 4 4" xfId="5659"/>
    <cellStyle name="Normal 60 3" xfId="5660"/>
    <cellStyle name="Comma 18 3" xfId="5661"/>
    <cellStyle name="Normal 10 9 3" xfId="5662"/>
    <cellStyle name="Normal 10 2 5 3" xfId="5663"/>
    <cellStyle name="Normal 11 7 3" xfId="5664"/>
    <cellStyle name="Normal 11 2 5 3" xfId="5665"/>
    <cellStyle name="Normal 12 7 3" xfId="5666"/>
    <cellStyle name="Normal 12 2 5 3" xfId="5667"/>
    <cellStyle name="Normal 13 7 3" xfId="5668"/>
    <cellStyle name="Normal 13 2 5 3" xfId="5669"/>
    <cellStyle name="Normal 14 7 3" xfId="5670"/>
    <cellStyle name="Normal 14 2 5 3" xfId="5671"/>
    <cellStyle name="Normal 3 2 6 3" xfId="5672"/>
    <cellStyle name="Normal 3 2 2 4 3" xfId="5673"/>
    <cellStyle name="Normal 3 3 6 3" xfId="5674"/>
    <cellStyle name="Normal 3 3 2 4 3" xfId="5675"/>
    <cellStyle name="Normal 3 4 5 3" xfId="5676"/>
    <cellStyle name="Normal 3 4 2 4 3" xfId="5677"/>
    <cellStyle name="Normal 3 5 5 3" xfId="5678"/>
    <cellStyle name="Normal 3 5 2 4 3" xfId="5679"/>
    <cellStyle name="Normal 3 6 5 3" xfId="5680"/>
    <cellStyle name="Normal 3 6 2 4 3" xfId="5681"/>
    <cellStyle name="Normal 3 7 5 3" xfId="5682"/>
    <cellStyle name="Normal 3 7 2 4 3" xfId="5683"/>
    <cellStyle name="Normal 3 8 5 3" xfId="5684"/>
    <cellStyle name="Normal 3 8 2 4 3" xfId="5685"/>
    <cellStyle name="Normal 3 9 5 3" xfId="5686"/>
    <cellStyle name="Normal 3 9 2 4 3" xfId="5687"/>
    <cellStyle name="Normal 4 7 3" xfId="5688"/>
    <cellStyle name="Normal 4 2 5 3" xfId="5689"/>
    <cellStyle name="Normal 5 7 3" xfId="5690"/>
    <cellStyle name="Normal 5 2 5 3" xfId="5691"/>
    <cellStyle name="Normal 6 7 3" xfId="5692"/>
    <cellStyle name="Normal 6 2 5 3" xfId="5693"/>
    <cellStyle name="Normal 7 7 3" xfId="5694"/>
    <cellStyle name="Normal 7 2 5 3" xfId="5695"/>
    <cellStyle name="Normal 8 7 3" xfId="5696"/>
    <cellStyle name="Normal 8 2 5 3" xfId="5697"/>
    <cellStyle name="Normal 9 7 3" xfId="5698"/>
    <cellStyle name="Normal 9 2 5 3" xfId="5699"/>
    <cellStyle name="Normal 2 7 3" xfId="5700"/>
    <cellStyle name="20% - Accent1 10 2 3" xfId="5701"/>
    <cellStyle name="20% - Accent1 11 2 3" xfId="5702"/>
    <cellStyle name="20% - Accent1 12 2 3" xfId="5703"/>
    <cellStyle name="20% - Accent1 13 2 3" xfId="5704"/>
    <cellStyle name="20% - Accent1 14 2 3" xfId="5705"/>
    <cellStyle name="20% - Accent1 2 5 3" xfId="5706"/>
    <cellStyle name="20% - Accent1 2 2 2 2 3" xfId="5707"/>
    <cellStyle name="20% - Accent1 2 3 2 3" xfId="5708"/>
    <cellStyle name="20% - Accent1 3 5 3" xfId="5709"/>
    <cellStyle name="20% - Accent1 3 2 2 2 3" xfId="5710"/>
    <cellStyle name="20% - Accent1 3 3 2 3" xfId="5711"/>
    <cellStyle name="20% - Accent1 4 4 3" xfId="5712"/>
    <cellStyle name="20% - Accent1 5 2 2 3" xfId="5713"/>
    <cellStyle name="20% - Accent1 6 2 3" xfId="5714"/>
    <cellStyle name="20% - Accent1 7 2 3" xfId="5715"/>
    <cellStyle name="20% - Accent1 8 2 3" xfId="5716"/>
    <cellStyle name="20% - Accent1 9 2 3" xfId="5717"/>
    <cellStyle name="20% - Accent2 10 2 3" xfId="5718"/>
    <cellStyle name="20% - Accent2 11 2 3" xfId="5719"/>
    <cellStyle name="20% - Accent2 12 2 3" xfId="5720"/>
    <cellStyle name="20% - Accent2 13 2 3" xfId="5721"/>
    <cellStyle name="20% - Accent2 14 2 3" xfId="5722"/>
    <cellStyle name="20% - Accent2 2 5 3" xfId="5723"/>
    <cellStyle name="20% - Accent2 2 2 2 2 3" xfId="5724"/>
    <cellStyle name="20% - Accent2 2 3 2 3" xfId="5725"/>
    <cellStyle name="20% - Accent2 3 5 3" xfId="5726"/>
    <cellStyle name="20% - Accent2 3 2 2 2 3" xfId="5727"/>
    <cellStyle name="20% - Accent2 3 3 2 3" xfId="5728"/>
    <cellStyle name="20% - Accent2 4 4 3" xfId="5729"/>
    <cellStyle name="20% - Accent2 5 2 2 3" xfId="5730"/>
    <cellStyle name="20% - Accent2 6 2 3" xfId="5731"/>
    <cellStyle name="20% - Accent2 7 2 3" xfId="5732"/>
    <cellStyle name="20% - Accent2 8 2 3" xfId="5733"/>
    <cellStyle name="20% - Accent2 9 2 3" xfId="5734"/>
    <cellStyle name="20% - Accent3 10 2 3" xfId="5735"/>
    <cellStyle name="20% - Accent3 11 2 3" xfId="5736"/>
    <cellStyle name="20% - Accent3 12 2 3" xfId="5737"/>
    <cellStyle name="20% - Accent3 13 2 3" xfId="5738"/>
    <cellStyle name="20% - Accent3 14 2 3" xfId="5739"/>
    <cellStyle name="20% - Accent3 2 5 3" xfId="5740"/>
    <cellStyle name="20% - Accent3 2 2 2 2 3" xfId="5741"/>
    <cellStyle name="20% - Accent3 2 3 2 3" xfId="5742"/>
    <cellStyle name="20% - Accent3 3 5 3" xfId="5743"/>
    <cellStyle name="20% - Accent3 3 2 2 2 3" xfId="5744"/>
    <cellStyle name="20% - Accent3 3 3 2 3" xfId="5745"/>
    <cellStyle name="20% - Accent3 4 4 3" xfId="5746"/>
    <cellStyle name="20% - Accent3 5 2 2 3" xfId="5747"/>
    <cellStyle name="20% - Accent3 6 2 3" xfId="5748"/>
    <cellStyle name="20% - Accent3 7 2 3" xfId="5749"/>
    <cellStyle name="20% - Accent3 8 2 3" xfId="5750"/>
    <cellStyle name="20% - Accent3 9 2 3" xfId="5751"/>
    <cellStyle name="20% - Accent4 10 2 3" xfId="5752"/>
    <cellStyle name="20% - Accent4 11 2 3" xfId="5753"/>
    <cellStyle name="20% - Accent4 12 2 3" xfId="5754"/>
    <cellStyle name="20% - Accent4 13 2 3" xfId="5755"/>
    <cellStyle name="20% - Accent4 14 2 3" xfId="5756"/>
    <cellStyle name="20% - Accent4 2 5 3" xfId="5757"/>
    <cellStyle name="20% - Accent4 2 2 2 2 3" xfId="5758"/>
    <cellStyle name="20% - Accent4 2 3 2 3" xfId="5759"/>
    <cellStyle name="20% - Accent4 3 5 3" xfId="5760"/>
    <cellStyle name="20% - Accent4 3 2 2 2 3" xfId="5761"/>
    <cellStyle name="20% - Accent4 3 3 2 3" xfId="5762"/>
    <cellStyle name="20% - Accent4 4 4 3" xfId="5763"/>
    <cellStyle name="20% - Accent4 5 2 2 3" xfId="5764"/>
    <cellStyle name="20% - Accent4 6 2 3" xfId="5765"/>
    <cellStyle name="20% - Accent4 7 2 3" xfId="5766"/>
    <cellStyle name="20% - Accent4 8 2 3" xfId="5767"/>
    <cellStyle name="20% - Accent4 9 2 3" xfId="5768"/>
    <cellStyle name="20% - Accent5 10 2 3" xfId="5769"/>
    <cellStyle name="20% - Accent5 11 2 3" xfId="5770"/>
    <cellStyle name="20% - Accent5 12 2 3" xfId="5771"/>
    <cellStyle name="20% - Accent5 13 2 3" xfId="5772"/>
    <cellStyle name="20% - Accent5 14 2 3" xfId="5773"/>
    <cellStyle name="20% - Accent5 2 5 3" xfId="5774"/>
    <cellStyle name="20% - Accent5 2 2 2 2 3" xfId="5775"/>
    <cellStyle name="20% - Accent5 2 3 2 3" xfId="5776"/>
    <cellStyle name="20% - Accent5 3 5 3" xfId="5777"/>
    <cellStyle name="20% - Accent5 3 2 2 2 3" xfId="5778"/>
    <cellStyle name="20% - Accent5 3 3 2 3" xfId="5779"/>
    <cellStyle name="20% - Accent5 4 4 3" xfId="5780"/>
    <cellStyle name="20% - Accent5 5 2 2 3" xfId="5781"/>
    <cellStyle name="20% - Accent5 6 2 3" xfId="5782"/>
    <cellStyle name="20% - Accent5 7 2 3" xfId="5783"/>
    <cellStyle name="20% - Accent5 8 2 3" xfId="5784"/>
    <cellStyle name="20% - Accent5 9 2 3" xfId="5785"/>
    <cellStyle name="20% - Accent6 10 2 3" xfId="5786"/>
    <cellStyle name="20% - Accent6 11 2 3" xfId="5787"/>
    <cellStyle name="20% - Accent6 12 2 3" xfId="5788"/>
    <cellStyle name="20% - Accent6 13 2 3" xfId="5789"/>
    <cellStyle name="20% - Accent6 14 2 3" xfId="5790"/>
    <cellStyle name="20% - Accent6 2 5 3" xfId="5791"/>
    <cellStyle name="20% - Accent6 2 2 2 2 3" xfId="5792"/>
    <cellStyle name="20% - Accent6 2 3 2 3" xfId="5793"/>
    <cellStyle name="20% - Accent6 3 5 3" xfId="5794"/>
    <cellStyle name="20% - Accent6 3 2 2 2 3" xfId="5795"/>
    <cellStyle name="20% - Accent6 3 3 2 3" xfId="5796"/>
    <cellStyle name="20% - Accent6 4 4 3" xfId="5797"/>
    <cellStyle name="20% - Accent6 5 2 2 3" xfId="5798"/>
    <cellStyle name="20% - Accent6 6 2 3" xfId="5799"/>
    <cellStyle name="20% - Accent6 7 2 3" xfId="5800"/>
    <cellStyle name="20% - Accent6 8 2 3" xfId="5801"/>
    <cellStyle name="20% - Accent6 9 2 3" xfId="5802"/>
    <cellStyle name="40% - Accent1 10 2 3" xfId="5803"/>
    <cellStyle name="40% - Accent1 11 2 3" xfId="5804"/>
    <cellStyle name="40% - Accent1 12 2 3" xfId="5805"/>
    <cellStyle name="40% - Accent1 13 2 3" xfId="5806"/>
    <cellStyle name="40% - Accent1 14 2 3" xfId="5807"/>
    <cellStyle name="40% - Accent1 2 5 3" xfId="5808"/>
    <cellStyle name="40% - Accent1 2 2 2 2 3" xfId="5809"/>
    <cellStyle name="40% - Accent1 2 3 2 3" xfId="5810"/>
    <cellStyle name="40% - Accent1 3 5 3" xfId="5811"/>
    <cellStyle name="40% - Accent1 3 2 2 2 3" xfId="5812"/>
    <cellStyle name="40% - Accent1 3 3 2 3" xfId="5813"/>
    <cellStyle name="40% - Accent1 4 4 3" xfId="5814"/>
    <cellStyle name="40% - Accent1 5 2 2 3" xfId="5815"/>
    <cellStyle name="40% - Accent1 6 2 3" xfId="5816"/>
    <cellStyle name="40% - Accent1 7 2 3" xfId="5817"/>
    <cellStyle name="40% - Accent1 8 2 3" xfId="5818"/>
    <cellStyle name="40% - Accent1 9 2 3" xfId="5819"/>
    <cellStyle name="40% - Accent2 10 2 3" xfId="5820"/>
    <cellStyle name="40% - Accent2 11 2 3" xfId="5821"/>
    <cellStyle name="40% - Accent2 12 2 3" xfId="5822"/>
    <cellStyle name="40% - Accent2 13 2 3" xfId="5823"/>
    <cellStyle name="40% - Accent2 14 2 3" xfId="5824"/>
    <cellStyle name="40% - Accent2 2 5 3" xfId="5825"/>
    <cellStyle name="40% - Accent2 2 2 2 2 3" xfId="5826"/>
    <cellStyle name="40% - Accent2 2 3 2 3" xfId="5827"/>
    <cellStyle name="40% - Accent2 3 5 3" xfId="5828"/>
    <cellStyle name="40% - Accent2 3 2 2 2 3" xfId="5829"/>
    <cellStyle name="40% - Accent2 3 3 2 3" xfId="5830"/>
    <cellStyle name="40% - Accent2 4 4 3" xfId="5831"/>
    <cellStyle name="40% - Accent2 5 2 2 3" xfId="5832"/>
    <cellStyle name="40% - Accent2 6 2 3" xfId="5833"/>
    <cellStyle name="40% - Accent2 7 2 3" xfId="5834"/>
    <cellStyle name="40% - Accent2 8 2 3" xfId="5835"/>
    <cellStyle name="40% - Accent2 9 2 3" xfId="5836"/>
    <cellStyle name="40% - Accent3 10 2 3" xfId="5837"/>
    <cellStyle name="40% - Accent3 11 2 3" xfId="5838"/>
    <cellStyle name="40% - Accent3 12 2 3" xfId="5839"/>
    <cellStyle name="40% - Accent3 13 2 3" xfId="5840"/>
    <cellStyle name="40% - Accent3 14 2 3" xfId="5841"/>
    <cellStyle name="40% - Accent3 2 5 3" xfId="5842"/>
    <cellStyle name="40% - Accent3 2 2 2 2 3" xfId="5843"/>
    <cellStyle name="40% - Accent3 2 3 2 3" xfId="5844"/>
    <cellStyle name="40% - Accent3 3 5 3" xfId="5845"/>
    <cellStyle name="40% - Accent3 3 2 2 2 3" xfId="5846"/>
    <cellStyle name="40% - Accent3 3 3 2 3" xfId="5847"/>
    <cellStyle name="40% - Accent3 4 4 3" xfId="5848"/>
    <cellStyle name="40% - Accent3 5 2 2 3" xfId="5849"/>
    <cellStyle name="40% - Accent3 6 2 3" xfId="5850"/>
    <cellStyle name="40% - Accent3 7 2 3" xfId="5851"/>
    <cellStyle name="40% - Accent3 8 2 3" xfId="5852"/>
    <cellStyle name="40% - Accent3 9 2 3" xfId="5853"/>
    <cellStyle name="40% - Accent4 10 2 3" xfId="5854"/>
    <cellStyle name="40% - Accent4 11 2 3" xfId="5855"/>
    <cellStyle name="40% - Accent4 12 2 3" xfId="5856"/>
    <cellStyle name="40% - Accent4 13 2 3" xfId="5857"/>
    <cellStyle name="40% - Accent4 14 2 3" xfId="5858"/>
    <cellStyle name="40% - Accent4 2 5 3" xfId="5859"/>
    <cellStyle name="40% - Accent4 2 2 2 2 3" xfId="5860"/>
    <cellStyle name="40% - Accent4 2 3 2 3" xfId="5861"/>
    <cellStyle name="40% - Accent4 3 5 3" xfId="5862"/>
    <cellStyle name="40% - Accent4 3 2 2 2 3" xfId="5863"/>
    <cellStyle name="40% - Accent4 3 3 2 3" xfId="5864"/>
    <cellStyle name="40% - Accent4 4 4 3" xfId="5865"/>
    <cellStyle name="40% - Accent4 5 2 2 3" xfId="5866"/>
    <cellStyle name="40% - Accent4 6 2 3" xfId="5867"/>
    <cellStyle name="40% - Accent4 7 2 3" xfId="5868"/>
    <cellStyle name="40% - Accent4 8 2 3" xfId="5869"/>
    <cellStyle name="40% - Accent4 9 2 3" xfId="5870"/>
    <cellStyle name="40% - Accent5 10 2 3" xfId="5871"/>
    <cellStyle name="40% - Accent5 11 2 3" xfId="5872"/>
    <cellStyle name="40% - Accent5 12 2 3" xfId="5873"/>
    <cellStyle name="40% - Accent5 13 2 3" xfId="5874"/>
    <cellStyle name="40% - Accent5 14 2 3" xfId="5875"/>
    <cellStyle name="40% - Accent5 2 5 3" xfId="5876"/>
    <cellStyle name="40% - Accent5 2 2 2 2 3" xfId="5877"/>
    <cellStyle name="40% - Accent5 2 3 2 3" xfId="5878"/>
    <cellStyle name="40% - Accent5 3 5 3" xfId="5879"/>
    <cellStyle name="40% - Accent5 3 2 2 2 3" xfId="5880"/>
    <cellStyle name="40% - Accent5 3 3 2 3" xfId="5881"/>
    <cellStyle name="40% - Accent5 4 4 3" xfId="5882"/>
    <cellStyle name="40% - Accent5 5 2 2 3" xfId="5883"/>
    <cellStyle name="40% - Accent5 6 2 3" xfId="5884"/>
    <cellStyle name="40% - Accent5 7 2 3" xfId="5885"/>
    <cellStyle name="40% - Accent5 8 2 3" xfId="5886"/>
    <cellStyle name="40% - Accent5 9 2 3" xfId="5887"/>
    <cellStyle name="40% - Accent6 10 2 3" xfId="5888"/>
    <cellStyle name="40% - Accent6 11 2 3" xfId="5889"/>
    <cellStyle name="40% - Accent6 12 2 3" xfId="5890"/>
    <cellStyle name="40% - Accent6 13 2 3" xfId="5891"/>
    <cellStyle name="40% - Accent6 14 2 3" xfId="5892"/>
    <cellStyle name="40% - Accent6 2 5 3" xfId="5893"/>
    <cellStyle name="40% - Accent6 2 2 2 2 3" xfId="5894"/>
    <cellStyle name="40% - Accent6 2 3 2 3" xfId="5895"/>
    <cellStyle name="40% - Accent6 3 5 3" xfId="5896"/>
    <cellStyle name="40% - Accent6 3 2 2 2 3" xfId="5897"/>
    <cellStyle name="40% - Accent6 3 3 2 3" xfId="5898"/>
    <cellStyle name="40% - Accent6 4 4 3" xfId="5899"/>
    <cellStyle name="40% - Accent6 5 2 2 3" xfId="5900"/>
    <cellStyle name="40% - Accent6 6 2 3" xfId="5901"/>
    <cellStyle name="40% - Accent6 7 2 3" xfId="5902"/>
    <cellStyle name="40% - Accent6 8 2 3" xfId="5903"/>
    <cellStyle name="40% - Accent6 9 2 3" xfId="5904"/>
    <cellStyle name="Comma 10 2 3" xfId="5905"/>
    <cellStyle name="Comma 11 2 3" xfId="5906"/>
    <cellStyle name="Comma 12 2 3" xfId="5907"/>
    <cellStyle name="Comma 13 2 3" xfId="5908"/>
    <cellStyle name="Comma 2 5 3" xfId="5909"/>
    <cellStyle name="Comma 2 2 2 2 3" xfId="5910"/>
    <cellStyle name="Comma 2 3 2 3" xfId="5911"/>
    <cellStyle name="Comma 3 5 3" xfId="5912"/>
    <cellStyle name="Comma 3 2 2 2 3" xfId="5913"/>
    <cellStyle name="Comma 3 3 2 3" xfId="5914"/>
    <cellStyle name="Comma 4 4 3" xfId="5915"/>
    <cellStyle name="Comma 5 2 3" xfId="5916"/>
    <cellStyle name="Comma 6 2 3" xfId="5917"/>
    <cellStyle name="Comma 7 2 3" xfId="5918"/>
    <cellStyle name="Comma 8 2 3" xfId="5919"/>
    <cellStyle name="Comma 9 2 3" xfId="5920"/>
    <cellStyle name="Normal 10 2 2 2 3" xfId="5921"/>
    <cellStyle name="Normal 10 3 2 3" xfId="5922"/>
    <cellStyle name="Normal 10 4 2 3" xfId="5923"/>
    <cellStyle name="Normal 11 2 2 2 3" xfId="5924"/>
    <cellStyle name="Normal 11 3 2 3" xfId="5925"/>
    <cellStyle name="Normal 11 4 2 3" xfId="5926"/>
    <cellStyle name="Normal 12 2 2 2 3" xfId="5927"/>
    <cellStyle name="Normal 12 3 2 3" xfId="5928"/>
    <cellStyle name="Normal 12 4 2 3" xfId="5929"/>
    <cellStyle name="Normal 13 2 2 2 3" xfId="5930"/>
    <cellStyle name="Normal 13 3 2 3" xfId="5931"/>
    <cellStyle name="Normal 13 4 2 3" xfId="5932"/>
    <cellStyle name="Normal 14 2 2 2 3" xfId="5933"/>
    <cellStyle name="Normal 14 3 2 3" xfId="5934"/>
    <cellStyle name="Normal 14 4 2 3" xfId="5935"/>
    <cellStyle name="Normal 15 5 3" xfId="5936"/>
    <cellStyle name="Normal 15 2 2 2 3" xfId="5937"/>
    <cellStyle name="Normal 15 3 2 3" xfId="5938"/>
    <cellStyle name="Normal 16 4 3" xfId="5939"/>
    <cellStyle name="Normal 17 3 3" xfId="5940"/>
    <cellStyle name="Normal 18 2 2 3" xfId="5941"/>
    <cellStyle name="Normal 19 2 2 3" xfId="5942"/>
    <cellStyle name="Normal 2 3 2 2 3" xfId="5943"/>
    <cellStyle name="Normal 2 4 2 3" xfId="5944"/>
    <cellStyle name="Normal 20 2 2 3" xfId="5945"/>
    <cellStyle name="Normal 21 2 2 3" xfId="5946"/>
    <cellStyle name="Normal 22 2 2 3" xfId="5947"/>
    <cellStyle name="Normal 23 2 2 3" xfId="5948"/>
    <cellStyle name="Normal 24 2 2 3" xfId="5949"/>
    <cellStyle name="Normal 25 2 2 3" xfId="5950"/>
    <cellStyle name="Normal 26 2 3" xfId="5951"/>
    <cellStyle name="Normal 27 2 3" xfId="5952"/>
    <cellStyle name="Normal 28 2 3" xfId="5953"/>
    <cellStyle name="Normal 29 2 3" xfId="5954"/>
    <cellStyle name="Normal 3 2 7 3" xfId="5955"/>
    <cellStyle name="Normal 3 2 3 2 3" xfId="5956"/>
    <cellStyle name="Normal 3 3 7 3" xfId="5957"/>
    <cellStyle name="Normal 3 3 3 2 3" xfId="5958"/>
    <cellStyle name="Normal 30 2 3" xfId="5959"/>
    <cellStyle name="Normal 31 2 3" xfId="5960"/>
    <cellStyle name="Normal 32 2 3" xfId="5961"/>
    <cellStyle name="Normal 33 2 3" xfId="5962"/>
    <cellStyle name="Normal 34 2 3" xfId="5963"/>
    <cellStyle name="Normal 35 2 3" xfId="5964"/>
    <cellStyle name="Normal 36 2 3" xfId="5965"/>
    <cellStyle name="Normal 37 2 3" xfId="5966"/>
    <cellStyle name="Normal 38 2 3" xfId="5967"/>
    <cellStyle name="Normal 39 2 3" xfId="5968"/>
    <cellStyle name="Normal 4 2 6 3" xfId="5969"/>
    <cellStyle name="Normal 4 2 2 2 3" xfId="5970"/>
    <cellStyle name="Normal 4 3 2 3" xfId="5971"/>
    <cellStyle name="Normal 4 4 2 3" xfId="5972"/>
    <cellStyle name="Normal 40 2 3" xfId="5973"/>
    <cellStyle name="Normal 41 2 3" xfId="5974"/>
    <cellStyle name="Normal 42 2 3" xfId="5975"/>
    <cellStyle name="Normal 43 2 3" xfId="5976"/>
    <cellStyle name="Normal 44 2 3" xfId="5977"/>
    <cellStyle name="Normal 45 2 3" xfId="5978"/>
    <cellStyle name="Normal 46 2 3" xfId="5979"/>
    <cellStyle name="Normal 47 2 3" xfId="5980"/>
    <cellStyle name="Normal 48 2 3" xfId="5981"/>
    <cellStyle name="Normal 49 2 3" xfId="5982"/>
    <cellStyle name="Normal 5 2 2 2 3" xfId="5983"/>
    <cellStyle name="Normal 5 3 2 3" xfId="5984"/>
    <cellStyle name="Normal 5 4 2 3" xfId="5985"/>
    <cellStyle name="Normal 50 2 3" xfId="5986"/>
    <cellStyle name="Normal 51 2 3" xfId="5987"/>
    <cellStyle name="Normal 52 2 3" xfId="5988"/>
    <cellStyle name="Normal 53 2 3" xfId="5989"/>
    <cellStyle name="Normal 54 2 3" xfId="5990"/>
    <cellStyle name="Normal 6 2 2 2 3" xfId="5991"/>
    <cellStyle name="Normal 6 3 2 3" xfId="5992"/>
    <cellStyle name="Normal 6 4 2 3" xfId="5993"/>
    <cellStyle name="Normal 7 2 2 2 3" xfId="5994"/>
    <cellStyle name="Normal 7 3 2 3" xfId="5995"/>
    <cellStyle name="Normal 7 4 2 3" xfId="5996"/>
    <cellStyle name="Normal 8 2 2 2 3" xfId="5997"/>
    <cellStyle name="Normal 8 3 2 3" xfId="5998"/>
    <cellStyle name="Normal 8 4 2 3" xfId="5999"/>
    <cellStyle name="Normal 9 2 2 2 3" xfId="6000"/>
    <cellStyle name="Normal 9 3 2 3" xfId="6001"/>
    <cellStyle name="Normal 9 4 2 3" xfId="6002"/>
    <cellStyle name="Note 10 2 3" xfId="6003"/>
    <cellStyle name="Note 11 2 3" xfId="6004"/>
    <cellStyle name="Note 12 2 3" xfId="6005"/>
    <cellStyle name="Note 13 2 3" xfId="6006"/>
    <cellStyle name="Note 14 2 3" xfId="6007"/>
    <cellStyle name="Note 2 16 3" xfId="6008"/>
    <cellStyle name="Note 2 2 14 3" xfId="6009"/>
    <cellStyle name="Note 2 3 2 3" xfId="6010"/>
    <cellStyle name="Note 3 16 3" xfId="6011"/>
    <cellStyle name="Note 3 2 2 2 3" xfId="6012"/>
    <cellStyle name="Note 3 3 2 3" xfId="6013"/>
    <cellStyle name="Note 4 15 3" xfId="6014"/>
    <cellStyle name="Note 5 14 3" xfId="6015"/>
    <cellStyle name="Note 6 2 3" xfId="6016"/>
    <cellStyle name="Note 7 2 3" xfId="6017"/>
    <cellStyle name="Note 8 2 3" xfId="6018"/>
    <cellStyle name="Note 9 2 3" xfId="6019"/>
    <cellStyle name="Percent 2 3 3" xfId="6020"/>
    <cellStyle name="Percent 3 2 3" xfId="6021"/>
    <cellStyle name="Normal 2 6 2 3" xfId="6022"/>
    <cellStyle name="Normal 55 2 3" xfId="6023"/>
    <cellStyle name="Comma 14 2 3" xfId="6024"/>
    <cellStyle name="Normal 10 5 2 3" xfId="6025"/>
    <cellStyle name="Normal 56 2 3" xfId="6026"/>
    <cellStyle name="Comma 15 2 3" xfId="6027"/>
    <cellStyle name="Normal 10 6 2 3" xfId="6028"/>
    <cellStyle name="Normal 57 2 3" xfId="6029"/>
    <cellStyle name="Normal 58 2 3" xfId="6030"/>
    <cellStyle name="Comma 16 2 3" xfId="6031"/>
    <cellStyle name="Normal 10 7 2 3" xfId="6032"/>
    <cellStyle name="Normal 10 2 3 2 3" xfId="6033"/>
    <cellStyle name="Normal 11 5 2 3" xfId="6034"/>
    <cellStyle name="Normal 11 2 3 2 3" xfId="6035"/>
    <cellStyle name="Normal 12 5 2 3" xfId="6036"/>
    <cellStyle name="Normal 12 2 3 2 3" xfId="6037"/>
    <cellStyle name="Normal 13 5 2 3" xfId="6038"/>
    <cellStyle name="Normal 13 2 3 2 3" xfId="6039"/>
    <cellStyle name="Normal 14 5 2 3" xfId="6040"/>
    <cellStyle name="Normal 14 2 3 2 3" xfId="6041"/>
    <cellStyle name="Normal 3 2 4 2 3" xfId="6042"/>
    <cellStyle name="Normal 3 2 2 2 2 3" xfId="6043"/>
    <cellStyle name="Normal 3 3 4 2 3" xfId="6044"/>
    <cellStyle name="Normal 3 3 2 2 2 3" xfId="6045"/>
    <cellStyle name="Normal 3 4 3 2 3" xfId="6046"/>
    <cellStyle name="Normal 3 4 2 2 2 3" xfId="6047"/>
    <cellStyle name="Normal 3 5 3 2 3" xfId="6048"/>
    <cellStyle name="Normal 3 5 2 2 2 3" xfId="6049"/>
    <cellStyle name="Normal 3 6 3 2 3" xfId="6050"/>
    <cellStyle name="Normal 3 6 2 2 2 3" xfId="6051"/>
    <cellStyle name="Normal 3 7 3 2 3" xfId="6052"/>
    <cellStyle name="Normal 3 7 2 2 2 3" xfId="6053"/>
    <cellStyle name="Normal 3 8 3 2 3" xfId="6054"/>
    <cellStyle name="Normal 3 8 2 2 2 3" xfId="6055"/>
    <cellStyle name="Normal 3 9 3 2 3" xfId="6056"/>
    <cellStyle name="Normal 3 9 2 2 2 3" xfId="6057"/>
    <cellStyle name="Normal 4 5 2 3" xfId="6058"/>
    <cellStyle name="Normal 4 2 3 2 3" xfId="6059"/>
    <cellStyle name="Normal 5 5 2 3" xfId="6060"/>
    <cellStyle name="Normal 5 2 3 2 3" xfId="6061"/>
    <cellStyle name="Normal 6 5 2 3" xfId="6062"/>
    <cellStyle name="Normal 6 2 3 2 3" xfId="6063"/>
    <cellStyle name="Normal 7 5 2 3" xfId="6064"/>
    <cellStyle name="Normal 7 2 3 2 3" xfId="6065"/>
    <cellStyle name="Normal 8 5 2 3" xfId="6066"/>
    <cellStyle name="Normal 8 2 3 2 3" xfId="6067"/>
    <cellStyle name="Normal 9 5 2 3" xfId="6068"/>
    <cellStyle name="Normal 9 2 3 2 3" xfId="6069"/>
    <cellStyle name="Normal 59 2 3" xfId="6070"/>
    <cellStyle name="Comma 17 2 3" xfId="6071"/>
    <cellStyle name="Normal 10 8 2 3" xfId="6072"/>
    <cellStyle name="Normal 10 2 4 2 3" xfId="6073"/>
    <cellStyle name="Normal 11 6 2 3" xfId="6074"/>
    <cellStyle name="Normal 11 2 4 2 3" xfId="6075"/>
    <cellStyle name="Normal 12 6 2 3" xfId="6076"/>
    <cellStyle name="Normal 12 2 4 2 3" xfId="6077"/>
    <cellStyle name="Normal 13 6 2 3" xfId="6078"/>
    <cellStyle name="Normal 13 2 4 2 3" xfId="6079"/>
    <cellStyle name="Normal 14 6 2 3" xfId="6080"/>
    <cellStyle name="Normal 14 2 4 2 3" xfId="6081"/>
    <cellStyle name="Normal 3 2 5 2 3" xfId="6082"/>
    <cellStyle name="Normal 3 2 2 3 2 3" xfId="6083"/>
    <cellStyle name="Normal 3 3 5 2 3" xfId="6084"/>
    <cellStyle name="Normal 3 3 2 3 2 3" xfId="6085"/>
    <cellStyle name="Normal 3 4 4 2 3" xfId="6086"/>
    <cellStyle name="Normal 3 4 2 3 2 3" xfId="6087"/>
    <cellStyle name="Normal 3 5 4 2 3" xfId="6088"/>
    <cellStyle name="Normal 3 5 2 3 2 3" xfId="6089"/>
    <cellStyle name="Normal 3 6 4 2 3" xfId="6090"/>
    <cellStyle name="Normal 3 6 2 3 2 3" xfId="6091"/>
    <cellStyle name="Normal 3 7 4 2 3" xfId="6092"/>
    <cellStyle name="Normal 3 7 2 3 2 3" xfId="6093"/>
    <cellStyle name="Normal 3 8 4 2 3" xfId="6094"/>
    <cellStyle name="Normal 3 8 2 3 2 3" xfId="6095"/>
    <cellStyle name="Normal 3 9 4 2 3" xfId="6096"/>
    <cellStyle name="Normal 3 9 2 3 2 3" xfId="6097"/>
    <cellStyle name="Normal 4 6 2 3" xfId="6098"/>
    <cellStyle name="Normal 4 2 4 2 3" xfId="6099"/>
    <cellStyle name="Normal 5 6 2 3" xfId="6100"/>
    <cellStyle name="Normal 5 2 4 2 3" xfId="6101"/>
    <cellStyle name="Normal 6 6 2 3" xfId="6102"/>
    <cellStyle name="Normal 6 2 4 2 3" xfId="6103"/>
    <cellStyle name="Normal 7 6 2 3" xfId="6104"/>
    <cellStyle name="Normal 7 2 4 2 3" xfId="6105"/>
    <cellStyle name="Normal 8 6 2 3" xfId="6106"/>
    <cellStyle name="Normal 8 2 4 2 3" xfId="6107"/>
    <cellStyle name="Normal 9 6 2 3" xfId="6108"/>
    <cellStyle name="Normal 9 2 4 2 3" xfId="6109"/>
    <cellStyle name="Normal 62 3" xfId="6110"/>
    <cellStyle name="Comma 20 3" xfId="6111"/>
    <cellStyle name="Note 16 3" xfId="6112"/>
    <cellStyle name="Normal 10 10 3" xfId="6113"/>
    <cellStyle name="Normal 10 2 6 3" xfId="6114"/>
    <cellStyle name="Normal 11 8 3" xfId="6115"/>
    <cellStyle name="Normal 11 2 6 3" xfId="6116"/>
    <cellStyle name="Normal 12 8 3" xfId="6117"/>
    <cellStyle name="Normal 12 2 6 3" xfId="6118"/>
    <cellStyle name="Normal 13 8 3" xfId="6119"/>
    <cellStyle name="Normal 13 2 6 3" xfId="6120"/>
    <cellStyle name="Normal 14 8 3" xfId="6121"/>
    <cellStyle name="Normal 14 2 6 3" xfId="6122"/>
    <cellStyle name="Normal 3 2 8 3" xfId="6123"/>
    <cellStyle name="Normal 3 2 2 5 3" xfId="6124"/>
    <cellStyle name="Normal 3 3 8 3" xfId="6125"/>
    <cellStyle name="Normal 3 3 2 5 3" xfId="6126"/>
    <cellStyle name="Normal 3 4 6 3" xfId="6127"/>
    <cellStyle name="Normal 3 4 2 5 3" xfId="6128"/>
    <cellStyle name="Normal 3 5 6 3" xfId="6129"/>
    <cellStyle name="Normal 3 5 2 5 3" xfId="6130"/>
    <cellStyle name="Normal 3 6 6 3" xfId="6131"/>
    <cellStyle name="Normal 3 6 2 5 3" xfId="6132"/>
    <cellStyle name="Normal 3 7 6 3" xfId="6133"/>
    <cellStyle name="Normal 3 7 2 5 3" xfId="6134"/>
    <cellStyle name="Normal 3 8 6 3" xfId="6135"/>
    <cellStyle name="Normal 3 8 2 5 3" xfId="6136"/>
    <cellStyle name="Normal 3 9 6 3" xfId="6137"/>
    <cellStyle name="Normal 3 9 2 5 3" xfId="6138"/>
    <cellStyle name="Normal 4 8 3" xfId="6139"/>
    <cellStyle name="Normal 4 2 7 3" xfId="6140"/>
    <cellStyle name="Normal 5 8 3" xfId="6141"/>
    <cellStyle name="Normal 5 2 6 3" xfId="6142"/>
    <cellStyle name="Normal 6 8 3" xfId="6143"/>
    <cellStyle name="Normal 6 2 6 3" xfId="6144"/>
    <cellStyle name="Normal 7 8 3" xfId="6145"/>
    <cellStyle name="Normal 7 2 6 3" xfId="6146"/>
    <cellStyle name="Normal 8 8 3" xfId="6147"/>
    <cellStyle name="Normal 8 2 6 3" xfId="6148"/>
    <cellStyle name="Normal 9 8 3" xfId="6149"/>
    <cellStyle name="Normal 9 2 6 3" xfId="6150"/>
    <cellStyle name="Normal 63 3" xfId="6151"/>
    <cellStyle name="Comma 21 3" xfId="6152"/>
    <cellStyle name="Note 17 3" xfId="6153"/>
    <cellStyle name="20% - Accent1 16 3" xfId="6154"/>
    <cellStyle name="40% - Accent1 16 3" xfId="6155"/>
    <cellStyle name="20% - Accent2 16 3" xfId="6156"/>
    <cellStyle name="40% - Accent2 16 3" xfId="6157"/>
    <cellStyle name="20% - Accent3 16 3" xfId="6158"/>
    <cellStyle name="40% - Accent3 16 3" xfId="6159"/>
    <cellStyle name="20% - Accent4 16 3" xfId="6160"/>
    <cellStyle name="40% - Accent4 16 3" xfId="6161"/>
    <cellStyle name="20% - Accent5 16 3" xfId="6162"/>
    <cellStyle name="40% - Accent5 16 3" xfId="6163"/>
    <cellStyle name="20% - Accent6 16 3" xfId="6164"/>
    <cellStyle name="40% - Accent6 16 3" xfId="6165"/>
    <cellStyle name="Normal 64 3" xfId="6166"/>
    <cellStyle name="Comma 22 3" xfId="6167"/>
    <cellStyle name="Note 18 3" xfId="6168"/>
    <cellStyle name="20% - Accent1 17 3" xfId="6169"/>
    <cellStyle name="40% - Accent1 17 3" xfId="6170"/>
    <cellStyle name="20% - Accent2 17 3" xfId="6171"/>
    <cellStyle name="40% - Accent2 17 3" xfId="6172"/>
    <cellStyle name="20% - Accent3 17 3" xfId="6173"/>
    <cellStyle name="40% - Accent3 17 3" xfId="6174"/>
    <cellStyle name="20% - Accent4 17 3" xfId="6175"/>
    <cellStyle name="40% - Accent4 17 3" xfId="6176"/>
    <cellStyle name="20% - Accent5 17 3" xfId="6177"/>
    <cellStyle name="40% - Accent5 17 3" xfId="6178"/>
    <cellStyle name="20% - Accent6 17 3" xfId="6179"/>
    <cellStyle name="40% - Accent6 17 3" xfId="6180"/>
    <cellStyle name="Normal 65 3" xfId="6181"/>
    <cellStyle name="Comma 23 3" xfId="6182"/>
    <cellStyle name="Normal 10 11 3" xfId="6183"/>
    <cellStyle name="Normal 10 2 7 3" xfId="6184"/>
    <cellStyle name="Normal 11 9 3" xfId="6185"/>
    <cellStyle name="Normal 11 2 7 3" xfId="6186"/>
    <cellStyle name="Normal 12 9 3" xfId="6187"/>
    <cellStyle name="Normal 12 2 7 3" xfId="6188"/>
    <cellStyle name="Normal 13 9 3" xfId="6189"/>
    <cellStyle name="Normal 13 2 7 3" xfId="6190"/>
    <cellStyle name="Normal 14 9 3" xfId="6191"/>
    <cellStyle name="Normal 14 2 7 3" xfId="6192"/>
    <cellStyle name="Normal 3 2 9 3" xfId="6193"/>
    <cellStyle name="Normal 3 2 2 6 3" xfId="6194"/>
    <cellStyle name="Normal 3 3 9 3" xfId="6195"/>
    <cellStyle name="Normal 3 3 2 6 3" xfId="6196"/>
    <cellStyle name="Normal 3 4 7 3" xfId="6197"/>
    <cellStyle name="Normal 3 4 2 6 3" xfId="6198"/>
    <cellStyle name="Normal 3 5 7 3" xfId="6199"/>
    <cellStyle name="Normal 3 5 2 6 3" xfId="6200"/>
    <cellStyle name="Normal 3 6 7 3" xfId="6201"/>
    <cellStyle name="Normal 3 6 2 6 3" xfId="6202"/>
    <cellStyle name="Normal 3 7 7 3" xfId="6203"/>
    <cellStyle name="Normal 3 7 2 6 3" xfId="6204"/>
    <cellStyle name="Normal 3 8 7 3" xfId="6205"/>
    <cellStyle name="Normal 3 8 2 6 3" xfId="6206"/>
    <cellStyle name="Normal 3 9 7 3" xfId="6207"/>
    <cellStyle name="Normal 3 9 2 6 3" xfId="6208"/>
    <cellStyle name="Normal 4 9 3" xfId="6209"/>
    <cellStyle name="Normal 4 2 8 3" xfId="6210"/>
    <cellStyle name="Normal 5 9 3" xfId="6211"/>
    <cellStyle name="Normal 5 2 7 3" xfId="6212"/>
    <cellStyle name="Normal 6 9 3" xfId="6213"/>
    <cellStyle name="Normal 6 2 7 3" xfId="6214"/>
    <cellStyle name="Normal 7 9 3" xfId="6215"/>
    <cellStyle name="Normal 7 2 7 3" xfId="6216"/>
    <cellStyle name="Normal 8 9 3" xfId="6217"/>
    <cellStyle name="Normal 8 2 7 3" xfId="6218"/>
    <cellStyle name="Normal 9 9 3" xfId="6219"/>
    <cellStyle name="Normal 9 2 7 3" xfId="6220"/>
    <cellStyle name="Normal 66 3" xfId="6221"/>
    <cellStyle name="Comma 24 3" xfId="6222"/>
    <cellStyle name="Normal 10 12 3" xfId="6223"/>
    <cellStyle name="Normal 67 5" xfId="6224"/>
    <cellStyle name="Comma 25 5" xfId="6225"/>
    <cellStyle name="Normal 10 13 3" xfId="6226"/>
    <cellStyle name="Normal 10 2 8 3" xfId="6227"/>
    <cellStyle name="Normal 11 10 3" xfId="6228"/>
    <cellStyle name="Normal 11 2 8 3" xfId="6229"/>
    <cellStyle name="Normal 12 10 3" xfId="6230"/>
    <cellStyle name="Normal 12 2 8 3" xfId="6231"/>
    <cellStyle name="Normal 13 10 3" xfId="6232"/>
    <cellStyle name="Normal 13 2 8 3" xfId="6233"/>
    <cellStyle name="Normal 14 10 3" xfId="6234"/>
    <cellStyle name="Normal 14 2 8 3" xfId="6235"/>
    <cellStyle name="Normal 3 2 10 3" xfId="6236"/>
    <cellStyle name="Normal 3 2 2 7 3" xfId="6237"/>
    <cellStyle name="Normal 3 3 10 3" xfId="6238"/>
    <cellStyle name="Normal 3 3 2 7 3" xfId="6239"/>
    <cellStyle name="Normal 3 4 8 3" xfId="6240"/>
    <cellStyle name="Normal 3 4 2 7 3" xfId="6241"/>
    <cellStyle name="Normal 3 5 8 3" xfId="6242"/>
    <cellStyle name="Normal 3 5 2 7 3" xfId="6243"/>
    <cellStyle name="Normal 3 6 8 3" xfId="6244"/>
    <cellStyle name="Normal 3 6 2 7 3" xfId="6245"/>
    <cellStyle name="Normal 3 7 8 3" xfId="6246"/>
    <cellStyle name="Normal 3 7 2 7 3" xfId="6247"/>
    <cellStyle name="Normal 3 8 8 3" xfId="6248"/>
    <cellStyle name="Normal 3 8 2 7 3" xfId="6249"/>
    <cellStyle name="Normal 3 9 8 3" xfId="6250"/>
    <cellStyle name="Normal 3 9 2 7 3" xfId="6251"/>
    <cellStyle name="Normal 4 10 3" xfId="6252"/>
    <cellStyle name="Normal 4 2 9 3" xfId="6253"/>
    <cellStyle name="Normal 5 10 3" xfId="6254"/>
    <cellStyle name="Normal 5 2 8 3" xfId="6255"/>
    <cellStyle name="Normal 6 10 3" xfId="6256"/>
    <cellStyle name="Normal 6 2 8 3" xfId="6257"/>
    <cellStyle name="Normal 7 10 3" xfId="6258"/>
    <cellStyle name="Normal 7 2 8 3" xfId="6259"/>
    <cellStyle name="Normal 8 10 3" xfId="6260"/>
    <cellStyle name="Normal 8 2 8 3" xfId="6261"/>
    <cellStyle name="Normal 9 10 3" xfId="6262"/>
    <cellStyle name="Normal 9 2 8 3" xfId="6263"/>
    <cellStyle name="Normal 67 2 3" xfId="6264"/>
    <cellStyle name="Comma 25 2 3" xfId="6265"/>
    <cellStyle name="Normal 70 3" xfId="6266"/>
    <cellStyle name="Normal 2 9 2" xfId="6267"/>
    <cellStyle name="Normal 3 13 2" xfId="6268"/>
    <cellStyle name="Comma 2 7 2" xfId="6269"/>
    <cellStyle name="Normal 4 12 2" xfId="6270"/>
    <cellStyle name="Note 2 23 2" xfId="6271"/>
    <cellStyle name="20% - Accent1 2 7 2" xfId="6272"/>
    <cellStyle name="40% - Accent1 2 7 2" xfId="6273"/>
    <cellStyle name="20% - Accent2 2 7 2" xfId="6274"/>
    <cellStyle name="40% - Accent2 2 7 2" xfId="6275"/>
    <cellStyle name="20% - Accent3 2 7 2" xfId="6276"/>
    <cellStyle name="40% - Accent3 2 7 2" xfId="6277"/>
    <cellStyle name="20% - Accent4 2 7 2" xfId="6278"/>
    <cellStyle name="40% - Accent4 2 7 2" xfId="6279"/>
    <cellStyle name="20% - Accent5 2 7 2" xfId="6280"/>
    <cellStyle name="40% - Accent5 2 7 2" xfId="6281"/>
    <cellStyle name="20% - Accent6 2 7 2" xfId="6282"/>
    <cellStyle name="40% - Accent6 2 7 2" xfId="6283"/>
    <cellStyle name="Comma 3 7 2" xfId="6284"/>
    <cellStyle name="Normal 5 12 2" xfId="6285"/>
    <cellStyle name="Note 3 23 2" xfId="6286"/>
    <cellStyle name="20% - Accent1 3 7 2" xfId="6287"/>
    <cellStyle name="40% - Accent1 3 7 2" xfId="6288"/>
    <cellStyle name="20% - Accent2 3 7 2" xfId="6289"/>
    <cellStyle name="40% - Accent2 3 7 2" xfId="6290"/>
    <cellStyle name="20% - Accent3 3 7 2" xfId="6291"/>
    <cellStyle name="40% - Accent3 3 7 2" xfId="6292"/>
    <cellStyle name="20% - Accent4 3 7 2" xfId="6293"/>
    <cellStyle name="40% - Accent4 3 7 2" xfId="6294"/>
    <cellStyle name="20% - Accent5 3 7 2" xfId="6295"/>
    <cellStyle name="40% - Accent5 3 7 2" xfId="6296"/>
    <cellStyle name="20% - Accent6 3 7 2" xfId="6297"/>
    <cellStyle name="40% - Accent6 3 7 2" xfId="6298"/>
    <cellStyle name="Normal 6 12 2" xfId="6299"/>
    <cellStyle name="Normal 7 12 2" xfId="6300"/>
    <cellStyle name="Normal 8 12 2" xfId="6301"/>
    <cellStyle name="Normal 9 12 2" xfId="6302"/>
    <cellStyle name="Normal 10 15 2" xfId="6303"/>
    <cellStyle name="Normal 11 12 2" xfId="6304"/>
    <cellStyle name="Normal 12 12 2" xfId="6305"/>
    <cellStyle name="Normal 13 12 2" xfId="6306"/>
    <cellStyle name="Normal 2 4 4 2" xfId="6307"/>
    <cellStyle name="Normal 3 3 12 2" xfId="6308"/>
    <cellStyle name="Comma 2 3 4 2" xfId="6309"/>
    <cellStyle name="Normal 4 3 4 2" xfId="6310"/>
    <cellStyle name="Note 2 3 4 2" xfId="6311"/>
    <cellStyle name="20% - Accent1 2 3 4 2" xfId="6312"/>
    <cellStyle name="40% - Accent1 2 3 4 2" xfId="6313"/>
    <cellStyle name="20% - Accent2 2 3 4 2" xfId="6314"/>
    <cellStyle name="40% - Accent2 2 3 4 2" xfId="6315"/>
    <cellStyle name="20% - Accent3 2 3 4 2" xfId="6316"/>
    <cellStyle name="40% - Accent3 2 3 4 2" xfId="6317"/>
    <cellStyle name="20% - Accent4 2 3 4 2" xfId="6318"/>
    <cellStyle name="40% - Accent4 2 3 4 2" xfId="6319"/>
    <cellStyle name="20% - Accent5 2 3 4 2" xfId="6320"/>
    <cellStyle name="40% - Accent5 2 3 4 2" xfId="6321"/>
    <cellStyle name="20% - Accent6 2 3 4 2" xfId="6322"/>
    <cellStyle name="40% - Accent6 2 3 4 2" xfId="6323"/>
    <cellStyle name="Comma 3 3 4 2" xfId="6324"/>
    <cellStyle name="Normal 5 3 4 2" xfId="6325"/>
    <cellStyle name="Note 3 3 4 2" xfId="6326"/>
    <cellStyle name="20% - Accent1 3 3 4 2" xfId="6327"/>
    <cellStyle name="40% - Accent1 3 3 4 2" xfId="6328"/>
    <cellStyle name="20% - Accent2 3 3 4 2" xfId="6329"/>
    <cellStyle name="40% - Accent2 3 3 4 2" xfId="6330"/>
    <cellStyle name="20% - Accent3 3 3 4 2" xfId="6331"/>
    <cellStyle name="40% - Accent3 3 3 4 2" xfId="6332"/>
    <cellStyle name="20% - Accent4 3 3 4 2" xfId="6333"/>
    <cellStyle name="40% - Accent4 3 3 4 2" xfId="6334"/>
    <cellStyle name="20% - Accent5 3 3 4 2" xfId="6335"/>
    <cellStyle name="40% - Accent5 3 3 4 2" xfId="6336"/>
    <cellStyle name="20% - Accent6 3 3 4 2" xfId="6337"/>
    <cellStyle name="40% - Accent6 3 3 4 2" xfId="6338"/>
    <cellStyle name="Normal 6 3 4 2" xfId="6339"/>
    <cellStyle name="Normal 7 3 4 2" xfId="6340"/>
    <cellStyle name="Normal 8 3 4 2" xfId="6341"/>
    <cellStyle name="Normal 9 3 4 2" xfId="6342"/>
    <cellStyle name="Normal 10 3 4 2" xfId="6343"/>
    <cellStyle name="Normal 11 3 4 2" xfId="6344"/>
    <cellStyle name="Normal 12 3 4 2" xfId="6345"/>
    <cellStyle name="Normal 13 3 4 2" xfId="6346"/>
    <cellStyle name="Normal 14 3 4 2" xfId="6347"/>
    <cellStyle name="Normal 15 7 2" xfId="6348"/>
    <cellStyle name="Normal 16 6 2" xfId="6349"/>
    <cellStyle name="Normal 17 5 2" xfId="6350"/>
    <cellStyle name="Normal 18 4 2" xfId="6351"/>
    <cellStyle name="Percent 2 5 2" xfId="6352"/>
    <cellStyle name="Note 5 21 2" xfId="6353"/>
    <cellStyle name="20% - Accent1 5 4 2" xfId="6354"/>
    <cellStyle name="40% - Accent1 5 4 2" xfId="6355"/>
    <cellStyle name="20% - Accent2 5 4 2" xfId="6356"/>
    <cellStyle name="40% - Accent2 5 4 2" xfId="6357"/>
    <cellStyle name="20% - Accent3 5 4 2" xfId="6358"/>
    <cellStyle name="40% - Accent3 5 4 2" xfId="6359"/>
    <cellStyle name="20% - Accent4 5 4 2" xfId="6360"/>
    <cellStyle name="40% - Accent4 5 4 2" xfId="6361"/>
    <cellStyle name="20% - Accent5 5 4 2" xfId="6362"/>
    <cellStyle name="40% - Accent5 5 4 2" xfId="6363"/>
    <cellStyle name="20% - Accent6 5 4 2" xfId="6364"/>
    <cellStyle name="40% - Accent6 5 4 2" xfId="6365"/>
    <cellStyle name="Normal 2 3 4 2" xfId="6366"/>
    <cellStyle name="Normal 3 2 12 2" xfId="6367"/>
    <cellStyle name="Comma 2 2 4 2" xfId="6368"/>
    <cellStyle name="Normal 4 2 11 2" xfId="6369"/>
    <cellStyle name="Note 2 2 21 2" xfId="6370"/>
    <cellStyle name="20% - Accent1 2 2 4 2" xfId="6371"/>
    <cellStyle name="40% - Accent1 2 2 4 2" xfId="6372"/>
    <cellStyle name="20% - Accent2 2 2 4 2" xfId="6373"/>
    <cellStyle name="40% - Accent2 2 2 4 2" xfId="6374"/>
    <cellStyle name="20% - Accent3 2 2 4 2" xfId="6375"/>
    <cellStyle name="40% - Accent3 2 2 4 2" xfId="6376"/>
    <cellStyle name="20% - Accent4 2 2 4 2" xfId="6377"/>
    <cellStyle name="40% - Accent4 2 2 4 2" xfId="6378"/>
    <cellStyle name="20% - Accent5 2 2 4 2" xfId="6379"/>
    <cellStyle name="40% - Accent5 2 2 4 2" xfId="6380"/>
    <cellStyle name="20% - Accent6 2 2 4 2" xfId="6381"/>
    <cellStyle name="40% - Accent6 2 2 4 2" xfId="6382"/>
    <cellStyle name="Comma 3 2 4 2" xfId="6383"/>
    <cellStyle name="Normal 5 2 10 2" xfId="6384"/>
    <cellStyle name="Note 3 2 4 2" xfId="6385"/>
    <cellStyle name="20% - Accent1 3 2 4 2" xfId="6386"/>
    <cellStyle name="40% - Accent1 3 2 4 2" xfId="6387"/>
    <cellStyle name="20% - Accent2 3 2 4 2" xfId="6388"/>
    <cellStyle name="40% - Accent2 3 2 4 2" xfId="6389"/>
    <cellStyle name="20% - Accent3 3 2 4 2" xfId="6390"/>
    <cellStyle name="40% - Accent3 3 2 4 2" xfId="6391"/>
    <cellStyle name="20% - Accent4 3 2 4 2" xfId="6392"/>
    <cellStyle name="40% - Accent4 3 2 4 2" xfId="6393"/>
    <cellStyle name="20% - Accent5 3 2 4 2" xfId="6394"/>
    <cellStyle name="40% - Accent5 3 2 4 2" xfId="6395"/>
    <cellStyle name="20% - Accent6 3 2 4 2" xfId="6396"/>
    <cellStyle name="40% - Accent6 3 2 4 2" xfId="6397"/>
    <cellStyle name="Normal 6 2 10 2" xfId="6398"/>
    <cellStyle name="Normal 7 2 10 2" xfId="6399"/>
    <cellStyle name="Normal 8 2 10 2" xfId="6400"/>
    <cellStyle name="Normal 9 2 10 2" xfId="6401"/>
    <cellStyle name="Normal 10 2 10 2" xfId="6402"/>
    <cellStyle name="Normal 11 2 10 2" xfId="6403"/>
    <cellStyle name="Normal 12 2 10 2" xfId="6404"/>
    <cellStyle name="Normal 13 2 10 2" xfId="6405"/>
    <cellStyle name="Normal 14 2 10 2" xfId="6406"/>
    <cellStyle name="Normal 15 2 4 2" xfId="6407"/>
    <cellStyle name="Normal 19 4 2" xfId="6408"/>
    <cellStyle name="Normal 20 4 2" xfId="6409"/>
    <cellStyle name="Normal 21 4 2" xfId="6410"/>
    <cellStyle name="Normal 22 4 2" xfId="6411"/>
    <cellStyle name="Normal 23 4 2" xfId="6412"/>
    <cellStyle name="Normal 24 4 2" xfId="6413"/>
    <cellStyle name="Normal 25 4 2" xfId="6414"/>
    <cellStyle name="Normal 2 5 3 2" xfId="6415"/>
    <cellStyle name="Normal 3 4 10 2" xfId="6416"/>
    <cellStyle name="Comma 2 4 3 2" xfId="6417"/>
    <cellStyle name="Normal 4 4 4 2" xfId="6418"/>
    <cellStyle name="Note 2 4 5 2" xfId="6419"/>
    <cellStyle name="20% - Accent1 2 4 3 2" xfId="6420"/>
    <cellStyle name="40% - Accent1 2 4 3 2" xfId="6421"/>
    <cellStyle name="20% - Accent2 2 4 3 2" xfId="6422"/>
    <cellStyle name="40% - Accent2 2 4 3 2" xfId="6423"/>
    <cellStyle name="20% - Accent3 2 4 3 2" xfId="6424"/>
    <cellStyle name="40% - Accent3 2 4 3 2" xfId="6425"/>
    <cellStyle name="20% - Accent4 2 4 3 2" xfId="6426"/>
    <cellStyle name="40% - Accent4 2 4 3 2" xfId="6427"/>
    <cellStyle name="20% - Accent5 2 4 3 2" xfId="6428"/>
    <cellStyle name="40% - Accent5 2 4 3 2" xfId="6429"/>
    <cellStyle name="20% - Accent6 2 4 3 2" xfId="6430"/>
    <cellStyle name="40% - Accent6 2 4 3 2" xfId="6431"/>
    <cellStyle name="Comma 3 4 3 2" xfId="6432"/>
    <cellStyle name="Normal 5 4 4 2" xfId="6433"/>
    <cellStyle name="Note 3 4 5 2" xfId="6434"/>
    <cellStyle name="20% - Accent1 3 4 3 2" xfId="6435"/>
    <cellStyle name="40% - Accent1 3 4 3 2" xfId="6436"/>
    <cellStyle name="20% - Accent2 3 4 3 2" xfId="6437"/>
    <cellStyle name="40% - Accent2 3 4 3 2" xfId="6438"/>
    <cellStyle name="20% - Accent3 3 4 3 2" xfId="6439"/>
    <cellStyle name="40% - Accent3 3 4 3 2" xfId="6440"/>
    <cellStyle name="20% - Accent4 3 4 3 2" xfId="6441"/>
    <cellStyle name="40% - Accent4 3 4 3 2" xfId="6442"/>
    <cellStyle name="20% - Accent5 3 4 3 2" xfId="6443"/>
    <cellStyle name="40% - Accent5 3 4 3 2" xfId="6444"/>
    <cellStyle name="20% - Accent6 3 4 3 2" xfId="6445"/>
    <cellStyle name="40% - Accent6 3 4 3 2" xfId="6446"/>
    <cellStyle name="Normal 6 4 4 2" xfId="6447"/>
    <cellStyle name="Normal 7 4 4 2" xfId="6448"/>
    <cellStyle name="Normal 8 4 4 2" xfId="6449"/>
    <cellStyle name="Normal 9 4 4 2" xfId="6450"/>
    <cellStyle name="Normal 10 4 4 2" xfId="6451"/>
    <cellStyle name="Normal 11 4 4 2" xfId="6452"/>
    <cellStyle name="Normal 12 4 4 2" xfId="6453"/>
    <cellStyle name="Normal 13 4 4 2" xfId="6454"/>
    <cellStyle name="Normal 14 4 4 2" xfId="6455"/>
    <cellStyle name="Normal 15 3 4 2" xfId="6456"/>
    <cellStyle name="Normal 16 3 3 2" xfId="6457"/>
    <cellStyle name="Normal 17 2 3 2" xfId="6458"/>
    <cellStyle name="Normal 18 2 3 2" xfId="6459"/>
    <cellStyle name="Percent 2 2 3 2" xfId="6460"/>
    <cellStyle name="Note 5 2 5 2" xfId="6461"/>
    <cellStyle name="20% - Accent1 5 2 3 2" xfId="6462"/>
    <cellStyle name="40% - Accent1 5 2 3 2" xfId="6463"/>
    <cellStyle name="20% - Accent2 5 2 3 2" xfId="6464"/>
    <cellStyle name="40% - Accent2 5 2 3 2" xfId="6465"/>
    <cellStyle name="20% - Accent3 5 2 3 2" xfId="6466"/>
    <cellStyle name="40% - Accent3 5 2 3 2" xfId="6467"/>
    <cellStyle name="20% - Accent4 5 2 3 2" xfId="6468"/>
    <cellStyle name="40% - Accent4 5 2 3 2" xfId="6469"/>
    <cellStyle name="20% - Accent5 5 2 3 2" xfId="6470"/>
    <cellStyle name="40% - Accent5 5 2 3 2" xfId="6471"/>
    <cellStyle name="20% - Accent6 5 2 3 2" xfId="6472"/>
    <cellStyle name="40% - Accent6 5 2 3 2" xfId="6473"/>
    <cellStyle name="Normal 2 3 2 3 2" xfId="6474"/>
    <cellStyle name="Normal 3 2 2 9 2" xfId="6475"/>
    <cellStyle name="Comma 2 2 2 3 2" xfId="6476"/>
    <cellStyle name="Normal 4 2 2 4 2" xfId="6477"/>
    <cellStyle name="Note 2 2 2 5 2" xfId="6478"/>
    <cellStyle name="20% - Accent1 2 2 2 3 2" xfId="6479"/>
    <cellStyle name="40% - Accent1 2 2 2 3 2" xfId="6480"/>
    <cellStyle name="20% - Accent2 2 2 2 3 2" xfId="6481"/>
    <cellStyle name="40% - Accent2 2 2 2 3 2" xfId="6482"/>
    <cellStyle name="20% - Accent3 2 2 2 3 2" xfId="6483"/>
    <cellStyle name="40% - Accent3 2 2 2 3 2" xfId="6484"/>
    <cellStyle name="20% - Accent4 2 2 2 3 2" xfId="6485"/>
    <cellStyle name="40% - Accent4 2 2 2 3 2" xfId="6486"/>
    <cellStyle name="20% - Accent5 2 2 2 3 2" xfId="6487"/>
    <cellStyle name="40% - Accent5 2 2 2 3 2" xfId="6488"/>
    <cellStyle name="20% - Accent6 2 2 2 3 2" xfId="6489"/>
    <cellStyle name="40% - Accent6 2 2 2 3 2" xfId="6490"/>
    <cellStyle name="Comma 3 2 2 3 2" xfId="6491"/>
    <cellStyle name="Normal 5 2 2 4 2" xfId="6492"/>
    <cellStyle name="Note 3 2 2 3 2" xfId="6493"/>
    <cellStyle name="20% - Accent1 3 2 2 3 2" xfId="6494"/>
    <cellStyle name="40% - Accent1 3 2 2 3 2" xfId="6495"/>
    <cellStyle name="20% - Accent2 3 2 2 3 2" xfId="6496"/>
    <cellStyle name="40% - Accent2 3 2 2 3 2" xfId="6497"/>
    <cellStyle name="20% - Accent3 3 2 2 3 2" xfId="6498"/>
    <cellStyle name="40% - Accent3 3 2 2 3 2" xfId="6499"/>
    <cellStyle name="20% - Accent4 3 2 2 3 2" xfId="6500"/>
    <cellStyle name="40% - Accent4 3 2 2 3 2" xfId="6501"/>
    <cellStyle name="20% - Accent5 3 2 2 3 2" xfId="6502"/>
    <cellStyle name="40% - Accent5 3 2 2 3 2" xfId="6503"/>
    <cellStyle name="20% - Accent6 3 2 2 3 2" xfId="6504"/>
    <cellStyle name="40% - Accent6 3 2 2 3 2" xfId="6505"/>
    <cellStyle name="Normal 6 2 2 4 2" xfId="6506"/>
    <cellStyle name="Normal 7 2 2 4 2" xfId="6507"/>
    <cellStyle name="Normal 8 2 2 4 2" xfId="6508"/>
    <cellStyle name="Normal 9 2 2 4 2" xfId="6509"/>
    <cellStyle name="Normal 10 2 2 4 2" xfId="6510"/>
    <cellStyle name="Normal 11 2 2 4 2" xfId="6511"/>
    <cellStyle name="Normal 12 2 2 4 2" xfId="6512"/>
    <cellStyle name="Normal 13 2 2 4 2" xfId="6513"/>
    <cellStyle name="Normal 14 2 2 4 2" xfId="6514"/>
    <cellStyle name="Normal 15 2 2 3 2" xfId="6515"/>
    <cellStyle name="Normal 19 2 3 2" xfId="6516"/>
    <cellStyle name="Normal 20 2 3 2" xfId="6517"/>
    <cellStyle name="Normal 21 2 3 2" xfId="6518"/>
    <cellStyle name="Normal 22 2 3 2" xfId="6519"/>
    <cellStyle name="Normal 23 2 3 2" xfId="6520"/>
    <cellStyle name="Normal 24 2 3 2" xfId="6521"/>
    <cellStyle name="Normal 25 2 3 2" xfId="6522"/>
    <cellStyle name="20% - Accent1 18 2" xfId="6523"/>
    <cellStyle name="40% - Accent1 18 2" xfId="6524"/>
    <cellStyle name="20% - Accent2 18 2" xfId="6525"/>
    <cellStyle name="40% - Accent2 18 2" xfId="6526"/>
    <cellStyle name="20% - Accent3 18 2" xfId="6527"/>
    <cellStyle name="40% - Accent3 18 2" xfId="6528"/>
    <cellStyle name="20% - Accent4 18 2" xfId="6529"/>
    <cellStyle name="40% - Accent4 18 2" xfId="6530"/>
    <cellStyle name="20% - Accent5 18 2" xfId="6531"/>
    <cellStyle name="40% - Accent5 18 2" xfId="6532"/>
    <cellStyle name="20% - Accent6 18 2" xfId="6533"/>
    <cellStyle name="40% - Accent6 18 2" xfId="6534"/>
    <cellStyle name="Normal 69 2 2" xfId="6535"/>
    <cellStyle name="Normal 2 8 2 2" xfId="6536"/>
    <cellStyle name="20% - Accent1 10 3 2" xfId="6537"/>
    <cellStyle name="20% - Accent1 11 3 2" xfId="6538"/>
    <cellStyle name="20% - Accent1 12 3 2" xfId="6539"/>
    <cellStyle name="20% - Accent1 13 3 2" xfId="6540"/>
    <cellStyle name="20% - Accent1 14 3 2" xfId="6541"/>
    <cellStyle name="20% - Accent1 2 6 2 2" xfId="6542"/>
    <cellStyle name="20% - Accent1 2 2 3 2 2" xfId="6543"/>
    <cellStyle name="20% - Accent1 2 3 3 2 2" xfId="6544"/>
    <cellStyle name="20% - Accent1 3 6 2 2" xfId="6545"/>
    <cellStyle name="20% - Accent1 3 2 3 2 2" xfId="6546"/>
    <cellStyle name="20% - Accent1 3 3 3 2 2" xfId="6547"/>
    <cellStyle name="20% - Accent1 4 5 2 2" xfId="6548"/>
    <cellStyle name="20% - Accent1 5 3 2 2" xfId="6549"/>
    <cellStyle name="20% - Accent1 6 3 2" xfId="6550"/>
    <cellStyle name="20% - Accent1 7 3 2" xfId="6551"/>
    <cellStyle name="20% - Accent1 8 3 2" xfId="6552"/>
    <cellStyle name="20% - Accent1 9 3 2" xfId="6553"/>
    <cellStyle name="20% - Accent2 10 3 2" xfId="6554"/>
    <cellStyle name="20% - Accent2 11 3 2" xfId="6555"/>
    <cellStyle name="20% - Accent2 12 3 2" xfId="6556"/>
    <cellStyle name="20% - Accent2 13 3 2" xfId="6557"/>
    <cellStyle name="20% - Accent2 14 3 2" xfId="6558"/>
    <cellStyle name="20% - Accent2 2 6 2 2" xfId="6559"/>
    <cellStyle name="20% - Accent2 2 2 3 2 2" xfId="6560"/>
    <cellStyle name="20% - Accent2 2 3 3 2 2" xfId="6561"/>
    <cellStyle name="20% - Accent2 3 6 2 2" xfId="6562"/>
    <cellStyle name="20% - Accent2 3 2 3 2 2" xfId="6563"/>
    <cellStyle name="20% - Accent2 3 3 3 2 2" xfId="6564"/>
    <cellStyle name="20% - Accent2 4 5 2 2" xfId="6565"/>
    <cellStyle name="20% - Accent2 5 3 2 2" xfId="6566"/>
    <cellStyle name="20% - Accent2 6 3 2" xfId="6567"/>
    <cellStyle name="20% - Accent2 7 3 2" xfId="6568"/>
    <cellStyle name="20% - Accent2 8 3 2" xfId="6569"/>
    <cellStyle name="20% - Accent2 9 3 2" xfId="6570"/>
    <cellStyle name="20% - Accent3 10 3 2" xfId="6571"/>
    <cellStyle name="20% - Accent3 11 3 2" xfId="6572"/>
    <cellStyle name="20% - Accent3 12 3 2" xfId="6573"/>
    <cellStyle name="20% - Accent3 13 3 2" xfId="6574"/>
    <cellStyle name="20% - Accent3 14 3 2" xfId="6575"/>
    <cellStyle name="20% - Accent3 2 6 2 2" xfId="6576"/>
    <cellStyle name="20% - Accent3 2 2 3 2 2" xfId="6577"/>
    <cellStyle name="20% - Accent3 2 3 3 2 2" xfId="6578"/>
    <cellStyle name="20% - Accent3 3 6 2 2" xfId="6579"/>
    <cellStyle name="20% - Accent3 3 2 3 2 2" xfId="6580"/>
    <cellStyle name="20% - Accent3 3 3 3 2 2" xfId="6581"/>
    <cellStyle name="20% - Accent3 4 5 2 2" xfId="6582"/>
    <cellStyle name="20% - Accent3 5 3 2 2" xfId="6583"/>
    <cellStyle name="20% - Accent3 6 3 2" xfId="6584"/>
    <cellStyle name="20% - Accent3 7 3 2" xfId="6585"/>
    <cellStyle name="20% - Accent3 8 3 2" xfId="6586"/>
    <cellStyle name="20% - Accent3 9 3 2" xfId="6587"/>
    <cellStyle name="20% - Accent4 10 3 2" xfId="6588"/>
    <cellStyle name="20% - Accent4 11 3 2" xfId="6589"/>
    <cellStyle name="20% - Accent4 12 3 2" xfId="6590"/>
    <cellStyle name="20% - Accent4 13 3 2" xfId="6591"/>
    <cellStyle name="20% - Accent4 14 3 2" xfId="6592"/>
    <cellStyle name="20% - Accent4 2 6 2 2" xfId="6593"/>
    <cellStyle name="20% - Accent4 2 2 3 2 2" xfId="6594"/>
    <cellStyle name="20% - Accent4 2 3 3 2 2" xfId="6595"/>
    <cellStyle name="20% - Accent4 3 6 2 2" xfId="6596"/>
    <cellStyle name="20% - Accent4 3 2 3 2 2" xfId="6597"/>
    <cellStyle name="20% - Accent4 3 3 3 2 2" xfId="6598"/>
    <cellStyle name="20% - Accent4 4 5 2 2" xfId="6599"/>
    <cellStyle name="20% - Accent4 5 3 2 2" xfId="6600"/>
    <cellStyle name="20% - Accent4 6 3 2" xfId="6601"/>
    <cellStyle name="20% - Accent4 7 3 2" xfId="6602"/>
    <cellStyle name="20% - Accent4 8 3 2" xfId="6603"/>
    <cellStyle name="20% - Accent4 9 3 2" xfId="6604"/>
    <cellStyle name="20% - Accent5 10 3 2" xfId="6605"/>
    <cellStyle name="20% - Accent5 11 3 2" xfId="6606"/>
    <cellStyle name="20% - Accent5 12 3 2" xfId="6607"/>
    <cellStyle name="20% - Accent5 13 3 2" xfId="6608"/>
    <cellStyle name="20% - Accent5 14 3 2" xfId="6609"/>
    <cellStyle name="20% - Accent5 2 6 2 2" xfId="6610"/>
    <cellStyle name="20% - Accent5 2 2 3 2 2" xfId="6611"/>
    <cellStyle name="20% - Accent5 2 3 3 2 2" xfId="6612"/>
    <cellStyle name="20% - Accent5 3 6 2 2" xfId="6613"/>
    <cellStyle name="20% - Accent5 3 2 3 2 2" xfId="6614"/>
    <cellStyle name="20% - Accent5 3 3 3 2 2" xfId="6615"/>
    <cellStyle name="20% - Accent5 4 5 2 2" xfId="6616"/>
    <cellStyle name="20% - Accent5 5 3 2 2" xfId="6617"/>
    <cellStyle name="20% - Accent5 6 3 2" xfId="6618"/>
    <cellStyle name="20% - Accent5 7 3 2" xfId="6619"/>
    <cellStyle name="20% - Accent5 8 3 2" xfId="6620"/>
    <cellStyle name="20% - Accent5 9 3 2" xfId="6621"/>
    <cellStyle name="20% - Accent6 10 3 2" xfId="6622"/>
    <cellStyle name="20% - Accent6 11 3 2" xfId="6623"/>
    <cellStyle name="20% - Accent6 12 3 2" xfId="6624"/>
    <cellStyle name="20% - Accent6 13 3 2" xfId="6625"/>
    <cellStyle name="20% - Accent6 14 3 2" xfId="6626"/>
    <cellStyle name="20% - Accent6 2 6 2 2" xfId="6627"/>
    <cellStyle name="20% - Accent6 2 2 3 2 2" xfId="6628"/>
    <cellStyle name="20% - Accent6 2 3 3 2 2" xfId="6629"/>
    <cellStyle name="20% - Accent6 3 6 2 2" xfId="6630"/>
    <cellStyle name="20% - Accent6 3 2 3 2 2" xfId="6631"/>
    <cellStyle name="20% - Accent6 3 3 3 2 2" xfId="6632"/>
    <cellStyle name="20% - Accent6 4 5 2 2" xfId="6633"/>
    <cellStyle name="20% - Accent6 5 3 2 2" xfId="6634"/>
    <cellStyle name="20% - Accent6 6 3 2" xfId="6635"/>
    <cellStyle name="20% - Accent6 7 3 2" xfId="6636"/>
    <cellStyle name="20% - Accent6 8 3 2" xfId="6637"/>
    <cellStyle name="20% - Accent6 9 3 2" xfId="6638"/>
    <cellStyle name="40% - Accent1 10 3 2" xfId="6639"/>
    <cellStyle name="40% - Accent1 11 3 2" xfId="6640"/>
    <cellStyle name="40% - Accent1 12 3 2" xfId="6641"/>
    <cellStyle name="40% - Accent1 13 3 2" xfId="6642"/>
    <cellStyle name="40% - Accent1 14 3 2" xfId="6643"/>
    <cellStyle name="40% - Accent1 2 6 2 2" xfId="6644"/>
    <cellStyle name="40% - Accent1 2 2 3 2 2" xfId="6645"/>
    <cellStyle name="40% - Accent1 2 3 3 2 2" xfId="6646"/>
    <cellStyle name="40% - Accent1 3 6 2 2" xfId="6647"/>
    <cellStyle name="40% - Accent1 3 2 3 2 2" xfId="6648"/>
    <cellStyle name="40% - Accent1 3 3 3 2 2" xfId="6649"/>
    <cellStyle name="40% - Accent1 4 5 2 2" xfId="6650"/>
    <cellStyle name="40% - Accent1 5 3 2 2" xfId="6651"/>
    <cellStyle name="40% - Accent1 6 3 2" xfId="6652"/>
    <cellStyle name="40% - Accent1 7 3 2" xfId="6653"/>
    <cellStyle name="40% - Accent1 8 3 2" xfId="6654"/>
    <cellStyle name="40% - Accent1 9 3 2" xfId="6655"/>
    <cellStyle name="40% - Accent2 10 3 2" xfId="6656"/>
    <cellStyle name="40% - Accent2 11 3 2" xfId="6657"/>
    <cellStyle name="40% - Accent2 12 3 2" xfId="6658"/>
    <cellStyle name="40% - Accent2 13 3 2" xfId="6659"/>
    <cellStyle name="40% - Accent2 14 3 2" xfId="6660"/>
    <cellStyle name="40% - Accent2 2 6 2 2" xfId="6661"/>
    <cellStyle name="40% - Accent2 2 2 3 2 2" xfId="6662"/>
    <cellStyle name="40% - Accent2 2 3 3 2 2" xfId="6663"/>
    <cellStyle name="40% - Accent2 3 6 2 2" xfId="6664"/>
    <cellStyle name="40% - Accent2 3 2 3 2 2" xfId="6665"/>
    <cellStyle name="40% - Accent2 3 3 3 2 2" xfId="6666"/>
    <cellStyle name="40% - Accent2 4 5 2 2" xfId="6667"/>
    <cellStyle name="40% - Accent2 5 3 2 2" xfId="6668"/>
    <cellStyle name="40% - Accent2 6 3 2" xfId="6669"/>
    <cellStyle name="40% - Accent2 7 3 2" xfId="6670"/>
    <cellStyle name="40% - Accent2 8 3 2" xfId="6671"/>
    <cellStyle name="40% - Accent2 9 3 2" xfId="6672"/>
    <cellStyle name="40% - Accent3 10 3 2" xfId="6673"/>
    <cellStyle name="40% - Accent3 11 3 2" xfId="6674"/>
    <cellStyle name="40% - Accent3 12 3 2" xfId="6675"/>
    <cellStyle name="40% - Accent3 13 3 2" xfId="6676"/>
    <cellStyle name="40% - Accent3 14 3 2" xfId="6677"/>
    <cellStyle name="40% - Accent3 2 6 2 2" xfId="6678"/>
    <cellStyle name="40% - Accent3 2 2 3 2 2" xfId="6679"/>
    <cellStyle name="40% - Accent3 2 3 3 2 2" xfId="6680"/>
    <cellStyle name="40% - Accent3 3 6 2 2" xfId="6681"/>
    <cellStyle name="40% - Accent3 3 2 3 2 2" xfId="6682"/>
    <cellStyle name="40% - Accent3 3 3 3 2 2" xfId="6683"/>
    <cellStyle name="40% - Accent3 4 5 2 2" xfId="6684"/>
    <cellStyle name="40% - Accent3 5 3 2 2" xfId="6685"/>
    <cellStyle name="40% - Accent3 6 3 2" xfId="6686"/>
    <cellStyle name="40% - Accent3 7 3 2" xfId="6687"/>
    <cellStyle name="40% - Accent3 8 3 2" xfId="6688"/>
    <cellStyle name="40% - Accent3 9 3 2" xfId="6689"/>
    <cellStyle name="40% - Accent4 10 3 2" xfId="6690"/>
    <cellStyle name="40% - Accent4 11 3 2" xfId="6691"/>
    <cellStyle name="40% - Accent4 12 3 2" xfId="6692"/>
    <cellStyle name="40% - Accent4 13 3 2" xfId="6693"/>
    <cellStyle name="40% - Accent4 14 3 2" xfId="6694"/>
    <cellStyle name="40% - Accent4 2 6 2 2" xfId="6695"/>
    <cellStyle name="40% - Accent4 2 2 3 2 2" xfId="6696"/>
    <cellStyle name="40% - Accent4 2 3 3 2 2" xfId="6697"/>
    <cellStyle name="40% - Accent4 3 6 2 2" xfId="6698"/>
    <cellStyle name="40% - Accent4 3 2 3 2 2" xfId="6699"/>
    <cellStyle name="40% - Accent4 3 3 3 2 2" xfId="6700"/>
    <cellStyle name="40% - Accent4 4 5 2 2" xfId="6701"/>
    <cellStyle name="40% - Accent4 5 3 2 2" xfId="6702"/>
    <cellStyle name="40% - Accent4 6 3 2" xfId="6703"/>
    <cellStyle name="40% - Accent4 7 3 2" xfId="6704"/>
    <cellStyle name="40% - Accent4 8 3 2" xfId="6705"/>
    <cellStyle name="40% - Accent4 9 3 2" xfId="6706"/>
    <cellStyle name="40% - Accent5 10 3 2" xfId="6707"/>
    <cellStyle name="40% - Accent5 11 3 2" xfId="6708"/>
    <cellStyle name="40% - Accent5 12 3 2" xfId="6709"/>
    <cellStyle name="40% - Accent5 13 3 2" xfId="6710"/>
    <cellStyle name="40% - Accent5 14 3 2" xfId="6711"/>
    <cellStyle name="40% - Accent5 2 6 2 2" xfId="6712"/>
    <cellStyle name="40% - Accent5 2 2 3 2 2" xfId="6713"/>
    <cellStyle name="40% - Accent5 2 3 3 2 2" xfId="6714"/>
    <cellStyle name="40% - Accent5 3 6 2 2" xfId="6715"/>
    <cellStyle name="40% - Accent5 3 2 3 2 2" xfId="6716"/>
    <cellStyle name="40% - Accent5 3 3 3 2 2" xfId="6717"/>
    <cellStyle name="40% - Accent5 4 5 2 2" xfId="6718"/>
    <cellStyle name="40% - Accent5 5 3 2 2" xfId="6719"/>
    <cellStyle name="40% - Accent5 6 3 2" xfId="6720"/>
    <cellStyle name="40% - Accent5 7 3 2" xfId="6721"/>
    <cellStyle name="40% - Accent5 8 3 2" xfId="6722"/>
    <cellStyle name="40% - Accent5 9 3 2" xfId="6723"/>
    <cellStyle name="40% - Accent6 10 3 2" xfId="6724"/>
    <cellStyle name="40% - Accent6 11 3 2" xfId="6725"/>
    <cellStyle name="40% - Accent6 12 3 2" xfId="6726"/>
    <cellStyle name="40% - Accent6 13 3 2" xfId="6727"/>
    <cellStyle name="40% - Accent6 14 3 2" xfId="6728"/>
    <cellStyle name="40% - Accent6 2 6 2 2" xfId="6729"/>
    <cellStyle name="40% - Accent6 2 2 3 2 2" xfId="6730"/>
    <cellStyle name="40% - Accent6 2 3 3 2 2" xfId="6731"/>
    <cellStyle name="40% - Accent6 3 6 2 2" xfId="6732"/>
    <cellStyle name="40% - Accent6 3 2 3 2 2" xfId="6733"/>
    <cellStyle name="40% - Accent6 3 3 3 2 2" xfId="6734"/>
    <cellStyle name="40% - Accent6 4 5 2 2" xfId="6735"/>
    <cellStyle name="40% - Accent6 5 3 2 2" xfId="6736"/>
    <cellStyle name="40% - Accent6 6 3 2" xfId="6737"/>
    <cellStyle name="40% - Accent6 7 3 2" xfId="6738"/>
    <cellStyle name="40% - Accent6 8 3 2" xfId="6739"/>
    <cellStyle name="40% - Accent6 9 3 2" xfId="6740"/>
    <cellStyle name="Comma 10 3 2" xfId="6741"/>
    <cellStyle name="Comma 11 3 2" xfId="6742"/>
    <cellStyle name="Comma 12 3 2" xfId="6743"/>
    <cellStyle name="Comma 13 3 2" xfId="6744"/>
    <cellStyle name="Comma 2 6 2 2" xfId="6745"/>
    <cellStyle name="Comma 2 2 3 2 2" xfId="6746"/>
    <cellStyle name="Comma 2 3 3 2 2" xfId="6747"/>
    <cellStyle name="Comma 3 6 2 2" xfId="6748"/>
    <cellStyle name="Comma 3 2 3 2 2" xfId="6749"/>
    <cellStyle name="Comma 3 3 3 2 2" xfId="6750"/>
    <cellStyle name="Comma 4 5 2 2" xfId="6751"/>
    <cellStyle name="Comma 5 3 2 2" xfId="6752"/>
    <cellStyle name="Comma 6 3 2" xfId="6753"/>
    <cellStyle name="Comma 7 3 2" xfId="6754"/>
    <cellStyle name="Comma 8 3 2" xfId="6755"/>
    <cellStyle name="Comma 9 3 2" xfId="6756"/>
    <cellStyle name="Normal 10 14 2 2" xfId="6757"/>
    <cellStyle name="Normal 10 2 9 2 2" xfId="6758"/>
    <cellStyle name="Normal 10 2 2 3 2 2" xfId="6759"/>
    <cellStyle name="Normal 10 3 3 2 2" xfId="6760"/>
    <cellStyle name="Normal 10 4 3 2 2" xfId="6761"/>
    <cellStyle name="Normal 11 11 2 2" xfId="6762"/>
    <cellStyle name="Normal 11 2 9 2 2" xfId="6763"/>
    <cellStyle name="Normal 11 2 2 3 2 2" xfId="6764"/>
    <cellStyle name="Normal 11 3 3 2 2" xfId="6765"/>
    <cellStyle name="Normal 11 4 3 2 2" xfId="6766"/>
    <cellStyle name="Normal 12 11 2 2" xfId="6767"/>
    <cellStyle name="Normal 12 2 9 2 2" xfId="6768"/>
    <cellStyle name="Normal 12 2 2 3 2 2" xfId="6769"/>
    <cellStyle name="Normal 12 3 3 2 2" xfId="6770"/>
    <cellStyle name="Normal 12 4 3 2 2" xfId="6771"/>
    <cellStyle name="Normal 13 11 2 2" xfId="6772"/>
    <cellStyle name="Normal 13 2 9 2 2" xfId="6773"/>
    <cellStyle name="Normal 13 2 2 3 2 2" xfId="6774"/>
    <cellStyle name="Normal 13 3 3 2 2" xfId="6775"/>
    <cellStyle name="Normal 13 4 3 2 2" xfId="6776"/>
    <cellStyle name="Normal 14 11 2 2" xfId="6777"/>
    <cellStyle name="Normal 14 2 9 2 2" xfId="6778"/>
    <cellStyle name="Normal 14 2 2 3 2 2" xfId="6779"/>
    <cellStyle name="Normal 14 3 3 2 2" xfId="6780"/>
    <cellStyle name="Normal 14 4 3 2 2" xfId="6781"/>
    <cellStyle name="Normal 15 6 2 2" xfId="6782"/>
    <cellStyle name="Normal 15 2 3 2 2" xfId="6783"/>
    <cellStyle name="Normal 15 3 3 2 2" xfId="6784"/>
    <cellStyle name="Normal 16 5 2 2" xfId="6785"/>
    <cellStyle name="Normal 17 4 2 2" xfId="6786"/>
    <cellStyle name="Normal 18 3 2 2" xfId="6787"/>
    <cellStyle name="Normal 19 3 2 2" xfId="6788"/>
    <cellStyle name="Normal 2 3 3 2 2" xfId="6789"/>
    <cellStyle name="Normal 2 4 3 2 2" xfId="6790"/>
    <cellStyle name="Normal 20 3 2 2" xfId="6791"/>
    <cellStyle name="Normal 21 3 2 2" xfId="6792"/>
    <cellStyle name="Normal 22 3 2 2" xfId="6793"/>
    <cellStyle name="Normal 23 3 2 2" xfId="6794"/>
    <cellStyle name="Normal 24 3 2 2" xfId="6795"/>
    <cellStyle name="Normal 25 3 2 2" xfId="6796"/>
    <cellStyle name="Normal 26 3 2" xfId="6797"/>
    <cellStyle name="Normal 27 3 2" xfId="6798"/>
    <cellStyle name="Normal 28 3 2" xfId="6799"/>
    <cellStyle name="Normal 29 3 2" xfId="6800"/>
    <cellStyle name="Normal 3 12 2 2" xfId="6801"/>
    <cellStyle name="Normal 3 2 11 2 2" xfId="6802"/>
    <cellStyle name="Normal 3 2 2 8 2 2" xfId="6803"/>
    <cellStyle name="Normal 3 2 3 3 2" xfId="6804"/>
    <cellStyle name="Normal 3 3 11 2 2" xfId="6805"/>
    <cellStyle name="Normal 3 3 2 8 2" xfId="6806"/>
    <cellStyle name="Normal 3 3 3 3 2" xfId="6807"/>
    <cellStyle name="Normal 3 4 9 2 2" xfId="6808"/>
    <cellStyle name="Normal 3 4 2 8 2" xfId="6809"/>
    <cellStyle name="Normal 3 5 9 2" xfId="6810"/>
    <cellStyle name="Normal 3 5 2 8 2" xfId="6811"/>
    <cellStyle name="Normal 3 6 9 2" xfId="6812"/>
    <cellStyle name="Normal 3 6 2 8 2" xfId="6813"/>
    <cellStyle name="Normal 3 7 9 2" xfId="6814"/>
    <cellStyle name="Normal 3 7 2 8 2" xfId="6815"/>
    <cellStyle name="Normal 3 8 9 2" xfId="6816"/>
    <cellStyle name="Normal 3 8 2 8 2" xfId="6817"/>
    <cellStyle name="Normal 3 9 9 2" xfId="6818"/>
    <cellStyle name="Normal 3 9 2 8 2" xfId="6819"/>
    <cellStyle name="Normal 30 3 2" xfId="6820"/>
    <cellStyle name="Normal 31 3 2" xfId="6821"/>
    <cellStyle name="Normal 32 3 2" xfId="6822"/>
    <cellStyle name="Normal 33 3 2" xfId="6823"/>
    <cellStyle name="Normal 34 3 2" xfId="6824"/>
    <cellStyle name="Normal 35 3 2" xfId="6825"/>
    <cellStyle name="Normal 36 3 2" xfId="6826"/>
    <cellStyle name="Normal 37 3 2" xfId="6827"/>
    <cellStyle name="Normal 38 3 2" xfId="6828"/>
    <cellStyle name="Normal 39 3 2" xfId="6829"/>
    <cellStyle name="Normal 4 11 2 2" xfId="6830"/>
    <cellStyle name="Normal 4 2 10 2 2" xfId="6831"/>
    <cellStyle name="Normal 4 2 2 3 2 2" xfId="6832"/>
    <cellStyle name="Normal 4 3 3 2 2" xfId="6833"/>
    <cellStyle name="Normal 4 4 3 2 2" xfId="6834"/>
    <cellStyle name="Normal 40 3 2" xfId="6835"/>
    <cellStyle name="Normal 41 3 2" xfId="6836"/>
    <cellStyle name="Normal 42 3 2" xfId="6837"/>
    <cellStyle name="Normal 43 3 2" xfId="6838"/>
    <cellStyle name="Normal 44 3 2" xfId="6839"/>
    <cellStyle name="Normal 45 3 2" xfId="6840"/>
    <cellStyle name="Normal 46 3 2" xfId="6841"/>
    <cellStyle name="Normal 47 3 2" xfId="6842"/>
    <cellStyle name="Normal 48 3 2" xfId="6843"/>
    <cellStyle name="Normal 49 3 2" xfId="6844"/>
    <cellStyle name="Normal 5 11 2 2" xfId="6845"/>
    <cellStyle name="Normal 5 2 9 2 2" xfId="6846"/>
    <cellStyle name="Normal 5 2 2 3 2 2" xfId="6847"/>
    <cellStyle name="Normal 5 3 3 2 2" xfId="6848"/>
    <cellStyle name="Normal 5 4 3 2 2" xfId="6849"/>
    <cellStyle name="Normal 50 3 2" xfId="6850"/>
    <cellStyle name="Normal 51 3 2" xfId="6851"/>
    <cellStyle name="Normal 52 3 2" xfId="6852"/>
    <cellStyle name="Normal 53 3 2" xfId="6853"/>
    <cellStyle name="Normal 54 3 2" xfId="6854"/>
    <cellStyle name="Normal 6 11 2 2" xfId="6855"/>
    <cellStyle name="Normal 6 2 9 2 2" xfId="6856"/>
    <cellStyle name="Normal 6 2 2 3 2 2" xfId="6857"/>
    <cellStyle name="Normal 6 3 3 2 2" xfId="6858"/>
    <cellStyle name="Normal 6 4 3 2 2" xfId="6859"/>
    <cellStyle name="Normal 7 11 2 2" xfId="6860"/>
    <cellStyle name="Normal 7 2 9 2 2" xfId="6861"/>
    <cellStyle name="Normal 7 2 2 3 2 2" xfId="6862"/>
    <cellStyle name="Normal 7 3 3 2 2" xfId="6863"/>
    <cellStyle name="Normal 7 4 3 2 2" xfId="6864"/>
    <cellStyle name="Normal 8 11 2 2" xfId="6865"/>
    <cellStyle name="Normal 8 2 9 2 2" xfId="6866"/>
    <cellStyle name="Normal 8 2 2 3 2 2" xfId="6867"/>
    <cellStyle name="Normal 8 3 3 2 2" xfId="6868"/>
    <cellStyle name="Normal 8 4 3 2 2" xfId="6869"/>
    <cellStyle name="Normal 9 11 2 2" xfId="6870"/>
    <cellStyle name="Normal 9 2 9 2 2" xfId="6871"/>
    <cellStyle name="Normal 9 2 2 3 2 2" xfId="6872"/>
    <cellStyle name="Normal 9 3 3 2 2" xfId="6873"/>
    <cellStyle name="Normal 9 4 3 2 2" xfId="6874"/>
    <cellStyle name="Note 10 3 2" xfId="6875"/>
    <cellStyle name="Note 11 3 2" xfId="6876"/>
    <cellStyle name="Note 12 3 2" xfId="6877"/>
    <cellStyle name="Note 13 3 2" xfId="6878"/>
    <cellStyle name="Note 14 3 2" xfId="6879"/>
    <cellStyle name="Note 2 22 2 2" xfId="6880"/>
    <cellStyle name="Note 2 2 20 2 2" xfId="6881"/>
    <cellStyle name="Note 2 3 3 2 2" xfId="6882"/>
    <cellStyle name="Note 3 22 2 2" xfId="6883"/>
    <cellStyle name="Note 3 2 3 2 2" xfId="6884"/>
    <cellStyle name="Note 3 3 3 2 2" xfId="6885"/>
    <cellStyle name="Note 4 21 2 2" xfId="6886"/>
    <cellStyle name="Note 5 20 2 2" xfId="6887"/>
    <cellStyle name="Note 6 3 2" xfId="6888"/>
    <cellStyle name="Note 7 3 2" xfId="6889"/>
    <cellStyle name="Note 8 3 2" xfId="6890"/>
    <cellStyle name="Note 9 3 2" xfId="6891"/>
    <cellStyle name="Percent 2 4 2 2" xfId="6892"/>
    <cellStyle name="Percent 3 3 2" xfId="6893"/>
    <cellStyle name="Normal 2 6 3 2" xfId="6894"/>
    <cellStyle name="Normal 55 3 2" xfId="6895"/>
    <cellStyle name="Comma 14 3 2" xfId="6896"/>
    <cellStyle name="Normal 10 5 3 2" xfId="6897"/>
    <cellStyle name="Normal 56 3 2" xfId="6898"/>
    <cellStyle name="Comma 15 3 2" xfId="6899"/>
    <cellStyle name="Normal 10 6 3 2" xfId="6900"/>
    <cellStyle name="Normal 57 3 2" xfId="6901"/>
    <cellStyle name="Normal 58 3 2" xfId="6902"/>
    <cellStyle name="Comma 16 3 2" xfId="6903"/>
    <cellStyle name="Normal 10 7 3 2" xfId="6904"/>
    <cellStyle name="Normal 10 2 3 3 2" xfId="6905"/>
    <cellStyle name="Normal 11 5 3 2" xfId="6906"/>
    <cellStyle name="Normal 11 2 3 3 2" xfId="6907"/>
    <cellStyle name="Normal 12 5 3 2" xfId="6908"/>
    <cellStyle name="Normal 12 2 3 3 2" xfId="6909"/>
    <cellStyle name="Normal 13 5 3 2" xfId="6910"/>
    <cellStyle name="Normal 13 2 3 3 2" xfId="6911"/>
    <cellStyle name="Normal 14 5 3 2" xfId="6912"/>
    <cellStyle name="Normal 14 2 3 3 2" xfId="6913"/>
    <cellStyle name="Normal 3 2 4 3 2" xfId="6914"/>
    <cellStyle name="Normal 3 2 2 2 3 2" xfId="6915"/>
    <cellStyle name="Normal 3 3 4 3 2" xfId="6916"/>
    <cellStyle name="Normal 3 3 2 2 3 2" xfId="6917"/>
    <cellStyle name="Normal 3 4 3 3 2" xfId="6918"/>
    <cellStyle name="Normal 3 4 2 2 3 2" xfId="6919"/>
    <cellStyle name="Normal 3 5 3 3 2" xfId="6920"/>
    <cellStyle name="Normal 3 5 2 2 3 2" xfId="6921"/>
    <cellStyle name="Normal 3 6 3 3 2" xfId="6922"/>
    <cellStyle name="Normal 3 6 2 2 3 2" xfId="6923"/>
    <cellStyle name="Normal 3 7 3 3 2" xfId="6924"/>
    <cellStyle name="Normal 3 7 2 2 3 2" xfId="6925"/>
    <cellStyle name="Normal 3 8 3 3 2" xfId="6926"/>
    <cellStyle name="Normal 3 8 2 2 3 2" xfId="6927"/>
    <cellStyle name="Normal 3 9 3 3 2" xfId="6928"/>
    <cellStyle name="Normal 3 9 2 2 3 2" xfId="6929"/>
    <cellStyle name="Normal 4 5 3 2" xfId="6930"/>
    <cellStyle name="Normal 4 2 3 3 2" xfId="6931"/>
    <cellStyle name="Normal 5 5 3 2" xfId="6932"/>
    <cellStyle name="Normal 5 2 3 3 2" xfId="6933"/>
    <cellStyle name="Normal 6 5 3 2" xfId="6934"/>
    <cellStyle name="Normal 6 2 3 3 2" xfId="6935"/>
    <cellStyle name="Normal 7 5 3 2" xfId="6936"/>
    <cellStyle name="Normal 7 2 3 3 2" xfId="6937"/>
    <cellStyle name="Normal 8 5 3 2" xfId="6938"/>
    <cellStyle name="Normal 8 2 3 3 2" xfId="6939"/>
    <cellStyle name="Normal 9 5 3 2" xfId="6940"/>
    <cellStyle name="Normal 9 2 3 3 2" xfId="6941"/>
    <cellStyle name="Normal 59 3 2" xfId="6942"/>
    <cellStyle name="Comma 17 3 2" xfId="6943"/>
    <cellStyle name="Normal 10 8 3 2" xfId="6944"/>
    <cellStyle name="Normal 10 2 4 3 2" xfId="6945"/>
    <cellStyle name="Normal 11 6 3 2" xfId="6946"/>
    <cellStyle name="Normal 11 2 4 3 2" xfId="6947"/>
    <cellStyle name="Normal 12 6 3 2" xfId="6948"/>
    <cellStyle name="Normal 12 2 4 3 2" xfId="6949"/>
    <cellStyle name="Normal 13 6 3 2" xfId="6950"/>
    <cellStyle name="Normal 13 2 4 3 2" xfId="6951"/>
    <cellStyle name="Normal 14 6 3 2" xfId="6952"/>
    <cellStyle name="Normal 14 2 4 3 2" xfId="6953"/>
    <cellStyle name="Normal 3 2 5 3 2" xfId="6954"/>
    <cellStyle name="Normal 3 2 2 3 3 2" xfId="6955"/>
    <cellStyle name="Normal 3 3 5 3 2" xfId="6956"/>
    <cellStyle name="Normal 3 3 2 3 3 2" xfId="6957"/>
    <cellStyle name="Normal 3 4 4 3 2" xfId="6958"/>
    <cellStyle name="Normal 3 4 2 3 3 2" xfId="6959"/>
    <cellStyle name="Normal 3 5 4 3 2" xfId="6960"/>
    <cellStyle name="Normal 3 5 2 3 3 2" xfId="6961"/>
    <cellStyle name="Normal 3 6 4 3 2" xfId="6962"/>
    <cellStyle name="Normal 3 6 2 3 3 2" xfId="6963"/>
    <cellStyle name="Normal 3 7 4 3 2" xfId="6964"/>
    <cellStyle name="Normal 3 7 2 3 3 2" xfId="6965"/>
    <cellStyle name="Normal 3 8 4 3 2" xfId="6966"/>
    <cellStyle name="Normal 3 8 2 3 3 2" xfId="6967"/>
    <cellStyle name="Normal 3 9 4 3 2" xfId="6968"/>
    <cellStyle name="Normal 3 9 2 3 3 2" xfId="6969"/>
    <cellStyle name="Normal 4 6 3 2" xfId="6970"/>
    <cellStyle name="Normal 4 2 4 3 2" xfId="6971"/>
    <cellStyle name="Normal 5 6 3 2" xfId="6972"/>
    <cellStyle name="Normal 5 2 4 3 2" xfId="6973"/>
    <cellStyle name="Normal 6 6 3 2" xfId="6974"/>
    <cellStyle name="Normal 6 2 4 3 2" xfId="6975"/>
    <cellStyle name="Normal 7 6 3 2" xfId="6976"/>
    <cellStyle name="Normal 7 2 4 3 2" xfId="6977"/>
    <cellStyle name="Normal 8 6 3 2" xfId="6978"/>
    <cellStyle name="Normal 8 2 4 3 2" xfId="6979"/>
    <cellStyle name="Normal 9 6 3 2" xfId="6980"/>
    <cellStyle name="Normal 9 2 4 3 2" xfId="6981"/>
    <cellStyle name="Normal 60 2 2" xfId="6982"/>
    <cellStyle name="Comma 18 2 2" xfId="6983"/>
    <cellStyle name="Normal 10 9 2 2" xfId="6984"/>
    <cellStyle name="Normal 10 2 5 2 2" xfId="6985"/>
    <cellStyle name="Normal 11 7 2 2" xfId="6986"/>
    <cellStyle name="Normal 11 2 5 2 2" xfId="6987"/>
    <cellStyle name="Normal 12 7 2 2" xfId="6988"/>
    <cellStyle name="Normal 12 2 5 2 2" xfId="6989"/>
    <cellStyle name="Normal 13 7 2 2" xfId="6990"/>
    <cellStyle name="Normal 13 2 5 2 2" xfId="6991"/>
    <cellStyle name="Normal 14 7 2 2" xfId="6992"/>
    <cellStyle name="Normal 14 2 5 2 2" xfId="6993"/>
    <cellStyle name="Normal 3 2 6 2 2" xfId="6994"/>
    <cellStyle name="Normal 3 2 2 4 2 2" xfId="6995"/>
    <cellStyle name="Normal 3 3 6 2 2" xfId="6996"/>
    <cellStyle name="Normal 3 3 2 4 2 2" xfId="6997"/>
    <cellStyle name="Normal 3 4 5 2 2" xfId="6998"/>
    <cellStyle name="Normal 3 4 2 4 2 2" xfId="6999"/>
    <cellStyle name="Normal 3 5 5 2 2" xfId="7000"/>
    <cellStyle name="Normal 3 5 2 4 2 2" xfId="7001"/>
    <cellStyle name="Normal 3 6 5 2 2" xfId="7002"/>
    <cellStyle name="Normal 3 6 2 4 2 2" xfId="7003"/>
    <cellStyle name="Normal 3 7 5 2 2" xfId="7004"/>
    <cellStyle name="Normal 3 7 2 4 2 2" xfId="7005"/>
    <cellStyle name="Normal 3 8 5 2 2" xfId="7006"/>
    <cellStyle name="Normal 3 8 2 4 2 2" xfId="7007"/>
    <cellStyle name="Normal 3 9 5 2 2" xfId="7008"/>
    <cellStyle name="Normal 3 9 2 4 2 2" xfId="7009"/>
    <cellStyle name="Normal 4 7 2 2" xfId="7010"/>
    <cellStyle name="Normal 4 2 5 2 2" xfId="7011"/>
    <cellStyle name="Normal 5 7 2 2" xfId="7012"/>
    <cellStyle name="Normal 5 2 5 2 2" xfId="7013"/>
    <cellStyle name="Normal 6 7 2 2" xfId="7014"/>
    <cellStyle name="Normal 6 2 5 2 2" xfId="7015"/>
    <cellStyle name="Normal 7 7 2 2" xfId="7016"/>
    <cellStyle name="Normal 7 2 5 2 2" xfId="7017"/>
    <cellStyle name="Normal 8 7 2 2" xfId="7018"/>
    <cellStyle name="Normal 8 2 5 2 2" xfId="7019"/>
    <cellStyle name="Normal 9 7 2 2" xfId="7020"/>
    <cellStyle name="Normal 9 2 5 2 2" xfId="7021"/>
    <cellStyle name="Normal 2 7 2 2" xfId="7022"/>
    <cellStyle name="20% - Accent1 10 2 2 2" xfId="7023"/>
    <cellStyle name="20% - Accent1 11 2 2 2" xfId="7024"/>
    <cellStyle name="20% - Accent1 12 2 2 2" xfId="7025"/>
    <cellStyle name="20% - Accent1 13 2 2 2" xfId="7026"/>
    <cellStyle name="20% - Accent1 14 2 2 2" xfId="7027"/>
    <cellStyle name="20% - Accent1 2 5 2 2" xfId="7028"/>
    <cellStyle name="20% - Accent1 2 2 2 2 2 2" xfId="7029"/>
    <cellStyle name="20% - Accent1 2 3 2 2 2" xfId="7030"/>
    <cellStyle name="20% - Accent1 3 5 2 2" xfId="7031"/>
    <cellStyle name="20% - Accent1 3 2 2 2 2 2" xfId="7032"/>
    <cellStyle name="20% - Accent1 3 3 2 2 2" xfId="7033"/>
    <cellStyle name="20% - Accent1 4 4 2 2" xfId="7034"/>
    <cellStyle name="20% - Accent1 5 2 2 2 2" xfId="7035"/>
    <cellStyle name="20% - Accent1 6 2 2 2" xfId="7036"/>
    <cellStyle name="20% - Accent1 7 2 2 2" xfId="7037"/>
    <cellStyle name="20% - Accent1 8 2 2 2" xfId="7038"/>
    <cellStyle name="20% - Accent1 9 2 2 2" xfId="7039"/>
    <cellStyle name="20% - Accent2 10 2 2 2" xfId="7040"/>
    <cellStyle name="20% - Accent2 11 2 2 2" xfId="7041"/>
    <cellStyle name="20% - Accent2 12 2 2 2" xfId="7042"/>
    <cellStyle name="20% - Accent2 13 2 2 2" xfId="7043"/>
    <cellStyle name="20% - Accent2 14 2 2 2" xfId="7044"/>
    <cellStyle name="20% - Accent2 2 5 2 2" xfId="7045"/>
    <cellStyle name="20% - Accent2 2 2 2 2 2 2" xfId="7046"/>
    <cellStyle name="20% - Accent2 2 3 2 2 2" xfId="7047"/>
    <cellStyle name="20% - Accent2 3 5 2 2" xfId="7048"/>
    <cellStyle name="20% - Accent2 3 2 2 2 2 2" xfId="7049"/>
    <cellStyle name="20% - Accent2 3 3 2 2 2" xfId="7050"/>
    <cellStyle name="20% - Accent2 4 4 2 2" xfId="7051"/>
    <cellStyle name="20% - Accent2 5 2 2 2 2" xfId="7052"/>
    <cellStyle name="20% - Accent2 6 2 2 2" xfId="7053"/>
    <cellStyle name="20% - Accent2 7 2 2 2" xfId="7054"/>
    <cellStyle name="20% - Accent2 8 2 2 2" xfId="7055"/>
    <cellStyle name="20% - Accent2 9 2 2 2" xfId="7056"/>
    <cellStyle name="20% - Accent3 10 2 2 2" xfId="7057"/>
    <cellStyle name="20% - Accent3 11 2 2 2" xfId="7058"/>
    <cellStyle name="20% - Accent3 12 2 2 2" xfId="7059"/>
    <cellStyle name="20% - Accent3 13 2 2 2" xfId="7060"/>
    <cellStyle name="20% - Accent3 14 2 2 2" xfId="7061"/>
    <cellStyle name="20% - Accent3 2 5 2 2" xfId="7062"/>
    <cellStyle name="20% - Accent3 2 2 2 2 2 2" xfId="7063"/>
    <cellStyle name="20% - Accent3 2 3 2 2 2" xfId="7064"/>
    <cellStyle name="20% - Accent3 3 5 2 2" xfId="7065"/>
    <cellStyle name="20% - Accent3 3 2 2 2 2 2" xfId="7066"/>
    <cellStyle name="20% - Accent3 3 3 2 2 2" xfId="7067"/>
    <cellStyle name="20% - Accent3 4 4 2 2" xfId="7068"/>
    <cellStyle name="20% - Accent3 5 2 2 2 2" xfId="7069"/>
    <cellStyle name="20% - Accent3 6 2 2 2" xfId="7070"/>
    <cellStyle name="20% - Accent3 7 2 2 2" xfId="7071"/>
    <cellStyle name="20% - Accent3 8 2 2 2" xfId="7072"/>
    <cellStyle name="20% - Accent3 9 2 2 2" xfId="7073"/>
    <cellStyle name="20% - Accent4 10 2 2 2" xfId="7074"/>
    <cellStyle name="20% - Accent4 11 2 2 2" xfId="7075"/>
    <cellStyle name="20% - Accent4 12 2 2 2" xfId="7076"/>
    <cellStyle name="20% - Accent4 13 2 2 2" xfId="7077"/>
    <cellStyle name="20% - Accent4 14 2 2 2" xfId="7078"/>
    <cellStyle name="20% - Accent4 2 5 2 2" xfId="7079"/>
    <cellStyle name="20% - Accent4 2 2 2 2 2 2" xfId="7080"/>
    <cellStyle name="20% - Accent4 2 3 2 2 2" xfId="7081"/>
    <cellStyle name="20% - Accent4 3 5 2 2" xfId="7082"/>
    <cellStyle name="20% - Accent4 3 2 2 2 2 2" xfId="7083"/>
    <cellStyle name="20% - Accent4 3 3 2 2 2" xfId="7084"/>
    <cellStyle name="20% - Accent4 4 4 2 2" xfId="7085"/>
    <cellStyle name="20% - Accent4 5 2 2 2 2" xfId="7086"/>
    <cellStyle name="20% - Accent4 6 2 2 2" xfId="7087"/>
    <cellStyle name="20% - Accent4 7 2 2 2" xfId="7088"/>
    <cellStyle name="20% - Accent4 8 2 2 2" xfId="7089"/>
    <cellStyle name="20% - Accent4 9 2 2 2" xfId="7090"/>
    <cellStyle name="20% - Accent5 10 2 2 2" xfId="7091"/>
    <cellStyle name="20% - Accent5 11 2 2 2" xfId="7092"/>
    <cellStyle name="20% - Accent5 12 2 2 2" xfId="7093"/>
    <cellStyle name="20% - Accent5 13 2 2 2" xfId="7094"/>
    <cellStyle name="20% - Accent5 14 2 2 2" xfId="7095"/>
    <cellStyle name="20% - Accent5 2 5 2 2" xfId="7096"/>
    <cellStyle name="20% - Accent5 2 2 2 2 2 2" xfId="7097"/>
    <cellStyle name="20% - Accent5 2 3 2 2 2" xfId="7098"/>
    <cellStyle name="20% - Accent5 3 5 2 2" xfId="7099"/>
    <cellStyle name="20% - Accent5 3 2 2 2 2 2" xfId="7100"/>
    <cellStyle name="20% - Accent5 3 3 2 2 2" xfId="7101"/>
    <cellStyle name="20% - Accent5 4 4 2 2" xfId="7102"/>
    <cellStyle name="20% - Accent5 5 2 2 2 2" xfId="7103"/>
    <cellStyle name="20% - Accent5 6 2 2 2" xfId="7104"/>
    <cellStyle name="20% - Accent5 7 2 2 2" xfId="7105"/>
    <cellStyle name="20% - Accent5 8 2 2 2" xfId="7106"/>
    <cellStyle name="20% - Accent5 9 2 2 2" xfId="7107"/>
    <cellStyle name="20% - Accent6 10 2 2 2" xfId="7108"/>
    <cellStyle name="20% - Accent6 11 2 2 2" xfId="7109"/>
    <cellStyle name="20% - Accent6 12 2 2 2" xfId="7110"/>
    <cellStyle name="20% - Accent6 13 2 2 2" xfId="7111"/>
    <cellStyle name="20% - Accent6 14 2 2 2" xfId="7112"/>
    <cellStyle name="20% - Accent6 2 5 2 2" xfId="7113"/>
    <cellStyle name="20% - Accent6 2 2 2 2 2 2" xfId="7114"/>
    <cellStyle name="20% - Accent6 2 3 2 2 2" xfId="7115"/>
    <cellStyle name="20% - Accent6 3 5 2 2" xfId="7116"/>
    <cellStyle name="20% - Accent6 3 2 2 2 2 2" xfId="7117"/>
    <cellStyle name="20% - Accent6 3 3 2 2 2" xfId="7118"/>
    <cellStyle name="20% - Accent6 4 4 2 2" xfId="7119"/>
    <cellStyle name="20% - Accent6 5 2 2 2 2" xfId="7120"/>
    <cellStyle name="20% - Accent6 6 2 2 2" xfId="7121"/>
    <cellStyle name="20% - Accent6 7 2 2 2" xfId="7122"/>
    <cellStyle name="20% - Accent6 8 2 2 2" xfId="7123"/>
    <cellStyle name="20% - Accent6 9 2 2 2" xfId="7124"/>
    <cellStyle name="40% - Accent1 10 2 2 2" xfId="7125"/>
    <cellStyle name="40% - Accent1 11 2 2 2" xfId="7126"/>
    <cellStyle name="40% - Accent1 12 2 2 2" xfId="7127"/>
    <cellStyle name="40% - Accent1 13 2 2 2" xfId="7128"/>
    <cellStyle name="40% - Accent1 14 2 2 2" xfId="7129"/>
    <cellStyle name="40% - Accent1 2 5 2 2" xfId="7130"/>
    <cellStyle name="40% - Accent1 2 2 2 2 2 2" xfId="7131"/>
    <cellStyle name="40% - Accent1 2 3 2 2 2" xfId="7132"/>
    <cellStyle name="40% - Accent1 3 5 2 2" xfId="7133"/>
    <cellStyle name="40% - Accent1 3 2 2 2 2 2" xfId="7134"/>
    <cellStyle name="40% - Accent1 3 3 2 2 2" xfId="7135"/>
    <cellStyle name="40% - Accent1 4 4 2 2" xfId="7136"/>
    <cellStyle name="40% - Accent1 5 2 2 2 2" xfId="7137"/>
    <cellStyle name="40% - Accent1 6 2 2 2" xfId="7138"/>
    <cellStyle name="40% - Accent1 7 2 2 2" xfId="7139"/>
    <cellStyle name="40% - Accent1 8 2 2 2" xfId="7140"/>
    <cellStyle name="40% - Accent1 9 2 2 2" xfId="7141"/>
    <cellStyle name="40% - Accent2 10 2 2 2" xfId="7142"/>
    <cellStyle name="40% - Accent2 11 2 2 2" xfId="7143"/>
    <cellStyle name="40% - Accent2 12 2 2 2" xfId="7144"/>
    <cellStyle name="40% - Accent2 13 2 2 2" xfId="7145"/>
    <cellStyle name="40% - Accent2 14 2 2 2" xfId="7146"/>
    <cellStyle name="40% - Accent2 2 5 2 2" xfId="7147"/>
    <cellStyle name="40% - Accent2 2 2 2 2 2 2" xfId="7148"/>
    <cellStyle name="40% - Accent2 2 3 2 2 2" xfId="7149"/>
    <cellStyle name="40% - Accent2 3 5 2 2" xfId="7150"/>
    <cellStyle name="40% - Accent2 3 2 2 2 2 2" xfId="7151"/>
    <cellStyle name="40% - Accent2 3 3 2 2 2" xfId="7152"/>
    <cellStyle name="40% - Accent2 4 4 2 2" xfId="7153"/>
    <cellStyle name="40% - Accent2 5 2 2 2 2" xfId="7154"/>
    <cellStyle name="40% - Accent2 6 2 2 2" xfId="7155"/>
    <cellStyle name="40% - Accent2 7 2 2 2" xfId="7156"/>
    <cellStyle name="40% - Accent2 8 2 2 2" xfId="7157"/>
    <cellStyle name="40% - Accent2 9 2 2 2" xfId="7158"/>
    <cellStyle name="40% - Accent3 10 2 2 2" xfId="7159"/>
    <cellStyle name="40% - Accent3 11 2 2 2" xfId="7160"/>
    <cellStyle name="40% - Accent3 12 2 2 2" xfId="7161"/>
    <cellStyle name="40% - Accent3 13 2 2 2" xfId="7162"/>
    <cellStyle name="40% - Accent3 14 2 2 2" xfId="7163"/>
    <cellStyle name="40% - Accent3 2 5 2 2" xfId="7164"/>
    <cellStyle name="40% - Accent3 2 2 2 2 2 2" xfId="7165"/>
    <cellStyle name="40% - Accent3 2 3 2 2 2" xfId="7166"/>
    <cellStyle name="40% - Accent3 3 5 2 2" xfId="7167"/>
    <cellStyle name="40% - Accent3 3 2 2 2 2 2" xfId="7168"/>
    <cellStyle name="40% - Accent3 3 3 2 2 2" xfId="7169"/>
    <cellStyle name="40% - Accent3 4 4 2 2" xfId="7170"/>
    <cellStyle name="40% - Accent3 5 2 2 2 2" xfId="7171"/>
    <cellStyle name="40% - Accent3 6 2 2 2" xfId="7172"/>
    <cellStyle name="40% - Accent3 7 2 2 2" xfId="7173"/>
    <cellStyle name="40% - Accent3 8 2 2 2" xfId="7174"/>
    <cellStyle name="40% - Accent3 9 2 2 2" xfId="7175"/>
    <cellStyle name="40% - Accent4 10 2 2 2" xfId="7176"/>
    <cellStyle name="40% - Accent4 11 2 2 2" xfId="7177"/>
    <cellStyle name="40% - Accent4 12 2 2 2" xfId="7178"/>
    <cellStyle name="40% - Accent4 13 2 2 2" xfId="7179"/>
    <cellStyle name="40% - Accent4 14 2 2 2" xfId="7180"/>
    <cellStyle name="40% - Accent4 2 5 2 2" xfId="7181"/>
    <cellStyle name="40% - Accent4 2 2 2 2 2 2" xfId="7182"/>
    <cellStyle name="40% - Accent4 2 3 2 2 2" xfId="7183"/>
    <cellStyle name="40% - Accent4 3 5 2 2" xfId="7184"/>
    <cellStyle name="40% - Accent4 3 2 2 2 2 2" xfId="7185"/>
    <cellStyle name="40% - Accent4 3 3 2 2 2" xfId="7186"/>
    <cellStyle name="40% - Accent4 4 4 2 2" xfId="7187"/>
    <cellStyle name="40% - Accent4 5 2 2 2 2" xfId="7188"/>
    <cellStyle name="40% - Accent4 6 2 2 2" xfId="7189"/>
    <cellStyle name="40% - Accent4 7 2 2 2" xfId="7190"/>
    <cellStyle name="40% - Accent4 8 2 2 2" xfId="7191"/>
    <cellStyle name="40% - Accent4 9 2 2 2" xfId="7192"/>
    <cellStyle name="40% - Accent5 10 2 2 2" xfId="7193"/>
    <cellStyle name="40% - Accent5 11 2 2 2" xfId="7194"/>
    <cellStyle name="40% - Accent5 12 2 2 2" xfId="7195"/>
    <cellStyle name="40% - Accent5 13 2 2 2" xfId="7196"/>
    <cellStyle name="40% - Accent5 14 2 2 2" xfId="7197"/>
    <cellStyle name="40% - Accent5 2 5 2 2" xfId="7198"/>
    <cellStyle name="40% - Accent5 2 2 2 2 2 2" xfId="7199"/>
    <cellStyle name="40% - Accent5 2 3 2 2 2" xfId="7200"/>
    <cellStyle name="40% - Accent5 3 5 2 2" xfId="7201"/>
    <cellStyle name="40% - Accent5 3 2 2 2 2 2" xfId="7202"/>
    <cellStyle name="40% - Accent5 3 3 2 2 2" xfId="7203"/>
    <cellStyle name="40% - Accent5 4 4 2 2" xfId="7204"/>
    <cellStyle name="40% - Accent5 5 2 2 2 2" xfId="7205"/>
    <cellStyle name="40% - Accent5 6 2 2 2" xfId="7206"/>
    <cellStyle name="40% - Accent5 7 2 2 2" xfId="7207"/>
    <cellStyle name="40% - Accent5 8 2 2 2" xfId="7208"/>
    <cellStyle name="40% - Accent5 9 2 2 2" xfId="7209"/>
    <cellStyle name="40% - Accent6 10 2 2 2" xfId="7210"/>
    <cellStyle name="40% - Accent6 11 2 2 2" xfId="7211"/>
    <cellStyle name="40% - Accent6 12 2 2 2" xfId="7212"/>
    <cellStyle name="40% - Accent6 13 2 2 2" xfId="7213"/>
    <cellStyle name="40% - Accent6 14 2 2 2" xfId="7214"/>
    <cellStyle name="40% - Accent6 2 5 2 2" xfId="7215"/>
    <cellStyle name="40% - Accent6 2 2 2 2 2 2" xfId="7216"/>
    <cellStyle name="40% - Accent6 2 3 2 2 2" xfId="7217"/>
    <cellStyle name="40% - Accent6 3 5 2 2" xfId="7218"/>
    <cellStyle name="40% - Accent6 3 2 2 2 2 2" xfId="7219"/>
    <cellStyle name="40% - Accent6 3 3 2 2 2" xfId="7220"/>
    <cellStyle name="40% - Accent6 4 4 2 2" xfId="7221"/>
    <cellStyle name="40% - Accent6 5 2 2 2 2" xfId="7222"/>
    <cellStyle name="40% - Accent6 6 2 2 2" xfId="7223"/>
    <cellStyle name="40% - Accent6 7 2 2 2" xfId="7224"/>
    <cellStyle name="40% - Accent6 8 2 2 2" xfId="7225"/>
    <cellStyle name="40% - Accent6 9 2 2 2" xfId="7226"/>
    <cellStyle name="Comma 10 2 2 2" xfId="7227"/>
    <cellStyle name="Comma 11 2 2 2" xfId="7228"/>
    <cellStyle name="Comma 12 2 2 2" xfId="7229"/>
    <cellStyle name="Comma 13 2 2 2" xfId="7230"/>
    <cellStyle name="Comma 2 5 2 2" xfId="7231"/>
    <cellStyle name="Comma 2 2 2 2 2 2" xfId="7232"/>
    <cellStyle name="Comma 2 3 2 2 2" xfId="7233"/>
    <cellStyle name="Comma 3 5 2 2" xfId="7234"/>
    <cellStyle name="Comma 3 2 2 2 2 2" xfId="7235"/>
    <cellStyle name="Comma 3 3 2 2 2" xfId="7236"/>
    <cellStyle name="Comma 4 4 2 2" xfId="7237"/>
    <cellStyle name="Comma 5 2 2 2" xfId="7238"/>
    <cellStyle name="Comma 6 2 2 2" xfId="7239"/>
    <cellStyle name="Comma 7 2 2 2" xfId="7240"/>
    <cellStyle name="Comma 8 2 2 2" xfId="7241"/>
    <cellStyle name="Comma 9 2 2 2" xfId="7242"/>
    <cellStyle name="Normal 10 2 2 2 2 2" xfId="7243"/>
    <cellStyle name="Normal 10 3 2 2 2" xfId="7244"/>
    <cellStyle name="Normal 10 4 2 2 2" xfId="7245"/>
    <cellStyle name="Normal 11 2 2 2 2 2" xfId="7246"/>
    <cellStyle name="Normal 11 3 2 2 2" xfId="7247"/>
    <cellStyle name="Normal 11 4 2 2 2" xfId="7248"/>
    <cellStyle name="Normal 12 2 2 2 2 2" xfId="7249"/>
    <cellStyle name="Normal 12 3 2 2 2" xfId="7250"/>
    <cellStyle name="Normal 12 4 2 2 2" xfId="7251"/>
    <cellStyle name="Normal 13 2 2 2 2 2" xfId="7252"/>
    <cellStyle name="Normal 13 3 2 2 2" xfId="7253"/>
    <cellStyle name="Normal 13 4 2 2 2" xfId="7254"/>
    <cellStyle name="Normal 14 2 2 2 2 2" xfId="7255"/>
    <cellStyle name="Normal 14 3 2 2 2" xfId="7256"/>
    <cellStyle name="Normal 14 4 2 2 2" xfId="7257"/>
    <cellStyle name="Normal 15 5 2 2" xfId="7258"/>
    <cellStyle name="Normal 15 2 2 2 2 2" xfId="7259"/>
    <cellStyle name="Normal 15 3 2 2 2" xfId="7260"/>
    <cellStyle name="Normal 16 4 2 2" xfId="7261"/>
    <cellStyle name="Normal 17 3 2 2" xfId="7262"/>
    <cellStyle name="Normal 18 2 2 2 2" xfId="7263"/>
    <cellStyle name="Normal 19 2 2 2 2" xfId="7264"/>
    <cellStyle name="Normal 2 3 2 2 2 2" xfId="7265"/>
    <cellStyle name="Normal 2 4 2 2 2" xfId="7266"/>
    <cellStyle name="Normal 20 2 2 2 2" xfId="7267"/>
    <cellStyle name="Normal 21 2 2 2 2" xfId="7268"/>
    <cellStyle name="Normal 22 2 2 2 2" xfId="7269"/>
    <cellStyle name="Normal 23 2 2 2 2" xfId="7270"/>
    <cellStyle name="Normal 24 2 2 2 2" xfId="7271"/>
    <cellStyle name="Normal 25 2 2 2 2" xfId="7272"/>
    <cellStyle name="Normal 26 2 2 2" xfId="7273"/>
    <cellStyle name="Normal 27 2 2 2" xfId="7274"/>
    <cellStyle name="Normal 28 2 2 2" xfId="7275"/>
    <cellStyle name="Normal 29 2 2 2" xfId="7276"/>
    <cellStyle name="Normal 3 2 7 2 2" xfId="7277"/>
    <cellStyle name="Normal 3 2 3 2 2 2" xfId="7278"/>
    <cellStyle name="Normal 3 3 7 2 2" xfId="7279"/>
    <cellStyle name="Normal 3 3 3 2 2 2" xfId="7280"/>
    <cellStyle name="Normal 30 2 2 2" xfId="7281"/>
    <cellStyle name="Normal 31 2 2 2" xfId="7282"/>
    <cellStyle name="Normal 32 2 2 2" xfId="7283"/>
    <cellStyle name="Normal 33 2 2 2" xfId="7284"/>
    <cellStyle name="Normal 34 2 2 2" xfId="7285"/>
    <cellStyle name="Normal 35 2 2 2" xfId="7286"/>
    <cellStyle name="Normal 36 2 2 2" xfId="7287"/>
    <cellStyle name="Normal 37 2 2 2" xfId="7288"/>
    <cellStyle name="Normal 38 2 2 2" xfId="7289"/>
    <cellStyle name="Normal 39 2 2 2" xfId="7290"/>
    <cellStyle name="Normal 4 2 6 2 2" xfId="7291"/>
    <cellStyle name="Normal 4 2 2 2 2 2" xfId="7292"/>
    <cellStyle name="Normal 4 3 2 2 2" xfId="7293"/>
    <cellStyle name="Normal 4 4 2 2 2" xfId="7294"/>
    <cellStyle name="Normal 40 2 2 2" xfId="7295"/>
    <cellStyle name="Normal 41 2 2 2" xfId="7296"/>
    <cellStyle name="Normal 42 2 2 2" xfId="7297"/>
    <cellStyle name="Normal 43 2 2 2" xfId="7298"/>
    <cellStyle name="Normal 44 2 2 2" xfId="7299"/>
    <cellStyle name="Normal 45 2 2 2" xfId="7300"/>
    <cellStyle name="Normal 46 2 2 2" xfId="7301"/>
    <cellStyle name="Normal 47 2 2 2" xfId="7302"/>
    <cellStyle name="Normal 48 2 2 2" xfId="7303"/>
    <cellStyle name="Normal 49 2 2 2" xfId="7304"/>
    <cellStyle name="Normal 5 2 2 2 2 2" xfId="7305"/>
    <cellStyle name="Normal 5 3 2 2 2" xfId="7306"/>
    <cellStyle name="Normal 5 4 2 2 2" xfId="7307"/>
    <cellStyle name="Normal 50 2 2 2" xfId="7308"/>
    <cellStyle name="Normal 51 2 2 2" xfId="7309"/>
    <cellStyle name="Normal 52 2 2 2" xfId="7310"/>
    <cellStyle name="Normal 53 2 2 2" xfId="7311"/>
    <cellStyle name="Normal 54 2 2 2" xfId="7312"/>
    <cellStyle name="Normal 6 2 2 2 2 2" xfId="7313"/>
    <cellStyle name="Normal 6 3 2 2 2" xfId="7314"/>
    <cellStyle name="Normal 6 4 2 2 2" xfId="7315"/>
    <cellStyle name="Normal 7 2 2 2 2 2" xfId="7316"/>
    <cellStyle name="Normal 7 3 2 2 2" xfId="7317"/>
    <cellStyle name="Normal 7 4 2 2 2" xfId="7318"/>
    <cellStyle name="Normal 8 2 2 2 2 2" xfId="7319"/>
    <cellStyle name="Normal 8 3 2 2 2" xfId="7320"/>
    <cellStyle name="Normal 8 4 2 2 2" xfId="7321"/>
    <cellStyle name="Normal 9 2 2 2 2 2" xfId="7322"/>
    <cellStyle name="Normal 9 3 2 2 2" xfId="7323"/>
    <cellStyle name="Normal 9 4 2 2 2" xfId="7324"/>
    <cellStyle name="Note 10 2 2 2" xfId="7325"/>
    <cellStyle name="Note 11 2 2 2" xfId="7326"/>
    <cellStyle name="Note 12 2 2 2" xfId="7327"/>
    <cellStyle name="Note 13 2 2 2" xfId="7328"/>
    <cellStyle name="Note 14 2 2 2" xfId="7329"/>
    <cellStyle name="Note 2 16 2 2" xfId="7330"/>
    <cellStyle name="Note 2 2 14 2 2" xfId="7331"/>
    <cellStyle name="Note 2 3 2 2 2" xfId="7332"/>
    <cellStyle name="Note 3 16 2 2" xfId="7333"/>
    <cellStyle name="Note 3 2 2 2 2 2" xfId="7334"/>
    <cellStyle name="Note 3 3 2 2 2" xfId="7335"/>
    <cellStyle name="Note 4 15 2 2" xfId="7336"/>
    <cellStyle name="Note 5 14 2 2" xfId="7337"/>
    <cellStyle name="Note 6 2 2 2" xfId="7338"/>
    <cellStyle name="Note 7 2 2 2" xfId="7339"/>
    <cellStyle name="Note 8 2 2 2" xfId="7340"/>
    <cellStyle name="Note 9 2 2 2" xfId="7341"/>
    <cellStyle name="Percent 2 3 2 2" xfId="7342"/>
    <cellStyle name="Percent 3 2 2 2" xfId="7343"/>
    <cellStyle name="Normal 2 6 2 2 2" xfId="7344"/>
    <cellStyle name="Normal 55 2 2 2" xfId="7345"/>
    <cellStyle name="Comma 14 2 2 2" xfId="7346"/>
    <cellStyle name="Normal 10 5 2 2 2" xfId="7347"/>
    <cellStyle name="Normal 56 2 2 2" xfId="7348"/>
    <cellStyle name="Comma 15 2 2 2" xfId="7349"/>
    <cellStyle name="Normal 10 6 2 2 2" xfId="7350"/>
    <cellStyle name="Normal 57 2 2 2" xfId="7351"/>
    <cellStyle name="Normal 58 2 2 2" xfId="7352"/>
    <cellStyle name="Comma 16 2 2 2" xfId="7353"/>
    <cellStyle name="Normal 10 7 2 2 2" xfId="7354"/>
    <cellStyle name="Normal 10 2 3 2 2 2" xfId="7355"/>
    <cellStyle name="Normal 11 5 2 2 2" xfId="7356"/>
    <cellStyle name="Normal 11 2 3 2 2 2" xfId="7357"/>
    <cellStyle name="Normal 12 5 2 2 2" xfId="7358"/>
    <cellStyle name="Normal 12 2 3 2 2 2" xfId="7359"/>
    <cellStyle name="Normal 13 5 2 2 2" xfId="7360"/>
    <cellStyle name="Normal 13 2 3 2 2 2" xfId="7361"/>
    <cellStyle name="Normal 14 5 2 2 2" xfId="7362"/>
    <cellStyle name="Normal 14 2 3 2 2 2" xfId="7363"/>
    <cellStyle name="Normal 3 2 4 2 2 2" xfId="7364"/>
    <cellStyle name="Normal 3 2 2 2 2 2 2" xfId="7365"/>
    <cellStyle name="Normal 3 3 4 2 2 2" xfId="7366"/>
    <cellStyle name="Normal 3 3 2 2 2 2 2" xfId="7367"/>
    <cellStyle name="Normal 3 4 3 2 2 2" xfId="7368"/>
    <cellStyle name="Normal 3 4 2 2 2 2 2" xfId="7369"/>
    <cellStyle name="Normal 3 5 3 2 2 2" xfId="7370"/>
    <cellStyle name="Normal 3 5 2 2 2 2 2" xfId="7371"/>
    <cellStyle name="Normal 3 6 3 2 2 2" xfId="7372"/>
    <cellStyle name="Normal 3 6 2 2 2 2 2" xfId="7373"/>
    <cellStyle name="Normal 3 7 3 2 2 2" xfId="7374"/>
    <cellStyle name="Normal 3 7 2 2 2 2 2" xfId="7375"/>
    <cellStyle name="Normal 3 8 3 2 2 2" xfId="7376"/>
    <cellStyle name="Normal 3 8 2 2 2 2 2" xfId="7377"/>
    <cellStyle name="Normal 3 9 3 2 2 2" xfId="7378"/>
    <cellStyle name="Normal 3 9 2 2 2 2 2" xfId="7379"/>
    <cellStyle name="Normal 4 5 2 2 2" xfId="7380"/>
    <cellStyle name="Normal 4 2 3 2 2 2" xfId="7381"/>
    <cellStyle name="Normal 5 5 2 2 2" xfId="7382"/>
    <cellStyle name="Normal 5 2 3 2 2 2" xfId="7383"/>
    <cellStyle name="Normal 6 5 2 2 2" xfId="7384"/>
    <cellStyle name="Normal 6 2 3 2 2 2" xfId="7385"/>
    <cellStyle name="Normal 7 5 2 2 2" xfId="7386"/>
    <cellStyle name="Normal 7 2 3 2 2 2" xfId="7387"/>
    <cellStyle name="Normal 8 5 2 2 2" xfId="7388"/>
    <cellStyle name="Normal 8 2 3 2 2 2" xfId="7389"/>
    <cellStyle name="Normal 9 5 2 2 2" xfId="7390"/>
    <cellStyle name="Normal 9 2 3 2 2 2" xfId="7391"/>
    <cellStyle name="Normal 59 2 2 2" xfId="7392"/>
    <cellStyle name="Comma 17 2 2 2" xfId="7393"/>
    <cellStyle name="Normal 10 8 2 2 2" xfId="7394"/>
    <cellStyle name="Normal 10 2 4 2 2 2" xfId="7395"/>
    <cellStyle name="Normal 11 6 2 2 2" xfId="7396"/>
    <cellStyle name="Normal 11 2 4 2 2 2" xfId="7397"/>
    <cellStyle name="Normal 12 6 2 2 2" xfId="7398"/>
    <cellStyle name="Normal 12 2 4 2 2 2" xfId="7399"/>
    <cellStyle name="Normal 13 6 2 2 2" xfId="7400"/>
    <cellStyle name="Normal 13 2 4 2 2 2" xfId="7401"/>
    <cellStyle name="Normal 14 6 2 2 2" xfId="7402"/>
    <cellStyle name="Normal 14 2 4 2 2 2" xfId="7403"/>
    <cellStyle name="Normal 3 2 5 2 2 2" xfId="7404"/>
    <cellStyle name="Normal 3 2 2 3 2 2 2" xfId="7405"/>
    <cellStyle name="Normal 3 3 5 2 2 2" xfId="7406"/>
    <cellStyle name="Normal 3 3 2 3 2 2 2" xfId="7407"/>
    <cellStyle name="Normal 3 4 4 2 2 2" xfId="7408"/>
    <cellStyle name="Normal 3 4 2 3 2 2 2" xfId="7409"/>
    <cellStyle name="Normal 3 5 4 2 2 2" xfId="7410"/>
    <cellStyle name="Normal 3 5 2 3 2 2 2" xfId="7411"/>
    <cellStyle name="Normal 3 6 4 2 2 2" xfId="7412"/>
    <cellStyle name="Normal 3 6 2 3 2 2 2" xfId="7413"/>
    <cellStyle name="Normal 3 7 4 2 2 2" xfId="7414"/>
    <cellStyle name="Normal 3 7 2 3 2 2 2" xfId="7415"/>
    <cellStyle name="Normal 3 8 4 2 2 2" xfId="7416"/>
    <cellStyle name="Normal 3 8 2 3 2 2 2" xfId="7417"/>
    <cellStyle name="Normal 3 9 4 2 2 2" xfId="7418"/>
    <cellStyle name="Normal 3 9 2 3 2 2 2" xfId="7419"/>
    <cellStyle name="Normal 4 6 2 2 2" xfId="7420"/>
    <cellStyle name="Normal 4 2 4 2 2 2" xfId="7421"/>
    <cellStyle name="Normal 5 6 2 2 2" xfId="7422"/>
    <cellStyle name="Normal 5 2 4 2 2 2" xfId="7423"/>
    <cellStyle name="Normal 6 6 2 2 2" xfId="7424"/>
    <cellStyle name="Normal 6 2 4 2 2 2" xfId="7425"/>
    <cellStyle name="Normal 7 6 2 2 2" xfId="7426"/>
    <cellStyle name="Normal 7 2 4 2 2 2" xfId="7427"/>
    <cellStyle name="Normal 8 6 2 2 2" xfId="7428"/>
    <cellStyle name="Normal 8 2 4 2 2 2" xfId="7429"/>
    <cellStyle name="Normal 9 6 2 2 2" xfId="7430"/>
    <cellStyle name="Normal 9 2 4 2 2 2" xfId="7431"/>
    <cellStyle name="Normal 62 2 2" xfId="7432"/>
    <cellStyle name="Comma 20 2 2" xfId="7433"/>
    <cellStyle name="Note 16 2 2" xfId="7434"/>
    <cellStyle name="Normal 10 10 2 2" xfId="7435"/>
    <cellStyle name="Normal 10 2 6 2 2" xfId="7436"/>
    <cellStyle name="Normal 11 8 2 2" xfId="7437"/>
    <cellStyle name="Normal 11 2 6 2 2" xfId="7438"/>
    <cellStyle name="Normal 12 8 2 2" xfId="7439"/>
    <cellStyle name="Normal 12 2 6 2 2" xfId="7440"/>
    <cellStyle name="Normal 13 8 2 2" xfId="7441"/>
    <cellStyle name="Normal 13 2 6 2 2" xfId="7442"/>
    <cellStyle name="Normal 14 8 2 2" xfId="7443"/>
    <cellStyle name="Normal 14 2 6 2 2" xfId="7444"/>
    <cellStyle name="Normal 3 2 8 2 2" xfId="7445"/>
    <cellStyle name="Normal 3 2 2 5 2 2" xfId="7446"/>
    <cellStyle name="Normal 3 3 8 2 2" xfId="7447"/>
    <cellStyle name="Normal 3 3 2 5 2 2" xfId="7448"/>
    <cellStyle name="Normal 3 4 6 2 2" xfId="7449"/>
    <cellStyle name="Normal 3 4 2 5 2 2" xfId="7450"/>
    <cellStyle name="Normal 3 5 6 2 2" xfId="7451"/>
    <cellStyle name="Normal 3 5 2 5 2 2" xfId="7452"/>
    <cellStyle name="Normal 3 6 6 2 2" xfId="7453"/>
    <cellStyle name="Normal 3 6 2 5 2 2" xfId="7454"/>
    <cellStyle name="Normal 3 7 6 2 2" xfId="7455"/>
    <cellStyle name="Normal 3 7 2 5 2 2" xfId="7456"/>
    <cellStyle name="Normal 3 8 6 2 2" xfId="7457"/>
    <cellStyle name="Normal 3 8 2 5 2 2" xfId="7458"/>
    <cellStyle name="Normal 3 9 6 2 2" xfId="7459"/>
    <cellStyle name="Normal 3 9 2 5 2 2" xfId="7460"/>
    <cellStyle name="Normal 4 8 2 2" xfId="7461"/>
    <cellStyle name="Normal 4 2 7 2 2" xfId="7462"/>
    <cellStyle name="Normal 5 8 2 2" xfId="7463"/>
    <cellStyle name="Normal 5 2 6 2 2" xfId="7464"/>
    <cellStyle name="Normal 6 8 2 2" xfId="7465"/>
    <cellStyle name="Normal 6 2 6 2 2" xfId="7466"/>
    <cellStyle name="Normal 7 8 2 2" xfId="7467"/>
    <cellStyle name="Normal 7 2 6 2 2" xfId="7468"/>
    <cellStyle name="Normal 8 8 2 2" xfId="7469"/>
    <cellStyle name="Normal 8 2 6 2 2" xfId="7470"/>
    <cellStyle name="Normal 9 8 2 2" xfId="7471"/>
    <cellStyle name="Normal 9 2 6 2 2" xfId="7472"/>
    <cellStyle name="Normal 63 2 2" xfId="7473"/>
    <cellStyle name="Comma 21 2 2" xfId="7474"/>
    <cellStyle name="Note 17 2 2" xfId="7475"/>
    <cellStyle name="20% - Accent1 16 2 2" xfId="7476"/>
    <cellStyle name="40% - Accent1 16 2 2" xfId="7477"/>
    <cellStyle name="20% - Accent2 16 2 2" xfId="7478"/>
    <cellStyle name="40% - Accent2 16 2 2" xfId="7479"/>
    <cellStyle name="20% - Accent3 16 2 2" xfId="7480"/>
    <cellStyle name="40% - Accent3 16 2 2" xfId="7481"/>
    <cellStyle name="20% - Accent4 16 2 2" xfId="7482"/>
    <cellStyle name="40% - Accent4 16 2 2" xfId="7483"/>
    <cellStyle name="20% - Accent5 16 2 2" xfId="7484"/>
    <cellStyle name="40% - Accent5 16 2 2" xfId="7485"/>
    <cellStyle name="20% - Accent6 16 2 2" xfId="7486"/>
    <cellStyle name="40% - Accent6 16 2 2" xfId="7487"/>
    <cellStyle name="Normal 64 2 2" xfId="7488"/>
    <cellStyle name="Comma 22 2 2" xfId="7489"/>
    <cellStyle name="Note 18 2 2" xfId="7490"/>
    <cellStyle name="20% - Accent1 17 2 2" xfId="7491"/>
    <cellStyle name="40% - Accent1 17 2 2" xfId="7492"/>
    <cellStyle name="20% - Accent2 17 2 2" xfId="7493"/>
    <cellStyle name="40% - Accent2 17 2 2" xfId="7494"/>
    <cellStyle name="20% - Accent3 17 2 2" xfId="7495"/>
    <cellStyle name="40% - Accent3 17 2 2" xfId="7496"/>
    <cellStyle name="20% - Accent4 17 2 2" xfId="7497"/>
    <cellStyle name="40% - Accent4 17 2 2" xfId="7498"/>
    <cellStyle name="20% - Accent5 17 2 2" xfId="7499"/>
    <cellStyle name="40% - Accent5 17 2 2" xfId="7500"/>
    <cellStyle name="20% - Accent6 17 2 2" xfId="7501"/>
    <cellStyle name="40% - Accent6 17 2 2" xfId="7502"/>
    <cellStyle name="Normal 65 2 2" xfId="7503"/>
    <cellStyle name="Comma 23 2 2" xfId="7504"/>
    <cellStyle name="Normal 10 11 2 2" xfId="7505"/>
    <cellStyle name="Normal 10 2 7 2 2" xfId="7506"/>
    <cellStyle name="Normal 11 9 2 2" xfId="7507"/>
    <cellStyle name="Normal 11 2 7 2 2" xfId="7508"/>
    <cellStyle name="Normal 12 9 2 2" xfId="7509"/>
    <cellStyle name="Normal 12 2 7 2 2" xfId="7510"/>
    <cellStyle name="Normal 13 9 2 2" xfId="7511"/>
    <cellStyle name="Normal 13 2 7 2 2" xfId="7512"/>
    <cellStyle name="Normal 14 9 2 2" xfId="7513"/>
    <cellStyle name="Normal 14 2 7 2 2" xfId="7514"/>
    <cellStyle name="Normal 3 2 9 2 2" xfId="7515"/>
    <cellStyle name="Normal 3 2 2 6 2 2" xfId="7516"/>
    <cellStyle name="Normal 3 3 9 2 2" xfId="7517"/>
    <cellStyle name="Normal 3 3 2 6 2 2" xfId="7518"/>
    <cellStyle name="Normal 3 4 7 2 2" xfId="7519"/>
    <cellStyle name="Normal 3 4 2 6 2 2" xfId="7520"/>
    <cellStyle name="Normal 3 5 7 2 2" xfId="7521"/>
    <cellStyle name="Normal 3 5 2 6 2 2" xfId="7522"/>
    <cellStyle name="Normal 3 6 7 2 2" xfId="7523"/>
    <cellStyle name="Normal 3 6 2 6 2 2" xfId="7524"/>
    <cellStyle name="Normal 3 7 7 2 2" xfId="7525"/>
    <cellStyle name="Normal 3 7 2 6 2 2" xfId="7526"/>
    <cellStyle name="Normal 3 8 7 2 2" xfId="7527"/>
    <cellStyle name="Normal 3 8 2 6 2 2" xfId="7528"/>
    <cellStyle name="Normal 3 9 7 2 2" xfId="7529"/>
    <cellStyle name="Normal 3 9 2 6 2 2" xfId="7530"/>
    <cellStyle name="Normal 4 9 2 2" xfId="7531"/>
    <cellStyle name="Normal 4 2 8 2 2" xfId="7532"/>
    <cellStyle name="Normal 5 9 2 2" xfId="7533"/>
    <cellStyle name="Normal 5 2 7 2 2" xfId="7534"/>
    <cellStyle name="Normal 6 9 2 2" xfId="7535"/>
    <cellStyle name="Normal 6 2 7 2 2" xfId="7536"/>
    <cellStyle name="Normal 7 9 2 2" xfId="7537"/>
    <cellStyle name="Normal 7 2 7 2 2" xfId="7538"/>
    <cellStyle name="Normal 8 9 2 2" xfId="7539"/>
    <cellStyle name="Normal 8 2 7 2 2" xfId="7540"/>
    <cellStyle name="Normal 9 9 2 2" xfId="7541"/>
    <cellStyle name="Normal 9 2 7 2 2" xfId="7542"/>
    <cellStyle name="Normal 66 2 2" xfId="7543"/>
    <cellStyle name="Comma 24 2 2" xfId="7544"/>
    <cellStyle name="Normal 10 12 2 2" xfId="7545"/>
    <cellStyle name="Normal 67 4 2" xfId="7546"/>
    <cellStyle name="Comma 25 4 2" xfId="7547"/>
    <cellStyle name="Normal 10 13 2 2" xfId="7548"/>
    <cellStyle name="Normal 10 2 8 2 2" xfId="7549"/>
    <cellStyle name="Normal 11 10 2 2" xfId="7550"/>
    <cellStyle name="Normal 11 2 8 2 2" xfId="7551"/>
    <cellStyle name="Normal 12 10 2 2" xfId="7552"/>
    <cellStyle name="Normal 12 2 8 2 2" xfId="7553"/>
    <cellStyle name="Normal 13 10 2 2" xfId="7554"/>
    <cellStyle name="Normal 13 2 8 2 2" xfId="7555"/>
    <cellStyle name="Normal 14 10 2 2" xfId="7556"/>
    <cellStyle name="Normal 14 2 8 2 2" xfId="7557"/>
    <cellStyle name="Normal 3 2 10 2 2" xfId="7558"/>
    <cellStyle name="Normal 3 2 2 7 2 2" xfId="7559"/>
    <cellStyle name="Normal 3 3 10 2 2" xfId="7560"/>
    <cellStyle name="Normal 3 3 2 7 2 2" xfId="7561"/>
    <cellStyle name="Normal 3 4 8 2 2" xfId="7562"/>
    <cellStyle name="Normal 3 4 2 7 2 2" xfId="7563"/>
    <cellStyle name="Normal 3 5 8 2 2" xfId="7564"/>
    <cellStyle name="Normal 3 5 2 7 2 2" xfId="7565"/>
    <cellStyle name="Normal 3 6 8 2 2" xfId="7566"/>
    <cellStyle name="Normal 3 6 2 7 2 2" xfId="7567"/>
    <cellStyle name="Normal 3 7 8 2 2" xfId="7568"/>
    <cellStyle name="Normal 3 7 2 7 2 2" xfId="7569"/>
    <cellStyle name="Normal 3 8 8 2 2" xfId="7570"/>
    <cellStyle name="Normal 3 8 2 7 2 2" xfId="7571"/>
    <cellStyle name="Normal 3 9 8 2 2" xfId="7572"/>
    <cellStyle name="Normal 3 9 2 7 2 2" xfId="7573"/>
    <cellStyle name="Normal 4 10 2 2" xfId="7574"/>
    <cellStyle name="Normal 4 2 9 2 2" xfId="7575"/>
    <cellStyle name="Normal 5 10 2 2" xfId="7576"/>
    <cellStyle name="Normal 5 2 8 2 2" xfId="7577"/>
    <cellStyle name="Normal 6 10 2 2" xfId="7578"/>
    <cellStyle name="Normal 6 2 8 2 2" xfId="7579"/>
    <cellStyle name="Normal 7 10 2 2" xfId="7580"/>
    <cellStyle name="Normal 7 2 8 2 2" xfId="7581"/>
    <cellStyle name="Normal 8 10 2 2" xfId="7582"/>
    <cellStyle name="Normal 8 2 8 2 2" xfId="7583"/>
    <cellStyle name="Normal 9 10 2 2" xfId="7584"/>
    <cellStyle name="Normal 9 2 8 2 2" xfId="7585"/>
    <cellStyle name="Normal 67 2 2 2" xfId="7586"/>
    <cellStyle name="Comma 25 2 2 2" xfId="7587"/>
    <cellStyle name="Normal 70 2 2" xfId="7588"/>
    <cellStyle name="Normal 71 2" xfId="7589"/>
    <cellStyle name="Normal 72" xfId="7590"/>
    <cellStyle name="Normal 73" xfId="7591"/>
    <cellStyle name="Normal 74" xfId="7592"/>
    <cellStyle name="Normal 75" xfId="7593"/>
    <cellStyle name="Normal 80" xfId="7594"/>
    <cellStyle name="20% - Accent1 21" xfId="7595"/>
    <cellStyle name="40% - Accent1 21" xfId="7596"/>
    <cellStyle name="20% - Accent2 21" xfId="7597"/>
    <cellStyle name="40% - Accent2 21" xfId="7598"/>
    <cellStyle name="20% - Accent3 21" xfId="7599"/>
    <cellStyle name="40% - Accent3 21" xfId="7600"/>
    <cellStyle name="20% - Accent4 21" xfId="7601"/>
    <cellStyle name="40% - Accent4 21" xfId="7602"/>
    <cellStyle name="20% - Accent5 21" xfId="7603"/>
    <cellStyle name="40% - Accent5 21" xfId="7604"/>
    <cellStyle name="20% - Accent6 21" xfId="7605"/>
    <cellStyle name="40% - Accent6 21" xfId="7606"/>
    <cellStyle name="Normal 30 7" xfId="7607"/>
    <cellStyle name="Normal 2 14" xfId="7608"/>
    <cellStyle name="Normal 3 19" xfId="7609"/>
    <cellStyle name="Comma 2 12" xfId="7610"/>
    <cellStyle name="Normal 4 17" xfId="7611"/>
    <cellStyle name="Note 2 28" xfId="7612"/>
    <cellStyle name="20% - Accent1 2 12" xfId="7613"/>
    <cellStyle name="40% - Accent1 2 12" xfId="7614"/>
    <cellStyle name="20% - Accent2 2 12" xfId="7615"/>
    <cellStyle name="40% - Accent2 2 12" xfId="7616"/>
    <cellStyle name="20% - Accent3 2 12" xfId="7617"/>
    <cellStyle name="40% - Accent3 2 12" xfId="7618"/>
    <cellStyle name="20% - Accent4 2 12" xfId="7619"/>
    <cellStyle name="40% - Accent4 2 12" xfId="7620"/>
    <cellStyle name="20% - Accent5 2 12" xfId="7621"/>
    <cellStyle name="40% - Accent5 2 12" xfId="7622"/>
    <cellStyle name="20% - Accent6 2 12" xfId="7623"/>
    <cellStyle name="40% - Accent6 2 12" xfId="7624"/>
    <cellStyle name="Comma 3 12" xfId="7625"/>
    <cellStyle name="Normal 5 17" xfId="7626"/>
    <cellStyle name="Note 3 28" xfId="7627"/>
    <cellStyle name="20% - Accent1 3 12" xfId="7628"/>
    <cellStyle name="40% - Accent1 3 12" xfId="7629"/>
    <cellStyle name="20% - Accent2 3 12" xfId="7630"/>
    <cellStyle name="40% - Accent2 3 12" xfId="7631"/>
    <cellStyle name="20% - Accent3 3 12" xfId="7632"/>
    <cellStyle name="40% - Accent3 3 12" xfId="7633"/>
    <cellStyle name="20% - Accent4 3 12" xfId="7634"/>
    <cellStyle name="40% - Accent4 3 12" xfId="7635"/>
    <cellStyle name="20% - Accent5 3 12" xfId="7636"/>
    <cellStyle name="40% - Accent5 3 12" xfId="7637"/>
    <cellStyle name="20% - Accent6 3 12" xfId="7638"/>
    <cellStyle name="40% - Accent6 3 12" xfId="7639"/>
    <cellStyle name="Normal 6 17" xfId="7640"/>
    <cellStyle name="Normal 7 17" xfId="7641"/>
    <cellStyle name="Normal 8 17" xfId="7642"/>
    <cellStyle name="Normal 9 17" xfId="7643"/>
    <cellStyle name="Normal 10 20" xfId="7644"/>
    <cellStyle name="Normal 11 17" xfId="7645"/>
    <cellStyle name="Normal 12 17" xfId="7646"/>
    <cellStyle name="Normal 13 17" xfId="7647"/>
    <cellStyle hidden="1" name="Hyperlink 3 11" xfId="7648"/>
    <cellStyle hidden="1" name="Hyperlink 2 11" xfId="7649"/>
    <cellStyle name="Normal 2 4 9" xfId="7650"/>
    <cellStyle name="Normal 3 3 17" xfId="7651"/>
    <cellStyle name="Comma 2 3 9" xfId="7652"/>
    <cellStyle name="Normal 4 3 9" xfId="7653"/>
    <cellStyle name="Note 2 3 9" xfId="7654"/>
    <cellStyle name="20% - Accent1 2 3 9" xfId="7655"/>
    <cellStyle name="40% - Accent1 2 3 9" xfId="7656"/>
    <cellStyle name="20% - Accent2 2 3 9" xfId="7657"/>
    <cellStyle name="40% - Accent2 2 3 9" xfId="7658"/>
    <cellStyle name="20% - Accent3 2 3 9" xfId="7659"/>
    <cellStyle name="40% - Accent3 2 3 9" xfId="7660"/>
    <cellStyle name="20% - Accent4 2 3 9" xfId="7661"/>
    <cellStyle name="40% - Accent4 2 3 9" xfId="7662"/>
    <cellStyle name="20% - Accent5 2 3 9" xfId="7663"/>
    <cellStyle name="40% - Accent5 2 3 9" xfId="7664"/>
    <cellStyle name="20% - Accent6 2 3 9" xfId="7665"/>
    <cellStyle name="40% - Accent6 2 3 9" xfId="7666"/>
    <cellStyle name="Comma 3 3 9" xfId="7667"/>
    <cellStyle name="Normal 5 3 9" xfId="7668"/>
    <cellStyle name="Note 3 3 9" xfId="7669"/>
    <cellStyle name="20% - Accent1 3 3 9" xfId="7670"/>
    <cellStyle name="40% - Accent1 3 3 9" xfId="7671"/>
    <cellStyle name="20% - Accent2 3 3 9" xfId="7672"/>
    <cellStyle name="40% - Accent2 3 3 9" xfId="7673"/>
    <cellStyle name="20% - Accent3 3 3 9" xfId="7674"/>
    <cellStyle name="40% - Accent3 3 3 9" xfId="7675"/>
    <cellStyle name="20% - Accent4 3 3 9" xfId="7676"/>
    <cellStyle name="40% - Accent4 3 3 9" xfId="7677"/>
    <cellStyle name="20% - Accent5 3 3 9" xfId="7678"/>
    <cellStyle name="40% - Accent5 3 3 9" xfId="7679"/>
    <cellStyle name="20% - Accent6 3 3 9" xfId="7680"/>
    <cellStyle name="40% - Accent6 3 3 9" xfId="7681"/>
    <cellStyle name="Normal 6 3 9" xfId="7682"/>
    <cellStyle name="Normal 7 3 9" xfId="7683"/>
    <cellStyle name="Normal 8 3 9" xfId="7684"/>
    <cellStyle name="Normal 9 3 9" xfId="7685"/>
    <cellStyle name="Normal 10 3 9" xfId="7686"/>
    <cellStyle name="Normal 11 3 9" xfId="7687"/>
    <cellStyle name="Normal 12 3 9" xfId="7688"/>
    <cellStyle name="Normal 13 3 9" xfId="7689"/>
    <cellStyle hidden="1" name="Hyperlink 3 10" xfId="7690"/>
    <cellStyle hidden="1" name="Hyperlink 2 10" xfId="7691"/>
    <cellStyle name="Normal 14 3 9" xfId="7692"/>
    <cellStyle name="Normal 15 12" xfId="7693"/>
    <cellStyle name="Normal 16 11" xfId="7694"/>
    <cellStyle name="Normal 17 10" xfId="7695"/>
    <cellStyle name="Normal 18 9" xfId="7696"/>
    <cellStyle name="Percent 2 10" xfId="7697"/>
    <cellStyle name="Note 5 26" xfId="7698"/>
    <cellStyle name="20% - Accent1 5 9" xfId="7699"/>
    <cellStyle name="40% - Accent1 5 9" xfId="7700"/>
    <cellStyle name="20% - Accent2 5 9" xfId="7701"/>
    <cellStyle name="40% - Accent2 5 9" xfId="7702"/>
    <cellStyle name="20% - Accent3 5 9" xfId="7703"/>
    <cellStyle name="40% - Accent3 5 9" xfId="7704"/>
    <cellStyle name="20% - Accent4 5 9" xfId="7705"/>
    <cellStyle name="40% - Accent4 5 9" xfId="7706"/>
    <cellStyle name="20% - Accent5 5 9" xfId="7707"/>
    <cellStyle name="40% - Accent5 5 9" xfId="7708"/>
    <cellStyle name="20% - Accent6 5 9" xfId="7709"/>
    <cellStyle name="40% - Accent6 5 9" xfId="7710"/>
    <cellStyle name="Normal 2 3 9" xfId="7711"/>
    <cellStyle name="Normal 3 2 17" xfId="7712"/>
    <cellStyle name="Comma 2 2 9" xfId="7713"/>
    <cellStyle name="Normal 4 2 16" xfId="7714"/>
    <cellStyle name="Note 2 2 26" xfId="7715"/>
    <cellStyle name="20% - Accent1 2 2 9" xfId="7716"/>
    <cellStyle name="40% - Accent1 2 2 9" xfId="7717"/>
    <cellStyle name="20% - Accent2 2 2 9" xfId="7718"/>
    <cellStyle name="40% - Accent2 2 2 9" xfId="7719"/>
    <cellStyle name="20% - Accent3 2 2 9" xfId="7720"/>
    <cellStyle name="40% - Accent3 2 2 9" xfId="7721"/>
    <cellStyle name="20% - Accent4 2 2 9" xfId="7722"/>
    <cellStyle name="40% - Accent4 2 2 9" xfId="7723"/>
    <cellStyle name="20% - Accent5 2 2 9" xfId="7724"/>
    <cellStyle name="40% - Accent5 2 2 9" xfId="7725"/>
    <cellStyle name="20% - Accent6 2 2 9" xfId="7726"/>
    <cellStyle name="40% - Accent6 2 2 9" xfId="7727"/>
    <cellStyle name="Comma 3 2 9" xfId="7728"/>
    <cellStyle name="Normal 5 2 15" xfId="7729"/>
    <cellStyle name="Note 3 2 9" xfId="7730"/>
    <cellStyle name="20% - Accent1 3 2 9" xfId="7731"/>
    <cellStyle name="40% - Accent1 3 2 9" xfId="7732"/>
    <cellStyle name="20% - Accent2 3 2 9" xfId="7733"/>
    <cellStyle name="40% - Accent2 3 2 9" xfId="7734"/>
    <cellStyle name="20% - Accent3 3 2 9" xfId="7735"/>
    <cellStyle name="40% - Accent3 3 2 9" xfId="7736"/>
    <cellStyle name="20% - Accent4 3 2 9" xfId="7737"/>
    <cellStyle name="40% - Accent4 3 2 9" xfId="7738"/>
    <cellStyle name="20% - Accent5 3 2 9" xfId="7739"/>
    <cellStyle name="40% - Accent5 3 2 9" xfId="7740"/>
    <cellStyle name="20% - Accent6 3 2 9" xfId="7741"/>
    <cellStyle name="40% - Accent6 3 2 9" xfId="7742"/>
    <cellStyle name="Normal 6 2 15" xfId="7743"/>
    <cellStyle name="Normal 7 2 15" xfId="7744"/>
    <cellStyle name="Normal 8 2 15" xfId="7745"/>
    <cellStyle name="Normal 9 2 15" xfId="7746"/>
    <cellStyle name="Normal 10 2 15" xfId="7747"/>
    <cellStyle name="Normal 11 2 15" xfId="7748"/>
    <cellStyle name="Normal 12 2 15" xfId="7749"/>
    <cellStyle name="Normal 13 2 15" xfId="7750"/>
    <cellStyle name="Normal 14 2 15" xfId="7751"/>
    <cellStyle name="Normal 15 2 9" xfId="7752"/>
    <cellStyle name="Normal 19 9" xfId="7753"/>
    <cellStyle name="Normal 20 9" xfId="7754"/>
    <cellStyle name="Normal 21 9" xfId="7755"/>
    <cellStyle name="Normal 22 9" xfId="7756"/>
    <cellStyle name="Normal 23 9" xfId="7757"/>
    <cellStyle name="Normal 24 9" xfId="7758"/>
    <cellStyle name="Normal 25 9" xfId="7759"/>
    <cellStyle name="Normal 2 5 8" xfId="7760"/>
    <cellStyle name="Normal 3 4 15" xfId="7761"/>
    <cellStyle name="Comma 2 4 8" xfId="7762"/>
    <cellStyle name="Normal 4 4 9" xfId="7763"/>
    <cellStyle name="Note 2 4 10" xfId="7764"/>
    <cellStyle name="20% - Accent1 2 4 8" xfId="7765"/>
    <cellStyle name="40% - Accent1 2 4 8" xfId="7766"/>
    <cellStyle name="20% - Accent2 2 4 8" xfId="7767"/>
    <cellStyle name="40% - Accent2 2 4 8" xfId="7768"/>
    <cellStyle name="20% - Accent3 2 4 8" xfId="7769"/>
    <cellStyle name="40% - Accent3 2 4 8" xfId="7770"/>
    <cellStyle name="20% - Accent4 2 4 8" xfId="7771"/>
    <cellStyle name="40% - Accent4 2 4 8" xfId="7772"/>
    <cellStyle name="20% - Accent5 2 4 8" xfId="7773"/>
    <cellStyle name="40% - Accent5 2 4 8" xfId="7774"/>
    <cellStyle name="20% - Accent6 2 4 8" xfId="7775"/>
    <cellStyle name="40% - Accent6 2 4 8" xfId="7776"/>
    <cellStyle name="Comma 3 4 8" xfId="7777"/>
    <cellStyle name="Normal 5 4 9" xfId="7778"/>
    <cellStyle name="Note 3 4 10" xfId="7779"/>
    <cellStyle name="20% - Accent1 3 4 8" xfId="7780"/>
    <cellStyle name="40% - Accent1 3 4 8" xfId="7781"/>
    <cellStyle name="20% - Accent2 3 4 8" xfId="7782"/>
    <cellStyle name="40% - Accent2 3 4 8" xfId="7783"/>
    <cellStyle name="20% - Accent3 3 4 8" xfId="7784"/>
    <cellStyle name="40% - Accent3 3 4 8" xfId="7785"/>
    <cellStyle name="20% - Accent4 3 4 8" xfId="7786"/>
    <cellStyle name="40% - Accent4 3 4 8" xfId="7787"/>
    <cellStyle name="20% - Accent5 3 4 8" xfId="7788"/>
    <cellStyle name="40% - Accent5 3 4 8" xfId="7789"/>
    <cellStyle name="20% - Accent6 3 4 8" xfId="7790"/>
    <cellStyle name="40% - Accent6 3 4 8" xfId="7791"/>
    <cellStyle name="Normal 6 4 9" xfId="7792"/>
    <cellStyle name="Normal 7 4 9" xfId="7793"/>
    <cellStyle name="Normal 8 4 9" xfId="7794"/>
    <cellStyle name="Normal 9 4 9" xfId="7795"/>
    <cellStyle name="Normal 10 4 9" xfId="7796"/>
    <cellStyle name="Normal 11 4 9" xfId="7797"/>
    <cellStyle name="Normal 12 4 9" xfId="7798"/>
    <cellStyle name="Normal 13 4 9" xfId="7799"/>
    <cellStyle name="Normal 14 4 9" xfId="7800"/>
    <cellStyle name="Normal 15 3 9" xfId="7801"/>
    <cellStyle name="Normal 16 3 8" xfId="7802"/>
    <cellStyle name="Normal 17 2 8" xfId="7803"/>
    <cellStyle name="Normal 18 2 8" xfId="7804"/>
    <cellStyle name="Percent 2 2 8" xfId="7805"/>
    <cellStyle name="Note 5 2 10" xfId="7806"/>
    <cellStyle name="20% - Accent1 5 2 8" xfId="7807"/>
    <cellStyle name="40% - Accent1 5 2 8" xfId="7808"/>
    <cellStyle name="20% - Accent2 5 2 8" xfId="7809"/>
    <cellStyle name="40% - Accent2 5 2 8" xfId="7810"/>
    <cellStyle name="20% - Accent3 5 2 8" xfId="7811"/>
    <cellStyle name="40% - Accent3 5 2 8" xfId="7812"/>
    <cellStyle name="20% - Accent4 5 2 8" xfId="7813"/>
    <cellStyle name="40% - Accent4 5 2 8" xfId="7814"/>
    <cellStyle name="20% - Accent5 5 2 8" xfId="7815"/>
    <cellStyle name="40% - Accent5 5 2 8" xfId="7816"/>
    <cellStyle name="20% - Accent6 5 2 8" xfId="7817"/>
    <cellStyle name="40% - Accent6 5 2 8" xfId="7818"/>
    <cellStyle name="Normal 2 3 2 8" xfId="7819"/>
    <cellStyle name="Normal 3 2 2 14" xfId="7820"/>
    <cellStyle name="Comma 2 2 2 8" xfId="7821"/>
    <cellStyle name="Normal 4 2 2 9" xfId="7822"/>
    <cellStyle name="Note 2 2 2 10" xfId="7823"/>
    <cellStyle name="20% - Accent1 2 2 2 8" xfId="7824"/>
    <cellStyle name="40% - Accent1 2 2 2 8" xfId="7825"/>
    <cellStyle name="20% - Accent2 2 2 2 8" xfId="7826"/>
    <cellStyle name="40% - Accent2 2 2 2 8" xfId="7827"/>
    <cellStyle name="20% - Accent3 2 2 2 8" xfId="7828"/>
    <cellStyle name="40% - Accent3 2 2 2 8" xfId="7829"/>
    <cellStyle name="20% - Accent4 2 2 2 8" xfId="7830"/>
    <cellStyle name="40% - Accent4 2 2 2 8" xfId="7831"/>
    <cellStyle name="20% - Accent5 2 2 2 8" xfId="7832"/>
    <cellStyle name="40% - Accent5 2 2 2 8" xfId="7833"/>
    <cellStyle name="20% - Accent6 2 2 2 8" xfId="7834"/>
    <cellStyle name="40% - Accent6 2 2 2 8" xfId="7835"/>
    <cellStyle name="Comma 3 2 2 8" xfId="7836"/>
    <cellStyle name="Normal 5 2 2 9" xfId="7837"/>
    <cellStyle name="Note 3 2 2 8" xfId="7838"/>
    <cellStyle name="20% - Accent1 3 2 2 8" xfId="7839"/>
    <cellStyle name="40% - Accent1 3 2 2 8" xfId="7840"/>
    <cellStyle name="20% - Accent2 3 2 2 8" xfId="7841"/>
    <cellStyle name="40% - Accent2 3 2 2 8" xfId="7842"/>
    <cellStyle name="20% - Accent3 3 2 2 8" xfId="7843"/>
    <cellStyle name="40% - Accent3 3 2 2 8" xfId="7844"/>
    <cellStyle name="20% - Accent4 3 2 2 8" xfId="7845"/>
    <cellStyle name="40% - Accent4 3 2 2 8" xfId="7846"/>
    <cellStyle name="20% - Accent5 3 2 2 8" xfId="7847"/>
    <cellStyle name="40% - Accent5 3 2 2 8" xfId="7848"/>
    <cellStyle name="20% - Accent6 3 2 2 8" xfId="7849"/>
    <cellStyle name="40% - Accent6 3 2 2 8" xfId="7850"/>
    <cellStyle name="Normal 6 2 2 9" xfId="7851"/>
    <cellStyle name="Normal 7 2 2 9" xfId="7852"/>
    <cellStyle name="Normal 8 2 2 9" xfId="7853"/>
    <cellStyle name="Normal 9 2 2 9" xfId="7854"/>
    <cellStyle name="Normal 10 2 2 9" xfId="7855"/>
    <cellStyle name="Normal 11 2 2 9" xfId="7856"/>
    <cellStyle name="Normal 12 2 2 9" xfId="7857"/>
    <cellStyle name="Normal 13 2 2 9" xfId="7858"/>
    <cellStyle name="Normal 14 2 2 9" xfId="7859"/>
    <cellStyle name="Normal 15 2 2 8" xfId="7860"/>
    <cellStyle name="Normal 19 2 8" xfId="7861"/>
    <cellStyle name="Normal 20 2 8" xfId="7862"/>
    <cellStyle name="Normal 21 2 8" xfId="7863"/>
    <cellStyle name="Normal 22 2 8" xfId="7864"/>
    <cellStyle name="Normal 23 2 8" xfId="7865"/>
    <cellStyle name="Normal 24 2 8" xfId="7866"/>
    <cellStyle name="Normal 25 2 8" xfId="7867"/>
    <cellStyle name="Normal 26 7" xfId="7868"/>
    <cellStyle name="Normal 15 4 4" xfId="7869"/>
    <cellStyle name="Normal 2 6 8" xfId="7870"/>
    <cellStyle name="20% - Accent1 10 8" xfId="7871"/>
    <cellStyle name="20% - Accent1 11 8" xfId="7872"/>
    <cellStyle name="20% - Accent1 2 5 7" xfId="7873"/>
    <cellStyle name="20% - Accent1 2 2 3 5" xfId="7874"/>
    <cellStyle name="20% - Accent1 2 3 2 5" xfId="7875"/>
    <cellStyle name="20% - Accent1 3 5 7" xfId="7876"/>
    <cellStyle name="20% - Accent1 3 2 3 7" xfId="7877"/>
    <cellStyle name="20% - Accent1 3 3 2 7" xfId="7878"/>
    <cellStyle name="20% - Accent1 4 2 4" xfId="7879"/>
    <cellStyle name="20% - Accent1 5 3 7" xfId="7880"/>
    <cellStyle name="20% - Accent1 6 8" xfId="7881"/>
    <cellStyle name="20% - Accent1 7 8" xfId="7882"/>
    <cellStyle name="20% - Accent1 8 8" xfId="7883"/>
    <cellStyle name="20% - Accent1 9 8" xfId="7884"/>
    <cellStyle name="20% - Accent2 10 8" xfId="7885"/>
    <cellStyle name="20% - Accent2 11 8" xfId="7886"/>
    <cellStyle name="20% - Accent2 2 5 7" xfId="7887"/>
    <cellStyle name="20% - Accent2 2 2 3 5" xfId="7888"/>
    <cellStyle name="20% - Accent2 2 3 2 5" xfId="7889"/>
    <cellStyle name="20% - Accent2 3 5 7" xfId="7890"/>
    <cellStyle name="20% - Accent2 3 2 3 7" xfId="7891"/>
    <cellStyle name="20% - Accent2 3 3 2 7" xfId="7892"/>
    <cellStyle name="20% - Accent2 4 2 4" xfId="7893"/>
    <cellStyle name="20% - Accent2 5 3 7" xfId="7894"/>
    <cellStyle name="20% - Accent2 6 8" xfId="7895"/>
    <cellStyle name="20% - Accent2 7 8" xfId="7896"/>
    <cellStyle name="20% - Accent2 8 8" xfId="7897"/>
    <cellStyle name="20% - Accent2 9 8" xfId="7898"/>
    <cellStyle name="20% - Accent3 10 8" xfId="7899"/>
    <cellStyle name="20% - Accent3 11 8" xfId="7900"/>
    <cellStyle name="20% - Accent3 2 5 7" xfId="7901"/>
    <cellStyle name="20% - Accent3 2 2 3 5" xfId="7902"/>
    <cellStyle name="20% - Accent3 2 3 2 5" xfId="7903"/>
    <cellStyle name="20% - Accent3 3 5 7" xfId="7904"/>
    <cellStyle name="20% - Accent3 3 2 3 7" xfId="7905"/>
    <cellStyle name="20% - Accent3 3 3 2 7" xfId="7906"/>
    <cellStyle name="20% - Accent3 4 2 4" xfId="7907"/>
    <cellStyle name="20% - Accent3 5 3 7" xfId="7908"/>
    <cellStyle name="20% - Accent3 6 8" xfId="7909"/>
    <cellStyle name="20% - Accent3 7 8" xfId="7910"/>
    <cellStyle name="20% - Accent3 8 8" xfId="7911"/>
    <cellStyle name="20% - Accent3 9 8" xfId="7912"/>
    <cellStyle name="20% - Accent4 10 8" xfId="7913"/>
    <cellStyle name="20% - Accent4 11 8" xfId="7914"/>
    <cellStyle name="20% - Accent4 2 5 7" xfId="7915"/>
    <cellStyle name="20% - Accent4 2 2 3 5" xfId="7916"/>
    <cellStyle name="20% - Accent4 2 3 2 5" xfId="7917"/>
    <cellStyle name="20% - Accent4 3 5 7" xfId="7918"/>
    <cellStyle name="20% - Accent4 3 2 3 7" xfId="7919"/>
    <cellStyle name="20% - Accent4 3 3 2 7" xfId="7920"/>
    <cellStyle name="20% - Accent4 4 2 4" xfId="7921"/>
    <cellStyle name="20% - Accent4 5 3 7" xfId="7922"/>
    <cellStyle name="20% - Accent4 6 8" xfId="7923"/>
    <cellStyle name="20% - Accent4 7 8" xfId="7924"/>
    <cellStyle name="20% - Accent4 8 8" xfId="7925"/>
    <cellStyle name="20% - Accent4 9 8" xfId="7926"/>
    <cellStyle name="20% - Accent5 10 8" xfId="7927"/>
    <cellStyle name="20% - Accent5 11 8" xfId="7928"/>
    <cellStyle name="20% - Accent5 2 5 7" xfId="7929"/>
    <cellStyle name="20% - Accent5 2 2 3 5" xfId="7930"/>
    <cellStyle name="20% - Accent5 2 3 2 5" xfId="7931"/>
    <cellStyle name="20% - Accent5 3 5 7" xfId="7932"/>
    <cellStyle name="20% - Accent5 3 2 3 7" xfId="7933"/>
    <cellStyle name="20% - Accent5 3 3 2 7" xfId="7934"/>
    <cellStyle name="20% - Accent5 4 2 4" xfId="7935"/>
    <cellStyle name="20% - Accent5 5 3 7" xfId="7936"/>
    <cellStyle name="20% - Accent5 6 8" xfId="7937"/>
    <cellStyle name="20% - Accent5 7 8" xfId="7938"/>
    <cellStyle name="20% - Accent5 8 8" xfId="7939"/>
    <cellStyle name="20% - Accent5 9 8" xfId="7940"/>
    <cellStyle name="20% - Accent6 10 8" xfId="7941"/>
    <cellStyle name="20% - Accent6 11 8" xfId="7942"/>
    <cellStyle name="20% - Accent6 2 5 7" xfId="7943"/>
    <cellStyle name="20% - Accent6 2 2 3 5" xfId="7944"/>
    <cellStyle name="20% - Accent6 2 3 2 5" xfId="7945"/>
    <cellStyle name="20% - Accent6 3 5 7" xfId="7946"/>
    <cellStyle name="20% - Accent6 3 2 3 7" xfId="7947"/>
    <cellStyle name="20% - Accent6 3 3 2 7" xfId="7948"/>
    <cellStyle name="20% - Accent6 4 2 4" xfId="7949"/>
    <cellStyle name="20% - Accent6 5 3 7" xfId="7950"/>
    <cellStyle name="20% - Accent6 6 8" xfId="7951"/>
    <cellStyle name="20% - Accent6 7 8" xfId="7952"/>
    <cellStyle name="20% - Accent6 8 8" xfId="7953"/>
    <cellStyle name="20% - Accent6 9 8" xfId="7954"/>
    <cellStyle name="40% - Accent1 10 8" xfId="7955"/>
    <cellStyle name="40% - Accent1 11 8" xfId="7956"/>
    <cellStyle name="40% - Accent1 2 5 7" xfId="7957"/>
    <cellStyle name="40% - Accent1 2 2 3 5" xfId="7958"/>
    <cellStyle name="40% - Accent1 2 3 2 5" xfId="7959"/>
    <cellStyle name="40% - Accent1 3 5 7" xfId="7960"/>
    <cellStyle name="40% - Accent1 3 2 3 7" xfId="7961"/>
    <cellStyle name="40% - Accent1 3 3 2 7" xfId="7962"/>
    <cellStyle name="40% - Accent1 4 2 4" xfId="7963"/>
    <cellStyle name="40% - Accent1 5 3 7" xfId="7964"/>
    <cellStyle name="40% - Accent1 6 8" xfId="7965"/>
    <cellStyle name="40% - Accent1 7 8" xfId="7966"/>
    <cellStyle name="40% - Accent1 8 8" xfId="7967"/>
    <cellStyle name="40% - Accent1 9 8" xfId="7968"/>
    <cellStyle name="40% - Accent2 10 8" xfId="7969"/>
    <cellStyle name="40% - Accent2 11 8" xfId="7970"/>
    <cellStyle name="40% - Accent2 2 5 7" xfId="7971"/>
    <cellStyle name="40% - Accent2 2 2 3 5" xfId="7972"/>
    <cellStyle name="40% - Accent2 2 3 2 5" xfId="7973"/>
    <cellStyle name="40% - Accent2 3 5 7" xfId="7974"/>
    <cellStyle name="40% - Accent2 3 2 3 7" xfId="7975"/>
    <cellStyle name="40% - Accent2 3 3 2 7" xfId="7976"/>
    <cellStyle name="40% - Accent2 4 2 4" xfId="7977"/>
    <cellStyle name="40% - Accent2 5 3 7" xfId="7978"/>
    <cellStyle name="40% - Accent2 6 8" xfId="7979"/>
    <cellStyle name="40% - Accent2 7 8" xfId="7980"/>
    <cellStyle name="40% - Accent2 8 8" xfId="7981"/>
    <cellStyle name="40% - Accent2 9 8" xfId="7982"/>
    <cellStyle name="40% - Accent3 10 8" xfId="7983"/>
    <cellStyle name="40% - Accent3 11 8" xfId="7984"/>
    <cellStyle name="40% - Accent3 2 5 7" xfId="7985"/>
    <cellStyle name="40% - Accent3 2 2 3 5" xfId="7986"/>
    <cellStyle name="40% - Accent3 2 3 2 5" xfId="7987"/>
    <cellStyle name="40% - Accent3 3 5 7" xfId="7988"/>
    <cellStyle name="40% - Accent3 3 2 3 7" xfId="7989"/>
    <cellStyle name="40% - Accent3 3 3 2 7" xfId="7990"/>
    <cellStyle name="40% - Accent3 4 2 4" xfId="7991"/>
    <cellStyle name="40% - Accent3 5 3 7" xfId="7992"/>
    <cellStyle name="40% - Accent3 6 8" xfId="7993"/>
    <cellStyle name="40% - Accent3 7 8" xfId="7994"/>
    <cellStyle name="40% - Accent3 8 8" xfId="7995"/>
    <cellStyle name="40% - Accent3 9 8" xfId="7996"/>
    <cellStyle name="40% - Accent4 10 8" xfId="7997"/>
    <cellStyle name="40% - Accent4 11 8" xfId="7998"/>
    <cellStyle name="40% - Accent4 2 5 7" xfId="7999"/>
    <cellStyle name="40% - Accent4 2 2 3 5" xfId="8000"/>
    <cellStyle name="40% - Accent4 2 3 2 5" xfId="8001"/>
    <cellStyle name="40% - Accent4 3 5 7" xfId="8002"/>
    <cellStyle name="40% - Accent4 3 2 3 7" xfId="8003"/>
    <cellStyle name="40% - Accent4 3 3 2 7" xfId="8004"/>
    <cellStyle name="40% - Accent4 4 2 4" xfId="8005"/>
    <cellStyle name="40% - Accent4 5 3 7" xfId="8006"/>
    <cellStyle name="40% - Accent4 6 8" xfId="8007"/>
    <cellStyle name="40% - Accent4 7 8" xfId="8008"/>
    <cellStyle name="40% - Accent4 8 8" xfId="8009"/>
    <cellStyle name="40% - Accent4 9 8" xfId="8010"/>
    <cellStyle name="40% - Accent5 10 8" xfId="8011"/>
    <cellStyle name="40% - Accent5 11 8" xfId="8012"/>
    <cellStyle name="40% - Accent5 2 5 7" xfId="8013"/>
    <cellStyle name="40% - Accent5 2 2 3 5" xfId="8014"/>
    <cellStyle name="40% - Accent5 2 3 2 5" xfId="8015"/>
    <cellStyle name="40% - Accent5 3 5 7" xfId="8016"/>
    <cellStyle name="40% - Accent5 3 2 3 7" xfId="8017"/>
    <cellStyle name="40% - Accent5 3 3 2 7" xfId="8018"/>
    <cellStyle name="40% - Accent5 4 2 4" xfId="8019"/>
    <cellStyle name="40% - Accent5 5 3 7" xfId="8020"/>
    <cellStyle name="40% - Accent5 6 8" xfId="8021"/>
    <cellStyle name="40% - Accent5 7 8" xfId="8022"/>
    <cellStyle name="40% - Accent5 8 8" xfId="8023"/>
    <cellStyle name="40% - Accent5 9 8" xfId="8024"/>
    <cellStyle name="40% - Accent6 10 8" xfId="8025"/>
    <cellStyle name="40% - Accent6 11 8" xfId="8026"/>
    <cellStyle name="40% - Accent6 2 5 7" xfId="8027"/>
    <cellStyle name="40% - Accent6 2 2 3 5" xfId="8028"/>
    <cellStyle name="40% - Accent6 2 3 2 5" xfId="8029"/>
    <cellStyle name="40% - Accent6 3 5 7" xfId="8030"/>
    <cellStyle name="40% - Accent6 3 2 3 7" xfId="8031"/>
    <cellStyle name="40% - Accent6 3 3 2 7" xfId="8032"/>
    <cellStyle name="40% - Accent6 4 2 4" xfId="8033"/>
    <cellStyle name="40% - Accent6 5 3 7" xfId="8034"/>
    <cellStyle name="40% - Accent6 6 8" xfId="8035"/>
    <cellStyle name="40% - Accent6 7 8" xfId="8036"/>
    <cellStyle name="40% - Accent6 8 8" xfId="8037"/>
    <cellStyle name="40% - Accent6 9 8" xfId="8038"/>
    <cellStyle name="60% - Accent1 3 3 4" xfId="8039"/>
    <cellStyle name="60% - Accent1 3 2 4" xfId="8040"/>
    <cellStyle name="60% - Accent2 3 3 4" xfId="8041"/>
    <cellStyle name="60% - Accent2 3 2 4" xfId="8042"/>
    <cellStyle name="60% - Accent3 3 3 4" xfId="8043"/>
    <cellStyle name="60% - Accent3 3 2 4" xfId="8044"/>
    <cellStyle name="60% - Accent4 3 3 4" xfId="8045"/>
    <cellStyle name="60% - Accent4 3 2 4" xfId="8046"/>
    <cellStyle name="60% - Accent5 3 3 4" xfId="8047"/>
    <cellStyle name="60% - Accent5 3 2 4" xfId="8048"/>
    <cellStyle name="60% - Accent6 3 3 4" xfId="8049"/>
    <cellStyle name="60% - Accent6 3 2 4" xfId="8050"/>
    <cellStyle name="Accent1 3 3 4" xfId="8051"/>
    <cellStyle name="Accent1 3 2 4" xfId="8052"/>
    <cellStyle name="Accent2 3 3 4" xfId="8053"/>
    <cellStyle name="Accent2 3 2 4" xfId="8054"/>
    <cellStyle name="Accent3 3 3 4" xfId="8055"/>
    <cellStyle name="Accent3 3 2 4" xfId="8056"/>
    <cellStyle name="Accent4 3 3 4" xfId="8057"/>
    <cellStyle name="Accent4 3 2 4" xfId="8058"/>
    <cellStyle name="Accent5 3 3 4" xfId="8059"/>
    <cellStyle name="Accent5 3 2 4" xfId="8060"/>
    <cellStyle name="Accent6 3 3 4" xfId="8061"/>
    <cellStyle name="Accent6 3 2 4" xfId="8062"/>
    <cellStyle name="Bad 3 3 4" xfId="8063"/>
    <cellStyle name="Bad 3 2 4" xfId="8064"/>
    <cellStyle name="Calculation 3 3 6" xfId="8065"/>
    <cellStyle name="Calculation 3 2 6" xfId="8066"/>
    <cellStyle name="Check Cell 3 3 4" xfId="8067"/>
    <cellStyle name="Check Cell 3 2 4" xfId="8068"/>
    <cellStyle name="Comma 10 6" xfId="8069"/>
    <cellStyle name="Comma 2 5 5" xfId="8070"/>
    <cellStyle name="Comma 2 2 3 5" xfId="8071"/>
    <cellStyle name="Comma 2 3 2 5" xfId="8072"/>
    <cellStyle name="Comma 3 5 5" xfId="8073"/>
    <cellStyle name="Comma 3 2 3 5" xfId="8074"/>
    <cellStyle name="Comma 3 3 2 5" xfId="8075"/>
    <cellStyle name="Comma 4 2 4" xfId="8076"/>
    <cellStyle name="Comma 5 2 5" xfId="8077"/>
    <cellStyle name="Comma 6 6" xfId="8078"/>
    <cellStyle name="Comma 7 6" xfId="8079"/>
    <cellStyle name="Comma 8 6" xfId="8080"/>
    <cellStyle name="Comma 9 6" xfId="8081"/>
    <cellStyle name="Explanatory Text 3 3 4" xfId="8082"/>
    <cellStyle name="Explanatory Text 3 2 4" xfId="8083"/>
    <cellStyle name="Good 3 3 4" xfId="8084"/>
    <cellStyle name="Good 3 2 4" xfId="8085"/>
    <cellStyle name="Heading 1 3 3 4" xfId="8086"/>
    <cellStyle name="Heading 1 3 2 4" xfId="8087"/>
    <cellStyle name="Heading 2 3 3 4" xfId="8088"/>
    <cellStyle name="Heading 2 3 2 4" xfId="8089"/>
    <cellStyle name="Heading 3 3 3 4" xfId="8090"/>
    <cellStyle name="Heading 3 3 2 4" xfId="8091"/>
    <cellStyle name="Heading 4 3 3 4" xfId="8092"/>
    <cellStyle name="Heading 4 3 2 4" xfId="8093"/>
    <cellStyle name="Input 3 3 6" xfId="8094"/>
    <cellStyle name="Input 3 2 6" xfId="8095"/>
    <cellStyle name="Linked Cell 3 3 4" xfId="8096"/>
    <cellStyle name="Linked Cell 3 2 4" xfId="8097"/>
    <cellStyle name="Neutral 3 3 4" xfId="8098"/>
    <cellStyle name="Neutral 3 2 4" xfId="8099"/>
    <cellStyle name="Normal 10 5 8" xfId="8100"/>
    <cellStyle name="Normal 11 5 8" xfId="8101"/>
    <cellStyle name="Normal 12 5 8" xfId="8102"/>
    <cellStyle name="Normal 2 3 3 5" xfId="8103"/>
    <cellStyle name="Normal 2 4 2 5" xfId="8104"/>
    <cellStyle name="Normal 2 5 2 4" xfId="8105"/>
    <cellStyle name="Normal 3 5 14" xfId="8106"/>
    <cellStyle name="Normal 3 2 3 8" xfId="8107"/>
    <cellStyle name="Normal 3 3 2 13" xfId="8108"/>
    <cellStyle name="Normal 4 5 8" xfId="8109"/>
    <cellStyle name="Normal 4 2 3 8" xfId="8110"/>
    <cellStyle name="Normal 4 3 2 5" xfId="8111"/>
    <cellStyle name="Normal 5 5 8" xfId="8112"/>
    <cellStyle name="Normal 5 2 3 8" xfId="8113"/>
    <cellStyle name="Normal 5 3 2 7" xfId="8114"/>
    <cellStyle name="Normal 6 5 8" xfId="8115"/>
    <cellStyle name="Normal 7 5 8" xfId="8116"/>
    <cellStyle name="Normal 8 5 8" xfId="8117"/>
    <cellStyle name="Normal 9 5 8" xfId="8118"/>
    <cellStyle name="Note 10 8" xfId="8119"/>
    <cellStyle name="Note 11 8" xfId="8120"/>
    <cellStyle name="Note 2 5 6" xfId="8121"/>
    <cellStyle name="Note 2 2 3 6" xfId="8122"/>
    <cellStyle name="Note 2 3 2 5" xfId="8123"/>
    <cellStyle name="Note 3 5 6" xfId="8124"/>
    <cellStyle name="Note 3 2 3 7" xfId="8125"/>
    <cellStyle name="Note 3 3 2 7" xfId="8126"/>
    <cellStyle name="Note 4 2 4" xfId="8127"/>
    <cellStyle name="Note 5 3 6" xfId="8128"/>
    <cellStyle name="Note 6 8" xfId="8129"/>
    <cellStyle name="Note 7 8" xfId="8130"/>
    <cellStyle name="Note 8 8" xfId="8131"/>
    <cellStyle name="Note 9 8" xfId="8132"/>
    <cellStyle name="Output 3 3 6" xfId="8133"/>
    <cellStyle name="Output 3 2 6" xfId="8134"/>
    <cellStyle name="Title 2 3 4" xfId="8135"/>
    <cellStyle name="Title 2 2 4" xfId="8136"/>
    <cellStyle name="Hyperlink 35 36" xfId="8137"/>
    <cellStyle name="Total 3 3 6" xfId="8138"/>
    <cellStyle name="Total 3 2 6" xfId="8139"/>
    <cellStyle name="Normal 2 7 7" xfId="8140"/>
    <cellStyle name="Warning Text 3 3 4" xfId="8141"/>
    <cellStyle name="Warning Text 3 2 4" xfId="8142"/>
    <cellStyle name="Normal 13 5 6" xfId="8143"/>
    <cellStyle name="Normal 14 5 6" xfId="8144"/>
    <cellStyle name="Normal 16 4 7" xfId="8145"/>
    <cellStyle name="Normal 17 3 7" xfId="8146"/>
    <cellStyle name="Note 12 6" xfId="8147"/>
    <cellStyle name="Percent 3 6" xfId="8148"/>
    <cellStyle name="Normal 27 6" xfId="8149"/>
    <cellStyle name="Normal 2 8 6" xfId="8150"/>
    <cellStyle name="Normal 3 6 13" xfId="8151"/>
    <cellStyle name="Comma 2 6 5" xfId="8152"/>
    <cellStyle name="Normal 4 6 7" xfId="8153"/>
    <cellStyle name="Note 2 6 4" xfId="8154"/>
    <cellStyle name="20% - Accent1 2 6 6" xfId="8155"/>
    <cellStyle name="40% - Accent1 2 6 6" xfId="8156"/>
    <cellStyle name="20% - Accent2 2 6 6" xfId="8157"/>
    <cellStyle name="40% - Accent2 2 6 6" xfId="8158"/>
    <cellStyle name="20% - Accent3 2 6 6" xfId="8159"/>
    <cellStyle name="40% - Accent3 2 6 6" xfId="8160"/>
    <cellStyle name="20% - Accent4 2 6 6" xfId="8161"/>
    <cellStyle name="40% - Accent4 2 6 6" xfId="8162"/>
    <cellStyle name="20% - Accent5 2 6 6" xfId="8163"/>
    <cellStyle name="40% - Accent5 2 6 6" xfId="8164"/>
    <cellStyle name="20% - Accent6 2 6 6" xfId="8165"/>
    <cellStyle name="40% - Accent6 2 6 6" xfId="8166"/>
    <cellStyle name="Comma 3 6 5" xfId="8167"/>
    <cellStyle name="Normal 5 6 6" xfId="8168"/>
    <cellStyle name="Note 3 6 4" xfId="8169"/>
    <cellStyle name="20% - Accent1 3 6 5" xfId="8170"/>
    <cellStyle name="40% - Accent1 3 6 5" xfId="8171"/>
    <cellStyle name="20% - Accent2 3 6 5" xfId="8172"/>
    <cellStyle name="40% - Accent2 3 6 5" xfId="8173"/>
    <cellStyle name="20% - Accent3 3 6 5" xfId="8174"/>
    <cellStyle name="40% - Accent3 3 6 5" xfId="8175"/>
    <cellStyle name="20% - Accent4 3 6 5" xfId="8176"/>
    <cellStyle name="40% - Accent4 3 6 5" xfId="8177"/>
    <cellStyle name="20% - Accent5 3 6 5" xfId="8178"/>
    <cellStyle name="40% - Accent5 3 6 5" xfId="8179"/>
    <cellStyle name="20% - Accent6 3 6 5" xfId="8180"/>
    <cellStyle name="40% - Accent6 3 6 5" xfId="8181"/>
    <cellStyle name="Normal 6 6 6" xfId="8182"/>
    <cellStyle name="Normal 7 6 6" xfId="8183"/>
    <cellStyle name="Normal 8 6 6" xfId="8184"/>
    <cellStyle name="Normal 9 6 6" xfId="8185"/>
    <cellStyle name="Normal 10 6 6" xfId="8186"/>
    <cellStyle name="Normal 11 6 6" xfId="8187"/>
    <cellStyle name="Normal 12 6 6" xfId="8188"/>
    <cellStyle name="Normal 13 6 6" xfId="8189"/>
    <cellStyle name="Normal 2 4 3 5" xfId="8190"/>
    <cellStyle name="Normal 3 3 3 7" xfId="8191"/>
    <cellStyle name="Comma 2 3 3 5" xfId="8192"/>
    <cellStyle name="Normal 4 3 3 5" xfId="8193"/>
    <cellStyle name="Note 2 3 3 5" xfId="8194"/>
    <cellStyle name="20% - Accent1 2 3 3 5" xfId="8195"/>
    <cellStyle name="40% - Accent1 2 3 3 5" xfId="8196"/>
    <cellStyle name="20% - Accent2 2 3 3 5" xfId="8197"/>
    <cellStyle name="40% - Accent2 2 3 3 5" xfId="8198"/>
    <cellStyle name="20% - Accent3 2 3 3 5" xfId="8199"/>
    <cellStyle name="40% - Accent3 2 3 3 5" xfId="8200"/>
    <cellStyle name="20% - Accent4 2 3 3 5" xfId="8201"/>
    <cellStyle name="40% - Accent4 2 3 3 5" xfId="8202"/>
    <cellStyle name="20% - Accent5 2 3 3 5" xfId="8203"/>
    <cellStyle name="40% - Accent5 2 3 3 5" xfId="8204"/>
    <cellStyle name="20% - Accent6 2 3 3 5" xfId="8205"/>
    <cellStyle name="40% - Accent6 2 3 3 5" xfId="8206"/>
    <cellStyle name="Comma 3 3 3 5" xfId="8207"/>
    <cellStyle name="Normal 5 3 3 5" xfId="8208"/>
    <cellStyle name="Note 3 3 3 5" xfId="8209"/>
    <cellStyle name="20% - Accent1 3 3 3 5" xfId="8210"/>
    <cellStyle name="40% - Accent1 3 3 3 5" xfId="8211"/>
    <cellStyle name="20% - Accent2 3 3 3 5" xfId="8212"/>
    <cellStyle name="40% - Accent2 3 3 3 5" xfId="8213"/>
    <cellStyle name="20% - Accent3 3 3 3 5" xfId="8214"/>
    <cellStyle name="40% - Accent3 3 3 3 5" xfId="8215"/>
    <cellStyle name="20% - Accent4 3 3 3 5" xfId="8216"/>
    <cellStyle name="40% - Accent4 3 3 3 5" xfId="8217"/>
    <cellStyle name="20% - Accent5 3 3 3 5" xfId="8218"/>
    <cellStyle name="40% - Accent5 3 3 3 5" xfId="8219"/>
    <cellStyle name="20% - Accent6 3 3 3 5" xfId="8220"/>
    <cellStyle name="40% - Accent6 3 3 3 5" xfId="8221"/>
    <cellStyle name="Normal 6 3 2 5" xfId="8222"/>
    <cellStyle name="Normal 7 3 2 5" xfId="8223"/>
    <cellStyle name="Normal 8 3 2 5" xfId="8224"/>
    <cellStyle name="Normal 9 3 2 5" xfId="8225"/>
    <cellStyle name="Normal 10 3 2 5" xfId="8226"/>
    <cellStyle name="Normal 11 3 2 5" xfId="8227"/>
    <cellStyle name="Normal 12 3 2 5" xfId="8228"/>
    <cellStyle name="Normal 13 3 2 5" xfId="8229"/>
    <cellStyle name="Hyperlink 2 7" xfId="8230"/>
    <cellStyle name="Hyperlink 3 7" xfId="8231"/>
    <cellStyle name="Normal 14 3 2 5" xfId="8232"/>
    <cellStyle name="Normal 15 5 5" xfId="8233"/>
    <cellStyle name="Normal 16 5 5" xfId="8234"/>
    <cellStyle name="Normal 17 4 5" xfId="8235"/>
    <cellStyle name="Normal 18 3 5" xfId="8236"/>
    <cellStyle name="Percent 2 3 5" xfId="8237"/>
    <cellStyle name="Note 5 4 4" xfId="8238"/>
    <cellStyle name="20% - Accent1 5 4 4" xfId="8239"/>
    <cellStyle name="40% - Accent1 5 4 4" xfId="8240"/>
    <cellStyle name="20% - Accent2 5 4 4" xfId="8241"/>
    <cellStyle name="40% - Accent2 5 4 4" xfId="8242"/>
    <cellStyle name="20% - Accent3 5 4 4" xfId="8243"/>
    <cellStyle name="40% - Accent3 5 4 4" xfId="8244"/>
    <cellStyle name="20% - Accent4 5 4 4" xfId="8245"/>
    <cellStyle name="40% - Accent4 5 4 4" xfId="8246"/>
    <cellStyle name="20% - Accent5 5 4 4" xfId="8247"/>
    <cellStyle name="40% - Accent5 5 4 4" xfId="8248"/>
    <cellStyle name="20% - Accent6 5 4 4" xfId="8249"/>
    <cellStyle name="40% - Accent6 5 4 4" xfId="8250"/>
    <cellStyle name="Normal 2 3 4 4" xfId="8251"/>
    <cellStyle name="Normal 3 2 4 7" xfId="8252"/>
    <cellStyle name="Comma 2 2 4 4" xfId="8253"/>
    <cellStyle name="Normal 4 2 4 7" xfId="8254"/>
    <cellStyle name="Note 2 2 4 4" xfId="8255"/>
    <cellStyle name="20% - Accent1 2 2 4 4" xfId="8256"/>
    <cellStyle name="40% - Accent1 2 2 4 4" xfId="8257"/>
    <cellStyle name="20% - Accent2 2 2 4 4" xfId="8258"/>
    <cellStyle name="40% - Accent2 2 2 4 4" xfId="8259"/>
    <cellStyle name="20% - Accent3 2 2 4 4" xfId="8260"/>
    <cellStyle name="40% - Accent3 2 2 4 4" xfId="8261"/>
    <cellStyle name="20% - Accent4 2 2 4 4" xfId="8262"/>
    <cellStyle name="40% - Accent4 2 2 4 4" xfId="8263"/>
    <cellStyle name="20% - Accent5 2 2 4 4" xfId="8264"/>
    <cellStyle name="40% - Accent5 2 2 4 4" xfId="8265"/>
    <cellStyle name="20% - Accent6 2 2 4 4" xfId="8266"/>
    <cellStyle name="40% - Accent6 2 2 4 4" xfId="8267"/>
    <cellStyle name="Comma 3 2 4 4" xfId="8268"/>
    <cellStyle name="Normal 5 2 4 6" xfId="8269"/>
    <cellStyle name="Note 3 2 4 4" xfId="8270"/>
    <cellStyle name="20% - Accent1 3 2 4 4" xfId="8271"/>
    <cellStyle name="40% - Accent1 3 2 4 4" xfId="8272"/>
    <cellStyle name="20% - Accent2 3 2 4 4" xfId="8273"/>
    <cellStyle name="40% - Accent2 3 2 4 4" xfId="8274"/>
    <cellStyle name="20% - Accent3 3 2 4 4" xfId="8275"/>
    <cellStyle name="40% - Accent3 3 2 4 4" xfId="8276"/>
    <cellStyle name="20% - Accent4 3 2 4 4" xfId="8277"/>
    <cellStyle name="40% - Accent4 3 2 4 4" xfId="8278"/>
    <cellStyle name="20% - Accent5 3 2 4 4" xfId="8279"/>
    <cellStyle name="40% - Accent5 3 2 4 4" xfId="8280"/>
    <cellStyle name="20% - Accent6 3 2 4 4" xfId="8281"/>
    <cellStyle name="40% - Accent6 3 2 4 4" xfId="8282"/>
    <cellStyle name="Normal 6 2 3 6" xfId="8283"/>
    <cellStyle name="Normal 7 2 3 6" xfId="8284"/>
    <cellStyle name="Normal 8 2 3 6" xfId="8285"/>
    <cellStyle name="Normal 9 2 3 6" xfId="8286"/>
    <cellStyle name="Normal 10 2 3 6" xfId="8287"/>
    <cellStyle name="Normal 11 2 3 6" xfId="8288"/>
    <cellStyle name="Normal 12 2 3 6" xfId="8289"/>
    <cellStyle name="Normal 13 2 3 6" xfId="8290"/>
    <cellStyle name="Normal 14 2 3 6" xfId="8291"/>
    <cellStyle name="Normal 15 2 3 5" xfId="8292"/>
    <cellStyle name="Normal 19 3 5" xfId="8293"/>
    <cellStyle name="Normal 20 3 5" xfId="8294"/>
    <cellStyle name="Normal 21 3 5" xfId="8295"/>
    <cellStyle name="Normal 22 3 5" xfId="8296"/>
    <cellStyle name="Normal 23 3 5" xfId="8297"/>
    <cellStyle name="Normal 24 3 5" xfId="8298"/>
    <cellStyle name="Normal 25 3 5" xfId="8299"/>
    <cellStyle name="Normal 2 5 3 4" xfId="8300"/>
    <cellStyle name="Normal 3 4 2 12" xfId="8301"/>
    <cellStyle name="Comma 2 4 2 3" xfId="8302"/>
    <cellStyle name="Normal 4 4 2 6" xfId="8303"/>
    <cellStyle name="Note 2 4 2 5" xfId="8304"/>
    <cellStyle name="20% - Accent1 2 4 2 3" xfId="8305"/>
    <cellStyle name="40% - Accent1 2 4 2 3" xfId="8306"/>
    <cellStyle name="20% - Accent2 2 4 2 3" xfId="8307"/>
    <cellStyle name="40% - Accent2 2 4 2 3" xfId="8308"/>
    <cellStyle name="20% - Accent3 2 4 2 3" xfId="8309"/>
    <cellStyle name="40% - Accent3 2 4 2 3" xfId="8310"/>
    <cellStyle name="20% - Accent4 2 4 2 3" xfId="8311"/>
    <cellStyle name="40% - Accent4 2 4 2 3" xfId="8312"/>
    <cellStyle name="20% - Accent5 2 4 2 3" xfId="8313"/>
    <cellStyle name="40% - Accent5 2 4 2 3" xfId="8314"/>
    <cellStyle name="20% - Accent6 2 4 2 3" xfId="8315"/>
    <cellStyle name="40% - Accent6 2 4 2 3" xfId="8316"/>
    <cellStyle name="Comma 3 4 2 3" xfId="8317"/>
    <cellStyle name="Normal 5 4 2 5" xfId="8318"/>
    <cellStyle name="Note 3 4 2 5" xfId="8319"/>
    <cellStyle name="20% - Accent1 3 4 2 3" xfId="8320"/>
    <cellStyle name="40% - Accent1 3 4 2 3" xfId="8321"/>
    <cellStyle name="20% - Accent2 3 4 2 3" xfId="8322"/>
    <cellStyle name="40% - Accent2 3 4 2 3" xfId="8323"/>
    <cellStyle name="20% - Accent3 3 4 2 3" xfId="8324"/>
    <cellStyle name="40% - Accent3 3 4 2 3" xfId="8325"/>
    <cellStyle name="20% - Accent4 3 4 2 3" xfId="8326"/>
    <cellStyle name="40% - Accent4 3 4 2 3" xfId="8327"/>
    <cellStyle name="20% - Accent5 3 4 2 3" xfId="8328"/>
    <cellStyle name="40% - Accent5 3 4 2 3" xfId="8329"/>
    <cellStyle name="20% - Accent6 3 4 2 3" xfId="8330"/>
    <cellStyle name="40% - Accent6 3 4 2 3" xfId="8331"/>
    <cellStyle name="Normal 6 4 2 5" xfId="8332"/>
    <cellStyle name="Normal 7 4 2 5" xfId="8333"/>
    <cellStyle name="Normal 8 4 2 5" xfId="8334"/>
    <cellStyle name="Normal 9 4 2 5" xfId="8335"/>
    <cellStyle name="Normal 10 4 2 5" xfId="8336"/>
    <cellStyle name="Normal 11 4 2 5" xfId="8337"/>
    <cellStyle name="Normal 12 4 2 5" xfId="8338"/>
    <cellStyle name="Normal 13 4 2 5" xfId="8339"/>
    <cellStyle name="Normal 14 4 2 5" xfId="8340"/>
    <cellStyle name="Normal 15 3 2 5" xfId="8341"/>
    <cellStyle name="Normal 16 3 2 3" xfId="8342"/>
    <cellStyle name="Normal 17 2 2 3" xfId="8343"/>
    <cellStyle name="Normal 18 2 2 5" xfId="8344"/>
    <cellStyle name="Percent 2 2 2 3" xfId="8345"/>
    <cellStyle name="Note 5 2 2 5" xfId="8346"/>
    <cellStyle name="20% - Accent1 5 2 2 5" xfId="8347"/>
    <cellStyle name="40% - Accent1 5 2 2 5" xfId="8348"/>
    <cellStyle name="20% - Accent2 5 2 2 5" xfId="8349"/>
    <cellStyle name="40% - Accent2 5 2 2 5" xfId="8350"/>
    <cellStyle name="20% - Accent3 5 2 2 5" xfId="8351"/>
    <cellStyle name="40% - Accent3 5 2 2 5" xfId="8352"/>
    <cellStyle name="20% - Accent4 5 2 2 5" xfId="8353"/>
    <cellStyle name="40% - Accent4 5 2 2 5" xfId="8354"/>
    <cellStyle name="20% - Accent5 5 2 2 5" xfId="8355"/>
    <cellStyle name="40% - Accent5 5 2 2 5" xfId="8356"/>
    <cellStyle name="20% - Accent6 5 2 2 5" xfId="8357"/>
    <cellStyle name="40% - Accent6 5 2 2 5" xfId="8358"/>
    <cellStyle name="Normal 2 3 2 2 5" xfId="8359"/>
    <cellStyle name="Normal 3 2 2 2 7" xfId="8360"/>
    <cellStyle name="Comma 2 2 2 2 5" xfId="8361"/>
    <cellStyle name="Normal 4 2 2 2 6" xfId="8362"/>
    <cellStyle name="Note 2 2 2 2 5" xfId="8363"/>
    <cellStyle name="20% - Accent1 2 2 2 2 5" xfId="8364"/>
    <cellStyle name="40% - Accent1 2 2 2 2 5" xfId="8365"/>
    <cellStyle name="20% - Accent2 2 2 2 2 5" xfId="8366"/>
    <cellStyle name="40% - Accent2 2 2 2 2 5" xfId="8367"/>
    <cellStyle name="20% - Accent3 2 2 2 2 5" xfId="8368"/>
    <cellStyle name="40% - Accent3 2 2 2 2 5" xfId="8369"/>
    <cellStyle name="20% - Accent4 2 2 2 2 5" xfId="8370"/>
    <cellStyle name="40% - Accent4 2 2 2 2 5" xfId="8371"/>
    <cellStyle name="20% - Accent5 2 2 2 2 5" xfId="8372"/>
    <cellStyle name="40% - Accent5 2 2 2 2 5" xfId="8373"/>
    <cellStyle name="20% - Accent6 2 2 2 2 5" xfId="8374"/>
    <cellStyle name="40% - Accent6 2 2 2 2 5" xfId="8375"/>
    <cellStyle name="Comma 3 2 2 2 5" xfId="8376"/>
    <cellStyle name="Normal 5 2 2 2 5" xfId="8377"/>
    <cellStyle name="Note 3 2 2 2 5" xfId="8378"/>
    <cellStyle name="20% - Accent1 3 2 2 2 5" xfId="8379"/>
    <cellStyle name="40% - Accent1 3 2 2 2 5" xfId="8380"/>
    <cellStyle name="20% - Accent2 3 2 2 2 5" xfId="8381"/>
    <cellStyle name="40% - Accent2 3 2 2 2 5" xfId="8382"/>
    <cellStyle name="20% - Accent3 3 2 2 2 5" xfId="8383"/>
    <cellStyle name="40% - Accent3 3 2 2 2 5" xfId="8384"/>
    <cellStyle name="20% - Accent4 3 2 2 2 5" xfId="8385"/>
    <cellStyle name="40% - Accent4 3 2 2 2 5" xfId="8386"/>
    <cellStyle name="20% - Accent5 3 2 2 2 5" xfId="8387"/>
    <cellStyle name="40% - Accent5 3 2 2 2 5" xfId="8388"/>
    <cellStyle name="20% - Accent6 3 2 2 2 5" xfId="8389"/>
    <cellStyle name="40% - Accent6 3 2 2 2 5" xfId="8390"/>
    <cellStyle name="Normal 6 2 2 2 5" xfId="8391"/>
    <cellStyle name="Normal 7 2 2 2 5" xfId="8392"/>
    <cellStyle name="Normal 8 2 2 2 5" xfId="8393"/>
    <cellStyle name="Normal 9 2 2 2 5" xfId="8394"/>
    <cellStyle name="Normal 10 2 2 2 5" xfId="8395"/>
    <cellStyle name="Normal 11 2 2 2 5" xfId="8396"/>
    <cellStyle name="Normal 12 2 2 2 5" xfId="8397"/>
    <cellStyle name="Normal 13 2 2 2 5" xfId="8398"/>
    <cellStyle name="Hyperlink 2 8" xfId="8399"/>
    <cellStyle name="Hyperlink 3 8" xfId="8400"/>
    <cellStyle name="Normal 14 2 2 2 5" xfId="8401"/>
    <cellStyle name="Normal 15 2 2 2 5" xfId="8402"/>
    <cellStyle name="Normal 19 2 2 5" xfId="8403"/>
    <cellStyle name="Normal 20 2 2 5" xfId="8404"/>
    <cellStyle name="Normal 21 2 2 5" xfId="8405"/>
    <cellStyle name="Normal 22 2 2 5" xfId="8406"/>
    <cellStyle name="Normal 23 2 2 5" xfId="8407"/>
    <cellStyle name="Normal 24 2 2 5" xfId="8408"/>
    <cellStyle name="Normal 25 2 2 5" xfId="8409"/>
    <cellStyle name="Hyperlink 2 9" xfId="8410"/>
    <cellStyle name="Hyperlink 3 9" xfId="8411"/>
    <cellStyle name="20% - Accent1 12 6" xfId="8412"/>
    <cellStyle name="40% - Accent1 12 6" xfId="8413"/>
    <cellStyle name="20% - Accent2 12 6" xfId="8414"/>
    <cellStyle name="40% - Accent2 12 6" xfId="8415"/>
    <cellStyle name="20% - Accent3 12 6" xfId="8416"/>
    <cellStyle name="40% - Accent3 12 6" xfId="8417"/>
    <cellStyle name="20% - Accent4 12 6" xfId="8418"/>
    <cellStyle name="40% - Accent4 12 6" xfId="8419"/>
    <cellStyle name="20% - Accent5 12 6" xfId="8420"/>
    <cellStyle name="40% - Accent5 12 6" xfId="8421"/>
    <cellStyle name="20% - Accent6 12 6" xfId="8422"/>
    <cellStyle name="40% - Accent6 12 6" xfId="8423"/>
    <cellStyle name="Normal 26 2 5" xfId="8424"/>
    <cellStyle name="Normal 15 4 2" xfId="8425"/>
    <cellStyle name="20% - Accent1 10 2 6" xfId="8426"/>
    <cellStyle name="20% - Accent1 2 5 2 5" xfId="8427"/>
    <cellStyle name="20% - Accent1 2 2 3 2 4" xfId="8428"/>
    <cellStyle name="20% - Accent1 2 3 2 2 4" xfId="8429"/>
    <cellStyle name="20% - Accent1 3 2 3 2 5" xfId="8430"/>
    <cellStyle name="20% - Accent1 3 3 2 2 5" xfId="8431"/>
    <cellStyle name="20% - Accent1 4 2 2" xfId="8432"/>
    <cellStyle name="20% - Accent1 5 3 2 5" xfId="8433"/>
    <cellStyle name="20% - Accent1 6 2 6" xfId="8434"/>
    <cellStyle name="20% - Accent1 7 2 6" xfId="8435"/>
    <cellStyle name="20% - Accent1 8 2 6" xfId="8436"/>
    <cellStyle name="20% - Accent1 9 2 6" xfId="8437"/>
    <cellStyle name="20% - Accent2 10 2 6" xfId="8438"/>
    <cellStyle name="20% - Accent2 2 5 2 5" xfId="8439"/>
    <cellStyle name="20% - Accent2 2 2 3 2 4" xfId="8440"/>
    <cellStyle name="20% - Accent2 2 3 2 2 4" xfId="8441"/>
    <cellStyle name="20% - Accent2 3 2 3 2 5" xfId="8442"/>
    <cellStyle name="20% - Accent2 3 3 2 2 5" xfId="8443"/>
    <cellStyle name="20% - Accent2 4 2 2" xfId="8444"/>
    <cellStyle name="20% - Accent2 5 3 2 5" xfId="8445"/>
    <cellStyle name="20% - Accent2 6 2 6" xfId="8446"/>
    <cellStyle name="20% - Accent2 7 2 6" xfId="8447"/>
    <cellStyle name="20% - Accent2 8 2 6" xfId="8448"/>
    <cellStyle name="20% - Accent2 9 2 6" xfId="8449"/>
    <cellStyle name="20% - Accent3 10 2 6" xfId="8450"/>
    <cellStyle name="20% - Accent3 2 5 2 5" xfId="8451"/>
    <cellStyle name="20% - Accent3 2 2 3 2 4" xfId="8452"/>
    <cellStyle name="20% - Accent3 2 3 2 2 4" xfId="8453"/>
    <cellStyle name="20% - Accent3 3 2 3 2 5" xfId="8454"/>
    <cellStyle name="20% - Accent3 3 3 2 2 5" xfId="8455"/>
    <cellStyle name="20% - Accent3 4 2 2" xfId="8456"/>
    <cellStyle name="20% - Accent3 5 3 2 5" xfId="8457"/>
    <cellStyle name="20% - Accent3 6 2 6" xfId="8458"/>
    <cellStyle name="20% - Accent3 7 2 6" xfId="8459"/>
    <cellStyle name="20% - Accent3 8 2 6" xfId="8460"/>
    <cellStyle name="20% - Accent3 9 2 6" xfId="8461"/>
    <cellStyle name="20% - Accent4 10 2 6" xfId="8462"/>
    <cellStyle name="20% - Accent4 2 5 2 5" xfId="8463"/>
    <cellStyle name="20% - Accent4 2 2 3 2 4" xfId="8464"/>
    <cellStyle name="20% - Accent4 2 3 2 2 4" xfId="8465"/>
    <cellStyle name="20% - Accent4 3 2 3 2 5" xfId="8466"/>
    <cellStyle name="20% - Accent4 3 3 2 2 5" xfId="8467"/>
    <cellStyle name="20% - Accent4 4 2 2" xfId="8468"/>
    <cellStyle name="20% - Accent4 5 3 2 5" xfId="8469"/>
    <cellStyle name="20% - Accent4 6 2 6" xfId="8470"/>
    <cellStyle name="20% - Accent4 7 2 6" xfId="8471"/>
    <cellStyle name="20% - Accent4 8 2 6" xfId="8472"/>
    <cellStyle name="20% - Accent4 9 2 6" xfId="8473"/>
    <cellStyle name="20% - Accent5 10 2 6" xfId="8474"/>
    <cellStyle name="20% - Accent5 2 5 2 5" xfId="8475"/>
    <cellStyle name="20% - Accent5 2 2 3 2 4" xfId="8476"/>
    <cellStyle name="20% - Accent5 2 3 2 2 4" xfId="8477"/>
    <cellStyle name="20% - Accent5 3 2 3 2 5" xfId="8478"/>
    <cellStyle name="20% - Accent5 3 3 2 2 5" xfId="8479"/>
    <cellStyle name="20% - Accent5 4 2 2" xfId="8480"/>
    <cellStyle name="20% - Accent5 5 3 2 5" xfId="8481"/>
    <cellStyle name="20% - Accent5 6 2 6" xfId="8482"/>
    <cellStyle name="20% - Accent5 7 2 6" xfId="8483"/>
    <cellStyle name="20% - Accent5 8 2 6" xfId="8484"/>
    <cellStyle name="20% - Accent5 9 2 6" xfId="8485"/>
    <cellStyle name="20% - Accent6 10 2 6" xfId="8486"/>
    <cellStyle name="20% - Accent6 2 5 2 5" xfId="8487"/>
    <cellStyle name="20% - Accent6 2 2 3 2 4" xfId="8488"/>
    <cellStyle name="20% - Accent6 2 3 2 2 4" xfId="8489"/>
    <cellStyle name="20% - Accent6 3 2 3 2 5" xfId="8490"/>
    <cellStyle name="20% - Accent6 3 3 2 2 5" xfId="8491"/>
    <cellStyle name="20% - Accent6 4 2 2" xfId="8492"/>
    <cellStyle name="20% - Accent6 5 3 2 5" xfId="8493"/>
    <cellStyle name="20% - Accent6 6 2 6" xfId="8494"/>
    <cellStyle name="20% - Accent6 7 2 6" xfId="8495"/>
    <cellStyle name="20% - Accent6 8 2 6" xfId="8496"/>
    <cellStyle name="20% - Accent6 9 2 6" xfId="8497"/>
    <cellStyle name="40% - Accent1 10 2 6" xfId="8498"/>
    <cellStyle name="40% - Accent1 2 5 2 5" xfId="8499"/>
    <cellStyle name="40% - Accent1 2 2 3 2 4" xfId="8500"/>
    <cellStyle name="40% - Accent1 2 3 2 2 4" xfId="8501"/>
    <cellStyle name="40% - Accent1 3 2 3 2 5" xfId="8502"/>
    <cellStyle name="40% - Accent1 3 3 2 2 5" xfId="8503"/>
    <cellStyle name="40% - Accent1 4 2 2" xfId="8504"/>
    <cellStyle name="40% - Accent1 5 3 2 5" xfId="8505"/>
    <cellStyle name="40% - Accent1 6 2 6" xfId="8506"/>
    <cellStyle name="40% - Accent1 7 2 6" xfId="8507"/>
    <cellStyle name="40% - Accent1 8 2 6" xfId="8508"/>
    <cellStyle name="40% - Accent1 9 2 6" xfId="8509"/>
    <cellStyle name="40% - Accent2 10 2 6" xfId="8510"/>
    <cellStyle name="40% - Accent2 2 5 2 5" xfId="8511"/>
    <cellStyle name="40% - Accent2 2 2 3 2 4" xfId="8512"/>
    <cellStyle name="40% - Accent2 2 3 2 2 4" xfId="8513"/>
    <cellStyle name="40% - Accent2 3 2 3 2 5" xfId="8514"/>
    <cellStyle name="40% - Accent2 3 3 2 2 5" xfId="8515"/>
    <cellStyle name="40% - Accent2 4 2 2" xfId="8516"/>
    <cellStyle name="40% - Accent2 5 3 2 5" xfId="8517"/>
    <cellStyle name="40% - Accent2 6 2 6" xfId="8518"/>
    <cellStyle name="40% - Accent2 7 2 6" xfId="8519"/>
    <cellStyle name="40% - Accent2 8 2 6" xfId="8520"/>
    <cellStyle name="40% - Accent2 9 2 6" xfId="8521"/>
    <cellStyle name="40% - Accent3 10 2 6" xfId="8522"/>
    <cellStyle name="40% - Accent3 2 5 2 5" xfId="8523"/>
    <cellStyle name="40% - Accent3 2 2 3 2 4" xfId="8524"/>
    <cellStyle name="40% - Accent3 2 3 2 2 4" xfId="8525"/>
    <cellStyle name="40% - Accent3 3 2 3 2 5" xfId="8526"/>
    <cellStyle name="40% - Accent3 3 3 2 2 5" xfId="8527"/>
    <cellStyle name="40% - Accent3 4 2 2" xfId="8528"/>
    <cellStyle name="40% - Accent3 5 3 2 5" xfId="8529"/>
    <cellStyle name="40% - Accent3 6 2 6" xfId="8530"/>
    <cellStyle name="40% - Accent3 7 2 6" xfId="8531"/>
    <cellStyle name="40% - Accent3 8 2 6" xfId="8532"/>
    <cellStyle name="40% - Accent3 9 2 6" xfId="8533"/>
    <cellStyle name="40% - Accent4 10 2 6" xfId="8534"/>
    <cellStyle name="40% - Accent4 2 5 2 5" xfId="8535"/>
    <cellStyle name="40% - Accent4 2 2 3 2 4" xfId="8536"/>
    <cellStyle name="40% - Accent4 2 3 2 2 4" xfId="8537"/>
    <cellStyle name="40% - Accent4 3 2 3 2 5" xfId="8538"/>
    <cellStyle name="40% - Accent4 3 3 2 2 5" xfId="8539"/>
    <cellStyle name="40% - Accent4 4 2 2" xfId="8540"/>
    <cellStyle name="40% - Accent4 5 3 2 5" xfId="8541"/>
    <cellStyle name="40% - Accent4 6 2 6" xfId="8542"/>
    <cellStyle name="40% - Accent4 7 2 6" xfId="8543"/>
    <cellStyle name="40% - Accent4 8 2 6" xfId="8544"/>
    <cellStyle name="40% - Accent4 9 2 6" xfId="8545"/>
    <cellStyle name="40% - Accent5 10 2 6" xfId="8546"/>
    <cellStyle name="40% - Accent5 2 5 2 5" xfId="8547"/>
    <cellStyle name="40% - Accent5 2 2 3 2 4" xfId="8548"/>
    <cellStyle name="40% - Accent5 2 3 2 2 4" xfId="8549"/>
    <cellStyle name="40% - Accent5 3 2 3 2 5" xfId="8550"/>
    <cellStyle name="40% - Accent5 3 3 2 2 5" xfId="8551"/>
    <cellStyle name="40% - Accent5 4 2 2" xfId="8552"/>
    <cellStyle name="40% - Accent5 5 3 2 5" xfId="8553"/>
    <cellStyle name="40% - Accent5 6 2 6" xfId="8554"/>
    <cellStyle name="40% - Accent5 7 2 6" xfId="8555"/>
    <cellStyle name="40% - Accent5 8 2 6" xfId="8556"/>
    <cellStyle name="40% - Accent5 9 2 6" xfId="8557"/>
    <cellStyle name="40% - Accent6 10 2 6" xfId="8558"/>
    <cellStyle name="40% - Accent6 2 5 2 5" xfId="8559"/>
    <cellStyle name="40% - Accent6 2 2 3 2 4" xfId="8560"/>
    <cellStyle name="40% - Accent6 2 3 2 2 4" xfId="8561"/>
    <cellStyle name="40% - Accent6 3 2 3 2 5" xfId="8562"/>
    <cellStyle name="40% - Accent6 3 3 2 2 5" xfId="8563"/>
    <cellStyle name="40% - Accent6 4 2 2" xfId="8564"/>
    <cellStyle name="40% - Accent6 5 3 2 5" xfId="8565"/>
    <cellStyle name="40% - Accent6 6 2 6" xfId="8566"/>
    <cellStyle name="40% - Accent6 7 2 6" xfId="8567"/>
    <cellStyle name="40% - Accent6 8 2 6" xfId="8568"/>
    <cellStyle name="40% - Accent6 9 2 6" xfId="8569"/>
    <cellStyle name="Comma 10 2 5" xfId="8570"/>
    <cellStyle name="Comma 2 5 2 4" xfId="8571"/>
    <cellStyle name="Comma 2 2 3 2 4" xfId="8572"/>
    <cellStyle name="Comma 2 3 2 2 4" xfId="8573"/>
    <cellStyle name="Comma 3 5 2 4" xfId="8574"/>
    <cellStyle name="Comma 3 2 3 2 4" xfId="8575"/>
    <cellStyle name="Comma 3 3 2 2 4" xfId="8576"/>
    <cellStyle name="Comma 4 2 2" xfId="8577"/>
    <cellStyle name="Comma 5 2 2 4" xfId="8578"/>
    <cellStyle name="Comma 6 2 5" xfId="8579"/>
    <cellStyle name="Comma 7 2 5" xfId="8580"/>
    <cellStyle name="Comma 8 2 5" xfId="8581"/>
    <cellStyle name="Comma 9 2 5" xfId="8582"/>
    <cellStyle name="Normal 10 5 2 6" xfId="8583"/>
    <cellStyle name="Normal 11 5 2 6" xfId="8584"/>
    <cellStyle name="Normal 2 3 3 2 4" xfId="8585"/>
    <cellStyle name="Normal 2 4 2 2 4" xfId="8586"/>
    <cellStyle name="Normal 2 5 2 2" xfId="8587"/>
    <cellStyle name="Normal 3 5 2 12" xfId="8588"/>
    <cellStyle name="Normal 3 2 3 2 6" xfId="8589"/>
    <cellStyle name="Normal 3 3 2 2 7" xfId="8590"/>
    <cellStyle name="Normal 4 5 2 6" xfId="8591"/>
    <cellStyle name="Normal 4 2 3 2 6" xfId="8592"/>
    <cellStyle name="Normal 4 3 2 2 4" xfId="8593"/>
    <cellStyle name="Normal 5 2 3 2 6" xfId="8594"/>
    <cellStyle name="Normal 5 3 2 2 5" xfId="8595"/>
    <cellStyle name="Normal 6 5 2 6" xfId="8596"/>
    <cellStyle name="Normal 7 5 2 6" xfId="8597"/>
    <cellStyle name="Normal 8 5 2 6" xfId="8598"/>
    <cellStyle name="Normal 9 5 2 6" xfId="8599"/>
    <cellStyle name="Note 10 2 6" xfId="8600"/>
    <cellStyle name="Note 2 5 2 4" xfId="8601"/>
    <cellStyle name="Note 2 2 3 2 4" xfId="8602"/>
    <cellStyle name="Note 2 3 2 2 4" xfId="8603"/>
    <cellStyle name="Note 3 2 3 2 5" xfId="8604"/>
    <cellStyle name="Note 3 3 2 2 5" xfId="8605"/>
    <cellStyle name="Note 4 2 2" xfId="8606"/>
    <cellStyle name="Note 5 3 2 4" xfId="8607"/>
    <cellStyle name="Note 6 2 6" xfId="8608"/>
    <cellStyle name="Note 7 2 6" xfId="8609"/>
    <cellStyle name="Note 8 2 6" xfId="8610"/>
    <cellStyle name="Note 9 2 6" xfId="8611"/>
    <cellStyle name="Normal 13 5 2 5" xfId="8612"/>
    <cellStyle name="Normal 14 5 2 5" xfId="8613"/>
    <cellStyle name="Normal 16 4 2 5" xfId="8614"/>
    <cellStyle name="Normal 17 3 2 5" xfId="8615"/>
    <cellStyle name="Note 12 2 5" xfId="8616"/>
    <cellStyle name="Percent 3 2 5" xfId="8617"/>
    <cellStyle name="Normal 27 2 5" xfId="8618"/>
    <cellStyle name="Normal 28 6" xfId="8619"/>
    <cellStyle name="Normal 29 6" xfId="8620"/>
    <cellStyle hidden="1" name="Hyperlink 2 12" xfId="8621"/>
    <cellStyle hidden="1" name="Hyperlink 3 12" xfId="8622"/>
    <cellStyle hidden="1" name="Hyperlink 2 13" xfId="8623"/>
    <cellStyle hidden="1" name="Hyperlink 3 13" xfId="8624"/>
    <cellStyle name="Normal 77" xfId="8625"/>
    <cellStyle name="Normal 74 2" xfId="8626"/>
    <cellStyle name="Hyperlink 805" xfId="8627"/>
    <cellStyle name="Normal 2 13" xfId="8628"/>
    <cellStyle name="Normal 3 18" xfId="8629"/>
    <cellStyle name="Comma 2 11" xfId="8630"/>
    <cellStyle name="Normal 4 16" xfId="8631"/>
    <cellStyle name="Note 2 27" xfId="8632"/>
    <cellStyle name="20% - Accent1 2 11" xfId="8633"/>
    <cellStyle name="40% - Accent1 2 11" xfId="8634"/>
    <cellStyle name="20% - Accent2 2 11" xfId="8635"/>
    <cellStyle name="40% - Accent2 2 11" xfId="8636"/>
    <cellStyle name="20% - Accent3 2 11" xfId="8637"/>
    <cellStyle name="40% - Accent3 2 11" xfId="8638"/>
    <cellStyle name="20% - Accent4 2 11" xfId="8639"/>
    <cellStyle name="40% - Accent4 2 11" xfId="8640"/>
    <cellStyle name="20% - Accent5 2 11" xfId="8641"/>
    <cellStyle name="40% - Accent5 2 11" xfId="8642"/>
    <cellStyle name="20% - Accent6 2 11" xfId="8643"/>
    <cellStyle name="40% - Accent6 2 11" xfId="8644"/>
    <cellStyle name="Comma 3 11" xfId="8645"/>
    <cellStyle name="Normal 5 16" xfId="8646"/>
    <cellStyle name="Note 3 27" xfId="8647"/>
    <cellStyle name="20% - Accent1 3 11" xfId="8648"/>
    <cellStyle name="40% - Accent1 3 11" xfId="8649"/>
    <cellStyle name="20% - Accent2 3 11" xfId="8650"/>
    <cellStyle name="40% - Accent2 3 11" xfId="8651"/>
    <cellStyle name="20% - Accent3 3 11" xfId="8652"/>
    <cellStyle name="40% - Accent3 3 11" xfId="8653"/>
    <cellStyle name="20% - Accent4 3 11" xfId="8654"/>
    <cellStyle name="40% - Accent4 3 11" xfId="8655"/>
    <cellStyle name="20% - Accent5 3 11" xfId="8656"/>
    <cellStyle name="40% - Accent5 3 11" xfId="8657"/>
    <cellStyle name="20% - Accent6 3 11" xfId="8658"/>
    <cellStyle name="40% - Accent6 3 11" xfId="8659"/>
    <cellStyle name="Normal 6 16" xfId="8660"/>
    <cellStyle name="Normal 7 16" xfId="8661"/>
    <cellStyle name="Normal 8 16" xfId="8662"/>
    <cellStyle name="Normal 9 16" xfId="8663"/>
    <cellStyle name="Normal 10 19" xfId="8664"/>
    <cellStyle name="Normal 11 16" xfId="8665"/>
    <cellStyle name="Normal 12 16" xfId="8666"/>
    <cellStyle name="Normal 13 16" xfId="8667"/>
    <cellStyle hidden="1" name="Hyperlink 2 14" xfId="8668"/>
    <cellStyle hidden="1" name="Hyperlink 3 14" xfId="8669"/>
    <cellStyle name="Normal 2 4 8" xfId="8670"/>
    <cellStyle name="Normal 3 3 16" xfId="8671"/>
    <cellStyle name="Comma 2 3 8" xfId="8672"/>
    <cellStyle name="Normal 4 3 8" xfId="8673"/>
    <cellStyle name="Note 2 3 8" xfId="8674"/>
    <cellStyle name="20% - Accent1 2 3 8" xfId="8675"/>
    <cellStyle name="40% - Accent1 2 3 8" xfId="8676"/>
    <cellStyle name="20% - Accent2 2 3 8" xfId="8677"/>
    <cellStyle name="40% - Accent2 2 3 8" xfId="8678"/>
    <cellStyle name="20% - Accent3 2 3 8" xfId="8679"/>
    <cellStyle name="40% - Accent3 2 3 8" xfId="8680"/>
    <cellStyle name="20% - Accent4 2 3 8" xfId="8681"/>
    <cellStyle name="40% - Accent4 2 3 8" xfId="8682"/>
    <cellStyle name="20% - Accent5 2 3 8" xfId="8683"/>
    <cellStyle name="40% - Accent5 2 3 8" xfId="8684"/>
    <cellStyle name="20% - Accent6 2 3 8" xfId="8685"/>
    <cellStyle name="40% - Accent6 2 3 8" xfId="8686"/>
    <cellStyle name="Comma 3 3 8" xfId="8687"/>
    <cellStyle name="Normal 5 3 8" xfId="8688"/>
    <cellStyle name="Note 3 3 8" xfId="8689"/>
    <cellStyle name="20% - Accent1 3 3 8" xfId="8690"/>
    <cellStyle name="40% - Accent1 3 3 8" xfId="8691"/>
    <cellStyle name="20% - Accent2 3 3 8" xfId="8692"/>
    <cellStyle name="40% - Accent2 3 3 8" xfId="8693"/>
    <cellStyle name="20% - Accent3 3 3 8" xfId="8694"/>
    <cellStyle name="40% - Accent3 3 3 8" xfId="8695"/>
    <cellStyle name="20% - Accent4 3 3 8" xfId="8696"/>
    <cellStyle name="40% - Accent4 3 3 8" xfId="8697"/>
    <cellStyle name="20% - Accent5 3 3 8" xfId="8698"/>
    <cellStyle name="40% - Accent5 3 3 8" xfId="8699"/>
    <cellStyle name="20% - Accent6 3 3 8" xfId="8700"/>
    <cellStyle name="40% - Accent6 3 3 8" xfId="8701"/>
    <cellStyle name="Normal 6 3 8" xfId="8702"/>
    <cellStyle name="Normal 7 3 8" xfId="8703"/>
    <cellStyle name="Normal 8 3 8" xfId="8704"/>
    <cellStyle name="Normal 9 3 8" xfId="8705"/>
    <cellStyle name="Normal 10 3 8" xfId="8706"/>
    <cellStyle name="Normal 11 3 8" xfId="8707"/>
    <cellStyle name="Normal 12 3 8" xfId="8708"/>
    <cellStyle name="Normal 13 3 8" xfId="8709"/>
    <cellStyle name="Hyperlink 2 15" xfId="8710"/>
    <cellStyle name="Hyperlink 3 15" xfId="8711"/>
    <cellStyle name="Normal 14 3 8" xfId="8712"/>
    <cellStyle name="Normal 15 11" xfId="8713"/>
    <cellStyle name="Normal 16 10" xfId="8714"/>
    <cellStyle name="Normal 17 9" xfId="8715"/>
    <cellStyle name="Normal 18 8" xfId="8716"/>
    <cellStyle name="Percent 2 9" xfId="8717"/>
    <cellStyle name="Note 5 25" xfId="8718"/>
    <cellStyle name="20% - Accent1 5 8" xfId="8719"/>
    <cellStyle name="40% - Accent1 5 8" xfId="8720"/>
    <cellStyle name="20% - Accent2 5 8" xfId="8721"/>
    <cellStyle name="40% - Accent2 5 8" xfId="8722"/>
    <cellStyle name="20% - Accent3 5 8" xfId="8723"/>
    <cellStyle name="40% - Accent3 5 8" xfId="8724"/>
    <cellStyle name="20% - Accent4 5 8" xfId="8725"/>
    <cellStyle name="40% - Accent4 5 8" xfId="8726"/>
    <cellStyle name="20% - Accent5 5 8" xfId="8727"/>
    <cellStyle name="40% - Accent5 5 8" xfId="8728"/>
    <cellStyle name="20% - Accent6 5 8" xfId="8729"/>
    <cellStyle name="40% - Accent6 5 8" xfId="8730"/>
    <cellStyle name="Normal 2 3 8" xfId="8731"/>
    <cellStyle name="Normal 3 2 16" xfId="8732"/>
    <cellStyle name="Comma 2 2 8" xfId="8733"/>
    <cellStyle name="Normal 4 2 15" xfId="8734"/>
    <cellStyle name="Note 2 2 25" xfId="8735"/>
    <cellStyle name="20% - Accent1 2 2 8" xfId="8736"/>
    <cellStyle name="40% - Accent1 2 2 8" xfId="8737"/>
    <cellStyle name="20% - Accent2 2 2 8" xfId="8738"/>
    <cellStyle name="40% - Accent2 2 2 8" xfId="8739"/>
    <cellStyle name="20% - Accent3 2 2 8" xfId="8740"/>
    <cellStyle name="40% - Accent3 2 2 8" xfId="8741"/>
    <cellStyle name="20% - Accent4 2 2 8" xfId="8742"/>
    <cellStyle name="40% - Accent4 2 2 8" xfId="8743"/>
    <cellStyle name="20% - Accent5 2 2 8" xfId="8744"/>
    <cellStyle name="40% - Accent5 2 2 8" xfId="8745"/>
    <cellStyle name="20% - Accent6 2 2 8" xfId="8746"/>
    <cellStyle name="40% - Accent6 2 2 8" xfId="8747"/>
    <cellStyle name="Comma 3 2 8" xfId="8748"/>
    <cellStyle name="Normal 5 2 14" xfId="8749"/>
    <cellStyle name="Note 3 2 8" xfId="8750"/>
    <cellStyle name="20% - Accent1 3 2 8" xfId="8751"/>
    <cellStyle name="40% - Accent1 3 2 8" xfId="8752"/>
    <cellStyle name="20% - Accent2 3 2 8" xfId="8753"/>
    <cellStyle name="40% - Accent2 3 2 8" xfId="8754"/>
    <cellStyle name="20% - Accent3 3 2 8" xfId="8755"/>
    <cellStyle name="40% - Accent3 3 2 8" xfId="8756"/>
    <cellStyle name="20% - Accent4 3 2 8" xfId="8757"/>
    <cellStyle name="40% - Accent4 3 2 8" xfId="8758"/>
    <cellStyle name="20% - Accent5 3 2 8" xfId="8759"/>
    <cellStyle name="40% - Accent5 3 2 8" xfId="8760"/>
    <cellStyle name="20% - Accent6 3 2 8" xfId="8761"/>
    <cellStyle name="40% - Accent6 3 2 8" xfId="8762"/>
    <cellStyle name="Normal 6 2 14" xfId="8763"/>
    <cellStyle name="Normal 7 2 14" xfId="8764"/>
    <cellStyle name="Normal 8 2 14" xfId="8765"/>
    <cellStyle name="Normal 9 2 14" xfId="8766"/>
    <cellStyle name="Normal 10 2 14" xfId="8767"/>
    <cellStyle name="Normal 11 2 14" xfId="8768"/>
    <cellStyle name="Normal 12 2 14" xfId="8769"/>
    <cellStyle name="Normal 13 2 14" xfId="8770"/>
    <cellStyle name="Normal 14 2 14" xfId="8771"/>
    <cellStyle name="Normal 15 2 8" xfId="8772"/>
    <cellStyle name="Normal 19 8" xfId="8773"/>
    <cellStyle name="Normal 20 8" xfId="8774"/>
    <cellStyle name="Normal 21 8" xfId="8775"/>
    <cellStyle name="Normal 22 8" xfId="8776"/>
    <cellStyle name="Normal 23 8" xfId="8777"/>
    <cellStyle name="Normal 24 8" xfId="8778"/>
    <cellStyle name="Normal 25 8" xfId="8779"/>
    <cellStyle name="Normal 2 5 7" xfId="8780"/>
    <cellStyle name="Normal 3 4 14" xfId="8781"/>
    <cellStyle name="Comma 2 4 7" xfId="8782"/>
    <cellStyle name="Normal 4 4 8" xfId="8783"/>
    <cellStyle name="Note 2 4 9" xfId="8784"/>
    <cellStyle name="20% - Accent1 2 4 7" xfId="8785"/>
    <cellStyle name="40% - Accent1 2 4 7" xfId="8786"/>
    <cellStyle name="20% - Accent2 2 4 7" xfId="8787"/>
    <cellStyle name="40% - Accent2 2 4 7" xfId="8788"/>
    <cellStyle name="20% - Accent3 2 4 7" xfId="8789"/>
    <cellStyle name="40% - Accent3 2 4 7" xfId="8790"/>
    <cellStyle name="20% - Accent4 2 4 7" xfId="8791"/>
    <cellStyle name="40% - Accent4 2 4 7" xfId="8792"/>
    <cellStyle name="20% - Accent5 2 4 7" xfId="8793"/>
    <cellStyle name="40% - Accent5 2 4 7" xfId="8794"/>
    <cellStyle name="20% - Accent6 2 4 7" xfId="8795"/>
    <cellStyle name="40% - Accent6 2 4 7" xfId="8796"/>
    <cellStyle name="Comma 3 4 7" xfId="8797"/>
    <cellStyle name="Normal 5 4 8" xfId="8798"/>
    <cellStyle name="Note 3 4 9" xfId="8799"/>
    <cellStyle name="20% - Accent1 3 4 7" xfId="8800"/>
    <cellStyle name="40% - Accent1 3 4 7" xfId="8801"/>
    <cellStyle name="20% - Accent2 3 4 7" xfId="8802"/>
    <cellStyle name="40% - Accent2 3 4 7" xfId="8803"/>
    <cellStyle name="20% - Accent3 3 4 7" xfId="8804"/>
    <cellStyle name="40% - Accent3 3 4 7" xfId="8805"/>
    <cellStyle name="20% - Accent4 3 4 7" xfId="8806"/>
    <cellStyle name="40% - Accent4 3 4 7" xfId="8807"/>
    <cellStyle name="20% - Accent5 3 4 7" xfId="8808"/>
    <cellStyle name="40% - Accent5 3 4 7" xfId="8809"/>
    <cellStyle name="20% - Accent6 3 4 7" xfId="8810"/>
    <cellStyle name="40% - Accent6 3 4 7" xfId="8811"/>
    <cellStyle name="Normal 6 4 8" xfId="8812"/>
    <cellStyle name="Normal 7 4 8" xfId="8813"/>
    <cellStyle name="Normal 8 4 8" xfId="8814"/>
    <cellStyle name="Normal 9 4 8" xfId="8815"/>
    <cellStyle name="Normal 10 4 8" xfId="8816"/>
    <cellStyle name="Normal 11 4 8" xfId="8817"/>
    <cellStyle name="Normal 12 4 8" xfId="8818"/>
    <cellStyle name="Normal 13 4 8" xfId="8819"/>
    <cellStyle name="Normal 14 4 8" xfId="8820"/>
    <cellStyle name="Normal 15 3 8" xfId="8821"/>
    <cellStyle name="Normal 16 3 7" xfId="8822"/>
    <cellStyle name="Normal 17 2 7" xfId="8823"/>
    <cellStyle name="Normal 18 2 7" xfId="8824"/>
    <cellStyle name="Percent 2 2 7" xfId="8825"/>
    <cellStyle name="Note 5 2 9" xfId="8826"/>
    <cellStyle name="20% - Accent1 5 2 7" xfId="8827"/>
    <cellStyle name="40% - Accent1 5 2 7" xfId="8828"/>
    <cellStyle name="20% - Accent2 5 2 7" xfId="8829"/>
    <cellStyle name="40% - Accent2 5 2 7" xfId="8830"/>
    <cellStyle name="20% - Accent3 5 2 7" xfId="8831"/>
    <cellStyle name="40% - Accent3 5 2 7" xfId="8832"/>
    <cellStyle name="20% - Accent4 5 2 7" xfId="8833"/>
    <cellStyle name="40% - Accent4 5 2 7" xfId="8834"/>
    <cellStyle name="20% - Accent5 5 2 7" xfId="8835"/>
    <cellStyle name="40% - Accent5 5 2 7" xfId="8836"/>
    <cellStyle name="20% - Accent6 5 2 7" xfId="8837"/>
    <cellStyle name="40% - Accent6 5 2 7" xfId="8838"/>
    <cellStyle name="Normal 2 3 2 7" xfId="8839"/>
    <cellStyle name="Normal 3 2 2 13" xfId="8840"/>
    <cellStyle name="Comma 2 2 2 7" xfId="8841"/>
    <cellStyle name="Normal 4 2 2 8" xfId="8842"/>
    <cellStyle name="Note 2 2 2 9" xfId="8843"/>
    <cellStyle name="20% - Accent1 2 2 2 7" xfId="8844"/>
    <cellStyle name="40% - Accent1 2 2 2 7" xfId="8845"/>
    <cellStyle name="20% - Accent2 2 2 2 7" xfId="8846"/>
    <cellStyle name="40% - Accent2 2 2 2 7" xfId="8847"/>
    <cellStyle name="20% - Accent3 2 2 2 7" xfId="8848"/>
    <cellStyle name="40% - Accent3 2 2 2 7" xfId="8849"/>
    <cellStyle name="20% - Accent4 2 2 2 7" xfId="8850"/>
    <cellStyle name="40% - Accent4 2 2 2 7" xfId="8851"/>
    <cellStyle name="20% - Accent5 2 2 2 7" xfId="8852"/>
    <cellStyle name="40% - Accent5 2 2 2 7" xfId="8853"/>
    <cellStyle name="20% - Accent6 2 2 2 7" xfId="8854"/>
    <cellStyle name="40% - Accent6 2 2 2 7" xfId="8855"/>
    <cellStyle name="Comma 3 2 2 7" xfId="8856"/>
    <cellStyle name="Normal 5 2 2 8" xfId="8857"/>
    <cellStyle name="Note 3 2 2 7" xfId="8858"/>
    <cellStyle name="20% - Accent1 3 2 2 7" xfId="8859"/>
    <cellStyle name="40% - Accent1 3 2 2 7" xfId="8860"/>
    <cellStyle name="20% - Accent2 3 2 2 7" xfId="8861"/>
    <cellStyle name="40% - Accent2 3 2 2 7" xfId="8862"/>
    <cellStyle name="20% - Accent3 3 2 2 7" xfId="8863"/>
    <cellStyle name="40% - Accent3 3 2 2 7" xfId="8864"/>
    <cellStyle name="20% - Accent4 3 2 2 7" xfId="8865"/>
    <cellStyle name="40% - Accent4 3 2 2 7" xfId="8866"/>
    <cellStyle name="20% - Accent5 3 2 2 7" xfId="8867"/>
    <cellStyle name="40% - Accent5 3 2 2 7" xfId="8868"/>
    <cellStyle name="20% - Accent6 3 2 2 7" xfId="8869"/>
    <cellStyle name="40% - Accent6 3 2 2 7" xfId="8870"/>
    <cellStyle name="Normal 6 2 2 8" xfId="8871"/>
    <cellStyle name="Normal 7 2 2 8" xfId="8872"/>
    <cellStyle name="Normal 8 2 2 8" xfId="8873"/>
    <cellStyle name="Normal 9 2 2 8" xfId="8874"/>
    <cellStyle name="Normal 10 2 2 8" xfId="8875"/>
    <cellStyle name="Normal 11 2 2 8" xfId="8876"/>
    <cellStyle name="Normal 12 2 2 8" xfId="8877"/>
    <cellStyle name="Normal 13 2 2 8" xfId="8878"/>
    <cellStyle name="Hyperlink 2 16" xfId="8879"/>
    <cellStyle name="Hyperlink 3 16" xfId="8880"/>
    <cellStyle name="Normal 14 2 2 8" xfId="8881"/>
    <cellStyle name="Normal 15 2 2 7" xfId="8882"/>
    <cellStyle name="Normal 19 2 7" xfId="8883"/>
    <cellStyle name="Normal 20 2 7" xfId="8884"/>
    <cellStyle name="Normal 21 2 7" xfId="8885"/>
    <cellStyle name="Normal 22 2 7" xfId="8886"/>
    <cellStyle name="Normal 23 2 7" xfId="8887"/>
    <cellStyle name="Normal 24 2 7" xfId="8888"/>
    <cellStyle name="Normal 25 2 7" xfId="8889"/>
    <cellStyle name="Hyperlink 2 17" xfId="8890"/>
    <cellStyle name="Hyperlink 3 17" xfId="8891"/>
    <cellStyle name="Normal 69 5" xfId="8892"/>
    <cellStyle name="Normal 2 8 5" xfId="8893"/>
    <cellStyle name="20% - Accent1 10 7" xfId="8894"/>
    <cellStyle name="20% - Accent1 11 7" xfId="8895"/>
    <cellStyle name="20% - Accent1 13 6" xfId="8896"/>
    <cellStyle name="20% - Accent1 14 6" xfId="8897"/>
    <cellStyle name="20% - Accent1 2 6 5" xfId="8898"/>
    <cellStyle name="20% - Accent1 2 4 2 2" xfId="8899"/>
    <cellStyle name="20% - Accent1 3 2 3 6" xfId="8900"/>
    <cellStyle name="20% - Accent1 3 4 2 2" xfId="8901"/>
    <cellStyle name="20% - Accent1 4 5 5" xfId="8902"/>
    <cellStyle name="20% - Accent1 4 2 3" xfId="8903"/>
    <cellStyle name="20% - Accent1 5 3 6" xfId="8904"/>
    <cellStyle name="20% - Accent1 6 7" xfId="8905"/>
    <cellStyle name="20% - Accent1 7 7" xfId="8906"/>
    <cellStyle name="20% - Accent1 8 7" xfId="8907"/>
    <cellStyle name="20% - Accent1 9 7" xfId="8908"/>
    <cellStyle name="20% - Accent2 10 7" xfId="8909"/>
    <cellStyle name="20% - Accent2 11 7" xfId="8910"/>
    <cellStyle name="20% - Accent2 13 6" xfId="8911"/>
    <cellStyle name="20% - Accent2 14 6" xfId="8912"/>
    <cellStyle name="20% - Accent2 2 6 5" xfId="8913"/>
    <cellStyle name="20% - Accent2 2 4 2 2" xfId="8914"/>
    <cellStyle name="20% - Accent2 3 2 3 6" xfId="8915"/>
    <cellStyle name="20% - Accent2 3 4 2 2" xfId="8916"/>
    <cellStyle name="20% - Accent2 4 5 5" xfId="8917"/>
    <cellStyle name="20% - Accent2 4 2 3" xfId="8918"/>
    <cellStyle name="20% - Accent2 5 3 6" xfId="8919"/>
    <cellStyle name="20% - Accent2 6 7" xfId="8920"/>
    <cellStyle name="20% - Accent2 7 7" xfId="8921"/>
    <cellStyle name="20% - Accent2 8 7" xfId="8922"/>
    <cellStyle name="20% - Accent2 9 7" xfId="8923"/>
    <cellStyle name="20% - Accent3 10 7" xfId="8924"/>
    <cellStyle name="20% - Accent3 11 7" xfId="8925"/>
    <cellStyle name="20% - Accent3 13 6" xfId="8926"/>
    <cellStyle name="20% - Accent3 14 6" xfId="8927"/>
    <cellStyle name="20% - Accent3 2 6 5" xfId="8928"/>
    <cellStyle name="20% - Accent3 2 4 2 2" xfId="8929"/>
    <cellStyle name="20% - Accent3 3 2 3 6" xfId="8930"/>
    <cellStyle name="20% - Accent3 3 4 2 2" xfId="8931"/>
    <cellStyle name="20% - Accent3 4 5 5" xfId="8932"/>
    <cellStyle name="20% - Accent3 4 2 3" xfId="8933"/>
    <cellStyle name="20% - Accent3 5 3 6" xfId="8934"/>
    <cellStyle name="20% - Accent3 6 7" xfId="8935"/>
    <cellStyle name="20% - Accent3 7 7" xfId="8936"/>
    <cellStyle name="20% - Accent3 8 7" xfId="8937"/>
    <cellStyle name="20% - Accent3 9 7" xfId="8938"/>
    <cellStyle name="20% - Accent4 10 7" xfId="8939"/>
    <cellStyle name="20% - Accent4 11 7" xfId="8940"/>
    <cellStyle name="20% - Accent4 13 6" xfId="8941"/>
    <cellStyle name="20% - Accent4 14 6" xfId="8942"/>
    <cellStyle name="20% - Accent4 2 6 5" xfId="8943"/>
    <cellStyle name="20% - Accent4 2 4 2 2" xfId="8944"/>
    <cellStyle name="20% - Accent4 3 2 3 6" xfId="8945"/>
    <cellStyle name="20% - Accent4 3 4 2 2" xfId="8946"/>
    <cellStyle name="20% - Accent4 4 5 5" xfId="8947"/>
    <cellStyle name="20% - Accent4 4 2 3" xfId="8948"/>
    <cellStyle name="20% - Accent4 5 3 6" xfId="8949"/>
    <cellStyle name="20% - Accent4 6 7" xfId="8950"/>
    <cellStyle name="20% - Accent4 7 7" xfId="8951"/>
    <cellStyle name="20% - Accent4 8 7" xfId="8952"/>
    <cellStyle name="20% - Accent4 9 7" xfId="8953"/>
    <cellStyle name="20% - Accent5 10 7" xfId="8954"/>
    <cellStyle name="20% - Accent5 11 7" xfId="8955"/>
    <cellStyle name="20% - Accent5 13 6" xfId="8956"/>
    <cellStyle name="20% - Accent5 14 6" xfId="8957"/>
    <cellStyle name="20% - Accent5 2 6 5" xfId="8958"/>
    <cellStyle name="20% - Accent5 2 4 2 2" xfId="8959"/>
    <cellStyle name="20% - Accent5 3 2 3 6" xfId="8960"/>
    <cellStyle name="20% - Accent5 3 4 2 2" xfId="8961"/>
    <cellStyle name="20% - Accent5 4 5 5" xfId="8962"/>
    <cellStyle name="20% - Accent5 4 2 3" xfId="8963"/>
    <cellStyle name="20% - Accent5 5 3 6" xfId="8964"/>
    <cellStyle name="20% - Accent5 6 7" xfId="8965"/>
    <cellStyle name="20% - Accent5 7 7" xfId="8966"/>
    <cellStyle name="20% - Accent5 8 7" xfId="8967"/>
    <cellStyle name="20% - Accent5 9 7" xfId="8968"/>
    <cellStyle name="20% - Accent6 10 7" xfId="8969"/>
    <cellStyle name="20% - Accent6 11 7" xfId="8970"/>
    <cellStyle name="20% - Accent6 13 6" xfId="8971"/>
    <cellStyle name="20% - Accent6 14 6" xfId="8972"/>
    <cellStyle name="20% - Accent6 2 6 5" xfId="8973"/>
    <cellStyle name="20% - Accent6 2 4 2 2" xfId="8974"/>
    <cellStyle name="20% - Accent6 3 2 3 6" xfId="8975"/>
    <cellStyle name="20% - Accent6 3 4 2 2" xfId="8976"/>
    <cellStyle name="20% - Accent6 4 5 5" xfId="8977"/>
    <cellStyle name="20% - Accent6 4 2 3" xfId="8978"/>
    <cellStyle name="20% - Accent6 5 3 6" xfId="8979"/>
    <cellStyle name="20% - Accent6 6 7" xfId="8980"/>
    <cellStyle name="20% - Accent6 7 7" xfId="8981"/>
    <cellStyle name="20% - Accent6 8 7" xfId="8982"/>
    <cellStyle name="20% - Accent6 9 7" xfId="8983"/>
    <cellStyle name="40% - Accent1 10 7" xfId="8984"/>
    <cellStyle name="40% - Accent1 11 7" xfId="8985"/>
    <cellStyle name="40% - Accent1 13 6" xfId="8986"/>
    <cellStyle name="40% - Accent1 14 6" xfId="8987"/>
    <cellStyle name="40% - Accent1 2 6 5" xfId="8988"/>
    <cellStyle name="40% - Accent1 2 4 2 2" xfId="8989"/>
    <cellStyle name="40% - Accent1 3 2 3 6" xfId="8990"/>
    <cellStyle name="40% - Accent1 3 4 2 2" xfId="8991"/>
    <cellStyle name="40% - Accent1 4 5 5" xfId="8992"/>
    <cellStyle name="40% - Accent1 4 2 3" xfId="8993"/>
    <cellStyle name="40% - Accent1 5 3 6" xfId="8994"/>
    <cellStyle name="40% - Accent1 6 7" xfId="8995"/>
    <cellStyle name="40% - Accent1 7 7" xfId="8996"/>
    <cellStyle name="40% - Accent1 8 7" xfId="8997"/>
    <cellStyle name="40% - Accent1 9 7" xfId="8998"/>
    <cellStyle name="40% - Accent2 10 7" xfId="8999"/>
    <cellStyle name="40% - Accent2 11 7" xfId="9000"/>
    <cellStyle name="40% - Accent2 13 6" xfId="9001"/>
    <cellStyle name="40% - Accent2 14 6" xfId="9002"/>
    <cellStyle name="40% - Accent2 2 6 5" xfId="9003"/>
    <cellStyle name="40% - Accent2 2 4 2 2" xfId="9004"/>
    <cellStyle name="40% - Accent2 3 2 3 6" xfId="9005"/>
    <cellStyle name="40% - Accent2 3 4 2 2" xfId="9006"/>
    <cellStyle name="40% - Accent2 4 5 5" xfId="9007"/>
    <cellStyle name="40% - Accent2 4 2 3" xfId="9008"/>
    <cellStyle name="40% - Accent2 5 3 6" xfId="9009"/>
    <cellStyle name="40% - Accent2 6 7" xfId="9010"/>
    <cellStyle name="40% - Accent2 7 7" xfId="9011"/>
    <cellStyle name="40% - Accent2 8 7" xfId="9012"/>
    <cellStyle name="40% - Accent2 9 7" xfId="9013"/>
    <cellStyle name="40% - Accent3 10 7" xfId="9014"/>
    <cellStyle name="40% - Accent3 11 7" xfId="9015"/>
    <cellStyle name="40% - Accent3 13 6" xfId="9016"/>
    <cellStyle name="40% - Accent3 14 6" xfId="9017"/>
    <cellStyle name="40% - Accent3 2 6 5" xfId="9018"/>
    <cellStyle name="40% - Accent3 2 4 2 2" xfId="9019"/>
    <cellStyle name="40% - Accent3 3 2 3 6" xfId="9020"/>
    <cellStyle name="40% - Accent3 3 4 2 2" xfId="9021"/>
    <cellStyle name="40% - Accent3 4 5 5" xfId="9022"/>
    <cellStyle name="40% - Accent3 4 2 3" xfId="9023"/>
    <cellStyle name="40% - Accent3 5 3 6" xfId="9024"/>
    <cellStyle name="40% - Accent3 6 7" xfId="9025"/>
    <cellStyle name="40% - Accent3 7 7" xfId="9026"/>
    <cellStyle name="40% - Accent3 8 7" xfId="9027"/>
    <cellStyle name="40% - Accent3 9 7" xfId="9028"/>
    <cellStyle name="40% - Accent4 10 7" xfId="9029"/>
    <cellStyle name="40% - Accent4 11 7" xfId="9030"/>
    <cellStyle name="40% - Accent4 13 6" xfId="9031"/>
    <cellStyle name="40% - Accent4 14 6" xfId="9032"/>
    <cellStyle name="40% - Accent4 2 6 5" xfId="9033"/>
    <cellStyle name="40% - Accent4 2 4 2 2" xfId="9034"/>
    <cellStyle name="40% - Accent4 3 2 3 6" xfId="9035"/>
    <cellStyle name="40% - Accent4 3 4 2 2" xfId="9036"/>
    <cellStyle name="40% - Accent4 4 5 5" xfId="9037"/>
    <cellStyle name="40% - Accent4 4 2 3" xfId="9038"/>
    <cellStyle name="40% - Accent4 5 3 6" xfId="9039"/>
    <cellStyle name="40% - Accent4 6 7" xfId="9040"/>
    <cellStyle name="40% - Accent4 7 7" xfId="9041"/>
    <cellStyle name="40% - Accent4 8 7" xfId="9042"/>
    <cellStyle name="40% - Accent4 9 7" xfId="9043"/>
    <cellStyle name="40% - Accent5 10 7" xfId="9044"/>
    <cellStyle name="40% - Accent5 11 7" xfId="9045"/>
    <cellStyle name="40% - Accent5 13 6" xfId="9046"/>
    <cellStyle name="40% - Accent5 14 6" xfId="9047"/>
    <cellStyle name="40% - Accent5 2 6 5" xfId="9048"/>
    <cellStyle name="40% - Accent5 2 4 2 2" xfId="9049"/>
    <cellStyle name="40% - Accent5 3 2 3 6" xfId="9050"/>
    <cellStyle name="40% - Accent5 3 4 2 2" xfId="9051"/>
    <cellStyle name="40% - Accent5 4 5 5" xfId="9052"/>
    <cellStyle name="40% - Accent5 4 2 3" xfId="9053"/>
    <cellStyle name="40% - Accent5 5 3 6" xfId="9054"/>
    <cellStyle name="40% - Accent5 6 7" xfId="9055"/>
    <cellStyle name="40% - Accent5 7 7" xfId="9056"/>
    <cellStyle name="40% - Accent5 8 7" xfId="9057"/>
    <cellStyle name="40% - Accent5 9 7" xfId="9058"/>
    <cellStyle name="40% - Accent6 10 7" xfId="9059"/>
    <cellStyle name="40% - Accent6 11 7" xfId="9060"/>
    <cellStyle name="40% - Accent6 13 6" xfId="9061"/>
    <cellStyle name="40% - Accent6 14 6" xfId="9062"/>
    <cellStyle name="40% - Accent6 2 6 5" xfId="9063"/>
    <cellStyle name="40% - Accent6 2 4 2 2" xfId="9064"/>
    <cellStyle name="40% - Accent6 3 2 3 6" xfId="9065"/>
    <cellStyle name="40% - Accent6 3 4 2 2" xfId="9066"/>
    <cellStyle name="40% - Accent6 4 5 5" xfId="9067"/>
    <cellStyle name="40% - Accent6 4 2 3" xfId="9068"/>
    <cellStyle name="40% - Accent6 5 3 6" xfId="9069"/>
    <cellStyle name="40% - Accent6 6 7" xfId="9070"/>
    <cellStyle name="40% - Accent6 7 7" xfId="9071"/>
    <cellStyle name="40% - Accent6 8 7" xfId="9072"/>
    <cellStyle name="40% - Accent6 9 7" xfId="9073"/>
    <cellStyle name="60% - Accent1 3 2 3" xfId="9074"/>
    <cellStyle name="60% - Accent2 3 2 3" xfId="9075"/>
    <cellStyle name="60% - Accent3 3 2 3" xfId="9076"/>
    <cellStyle name="60% - Accent4 3 2 3" xfId="9077"/>
    <cellStyle name="60% - Accent5 3 2 3" xfId="9078"/>
    <cellStyle name="60% - Accent6 3 2 3" xfId="9079"/>
    <cellStyle name="Accent1 3 2 3" xfId="9080"/>
    <cellStyle name="Accent2 3 2 3" xfId="9081"/>
    <cellStyle name="Accent3 3 2 3" xfId="9082"/>
    <cellStyle name="Accent4 3 2 3" xfId="9083"/>
    <cellStyle name="Accent5 3 2 3" xfId="9084"/>
    <cellStyle name="Accent6 3 2 3" xfId="9085"/>
    <cellStyle name="Bad 3 2 3" xfId="9086"/>
    <cellStyle name="Calculation 3 2 5" xfId="9087"/>
    <cellStyle name="Check Cell 3 2 3" xfId="9088"/>
    <cellStyle name="Comma 11 6" xfId="9089"/>
    <cellStyle name="Comma 12 6" xfId="9090"/>
    <cellStyle name="Comma 13 6" xfId="9091"/>
    <cellStyle name="Comma 2 4 2 2" xfId="9092"/>
    <cellStyle name="Comma 3 4 2 2" xfId="9093"/>
    <cellStyle name="Comma 4 5 5" xfId="9094"/>
    <cellStyle name="Comma 4 2 3" xfId="9095"/>
    <cellStyle name="Comma 5 3 5" xfId="9096"/>
    <cellStyle name="Explanatory Text 3 2 3" xfId="9097"/>
    <cellStyle name="Good 3 2 3" xfId="9098"/>
    <cellStyle name="Heading 1 3 2 3" xfId="9099"/>
    <cellStyle name="Heading 2 3 2 3" xfId="9100"/>
    <cellStyle name="Heading 3 3 2 3" xfId="9101"/>
    <cellStyle name="Heading 4 3 2 3" xfId="9102"/>
    <cellStyle name="Input 3 2 5" xfId="9103"/>
    <cellStyle name="Linked Cell 3 2 3" xfId="9104"/>
    <cellStyle name="Neutral 3 2 3" xfId="9105"/>
    <cellStyle name="Normal 10 14 5" xfId="9106"/>
    <cellStyle name="Normal 10 2 9 5" xfId="9107"/>
    <cellStyle name="Normal 10 2 2 3 5" xfId="9108"/>
    <cellStyle name="Normal 10 3 3 5" xfId="9109"/>
    <cellStyle name="Normal 10 4 3 5" xfId="9110"/>
    <cellStyle name="Normal 11 11 5" xfId="9111"/>
    <cellStyle name="Normal 11 2 9 5" xfId="9112"/>
    <cellStyle name="Normal 11 2 2 3 5" xfId="9113"/>
    <cellStyle name="Normal 11 3 3 5" xfId="9114"/>
    <cellStyle name="Normal 11 4 3 5" xfId="9115"/>
    <cellStyle name="Normal 12 11 5" xfId="9116"/>
    <cellStyle name="Normal 12 2 9 5" xfId="9117"/>
    <cellStyle name="Normal 12 2 2 3 5" xfId="9118"/>
    <cellStyle name="Normal 12 3 3 5" xfId="9119"/>
    <cellStyle name="Normal 12 4 3 5" xfId="9120"/>
    <cellStyle name="Normal 13 11 5" xfId="9121"/>
    <cellStyle name="Normal 13 2 9 5" xfId="9122"/>
    <cellStyle name="Normal 13 2 2 3 5" xfId="9123"/>
    <cellStyle name="Normal 13 3 3 5" xfId="9124"/>
    <cellStyle name="Normal 13 4 3 5" xfId="9125"/>
    <cellStyle name="Normal 14 11 5" xfId="9126"/>
    <cellStyle name="Normal 14 2 9 5" xfId="9127"/>
    <cellStyle name="Normal 14 2 2 3 5" xfId="9128"/>
    <cellStyle name="Normal 14 3 3 5" xfId="9129"/>
    <cellStyle name="Normal 14 4 3 5" xfId="9130"/>
    <cellStyle name="Normal 15 6 5" xfId="9131"/>
    <cellStyle name="Normal 15 3 3 5" xfId="9132"/>
    <cellStyle name="Normal 15 4 3" xfId="9133"/>
    <cellStyle name="Normal 16 3 2 2" xfId="9134"/>
    <cellStyle name="Normal 17 2 2 2" xfId="9135"/>
    <cellStyle name="Normal 2 5 2 3" xfId="9136"/>
    <cellStyle name="Normal 3 12 5" xfId="9137"/>
    <cellStyle name="Normal 3 2 11 5" xfId="9138"/>
    <cellStyle name="Normal 3 2 2 8 5" xfId="9139"/>
    <cellStyle name="Normal 3 2 3 7" xfId="9140"/>
    <cellStyle name="Normal 3 3 11 5" xfId="9141"/>
    <cellStyle name="Normal 3 3 2 12" xfId="9142"/>
    <cellStyle name="Normal 3 3 3 6" xfId="9143"/>
    <cellStyle name="Normal 3 4 9 5" xfId="9144"/>
    <cellStyle name="Normal 3 4 2 11" xfId="9145"/>
    <cellStyle name="Normal 3 5 13" xfId="9146"/>
    <cellStyle name="Normal 3 5 2 11" xfId="9147"/>
    <cellStyle name="Normal 3 6 12" xfId="9148"/>
    <cellStyle name="Normal 3 6 2 11" xfId="9149"/>
    <cellStyle name="Normal 3 7 12" xfId="9150"/>
    <cellStyle name="Normal 3 7 2 11" xfId="9151"/>
    <cellStyle name="Normal 3 8 12" xfId="9152"/>
    <cellStyle name="Normal 3 8 2 11" xfId="9153"/>
    <cellStyle name="Normal 3 9 12" xfId="9154"/>
    <cellStyle name="Normal 3 9 2 11" xfId="9155"/>
    <cellStyle name="Normal 30 6" xfId="9156"/>
    <cellStyle name="Normal 31 6" xfId="9157"/>
    <cellStyle name="Normal 32 6" xfId="9158"/>
    <cellStyle name="Normal 33 6" xfId="9159"/>
    <cellStyle name="Normal 34 6" xfId="9160"/>
    <cellStyle name="Normal 35 6" xfId="9161"/>
    <cellStyle name="Normal 36 6" xfId="9162"/>
    <cellStyle name="Normal 37 6" xfId="9163"/>
    <cellStyle name="Normal 38 6" xfId="9164"/>
    <cellStyle name="Normal 39 6" xfId="9165"/>
    <cellStyle name="Normal 4 11 5" xfId="9166"/>
    <cellStyle name="Normal 4 2 10 5" xfId="9167"/>
    <cellStyle name="Normal 4 2 2 3 5" xfId="9168"/>
    <cellStyle name="Normal 4 4 3 5" xfId="9169"/>
    <cellStyle name="Normal 40 6" xfId="9170"/>
    <cellStyle name="Normal 41 6" xfId="9171"/>
    <cellStyle name="Normal 42 6" xfId="9172"/>
    <cellStyle name="Normal 43 6" xfId="9173"/>
    <cellStyle name="Normal 44 6" xfId="9174"/>
    <cellStyle name="Normal 45 6" xfId="9175"/>
    <cellStyle name="Normal 46 6" xfId="9176"/>
    <cellStyle name="Normal 47 6" xfId="9177"/>
    <cellStyle name="Normal 48 6" xfId="9178"/>
    <cellStyle name="Normal 49 6" xfId="9179"/>
    <cellStyle name="Normal 5 11 5" xfId="9180"/>
    <cellStyle name="Normal 5 2 9 5" xfId="9181"/>
    <cellStyle name="Normal 5 2 2 3 5" xfId="9182"/>
    <cellStyle name="Normal 5 4 3 5" xfId="9183"/>
    <cellStyle name="Normal 50 6" xfId="9184"/>
    <cellStyle name="Normal 51 6" xfId="9185"/>
    <cellStyle name="Normal 52 6" xfId="9186"/>
    <cellStyle name="Normal 53 6" xfId="9187"/>
    <cellStyle name="Normal 54 6" xfId="9188"/>
    <cellStyle name="Normal 6 11 5" xfId="9189"/>
    <cellStyle name="Normal 6 2 9 5" xfId="9190"/>
    <cellStyle name="Normal 6 2 2 3 5" xfId="9191"/>
    <cellStyle name="Normal 6 3 3 5" xfId="9192"/>
    <cellStyle name="Normal 6 4 3 5" xfId="9193"/>
    <cellStyle name="Normal 7 11 5" xfId="9194"/>
    <cellStyle name="Normal 7 2 9 5" xfId="9195"/>
    <cellStyle name="Normal 7 2 2 3 5" xfId="9196"/>
    <cellStyle name="Normal 7 3 3 5" xfId="9197"/>
    <cellStyle name="Normal 7 4 3 5" xfId="9198"/>
    <cellStyle name="Normal 8 11 5" xfId="9199"/>
    <cellStyle name="Normal 8 2 9 5" xfId="9200"/>
    <cellStyle name="Normal 8 2 2 3 5" xfId="9201"/>
    <cellStyle name="Normal 8 3 3 5" xfId="9202"/>
    <cellStyle name="Normal 8 4 3 5" xfId="9203"/>
    <cellStyle name="Normal 9 11 5" xfId="9204"/>
    <cellStyle name="Normal 9 2 9 5" xfId="9205"/>
    <cellStyle name="Normal 9 2 2 3 5" xfId="9206"/>
    <cellStyle name="Normal 9 3 3 5" xfId="9207"/>
    <cellStyle name="Normal 9 4 3 5" xfId="9208"/>
    <cellStyle name="Note 10 7" xfId="9209"/>
    <cellStyle name="Note 11 7" xfId="9210"/>
    <cellStyle name="Note 13 6" xfId="9211"/>
    <cellStyle name="Note 14 6" xfId="9212"/>
    <cellStyle name="Note 2 22 5" xfId="9213"/>
    <cellStyle name="Note 2 2 20 5" xfId="9214"/>
    <cellStyle name="Note 3 22 5" xfId="9215"/>
    <cellStyle name="Note 3 2 3 6" xfId="9216"/>
    <cellStyle name="Note 4 21 5" xfId="9217"/>
    <cellStyle name="Note 4 2 3" xfId="9218"/>
    <cellStyle name="Note 5 20 5" xfId="9219"/>
    <cellStyle name="Note 6 7" xfId="9220"/>
    <cellStyle name="Note 7 7" xfId="9221"/>
    <cellStyle name="Note 8 7" xfId="9222"/>
    <cellStyle name="Note 9 7" xfId="9223"/>
    <cellStyle name="Output 3 2 5" xfId="9224"/>
    <cellStyle name="Percent 2 4 5" xfId="9225"/>
    <cellStyle name="Percent 2 2 2 2" xfId="9226"/>
    <cellStyle name="Title 2 2 3" xfId="9227"/>
    <cellStyle name="Total 3 2 5" xfId="9228"/>
    <cellStyle name="Warning Text 3 2 3" xfId="9229"/>
    <cellStyle name="Normal 2 6 7" xfId="9230"/>
    <cellStyle name="Note 5 3 5" xfId="9231"/>
    <cellStyle name="Note 3 5 5" xfId="9232"/>
    <cellStyle name="Hyperlink 35 3" xfId="9233"/>
    <cellStyle name="Note 5 2 2 4" xfId="9234"/>
    <cellStyle name="Note 2 4 2 4" xfId="9235"/>
    <cellStyle name="Note 2 2 2 2 4" xfId="9236"/>
    <cellStyle name="Note 3 4 2 4" xfId="9237"/>
    <cellStyle name="Note 2 2 3 5" xfId="9238"/>
    <cellStyle name="Output 3 3 5" xfId="9239"/>
    <cellStyle name="Calculation 3 3 5" xfId="9240"/>
    <cellStyle name="Note 2 5 5" xfId="9241"/>
    <cellStyle name="Input 3 3 5" xfId="9242"/>
    <cellStyle name="Total 3 3 5" xfId="9243"/>
    <cellStyle name="Normal 55 6" xfId="9244"/>
    <cellStyle name="Comma 14 6" xfId="9245"/>
    <cellStyle name="Normal 10 5 7" xfId="9246"/>
    <cellStyle name="Normal 56 6" xfId="9247"/>
    <cellStyle name="Comma 15 6" xfId="9248"/>
    <cellStyle name="Normal 57 6" xfId="9249"/>
    <cellStyle name="Normal 58 6" xfId="9250"/>
    <cellStyle name="Comma 16 6" xfId="9251"/>
    <cellStyle name="Normal 10 7 6" xfId="9252"/>
    <cellStyle name="Normal 11 5 7" xfId="9253"/>
    <cellStyle name="Normal 12 5 7" xfId="9254"/>
    <cellStyle name="Normal 3 2 4 6" xfId="9255"/>
    <cellStyle name="Normal 3 2 2 2 6" xfId="9256"/>
    <cellStyle name="Normal 3 3 4 6" xfId="9257"/>
    <cellStyle name="Normal 3 3 2 2 6" xfId="9258"/>
    <cellStyle name="Normal 3 4 3 6" xfId="9259"/>
    <cellStyle name="Normal 3 4 2 2 6" xfId="9260"/>
    <cellStyle name="Normal 3 5 3 6" xfId="9261"/>
    <cellStyle name="Normal 3 5 2 2 6" xfId="9262"/>
    <cellStyle name="Normal 3 6 3 6" xfId="9263"/>
    <cellStyle name="Normal 3 6 2 2 6" xfId="9264"/>
    <cellStyle name="Normal 3 7 3 6" xfId="9265"/>
    <cellStyle name="Normal 3 7 2 2 6" xfId="9266"/>
    <cellStyle name="Normal 3 8 3 6" xfId="9267"/>
    <cellStyle name="Normal 3 8 2 2 6" xfId="9268"/>
    <cellStyle name="Normal 3 9 3 6" xfId="9269"/>
    <cellStyle name="Normal 3 9 2 2 6" xfId="9270"/>
    <cellStyle name="Normal 4 5 7" xfId="9271"/>
    <cellStyle name="Normal 4 2 3 7" xfId="9272"/>
    <cellStyle name="Normal 5 5 7" xfId="9273"/>
    <cellStyle name="Normal 5 2 3 7" xfId="9274"/>
    <cellStyle name="Normal 6 5 7" xfId="9275"/>
    <cellStyle name="Normal 7 5 7" xfId="9276"/>
    <cellStyle name="Normal 8 5 7" xfId="9277"/>
    <cellStyle name="Normal 9 5 7" xfId="9278"/>
    <cellStyle name="Note 5 4 3" xfId="9279"/>
    <cellStyle name="Note 2 6 3" xfId="9280"/>
    <cellStyle name="Note 2 2 4 3" xfId="9281"/>
    <cellStyle name="Note 3 6 3" xfId="9282"/>
    <cellStyle name="Normal 59 6" xfId="9283"/>
    <cellStyle name="Comma 17 6" xfId="9284"/>
    <cellStyle name="Normal 10 8 6" xfId="9285"/>
    <cellStyle name="Normal 10 2 4 6" xfId="9286"/>
    <cellStyle name="Normal 11 2 4 6" xfId="9287"/>
    <cellStyle name="Normal 12 2 4 6" xfId="9288"/>
    <cellStyle name="Normal 13 2 4 6" xfId="9289"/>
    <cellStyle name="Normal 14 6 6" xfId="9290"/>
    <cellStyle name="Normal 14 2 4 6" xfId="9291"/>
    <cellStyle name="Normal 3 2 5 6" xfId="9292"/>
    <cellStyle name="Normal 3 2 2 3 6" xfId="9293"/>
    <cellStyle name="Normal 3 3 5 6" xfId="9294"/>
    <cellStyle name="Normal 3 3 2 3 6" xfId="9295"/>
    <cellStyle name="Normal 3 4 4 6" xfId="9296"/>
    <cellStyle name="Normal 3 4 2 3 6" xfId="9297"/>
    <cellStyle name="Normal 3 5 4 6" xfId="9298"/>
    <cellStyle name="Normal 3 5 2 3 6" xfId="9299"/>
    <cellStyle name="Normal 3 6 4 6" xfId="9300"/>
    <cellStyle name="Normal 3 6 2 3 6" xfId="9301"/>
    <cellStyle name="Normal 3 7 4 6" xfId="9302"/>
    <cellStyle name="Normal 3 7 2 3 6" xfId="9303"/>
    <cellStyle name="Normal 3 8 4 6" xfId="9304"/>
    <cellStyle name="Normal 3 8 2 3 6" xfId="9305"/>
    <cellStyle name="Normal 3 9 4 6" xfId="9306"/>
    <cellStyle name="Normal 3 9 2 3 6" xfId="9307"/>
    <cellStyle name="Normal 4 6 6" xfId="9308"/>
    <cellStyle name="Normal 4 2 4 6" xfId="9309"/>
    <cellStyle name="Normal 6 2 4 6" xfId="9310"/>
    <cellStyle name="Normal 7 2 4 6" xfId="9311"/>
    <cellStyle name="Normal 8 2 4 6" xfId="9312"/>
    <cellStyle name="Normal 9 2 4 6" xfId="9313"/>
    <cellStyle name="Normal 60 5" xfId="9314"/>
    <cellStyle name="Comma 18 5" xfId="9315"/>
    <cellStyle name="Normal 10 9 5" xfId="9316"/>
    <cellStyle name="Normal 10 2 5 5" xfId="9317"/>
    <cellStyle name="Normal 11 7 5" xfId="9318"/>
    <cellStyle name="Normal 11 2 5 5" xfId="9319"/>
    <cellStyle name="Normal 12 7 5" xfId="9320"/>
    <cellStyle name="Normal 12 2 5 5" xfId="9321"/>
    <cellStyle name="Normal 13 7 5" xfId="9322"/>
    <cellStyle name="Normal 13 2 5 5" xfId="9323"/>
    <cellStyle name="Normal 14 7 5" xfId="9324"/>
    <cellStyle name="Normal 14 2 5 5" xfId="9325"/>
    <cellStyle name="Normal 3 2 6 5" xfId="9326"/>
    <cellStyle name="Normal 3 2 2 4 5" xfId="9327"/>
    <cellStyle name="Normal 3 3 6 5" xfId="9328"/>
    <cellStyle name="Normal 3 3 2 4 5" xfId="9329"/>
    <cellStyle name="Normal 3 4 5 5" xfId="9330"/>
    <cellStyle name="Normal 3 4 2 4 5" xfId="9331"/>
    <cellStyle name="Normal 3 5 5 5" xfId="9332"/>
    <cellStyle name="Normal 3 5 2 4 5" xfId="9333"/>
    <cellStyle name="Normal 3 6 5 5" xfId="9334"/>
    <cellStyle name="Normal 3 6 2 4 5" xfId="9335"/>
    <cellStyle name="Normal 3 7 5 5" xfId="9336"/>
    <cellStyle name="Normal 3 7 2 4 5" xfId="9337"/>
    <cellStyle name="Normal 3 8 5 5" xfId="9338"/>
    <cellStyle name="Normal 3 8 2 4 5" xfId="9339"/>
    <cellStyle name="Normal 3 9 5 5" xfId="9340"/>
    <cellStyle name="Normal 3 9 2 4 5" xfId="9341"/>
    <cellStyle name="Normal 4 7 5" xfId="9342"/>
    <cellStyle name="Normal 4 2 5 5" xfId="9343"/>
    <cellStyle name="Normal 5 7 5" xfId="9344"/>
    <cellStyle name="Normal 5 2 5 5" xfId="9345"/>
    <cellStyle name="Normal 6 7 5" xfId="9346"/>
    <cellStyle name="Normal 6 2 5 5" xfId="9347"/>
    <cellStyle name="Normal 7 7 5" xfId="9348"/>
    <cellStyle name="Normal 7 2 5 5" xfId="9349"/>
    <cellStyle name="Normal 8 7 5" xfId="9350"/>
    <cellStyle name="Normal 8 2 5 5" xfId="9351"/>
    <cellStyle name="Normal 9 7 5" xfId="9352"/>
    <cellStyle name="Normal 9 2 5 5" xfId="9353"/>
    <cellStyle name="Normal 2 7 6" xfId="9354"/>
    <cellStyle name="20% - Accent1 10 2 5" xfId="9355"/>
    <cellStyle name="20% - Accent1 11 2 5" xfId="9356"/>
    <cellStyle name="20% - Accent1 12 2 5" xfId="9357"/>
    <cellStyle name="20% - Accent1 13 2 5" xfId="9358"/>
    <cellStyle name="20% - Accent1 14 2 5" xfId="9359"/>
    <cellStyle name="20% - Accent1 2 5 6" xfId="9360"/>
    <cellStyle name="20% - Accent1 3 5 6" xfId="9361"/>
    <cellStyle name="20% - Accent1 3 3 2 6" xfId="9362"/>
    <cellStyle name="20% - Accent1 4 4 5" xfId="9363"/>
    <cellStyle name="20% - Accent1 6 2 5" xfId="9364"/>
    <cellStyle name="20% - Accent1 7 2 5" xfId="9365"/>
    <cellStyle name="20% - Accent1 8 2 5" xfId="9366"/>
    <cellStyle name="20% - Accent1 9 2 5" xfId="9367"/>
    <cellStyle name="20% - Accent2 10 2 5" xfId="9368"/>
    <cellStyle name="20% - Accent2 11 2 5" xfId="9369"/>
    <cellStyle name="20% - Accent2 12 2 5" xfId="9370"/>
    <cellStyle name="20% - Accent2 13 2 5" xfId="9371"/>
    <cellStyle name="20% - Accent2 14 2 5" xfId="9372"/>
    <cellStyle name="20% - Accent2 2 5 6" xfId="9373"/>
    <cellStyle name="20% - Accent2 3 5 6" xfId="9374"/>
    <cellStyle name="20% - Accent2 3 3 2 6" xfId="9375"/>
    <cellStyle name="20% - Accent2 4 4 5" xfId="9376"/>
    <cellStyle name="20% - Accent2 6 2 5" xfId="9377"/>
    <cellStyle name="20% - Accent2 7 2 5" xfId="9378"/>
    <cellStyle name="20% - Accent2 8 2 5" xfId="9379"/>
    <cellStyle name="20% - Accent2 9 2 5" xfId="9380"/>
    <cellStyle name="20% - Accent3 10 2 5" xfId="9381"/>
    <cellStyle name="20% - Accent3 11 2 5" xfId="9382"/>
    <cellStyle name="20% - Accent3 12 2 5" xfId="9383"/>
    <cellStyle name="20% - Accent3 13 2 5" xfId="9384"/>
    <cellStyle name="20% - Accent3 14 2 5" xfId="9385"/>
    <cellStyle name="20% - Accent3 2 5 6" xfId="9386"/>
    <cellStyle name="20% - Accent3 3 5 6" xfId="9387"/>
    <cellStyle name="20% - Accent3 3 3 2 6" xfId="9388"/>
    <cellStyle name="20% - Accent3 4 4 5" xfId="9389"/>
    <cellStyle name="20% - Accent3 6 2 5" xfId="9390"/>
    <cellStyle name="20% - Accent3 7 2 5" xfId="9391"/>
    <cellStyle name="20% - Accent3 8 2 5" xfId="9392"/>
    <cellStyle name="20% - Accent3 9 2 5" xfId="9393"/>
    <cellStyle name="20% - Accent4 10 2 5" xfId="9394"/>
    <cellStyle name="20% - Accent4 11 2 5" xfId="9395"/>
    <cellStyle name="20% - Accent4 12 2 5" xfId="9396"/>
    <cellStyle name="20% - Accent4 13 2 5" xfId="9397"/>
    <cellStyle name="20% - Accent4 14 2 5" xfId="9398"/>
    <cellStyle name="20% - Accent4 2 5 6" xfId="9399"/>
    <cellStyle name="20% - Accent4 3 5 6" xfId="9400"/>
    <cellStyle name="20% - Accent4 3 3 2 6" xfId="9401"/>
    <cellStyle name="20% - Accent4 4 4 5" xfId="9402"/>
    <cellStyle name="20% - Accent4 6 2 5" xfId="9403"/>
    <cellStyle name="20% - Accent4 7 2 5" xfId="9404"/>
    <cellStyle name="20% - Accent4 8 2 5" xfId="9405"/>
    <cellStyle name="20% - Accent4 9 2 5" xfId="9406"/>
    <cellStyle name="20% - Accent5 10 2 5" xfId="9407"/>
    <cellStyle name="20% - Accent5 11 2 5" xfId="9408"/>
    <cellStyle name="20% - Accent5 12 2 5" xfId="9409"/>
    <cellStyle name="20% - Accent5 13 2 5" xfId="9410"/>
    <cellStyle name="20% - Accent5 14 2 5" xfId="9411"/>
    <cellStyle name="20% - Accent5 2 5 6" xfId="9412"/>
    <cellStyle name="20% - Accent5 3 5 6" xfId="9413"/>
    <cellStyle name="20% - Accent5 3 3 2 6" xfId="9414"/>
    <cellStyle name="20% - Accent5 4 4 5" xfId="9415"/>
    <cellStyle name="20% - Accent5 6 2 5" xfId="9416"/>
    <cellStyle name="20% - Accent5 7 2 5" xfId="9417"/>
    <cellStyle name="20% - Accent5 8 2 5" xfId="9418"/>
    <cellStyle name="20% - Accent5 9 2 5" xfId="9419"/>
    <cellStyle name="20% - Accent6 10 2 5" xfId="9420"/>
    <cellStyle name="20% - Accent6 11 2 5" xfId="9421"/>
    <cellStyle name="20% - Accent6 12 2 5" xfId="9422"/>
    <cellStyle name="20% - Accent6 13 2 5" xfId="9423"/>
    <cellStyle name="20% - Accent6 14 2 5" xfId="9424"/>
    <cellStyle name="20% - Accent6 2 5 6" xfId="9425"/>
    <cellStyle name="20% - Accent6 3 5 6" xfId="9426"/>
    <cellStyle name="20% - Accent6 3 3 2 6" xfId="9427"/>
    <cellStyle name="20% - Accent6 4 4 5" xfId="9428"/>
    <cellStyle name="20% - Accent6 6 2 5" xfId="9429"/>
    <cellStyle name="20% - Accent6 7 2 5" xfId="9430"/>
    <cellStyle name="20% - Accent6 8 2 5" xfId="9431"/>
    <cellStyle name="20% - Accent6 9 2 5" xfId="9432"/>
    <cellStyle name="40% - Accent1 10 2 5" xfId="9433"/>
    <cellStyle name="40% - Accent1 11 2 5" xfId="9434"/>
    <cellStyle name="40% - Accent1 12 2 5" xfId="9435"/>
    <cellStyle name="40% - Accent1 13 2 5" xfId="9436"/>
    <cellStyle name="40% - Accent1 14 2 5" xfId="9437"/>
    <cellStyle name="40% - Accent1 2 5 6" xfId="9438"/>
    <cellStyle name="40% - Accent1 3 5 6" xfId="9439"/>
    <cellStyle name="40% - Accent1 3 3 2 6" xfId="9440"/>
    <cellStyle name="40% - Accent1 4 4 5" xfId="9441"/>
    <cellStyle name="40% - Accent1 6 2 5" xfId="9442"/>
    <cellStyle name="40% - Accent1 7 2 5" xfId="9443"/>
    <cellStyle name="40% - Accent1 8 2 5" xfId="9444"/>
    <cellStyle name="40% - Accent1 9 2 5" xfId="9445"/>
    <cellStyle name="40% - Accent2 10 2 5" xfId="9446"/>
    <cellStyle name="40% - Accent2 11 2 5" xfId="9447"/>
    <cellStyle name="40% - Accent2 12 2 5" xfId="9448"/>
    <cellStyle name="40% - Accent2 13 2 5" xfId="9449"/>
    <cellStyle name="40% - Accent2 14 2 5" xfId="9450"/>
    <cellStyle name="40% - Accent2 2 5 6" xfId="9451"/>
    <cellStyle name="40% - Accent2 3 5 6" xfId="9452"/>
    <cellStyle name="40% - Accent2 3 3 2 6" xfId="9453"/>
    <cellStyle name="40% - Accent2 4 4 5" xfId="9454"/>
    <cellStyle name="40% - Accent2 6 2 5" xfId="9455"/>
    <cellStyle name="40% - Accent2 7 2 5" xfId="9456"/>
    <cellStyle name="40% - Accent2 8 2 5" xfId="9457"/>
    <cellStyle name="40% - Accent2 9 2 5" xfId="9458"/>
    <cellStyle name="40% - Accent3 10 2 5" xfId="9459"/>
    <cellStyle name="40% - Accent3 11 2 5" xfId="9460"/>
    <cellStyle name="40% - Accent3 12 2 5" xfId="9461"/>
    <cellStyle name="40% - Accent3 13 2 5" xfId="9462"/>
    <cellStyle name="40% - Accent3 14 2 5" xfId="9463"/>
    <cellStyle name="40% - Accent3 2 5 6" xfId="9464"/>
    <cellStyle name="40% - Accent3 3 5 6" xfId="9465"/>
    <cellStyle name="40% - Accent3 3 3 2 6" xfId="9466"/>
    <cellStyle name="40% - Accent3 4 4 5" xfId="9467"/>
    <cellStyle name="40% - Accent3 6 2 5" xfId="9468"/>
    <cellStyle name="40% - Accent3 7 2 5" xfId="9469"/>
    <cellStyle name="40% - Accent3 8 2 5" xfId="9470"/>
    <cellStyle name="40% - Accent3 9 2 5" xfId="9471"/>
    <cellStyle name="40% - Accent4 10 2 5" xfId="9472"/>
    <cellStyle name="40% - Accent4 11 2 5" xfId="9473"/>
    <cellStyle name="40% - Accent4 12 2 5" xfId="9474"/>
    <cellStyle name="40% - Accent4 13 2 5" xfId="9475"/>
    <cellStyle name="40% - Accent4 14 2 5" xfId="9476"/>
    <cellStyle name="40% - Accent4 2 5 6" xfId="9477"/>
    <cellStyle name="40% - Accent4 3 5 6" xfId="9478"/>
    <cellStyle name="40% - Accent4 3 3 2 6" xfId="9479"/>
    <cellStyle name="40% - Accent4 4 4 5" xfId="9480"/>
    <cellStyle name="40% - Accent4 6 2 5" xfId="9481"/>
    <cellStyle name="40% - Accent4 7 2 5" xfId="9482"/>
    <cellStyle name="40% - Accent4 8 2 5" xfId="9483"/>
    <cellStyle name="40% - Accent4 9 2 5" xfId="9484"/>
    <cellStyle name="40% - Accent5 10 2 5" xfId="9485"/>
    <cellStyle name="40% - Accent5 11 2 5" xfId="9486"/>
    <cellStyle name="40% - Accent5 12 2 5" xfId="9487"/>
    <cellStyle name="40% - Accent5 13 2 5" xfId="9488"/>
    <cellStyle name="40% - Accent5 14 2 5" xfId="9489"/>
    <cellStyle name="40% - Accent5 2 5 6" xfId="9490"/>
    <cellStyle name="40% - Accent5 3 5 6" xfId="9491"/>
    <cellStyle name="40% - Accent5 3 3 2 6" xfId="9492"/>
    <cellStyle name="40% - Accent5 4 4 5" xfId="9493"/>
    <cellStyle name="40% - Accent5 6 2 5" xfId="9494"/>
    <cellStyle name="40% - Accent5 7 2 5" xfId="9495"/>
    <cellStyle name="40% - Accent5 8 2 5" xfId="9496"/>
    <cellStyle name="40% - Accent5 9 2 5" xfId="9497"/>
    <cellStyle name="40% - Accent6 10 2 5" xfId="9498"/>
    <cellStyle name="40% - Accent6 11 2 5" xfId="9499"/>
    <cellStyle name="40% - Accent6 12 2 5" xfId="9500"/>
    <cellStyle name="40% - Accent6 13 2 5" xfId="9501"/>
    <cellStyle name="40% - Accent6 14 2 5" xfId="9502"/>
    <cellStyle name="40% - Accent6 2 5 6" xfId="9503"/>
    <cellStyle name="40% - Accent6 3 5 6" xfId="9504"/>
    <cellStyle name="40% - Accent6 3 3 2 6" xfId="9505"/>
    <cellStyle name="40% - Accent6 4 4 5" xfId="9506"/>
    <cellStyle name="40% - Accent6 6 2 5" xfId="9507"/>
    <cellStyle name="40% - Accent6 7 2 5" xfId="9508"/>
    <cellStyle name="40% - Accent6 8 2 5" xfId="9509"/>
    <cellStyle name="40% - Accent6 9 2 5" xfId="9510"/>
    <cellStyle name="60% - Accent1 3 3 3" xfId="9511"/>
    <cellStyle name="60% - Accent2 3 3 3" xfId="9512"/>
    <cellStyle name="60% - Accent3 3 3 3" xfId="9513"/>
    <cellStyle name="60% - Accent4 3 3 3" xfId="9514"/>
    <cellStyle name="60% - Accent5 3 3 3" xfId="9515"/>
    <cellStyle name="60% - Accent6 3 3 3" xfId="9516"/>
    <cellStyle name="Accent1 3 3 3" xfId="9517"/>
    <cellStyle name="Accent2 3 3 3" xfId="9518"/>
    <cellStyle name="Accent3 3 3 3" xfId="9519"/>
    <cellStyle name="Accent4 3 3 3" xfId="9520"/>
    <cellStyle name="Accent5 3 3 3" xfId="9521"/>
    <cellStyle name="Accent6 3 3 3" xfId="9522"/>
    <cellStyle name="Bad 3 3 3" xfId="9523"/>
    <cellStyle name="Check Cell 3 3 3" xfId="9524"/>
    <cellStyle name="Comma 11 2 5" xfId="9525"/>
    <cellStyle name="Comma 12 2 5" xfId="9526"/>
    <cellStyle name="Comma 13 2 5" xfId="9527"/>
    <cellStyle name="Comma 4 4 5" xfId="9528"/>
    <cellStyle name="Explanatory Text 3 3 3" xfId="9529"/>
    <cellStyle name="Good 3 3 3" xfId="9530"/>
    <cellStyle name="Heading 1 3 3 3" xfId="9531"/>
    <cellStyle name="Heading 2 3 3 3" xfId="9532"/>
    <cellStyle name="Heading 3 3 3 3" xfId="9533"/>
    <cellStyle name="Heading 4 3 3 3" xfId="9534"/>
    <cellStyle name="Linked Cell 3 3 3" xfId="9535"/>
    <cellStyle name="Neutral 3 3 3" xfId="9536"/>
    <cellStyle name="Normal 16 4 6" xfId="9537"/>
    <cellStyle name="Normal 17 3 6" xfId="9538"/>
    <cellStyle name="Normal 28 2 5" xfId="9539"/>
    <cellStyle name="Normal 29 2 5" xfId="9540"/>
    <cellStyle name="Normal 3 2 7 5" xfId="9541"/>
    <cellStyle name="Normal 3 2 3 2 5" xfId="9542"/>
    <cellStyle name="Normal 3 3 7 5" xfId="9543"/>
    <cellStyle name="Normal 3 3 3 2 5" xfId="9544"/>
    <cellStyle name="Normal 30 2 5" xfId="9545"/>
    <cellStyle name="Normal 31 2 5" xfId="9546"/>
    <cellStyle name="Normal 32 2 5" xfId="9547"/>
    <cellStyle name="Normal 33 2 5" xfId="9548"/>
    <cellStyle name="Normal 34 2 5" xfId="9549"/>
    <cellStyle name="Normal 35 2 5" xfId="9550"/>
    <cellStyle name="Normal 36 2 5" xfId="9551"/>
    <cellStyle name="Normal 37 2 5" xfId="9552"/>
    <cellStyle name="Normal 38 2 5" xfId="9553"/>
    <cellStyle name="Normal 39 2 5" xfId="9554"/>
    <cellStyle name="Normal 4 2 6 5" xfId="9555"/>
    <cellStyle name="Normal 4 2 2 2 5" xfId="9556"/>
    <cellStyle name="Normal 4 4 2 5" xfId="9557"/>
    <cellStyle name="Normal 40 2 5" xfId="9558"/>
    <cellStyle name="Normal 41 2 5" xfId="9559"/>
    <cellStyle name="Normal 42 2 5" xfId="9560"/>
    <cellStyle name="Normal 43 2 5" xfId="9561"/>
    <cellStyle name="Normal 44 2 5" xfId="9562"/>
    <cellStyle name="Normal 45 2 5" xfId="9563"/>
    <cellStyle name="Normal 46 2 5" xfId="9564"/>
    <cellStyle name="Normal 47 2 5" xfId="9565"/>
    <cellStyle name="Normal 48 2 5" xfId="9566"/>
    <cellStyle name="Normal 49 2 5" xfId="9567"/>
    <cellStyle name="Normal 5 3 2 6" xfId="9568"/>
    <cellStyle name="Normal 50 2 5" xfId="9569"/>
    <cellStyle name="Normal 51 2 5" xfId="9570"/>
    <cellStyle name="Normal 52 2 5" xfId="9571"/>
    <cellStyle name="Normal 53 2 5" xfId="9572"/>
    <cellStyle name="Normal 54 2 5" xfId="9573"/>
    <cellStyle name="Note 10 2 5" xfId="9574"/>
    <cellStyle name="Note 11 2 5" xfId="9575"/>
    <cellStyle name="Note 13 2 5" xfId="9576"/>
    <cellStyle name="Note 14 2 5" xfId="9577"/>
    <cellStyle name="Note 2 16 5" xfId="9578"/>
    <cellStyle name="Note 2 2 14 5" xfId="9579"/>
    <cellStyle name="Note 3 16 5" xfId="9580"/>
    <cellStyle name="Note 3 3 2 6" xfId="9581"/>
    <cellStyle name="Note 4 15 5" xfId="9582"/>
    <cellStyle name="Note 5 14 5" xfId="9583"/>
    <cellStyle name="Note 6 2 5" xfId="9584"/>
    <cellStyle name="Note 7 2 5" xfId="9585"/>
    <cellStyle name="Note 8 2 5" xfId="9586"/>
    <cellStyle name="Note 9 2 5" xfId="9587"/>
    <cellStyle name="Title 2 3 3" xfId="9588"/>
    <cellStyle name="Warning Text 3 3 3" xfId="9589"/>
    <cellStyle name="Normal 2 6 2 5" xfId="9590"/>
    <cellStyle name="Note 5 3 2 3" xfId="9591"/>
    <cellStyle name="Note 2 2 3 2 3" xfId="9592"/>
    <cellStyle name="Note 2 5 2 3" xfId="9593"/>
    <cellStyle name="Normal 55 2 5" xfId="9594"/>
    <cellStyle name="Comma 14 2 5" xfId="9595"/>
    <cellStyle name="Normal 10 5 2 5" xfId="9596"/>
    <cellStyle name="Normal 56 2 5" xfId="9597"/>
    <cellStyle name="Comma 15 2 5" xfId="9598"/>
    <cellStyle name="Normal 10 6 2 5" xfId="9599"/>
    <cellStyle name="Normal 57 2 5" xfId="9600"/>
    <cellStyle name="Normal 58 2 5" xfId="9601"/>
    <cellStyle name="Comma 16 2 5" xfId="9602"/>
    <cellStyle name="Normal 10 7 2 5" xfId="9603"/>
    <cellStyle name="Normal 10 2 3 2 5" xfId="9604"/>
    <cellStyle name="Normal 11 5 2 5" xfId="9605"/>
    <cellStyle name="Normal 11 2 3 2 5" xfId="9606"/>
    <cellStyle name="Normal 12 5 2 5" xfId="9607"/>
    <cellStyle name="Normal 12 2 3 2 5" xfId="9608"/>
    <cellStyle name="Normal 13 2 3 2 5" xfId="9609"/>
    <cellStyle name="Normal 14 2 3 2 5" xfId="9610"/>
    <cellStyle name="Normal 3 2 4 2 5" xfId="9611"/>
    <cellStyle name="Normal 3 2 2 2 2 5" xfId="9612"/>
    <cellStyle name="Normal 3 3 4 2 5" xfId="9613"/>
    <cellStyle name="Normal 3 3 2 2 2 5" xfId="9614"/>
    <cellStyle name="Normal 3 4 3 2 5" xfId="9615"/>
    <cellStyle name="Normal 3 4 2 2 2 5" xfId="9616"/>
    <cellStyle name="Normal 3 5 3 2 5" xfId="9617"/>
    <cellStyle name="Normal 3 5 2 2 2 5" xfId="9618"/>
    <cellStyle name="Normal 3 6 3 2 5" xfId="9619"/>
    <cellStyle name="Normal 3 6 2 2 2 5" xfId="9620"/>
    <cellStyle name="Normal 3 7 3 2 5" xfId="9621"/>
    <cellStyle name="Normal 3 7 2 2 2 5" xfId="9622"/>
    <cellStyle name="Normal 3 8 3 2 5" xfId="9623"/>
    <cellStyle name="Normal 3 8 2 2 2 5" xfId="9624"/>
    <cellStyle name="Normal 3 9 3 2 5" xfId="9625"/>
    <cellStyle name="Normal 3 9 2 2 2 5" xfId="9626"/>
    <cellStyle name="Normal 4 5 2 5" xfId="9627"/>
    <cellStyle name="Normal 4 2 3 2 5" xfId="9628"/>
    <cellStyle name="Normal 5 5 2 5" xfId="9629"/>
    <cellStyle name="Normal 5 2 3 2 5" xfId="9630"/>
    <cellStyle name="Normal 6 5 2 5" xfId="9631"/>
    <cellStyle name="Normal 6 2 3 2 5" xfId="9632"/>
    <cellStyle name="Normal 7 5 2 5" xfId="9633"/>
    <cellStyle name="Normal 7 2 3 2 5" xfId="9634"/>
    <cellStyle name="Normal 8 5 2 5" xfId="9635"/>
    <cellStyle name="Normal 8 2 3 2 5" xfId="9636"/>
    <cellStyle name="Normal 9 5 2 5" xfId="9637"/>
    <cellStyle name="Normal 9 2 3 2 5" xfId="9638"/>
    <cellStyle name="Normal 59 2 5" xfId="9639"/>
    <cellStyle name="Comma 17 2 5" xfId="9640"/>
    <cellStyle name="Normal 10 8 2 5" xfId="9641"/>
    <cellStyle name="Normal 10 2 4 2 5" xfId="9642"/>
    <cellStyle name="Normal 11 6 2 5" xfId="9643"/>
    <cellStyle name="Normal 11 2 4 2 5" xfId="9644"/>
    <cellStyle name="Normal 12 6 2 5" xfId="9645"/>
    <cellStyle name="Normal 12 2 4 2 5" xfId="9646"/>
    <cellStyle name="Normal 13 6 2 5" xfId="9647"/>
    <cellStyle name="Normal 13 2 4 2 5" xfId="9648"/>
    <cellStyle name="Normal 14 6 2 5" xfId="9649"/>
    <cellStyle name="Normal 14 2 4 2 5" xfId="9650"/>
    <cellStyle name="Normal 3 2 5 2 5" xfId="9651"/>
    <cellStyle name="Normal 3 2 2 3 2 5" xfId="9652"/>
    <cellStyle name="Normal 3 3 5 2 5" xfId="9653"/>
    <cellStyle name="Normal 3 3 2 3 2 5" xfId="9654"/>
    <cellStyle name="Normal 3 4 4 2 5" xfId="9655"/>
    <cellStyle name="Normal 3 4 2 3 2 5" xfId="9656"/>
    <cellStyle name="Normal 3 5 4 2 5" xfId="9657"/>
    <cellStyle name="Normal 3 5 2 3 2 5" xfId="9658"/>
    <cellStyle name="Normal 3 6 4 2 5" xfId="9659"/>
    <cellStyle name="Normal 3 6 2 3 2 5" xfId="9660"/>
    <cellStyle name="Normal 3 7 4 2 5" xfId="9661"/>
    <cellStyle name="Normal 3 7 2 3 2 5" xfId="9662"/>
    <cellStyle name="Normal 3 8 4 2 5" xfId="9663"/>
    <cellStyle name="Normal 3 8 2 3 2 5" xfId="9664"/>
    <cellStyle name="Normal 3 9 4 2 5" xfId="9665"/>
    <cellStyle name="Normal 3 9 2 3 2 5" xfId="9666"/>
    <cellStyle name="Normal 4 6 2 5" xfId="9667"/>
    <cellStyle name="Normal 4 2 4 2 5" xfId="9668"/>
    <cellStyle name="Normal 5 6 2 5" xfId="9669"/>
    <cellStyle name="Normal 5 2 4 2 5" xfId="9670"/>
    <cellStyle name="Normal 6 6 2 5" xfId="9671"/>
    <cellStyle name="Normal 6 2 4 2 5" xfId="9672"/>
    <cellStyle name="Normal 7 6 2 5" xfId="9673"/>
    <cellStyle name="Normal 7 2 4 2 5" xfId="9674"/>
    <cellStyle name="Normal 8 6 2 5" xfId="9675"/>
    <cellStyle name="Normal 8 2 4 2 5" xfId="9676"/>
    <cellStyle name="Normal 9 6 2 5" xfId="9677"/>
    <cellStyle name="Normal 9 2 4 2 5" xfId="9678"/>
    <cellStyle name="Normal 62 5" xfId="9679"/>
    <cellStyle name="Comma 20 5" xfId="9680"/>
    <cellStyle name="Note 16 5" xfId="9681"/>
    <cellStyle name="Normal 10 10 5" xfId="9682"/>
    <cellStyle name="Normal 10 2 6 5" xfId="9683"/>
    <cellStyle name="Normal 11 8 5" xfId="9684"/>
    <cellStyle name="Normal 11 2 6 5" xfId="9685"/>
    <cellStyle name="Normal 12 8 5" xfId="9686"/>
    <cellStyle name="Normal 12 2 6 5" xfId="9687"/>
    <cellStyle name="Normal 13 8 5" xfId="9688"/>
    <cellStyle name="Normal 13 2 6 5" xfId="9689"/>
    <cellStyle name="Normal 14 8 5" xfId="9690"/>
    <cellStyle name="Normal 14 2 6 5" xfId="9691"/>
    <cellStyle name="Normal 3 2 8 5" xfId="9692"/>
    <cellStyle name="Normal 3 2 2 5 5" xfId="9693"/>
    <cellStyle name="Normal 3 3 8 5" xfId="9694"/>
    <cellStyle name="Normal 3 3 2 5 5" xfId="9695"/>
    <cellStyle name="Normal 3 4 6 5" xfId="9696"/>
    <cellStyle name="Normal 3 4 2 5 5" xfId="9697"/>
    <cellStyle name="Normal 3 5 6 5" xfId="9698"/>
    <cellStyle name="Normal 3 5 2 5 5" xfId="9699"/>
    <cellStyle name="Normal 3 6 6 5" xfId="9700"/>
    <cellStyle name="Normal 3 6 2 5 5" xfId="9701"/>
    <cellStyle name="Normal 3 7 6 5" xfId="9702"/>
    <cellStyle name="Normal 3 7 2 5 5" xfId="9703"/>
    <cellStyle name="Normal 3 8 6 5" xfId="9704"/>
    <cellStyle name="Normal 3 8 2 5 5" xfId="9705"/>
    <cellStyle name="Normal 3 9 6 5" xfId="9706"/>
    <cellStyle name="Normal 3 9 2 5 5" xfId="9707"/>
    <cellStyle name="Normal 4 8 5" xfId="9708"/>
    <cellStyle name="Normal 4 2 7 5" xfId="9709"/>
    <cellStyle name="Normal 5 8 5" xfId="9710"/>
    <cellStyle name="Normal 5 2 6 5" xfId="9711"/>
    <cellStyle name="Normal 6 8 5" xfId="9712"/>
    <cellStyle name="Normal 6 2 6 5" xfId="9713"/>
    <cellStyle name="Normal 7 8 5" xfId="9714"/>
    <cellStyle name="Normal 7 2 6 5" xfId="9715"/>
    <cellStyle name="Normal 8 8 5" xfId="9716"/>
    <cellStyle name="Normal 8 2 6 5" xfId="9717"/>
    <cellStyle name="Normal 9 8 5" xfId="9718"/>
    <cellStyle name="Normal 9 2 6 5" xfId="9719"/>
    <cellStyle name="Normal 63 5" xfId="9720"/>
    <cellStyle name="Comma 21 5" xfId="9721"/>
    <cellStyle name="Note 17 5" xfId="9722"/>
    <cellStyle name="20% - Accent1 16 5" xfId="9723"/>
    <cellStyle name="40% - Accent1 16 5" xfId="9724"/>
    <cellStyle name="20% - Accent2 16 5" xfId="9725"/>
    <cellStyle name="40% - Accent2 16 5" xfId="9726"/>
    <cellStyle name="20% - Accent3 16 5" xfId="9727"/>
    <cellStyle name="40% - Accent3 16 5" xfId="9728"/>
    <cellStyle name="20% - Accent4 16 5" xfId="9729"/>
    <cellStyle name="40% - Accent4 16 5" xfId="9730"/>
    <cellStyle name="20% - Accent5 16 5" xfId="9731"/>
    <cellStyle name="40% - Accent5 16 5" xfId="9732"/>
    <cellStyle name="20% - Accent6 16 5" xfId="9733"/>
    <cellStyle name="40% - Accent6 16 5" xfId="9734"/>
    <cellStyle name="Normal 64 5" xfId="9735"/>
    <cellStyle name="Comma 22 5" xfId="9736"/>
    <cellStyle name="Note 18 5" xfId="9737"/>
    <cellStyle name="20% - Accent1 17 5" xfId="9738"/>
    <cellStyle name="40% - Accent1 17 5" xfId="9739"/>
    <cellStyle name="20% - Accent2 17 5" xfId="9740"/>
    <cellStyle name="40% - Accent2 17 5" xfId="9741"/>
    <cellStyle name="20% - Accent3 17 5" xfId="9742"/>
    <cellStyle name="40% - Accent3 17 5" xfId="9743"/>
    <cellStyle name="20% - Accent4 17 5" xfId="9744"/>
    <cellStyle name="40% - Accent4 17 5" xfId="9745"/>
    <cellStyle name="20% - Accent5 17 5" xfId="9746"/>
    <cellStyle name="40% - Accent5 17 5" xfId="9747"/>
    <cellStyle name="20% - Accent6 17 5" xfId="9748"/>
    <cellStyle name="40% - Accent6 17 5" xfId="9749"/>
    <cellStyle name="Normal 65 5" xfId="9750"/>
    <cellStyle name="Comma 23 5" xfId="9751"/>
    <cellStyle name="Normal 10 11 5" xfId="9752"/>
    <cellStyle name="Normal 10 2 7 5" xfId="9753"/>
    <cellStyle name="Normal 11 9 5" xfId="9754"/>
    <cellStyle name="Normal 11 2 7 5" xfId="9755"/>
    <cellStyle name="Normal 12 9 5" xfId="9756"/>
    <cellStyle name="Normal 12 2 7 5" xfId="9757"/>
    <cellStyle name="Normal 13 9 5" xfId="9758"/>
    <cellStyle name="Normal 13 2 7 5" xfId="9759"/>
    <cellStyle name="Normal 14 9 5" xfId="9760"/>
    <cellStyle name="Normal 14 2 7 5" xfId="9761"/>
    <cellStyle name="Normal 3 2 9 5" xfId="9762"/>
    <cellStyle name="Normal 3 2 2 6 5" xfId="9763"/>
    <cellStyle name="Normal 3 3 9 5" xfId="9764"/>
    <cellStyle name="Normal 3 3 2 6 5" xfId="9765"/>
    <cellStyle name="Normal 3 4 7 5" xfId="9766"/>
    <cellStyle name="Normal 3 4 2 6 5" xfId="9767"/>
    <cellStyle name="Normal 3 5 7 5" xfId="9768"/>
    <cellStyle name="Normal 3 5 2 6 5" xfId="9769"/>
    <cellStyle name="Normal 3 6 7 5" xfId="9770"/>
    <cellStyle name="Normal 3 6 2 6 5" xfId="9771"/>
    <cellStyle name="Normal 3 7 7 5" xfId="9772"/>
    <cellStyle name="Normal 3 7 2 6 5" xfId="9773"/>
    <cellStyle name="Normal 3 8 7 5" xfId="9774"/>
    <cellStyle name="Normal 3 8 2 6 5" xfId="9775"/>
    <cellStyle name="Normal 3 9 7 5" xfId="9776"/>
    <cellStyle name="Normal 3 9 2 6 5" xfId="9777"/>
    <cellStyle name="Normal 4 9 5" xfId="9778"/>
    <cellStyle name="Normal 4 2 8 5" xfId="9779"/>
    <cellStyle name="Normal 5 9 5" xfId="9780"/>
    <cellStyle name="Normal 5 2 7 5" xfId="9781"/>
    <cellStyle name="Normal 6 9 5" xfId="9782"/>
    <cellStyle name="Normal 6 2 7 5" xfId="9783"/>
    <cellStyle name="Normal 7 9 5" xfId="9784"/>
    <cellStyle name="Normal 7 2 7 5" xfId="9785"/>
    <cellStyle name="Normal 8 9 5" xfId="9786"/>
    <cellStyle name="Normal 8 2 7 5" xfId="9787"/>
    <cellStyle name="Normal 9 9 5" xfId="9788"/>
    <cellStyle name="Normal 9 2 7 5" xfId="9789"/>
    <cellStyle name="Normal 66 5" xfId="9790"/>
    <cellStyle name="Comma 24 5" xfId="9791"/>
    <cellStyle name="Normal 10 12 5" xfId="9792"/>
    <cellStyle name="Normal 67 7" xfId="9793"/>
    <cellStyle name="Comma 25 7" xfId="9794"/>
    <cellStyle name="Normal 10 13 5" xfId="9795"/>
    <cellStyle name="Normal 10 2 8 5" xfId="9796"/>
    <cellStyle name="Normal 11 10 5" xfId="9797"/>
    <cellStyle name="Normal 11 2 8 5" xfId="9798"/>
    <cellStyle name="Normal 12 10 5" xfId="9799"/>
    <cellStyle name="Normal 12 2 8 5" xfId="9800"/>
    <cellStyle name="Normal 13 10 5" xfId="9801"/>
    <cellStyle name="Normal 13 2 8 5" xfId="9802"/>
    <cellStyle name="Normal 14 10 5" xfId="9803"/>
    <cellStyle name="Normal 14 2 8 5" xfId="9804"/>
    <cellStyle name="Normal 3 2 10 5" xfId="9805"/>
    <cellStyle name="Normal 3 2 2 7 5" xfId="9806"/>
    <cellStyle name="Normal 3 3 10 5" xfId="9807"/>
    <cellStyle name="Normal 3 3 2 7 5" xfId="9808"/>
    <cellStyle name="Normal 3 4 8 5" xfId="9809"/>
    <cellStyle name="Normal 3 4 2 7 5" xfId="9810"/>
    <cellStyle name="Normal 3 5 8 5" xfId="9811"/>
    <cellStyle name="Normal 3 5 2 7 5" xfId="9812"/>
    <cellStyle name="Normal 3 6 8 5" xfId="9813"/>
    <cellStyle name="Normal 3 6 2 7 5" xfId="9814"/>
    <cellStyle name="Normal 3 7 8 5" xfId="9815"/>
    <cellStyle name="Normal 3 7 2 7 5" xfId="9816"/>
    <cellStyle name="Normal 3 8 8 5" xfId="9817"/>
    <cellStyle name="Normal 3 8 2 7 5" xfId="9818"/>
    <cellStyle name="Normal 3 9 8 5" xfId="9819"/>
    <cellStyle name="Normal 3 9 2 7 5" xfId="9820"/>
    <cellStyle name="Normal 4 10 5" xfId="9821"/>
    <cellStyle name="Normal 4 2 9 5" xfId="9822"/>
    <cellStyle name="Normal 5 10 5" xfId="9823"/>
    <cellStyle name="Normal 5 2 8 5" xfId="9824"/>
    <cellStyle name="Normal 6 10 5" xfId="9825"/>
    <cellStyle name="Normal 6 2 8 5" xfId="9826"/>
    <cellStyle name="Normal 7 10 5" xfId="9827"/>
    <cellStyle name="Normal 7 2 8 5" xfId="9828"/>
    <cellStyle name="Normal 8 10 5" xfId="9829"/>
    <cellStyle name="Normal 8 2 8 5" xfId="9830"/>
    <cellStyle name="Normal 9 10 5" xfId="9831"/>
    <cellStyle name="Normal 9 2 8 5" xfId="9832"/>
    <cellStyle name="Hyperlink 35 23" xfId="9833"/>
    <cellStyle name="Hyperlink 35 21" xfId="9834"/>
    <cellStyle name="Hyperlink 35 20" xfId="9835"/>
    <cellStyle name="Hyperlink 35 4" xfId="9836"/>
    <cellStyle name="Normal 67 2 5" xfId="9837"/>
    <cellStyle name="Comma 25 2 5" xfId="9838"/>
    <cellStyle name="Normal 70 5" xfId="9839"/>
    <cellStyle name="Normal 2 9 4" xfId="9840"/>
    <cellStyle name="Normal 3 13 4" xfId="9841"/>
    <cellStyle name="Comma 2 7 4" xfId="9842"/>
    <cellStyle name="Normal 4 12 4" xfId="9843"/>
    <cellStyle name="Note 2 23 4" xfId="9844"/>
    <cellStyle name="20% - Accent1 2 7 4" xfId="9845"/>
    <cellStyle name="40% - Accent1 2 7 4" xfId="9846"/>
    <cellStyle name="20% - Accent2 2 7 4" xfId="9847"/>
    <cellStyle name="40% - Accent2 2 7 4" xfId="9848"/>
    <cellStyle name="20% - Accent3 2 7 4" xfId="9849"/>
    <cellStyle name="40% - Accent3 2 7 4" xfId="9850"/>
    <cellStyle name="20% - Accent4 2 7 4" xfId="9851"/>
    <cellStyle name="40% - Accent4 2 7 4" xfId="9852"/>
    <cellStyle name="20% - Accent5 2 7 4" xfId="9853"/>
    <cellStyle name="40% - Accent5 2 7 4" xfId="9854"/>
    <cellStyle name="20% - Accent6 2 7 4" xfId="9855"/>
    <cellStyle name="40% - Accent6 2 7 4" xfId="9856"/>
    <cellStyle name="Comma 3 7 4" xfId="9857"/>
    <cellStyle name="Normal 5 12 4" xfId="9858"/>
    <cellStyle name="Note 3 23 4" xfId="9859"/>
    <cellStyle name="20% - Accent1 3 7 4" xfId="9860"/>
    <cellStyle name="40% - Accent1 3 7 4" xfId="9861"/>
    <cellStyle name="20% - Accent2 3 7 4" xfId="9862"/>
    <cellStyle name="40% - Accent2 3 7 4" xfId="9863"/>
    <cellStyle name="20% - Accent3 3 7 4" xfId="9864"/>
    <cellStyle name="40% - Accent3 3 7 4" xfId="9865"/>
    <cellStyle name="20% - Accent4 3 7 4" xfId="9866"/>
    <cellStyle name="40% - Accent4 3 7 4" xfId="9867"/>
    <cellStyle name="20% - Accent5 3 7 4" xfId="9868"/>
    <cellStyle name="40% - Accent5 3 7 4" xfId="9869"/>
    <cellStyle name="20% - Accent6 3 7 4" xfId="9870"/>
    <cellStyle name="40% - Accent6 3 7 4" xfId="9871"/>
    <cellStyle name="Normal 6 12 4" xfId="9872"/>
    <cellStyle name="Normal 7 12 4" xfId="9873"/>
    <cellStyle name="Normal 8 12 4" xfId="9874"/>
    <cellStyle name="Normal 9 12 4" xfId="9875"/>
    <cellStyle name="Normal 10 15 4" xfId="9876"/>
    <cellStyle name="Normal 11 12 4" xfId="9877"/>
    <cellStyle name="Normal 12 12 4" xfId="9878"/>
    <cellStyle name="Normal 13 12 4" xfId="9879"/>
    <cellStyle name="Normal 2 4 4 4" xfId="9880"/>
    <cellStyle name="Normal 3 3 12 4" xfId="9881"/>
    <cellStyle name="Comma 2 3 4 4" xfId="9882"/>
    <cellStyle name="Normal 4 3 4 4" xfId="9883"/>
    <cellStyle name="Note 2 3 4 4" xfId="9884"/>
    <cellStyle name="20% - Accent1 2 3 4 4" xfId="9885"/>
    <cellStyle name="40% - Accent1 2 3 4 4" xfId="9886"/>
    <cellStyle name="20% - Accent2 2 3 4 4" xfId="9887"/>
    <cellStyle name="40% - Accent2 2 3 4 4" xfId="9888"/>
    <cellStyle name="20% - Accent3 2 3 4 4" xfId="9889"/>
    <cellStyle name="40% - Accent3 2 3 4 4" xfId="9890"/>
    <cellStyle name="20% - Accent4 2 3 4 4" xfId="9891"/>
    <cellStyle name="40% - Accent4 2 3 4 4" xfId="9892"/>
    <cellStyle name="20% - Accent5 2 3 4 4" xfId="9893"/>
    <cellStyle name="40% - Accent5 2 3 4 4" xfId="9894"/>
    <cellStyle name="20% - Accent6 2 3 4 4" xfId="9895"/>
    <cellStyle name="40% - Accent6 2 3 4 4" xfId="9896"/>
    <cellStyle name="Comma 3 3 4 4" xfId="9897"/>
    <cellStyle name="Normal 5 3 4 4" xfId="9898"/>
    <cellStyle name="Note 3 3 4 4" xfId="9899"/>
    <cellStyle name="20% - Accent1 3 3 4 4" xfId="9900"/>
    <cellStyle name="40% - Accent1 3 3 4 4" xfId="9901"/>
    <cellStyle name="20% - Accent2 3 3 4 4" xfId="9902"/>
    <cellStyle name="40% - Accent2 3 3 4 4" xfId="9903"/>
    <cellStyle name="20% - Accent3 3 3 4 4" xfId="9904"/>
    <cellStyle name="40% - Accent3 3 3 4 4" xfId="9905"/>
    <cellStyle name="20% - Accent4 3 3 4 4" xfId="9906"/>
    <cellStyle name="40% - Accent4 3 3 4 4" xfId="9907"/>
    <cellStyle name="20% - Accent5 3 3 4 4" xfId="9908"/>
    <cellStyle name="40% - Accent5 3 3 4 4" xfId="9909"/>
    <cellStyle name="20% - Accent6 3 3 4 4" xfId="9910"/>
    <cellStyle name="40% - Accent6 3 3 4 4" xfId="9911"/>
    <cellStyle name="Normal 6 3 4 4" xfId="9912"/>
    <cellStyle name="Normal 7 3 4 4" xfId="9913"/>
    <cellStyle name="Normal 8 3 4 4" xfId="9914"/>
    <cellStyle name="Normal 9 3 4 4" xfId="9915"/>
    <cellStyle name="Normal 10 3 4 4" xfId="9916"/>
    <cellStyle name="Normal 11 3 4 4" xfId="9917"/>
    <cellStyle name="Normal 12 3 4 4" xfId="9918"/>
    <cellStyle name="Normal 13 3 4 4" xfId="9919"/>
    <cellStyle name="Normal 14 3 4 4" xfId="9920"/>
    <cellStyle name="Normal 15 7 4" xfId="9921"/>
    <cellStyle name="Normal 16 6 4" xfId="9922"/>
    <cellStyle name="Normal 17 5 4" xfId="9923"/>
    <cellStyle name="Normal 18 4 4" xfId="9924"/>
    <cellStyle name="Percent 2 5 4" xfId="9925"/>
    <cellStyle name="Note 5 21 4" xfId="9926"/>
    <cellStyle name="Normal 3 2 12 4" xfId="9927"/>
    <cellStyle name="Normal 4 2 11 4" xfId="9928"/>
    <cellStyle name="Note 2 2 21 4" xfId="9929"/>
    <cellStyle name="Normal 5 2 10 4" xfId="9930"/>
    <cellStyle name="Normal 6 2 10 4" xfId="9931"/>
    <cellStyle name="Normal 7 2 10 4" xfId="9932"/>
    <cellStyle name="Normal 8 2 10 4" xfId="9933"/>
    <cellStyle name="Normal 9 2 10 4" xfId="9934"/>
    <cellStyle name="Normal 10 2 10 4" xfId="9935"/>
    <cellStyle name="Normal 11 2 10 4" xfId="9936"/>
    <cellStyle name="Normal 12 2 10 4" xfId="9937"/>
    <cellStyle name="Normal 13 2 10 4" xfId="9938"/>
    <cellStyle name="Normal 14 2 10 4" xfId="9939"/>
    <cellStyle name="Normal 15 2 4 4" xfId="9940"/>
    <cellStyle name="Normal 19 4 4" xfId="9941"/>
    <cellStyle name="Normal 20 4 4" xfId="9942"/>
    <cellStyle name="Normal 21 4 4" xfId="9943"/>
    <cellStyle name="Normal 22 4 4" xfId="9944"/>
    <cellStyle name="Normal 23 4 4" xfId="9945"/>
    <cellStyle name="Normal 24 4 4" xfId="9946"/>
    <cellStyle name="Normal 25 4 4" xfId="9947"/>
    <cellStyle name="Normal 3 4 10 4" xfId="9948"/>
    <cellStyle name="Comma 2 4 3 4" xfId="9949"/>
    <cellStyle name="Normal 4 4 4 4" xfId="9950"/>
    <cellStyle name="Note 2 4 5 4" xfId="9951"/>
    <cellStyle name="20% - Accent1 2 4 3 4" xfId="9952"/>
    <cellStyle name="40% - Accent1 2 4 3 4" xfId="9953"/>
    <cellStyle name="20% - Accent2 2 4 3 4" xfId="9954"/>
    <cellStyle name="40% - Accent2 2 4 3 4" xfId="9955"/>
    <cellStyle name="20% - Accent3 2 4 3 4" xfId="9956"/>
    <cellStyle name="40% - Accent3 2 4 3 4" xfId="9957"/>
    <cellStyle name="20% - Accent4 2 4 3 4" xfId="9958"/>
    <cellStyle name="40% - Accent4 2 4 3 4" xfId="9959"/>
    <cellStyle name="20% - Accent5 2 4 3 4" xfId="9960"/>
    <cellStyle name="40% - Accent5 2 4 3 4" xfId="9961"/>
    <cellStyle name="20% - Accent6 2 4 3 4" xfId="9962"/>
    <cellStyle name="40% - Accent6 2 4 3 4" xfId="9963"/>
    <cellStyle name="Comma 3 4 3 4" xfId="9964"/>
    <cellStyle name="Normal 5 4 4 4" xfId="9965"/>
    <cellStyle name="Note 3 4 5 4" xfId="9966"/>
    <cellStyle name="20% - Accent1 3 4 3 4" xfId="9967"/>
    <cellStyle name="40% - Accent1 3 4 3 4" xfId="9968"/>
    <cellStyle name="20% - Accent2 3 4 3 4" xfId="9969"/>
    <cellStyle name="40% - Accent2 3 4 3 4" xfId="9970"/>
    <cellStyle name="20% - Accent3 3 4 3 4" xfId="9971"/>
    <cellStyle name="40% - Accent3 3 4 3 4" xfId="9972"/>
    <cellStyle name="20% - Accent4 3 4 3 4" xfId="9973"/>
    <cellStyle name="40% - Accent4 3 4 3 4" xfId="9974"/>
    <cellStyle name="20% - Accent5 3 4 3 4" xfId="9975"/>
    <cellStyle name="40% - Accent5 3 4 3 4" xfId="9976"/>
    <cellStyle name="20% - Accent6 3 4 3 4" xfId="9977"/>
    <cellStyle name="40% - Accent6 3 4 3 4" xfId="9978"/>
    <cellStyle name="Normal 6 4 4 4" xfId="9979"/>
    <cellStyle name="Normal 7 4 4 4" xfId="9980"/>
    <cellStyle name="Normal 8 4 4 4" xfId="9981"/>
    <cellStyle name="Normal 9 4 4 4" xfId="9982"/>
    <cellStyle name="Normal 10 4 4 4" xfId="9983"/>
    <cellStyle name="Normal 11 4 4 4" xfId="9984"/>
    <cellStyle name="Normal 12 4 4 4" xfId="9985"/>
    <cellStyle name="Normal 13 4 4 4" xfId="9986"/>
    <cellStyle name="Normal 14 4 4 4" xfId="9987"/>
    <cellStyle name="Normal 15 3 4 4" xfId="9988"/>
    <cellStyle name="Normal 16 3 3 4" xfId="9989"/>
    <cellStyle name="Normal 17 2 3 4" xfId="9990"/>
    <cellStyle name="Normal 18 2 3 4" xfId="9991"/>
    <cellStyle name="Percent 2 2 3 4" xfId="9992"/>
    <cellStyle name="Note 5 2 5 4" xfId="9993"/>
    <cellStyle name="20% - Accent1 5 2 3 4" xfId="9994"/>
    <cellStyle name="40% - Accent1 5 2 3 4" xfId="9995"/>
    <cellStyle name="20% - Accent2 5 2 3 4" xfId="9996"/>
    <cellStyle name="40% - Accent2 5 2 3 4" xfId="9997"/>
    <cellStyle name="20% - Accent3 5 2 3 4" xfId="9998"/>
    <cellStyle name="40% - Accent3 5 2 3 4" xfId="9999"/>
    <cellStyle name="20% - Accent4 5 2 3 4" xfId="10000"/>
    <cellStyle name="40% - Accent4 5 2 3 4" xfId="10001"/>
    <cellStyle name="20% - Accent5 5 2 3 4" xfId="10002"/>
    <cellStyle name="40% - Accent5 5 2 3 4" xfId="10003"/>
    <cellStyle name="20% - Accent6 5 2 3 4" xfId="10004"/>
    <cellStyle name="40% - Accent6 5 2 3 4" xfId="10005"/>
    <cellStyle name="Normal 2 3 2 3 4" xfId="10006"/>
    <cellStyle name="Normal 3 2 2 9 4" xfId="10007"/>
    <cellStyle name="Comma 2 2 2 3 4" xfId="10008"/>
    <cellStyle name="Normal 4 2 2 4 4" xfId="10009"/>
    <cellStyle name="Note 2 2 2 5 4" xfId="10010"/>
    <cellStyle name="20% - Accent1 2 2 2 3 4" xfId="10011"/>
    <cellStyle name="40% - Accent1 2 2 2 3 4" xfId="10012"/>
    <cellStyle name="20% - Accent2 2 2 2 3 4" xfId="10013"/>
    <cellStyle name="40% - Accent2 2 2 2 3 4" xfId="10014"/>
    <cellStyle name="20% - Accent3 2 2 2 3 4" xfId="10015"/>
    <cellStyle name="40% - Accent3 2 2 2 3 4" xfId="10016"/>
    <cellStyle name="20% - Accent4 2 2 2 3 4" xfId="10017"/>
    <cellStyle name="40% - Accent4 2 2 2 3 4" xfId="10018"/>
    <cellStyle name="20% - Accent5 2 2 2 3 4" xfId="10019"/>
    <cellStyle name="40% - Accent5 2 2 2 3 4" xfId="10020"/>
    <cellStyle name="20% - Accent6 2 2 2 3 4" xfId="10021"/>
    <cellStyle name="40% - Accent6 2 2 2 3 4" xfId="10022"/>
    <cellStyle name="Comma 3 2 2 3 4" xfId="10023"/>
    <cellStyle name="Normal 5 2 2 4 4" xfId="10024"/>
    <cellStyle name="Note 3 2 2 3 4" xfId="10025"/>
    <cellStyle name="20% - Accent1 3 2 2 3 4" xfId="10026"/>
    <cellStyle name="40% - Accent1 3 2 2 3 4" xfId="10027"/>
    <cellStyle name="20% - Accent2 3 2 2 3 4" xfId="10028"/>
    <cellStyle name="40% - Accent2 3 2 2 3 4" xfId="10029"/>
    <cellStyle name="20% - Accent3 3 2 2 3 4" xfId="10030"/>
    <cellStyle name="40% - Accent3 3 2 2 3 4" xfId="10031"/>
    <cellStyle name="20% - Accent4 3 2 2 3 4" xfId="10032"/>
    <cellStyle name="40% - Accent4 3 2 2 3 4" xfId="10033"/>
    <cellStyle name="20% - Accent5 3 2 2 3 4" xfId="10034"/>
    <cellStyle name="40% - Accent5 3 2 2 3 4" xfId="10035"/>
    <cellStyle name="20% - Accent6 3 2 2 3 4" xfId="10036"/>
    <cellStyle name="40% - Accent6 3 2 2 3 4" xfId="10037"/>
    <cellStyle name="Normal 6 2 2 4 4" xfId="10038"/>
    <cellStyle name="Normal 7 2 2 4 4" xfId="10039"/>
    <cellStyle name="Normal 8 2 2 4 4" xfId="10040"/>
    <cellStyle name="Normal 9 2 2 4 4" xfId="10041"/>
    <cellStyle name="Normal 10 2 2 4 4" xfId="10042"/>
    <cellStyle name="Normal 11 2 2 4 4" xfId="10043"/>
    <cellStyle name="Normal 12 2 2 4 4" xfId="10044"/>
    <cellStyle name="Normal 13 2 2 4 4" xfId="10045"/>
    <cellStyle name="Normal 14 2 2 4 4" xfId="10046"/>
    <cellStyle name="Normal 15 2 2 3 4" xfId="10047"/>
    <cellStyle name="Normal 19 2 3 4" xfId="10048"/>
    <cellStyle name="Normal 20 2 3 4" xfId="10049"/>
    <cellStyle name="Normal 21 2 3 4" xfId="10050"/>
    <cellStyle name="Normal 22 2 3 4" xfId="10051"/>
    <cellStyle name="Normal 23 2 3 4" xfId="10052"/>
    <cellStyle name="Normal 24 2 3 4" xfId="10053"/>
    <cellStyle name="Normal 25 2 3 4" xfId="10054"/>
    <cellStyle name="20% - Accent1 18 4" xfId="10055"/>
    <cellStyle name="40% - Accent1 18 4" xfId="10056"/>
    <cellStyle name="20% - Accent2 18 4" xfId="10057"/>
    <cellStyle name="40% - Accent2 18 4" xfId="10058"/>
    <cellStyle name="20% - Accent3 18 4" xfId="10059"/>
    <cellStyle name="40% - Accent3 18 4" xfId="10060"/>
    <cellStyle name="20% - Accent4 18 4" xfId="10061"/>
    <cellStyle name="40% - Accent4 18 4" xfId="10062"/>
    <cellStyle name="20% - Accent5 18 4" xfId="10063"/>
    <cellStyle name="40% - Accent5 18 4" xfId="10064"/>
    <cellStyle name="20% - Accent6 18 4" xfId="10065"/>
    <cellStyle name="40% - Accent6 18 4" xfId="10066"/>
    <cellStyle name="Normal 69 2 4" xfId="10067"/>
    <cellStyle name="Normal 2 8 2 4" xfId="10068"/>
    <cellStyle name="20% - Accent1 10 3 4" xfId="10069"/>
    <cellStyle name="20% - Accent1 11 3 4" xfId="10070"/>
    <cellStyle name="20% - Accent1 12 3 4" xfId="10071"/>
    <cellStyle name="20% - Accent1 13 3 4" xfId="10072"/>
    <cellStyle name="20% - Accent1 14 3 4" xfId="10073"/>
    <cellStyle name="20% - Accent1 2 6 2 4" xfId="10074"/>
    <cellStyle name="20% - Accent1 2 3 3 2 4" xfId="10075"/>
    <cellStyle name="20% - Accent1 3 6 2 4" xfId="10076"/>
    <cellStyle name="20% - Accent1 3 2 3 2 4" xfId="10077"/>
    <cellStyle name="20% - Accent1 3 3 3 2 4" xfId="10078"/>
    <cellStyle name="20% - Accent1 4 5 2 4" xfId="10079"/>
    <cellStyle name="20% - Accent1 5 3 2 4" xfId="10080"/>
    <cellStyle name="20% - Accent1 6 3 4" xfId="10081"/>
    <cellStyle name="20% - Accent1 7 3 4" xfId="10082"/>
    <cellStyle name="20% - Accent1 8 3 4" xfId="10083"/>
    <cellStyle name="20% - Accent1 9 3 4" xfId="10084"/>
    <cellStyle name="20% - Accent2 10 3 4" xfId="10085"/>
    <cellStyle name="20% - Accent2 11 3 4" xfId="10086"/>
    <cellStyle name="20% - Accent2 12 3 4" xfId="10087"/>
    <cellStyle name="20% - Accent2 13 3 4" xfId="10088"/>
    <cellStyle name="20% - Accent2 14 3 4" xfId="10089"/>
    <cellStyle name="20% - Accent2 2 6 2 4" xfId="10090"/>
    <cellStyle name="20% - Accent2 2 3 3 2 4" xfId="10091"/>
    <cellStyle name="20% - Accent2 3 6 2 4" xfId="10092"/>
    <cellStyle name="20% - Accent2 3 2 3 2 4" xfId="10093"/>
    <cellStyle name="20% - Accent2 3 3 3 2 4" xfId="10094"/>
    <cellStyle name="20% - Accent2 4 5 2 4" xfId="10095"/>
    <cellStyle name="20% - Accent2 5 3 2 4" xfId="10096"/>
    <cellStyle name="20% - Accent2 6 3 4" xfId="10097"/>
    <cellStyle name="20% - Accent2 7 3 4" xfId="10098"/>
    <cellStyle name="20% - Accent2 8 3 4" xfId="10099"/>
    <cellStyle name="20% - Accent2 9 3 4" xfId="10100"/>
    <cellStyle name="20% - Accent3 10 3 4" xfId="10101"/>
    <cellStyle name="20% - Accent3 11 3 4" xfId="10102"/>
    <cellStyle name="20% - Accent3 12 3 4" xfId="10103"/>
    <cellStyle name="20% - Accent3 13 3 4" xfId="10104"/>
    <cellStyle name="20% - Accent3 14 3 4" xfId="10105"/>
    <cellStyle name="20% - Accent3 2 6 2 4" xfId="10106"/>
    <cellStyle name="20% - Accent3 2 3 3 2 4" xfId="10107"/>
    <cellStyle name="20% - Accent3 3 6 2 4" xfId="10108"/>
    <cellStyle name="20% - Accent3 3 2 3 2 4" xfId="10109"/>
    <cellStyle name="20% - Accent3 3 3 3 2 4" xfId="10110"/>
    <cellStyle name="20% - Accent3 4 5 2 4" xfId="10111"/>
    <cellStyle name="20% - Accent3 5 3 2 4" xfId="10112"/>
    <cellStyle name="20% - Accent3 6 3 4" xfId="10113"/>
    <cellStyle name="20% - Accent3 7 3 4" xfId="10114"/>
    <cellStyle name="20% - Accent3 8 3 4" xfId="10115"/>
    <cellStyle name="20% - Accent3 9 3 4" xfId="10116"/>
    <cellStyle name="20% - Accent4 10 3 4" xfId="10117"/>
    <cellStyle name="20% - Accent4 11 3 4" xfId="10118"/>
    <cellStyle name="20% - Accent4 12 3 4" xfId="10119"/>
    <cellStyle name="20% - Accent4 13 3 4" xfId="10120"/>
    <cellStyle name="20% - Accent4 14 3 4" xfId="10121"/>
    <cellStyle name="20% - Accent4 2 6 2 4" xfId="10122"/>
    <cellStyle name="20% - Accent4 2 3 3 2 4" xfId="10123"/>
    <cellStyle name="20% - Accent4 3 6 2 4" xfId="10124"/>
    <cellStyle name="20% - Accent4 3 2 3 2 4" xfId="10125"/>
    <cellStyle name="20% - Accent4 3 3 3 2 4" xfId="10126"/>
    <cellStyle name="20% - Accent4 4 5 2 4" xfId="10127"/>
    <cellStyle name="20% - Accent4 5 3 2 4" xfId="10128"/>
    <cellStyle name="20% - Accent4 6 3 4" xfId="10129"/>
    <cellStyle name="20% - Accent4 7 3 4" xfId="10130"/>
    <cellStyle name="20% - Accent4 8 3 4" xfId="10131"/>
    <cellStyle name="20% - Accent4 9 3 4" xfId="10132"/>
    <cellStyle name="20% - Accent5 10 3 4" xfId="10133"/>
    <cellStyle name="20% - Accent5 11 3 4" xfId="10134"/>
    <cellStyle name="20% - Accent5 12 3 4" xfId="10135"/>
    <cellStyle name="20% - Accent5 13 3 4" xfId="10136"/>
    <cellStyle name="20% - Accent5 14 3 4" xfId="10137"/>
    <cellStyle name="20% - Accent5 2 6 2 4" xfId="10138"/>
    <cellStyle name="20% - Accent5 2 3 3 2 4" xfId="10139"/>
    <cellStyle name="20% - Accent5 3 6 2 4" xfId="10140"/>
    <cellStyle name="20% - Accent5 3 2 3 2 4" xfId="10141"/>
    <cellStyle name="20% - Accent5 3 3 3 2 4" xfId="10142"/>
    <cellStyle name="20% - Accent5 4 5 2 4" xfId="10143"/>
    <cellStyle name="20% - Accent5 5 3 2 4" xfId="10144"/>
    <cellStyle name="20% - Accent5 6 3 4" xfId="10145"/>
    <cellStyle name="20% - Accent5 7 3 4" xfId="10146"/>
    <cellStyle name="20% - Accent5 8 3 4" xfId="10147"/>
    <cellStyle name="20% - Accent5 9 3 4" xfId="10148"/>
    <cellStyle name="20% - Accent6 10 3 4" xfId="10149"/>
    <cellStyle name="20% - Accent6 11 3 4" xfId="10150"/>
    <cellStyle name="20% - Accent6 12 3 4" xfId="10151"/>
    <cellStyle name="20% - Accent6 13 3 4" xfId="10152"/>
    <cellStyle name="20% - Accent6 14 3 4" xfId="10153"/>
    <cellStyle name="20% - Accent6 2 6 2 4" xfId="10154"/>
    <cellStyle name="20% - Accent6 2 3 3 2 4" xfId="10155"/>
    <cellStyle name="20% - Accent6 3 6 2 4" xfId="10156"/>
    <cellStyle name="20% - Accent6 3 2 3 2 4" xfId="10157"/>
    <cellStyle name="20% - Accent6 3 3 3 2 4" xfId="10158"/>
    <cellStyle name="20% - Accent6 4 5 2 4" xfId="10159"/>
    <cellStyle name="20% - Accent6 5 3 2 4" xfId="10160"/>
    <cellStyle name="20% - Accent6 6 3 4" xfId="10161"/>
    <cellStyle name="20% - Accent6 7 3 4" xfId="10162"/>
    <cellStyle name="20% - Accent6 8 3 4" xfId="10163"/>
    <cellStyle name="20% - Accent6 9 3 4" xfId="10164"/>
    <cellStyle name="40% - Accent1 10 3 4" xfId="10165"/>
    <cellStyle name="40% - Accent1 11 3 4" xfId="10166"/>
    <cellStyle name="40% - Accent1 12 3 4" xfId="10167"/>
    <cellStyle name="40% - Accent1 13 3 4" xfId="10168"/>
    <cellStyle name="40% - Accent1 14 3 4" xfId="10169"/>
    <cellStyle name="40% - Accent1 2 6 2 4" xfId="10170"/>
    <cellStyle name="40% - Accent1 2 3 3 2 4" xfId="10171"/>
    <cellStyle name="40% - Accent1 3 6 2 4" xfId="10172"/>
    <cellStyle name="40% - Accent1 3 2 3 2 4" xfId="10173"/>
    <cellStyle name="40% - Accent1 3 3 3 2 4" xfId="10174"/>
    <cellStyle name="40% - Accent1 4 5 2 4" xfId="10175"/>
    <cellStyle name="40% - Accent1 5 3 2 4" xfId="10176"/>
    <cellStyle name="40% - Accent1 6 3 4" xfId="10177"/>
    <cellStyle name="40% - Accent1 7 3 4" xfId="10178"/>
    <cellStyle name="40% - Accent1 8 3 4" xfId="10179"/>
    <cellStyle name="40% - Accent1 9 3 4" xfId="10180"/>
    <cellStyle name="40% - Accent2 10 3 4" xfId="10181"/>
    <cellStyle name="40% - Accent2 11 3 4" xfId="10182"/>
    <cellStyle name="40% - Accent2 12 3 4" xfId="10183"/>
    <cellStyle name="40% - Accent2 13 3 4" xfId="10184"/>
    <cellStyle name="40% - Accent2 14 3 4" xfId="10185"/>
    <cellStyle name="40% - Accent2 2 6 2 4" xfId="10186"/>
    <cellStyle name="40% - Accent2 2 3 3 2 4" xfId="10187"/>
    <cellStyle name="40% - Accent2 3 6 2 4" xfId="10188"/>
    <cellStyle name="40% - Accent2 3 2 3 2 4" xfId="10189"/>
    <cellStyle name="40% - Accent2 3 3 3 2 4" xfId="10190"/>
    <cellStyle name="40% - Accent2 4 5 2 4" xfId="10191"/>
    <cellStyle name="40% - Accent2 5 3 2 4" xfId="10192"/>
    <cellStyle name="40% - Accent2 6 3 4" xfId="10193"/>
    <cellStyle name="40% - Accent2 7 3 4" xfId="10194"/>
    <cellStyle name="40% - Accent2 8 3 4" xfId="10195"/>
    <cellStyle name="40% - Accent2 9 3 4" xfId="10196"/>
    <cellStyle name="40% - Accent3 10 3 4" xfId="10197"/>
    <cellStyle name="40% - Accent3 11 3 4" xfId="10198"/>
    <cellStyle name="40% - Accent3 12 3 4" xfId="10199"/>
    <cellStyle name="40% - Accent3 13 3 4" xfId="10200"/>
    <cellStyle name="40% - Accent3 14 3 4" xfId="10201"/>
    <cellStyle name="40% - Accent3 2 6 2 4" xfId="10202"/>
    <cellStyle name="40% - Accent3 2 3 3 2 4" xfId="10203"/>
    <cellStyle name="40% - Accent3 3 6 2 4" xfId="10204"/>
    <cellStyle name="40% - Accent3 3 2 3 2 4" xfId="10205"/>
    <cellStyle name="40% - Accent3 3 3 3 2 4" xfId="10206"/>
    <cellStyle name="40% - Accent3 4 5 2 4" xfId="10207"/>
    <cellStyle name="40% - Accent3 5 3 2 4" xfId="10208"/>
    <cellStyle name="40% - Accent3 6 3 4" xfId="10209"/>
    <cellStyle name="40% - Accent3 7 3 4" xfId="10210"/>
    <cellStyle name="40% - Accent3 8 3 4" xfId="10211"/>
    <cellStyle name="40% - Accent3 9 3 4" xfId="10212"/>
    <cellStyle name="40% - Accent4 10 3 4" xfId="10213"/>
    <cellStyle name="40% - Accent4 11 3 4" xfId="10214"/>
    <cellStyle name="40% - Accent4 12 3 4" xfId="10215"/>
    <cellStyle name="40% - Accent4 13 3 4" xfId="10216"/>
    <cellStyle name="40% - Accent4 14 3 4" xfId="10217"/>
    <cellStyle name="40% - Accent4 2 6 2 4" xfId="10218"/>
    <cellStyle name="40% - Accent4 2 3 3 2 4" xfId="10219"/>
    <cellStyle name="40% - Accent4 3 6 2 4" xfId="10220"/>
    <cellStyle name="40% - Accent4 3 2 3 2 4" xfId="10221"/>
    <cellStyle name="40% - Accent4 3 3 3 2 4" xfId="10222"/>
    <cellStyle name="40% - Accent4 4 5 2 4" xfId="10223"/>
    <cellStyle name="40% - Accent4 5 3 2 4" xfId="10224"/>
    <cellStyle name="40% - Accent4 6 3 4" xfId="10225"/>
    <cellStyle name="40% - Accent4 7 3 4" xfId="10226"/>
    <cellStyle name="40% - Accent4 8 3 4" xfId="10227"/>
    <cellStyle name="40% - Accent4 9 3 4" xfId="10228"/>
    <cellStyle name="40% - Accent5 10 3 4" xfId="10229"/>
    <cellStyle name="40% - Accent5 11 3 4" xfId="10230"/>
    <cellStyle name="40% - Accent5 12 3 4" xfId="10231"/>
    <cellStyle name="40% - Accent5 13 3 4" xfId="10232"/>
    <cellStyle name="40% - Accent5 14 3 4" xfId="10233"/>
    <cellStyle name="40% - Accent5 2 6 2 4" xfId="10234"/>
    <cellStyle name="40% - Accent5 2 3 3 2 4" xfId="10235"/>
    <cellStyle name="40% - Accent5 3 6 2 4" xfId="10236"/>
    <cellStyle name="40% - Accent5 3 2 3 2 4" xfId="10237"/>
    <cellStyle name="40% - Accent5 3 3 3 2 4" xfId="10238"/>
    <cellStyle name="40% - Accent5 4 5 2 4" xfId="10239"/>
    <cellStyle name="40% - Accent5 5 3 2 4" xfId="10240"/>
    <cellStyle name="40% - Accent5 6 3 4" xfId="10241"/>
    <cellStyle name="40% - Accent5 7 3 4" xfId="10242"/>
    <cellStyle name="40% - Accent5 8 3 4" xfId="10243"/>
    <cellStyle name="40% - Accent5 9 3 4" xfId="10244"/>
    <cellStyle name="40% - Accent6 10 3 4" xfId="10245"/>
    <cellStyle name="40% - Accent6 11 3 4" xfId="10246"/>
    <cellStyle name="40% - Accent6 12 3 4" xfId="10247"/>
    <cellStyle name="40% - Accent6 13 3 4" xfId="10248"/>
    <cellStyle name="40% - Accent6 14 3 4" xfId="10249"/>
    <cellStyle name="40% - Accent6 2 6 2 4" xfId="10250"/>
    <cellStyle name="40% - Accent6 2 3 3 2 4" xfId="10251"/>
    <cellStyle name="40% - Accent6 3 6 2 4" xfId="10252"/>
    <cellStyle name="40% - Accent6 3 2 3 2 4" xfId="10253"/>
    <cellStyle name="40% - Accent6 3 3 3 2 4" xfId="10254"/>
    <cellStyle name="40% - Accent6 4 5 2 4" xfId="10255"/>
    <cellStyle name="40% - Accent6 5 3 2 4" xfId="10256"/>
    <cellStyle name="40% - Accent6 6 3 4" xfId="10257"/>
    <cellStyle name="40% - Accent6 7 3 4" xfId="10258"/>
    <cellStyle name="40% - Accent6 8 3 4" xfId="10259"/>
    <cellStyle name="40% - Accent6 9 3 4" xfId="10260"/>
    <cellStyle name="Comma 10 3 4" xfId="10261"/>
    <cellStyle name="Comma 11 3 4" xfId="10262"/>
    <cellStyle name="Comma 12 3 4" xfId="10263"/>
    <cellStyle name="Comma 13 3 4" xfId="10264"/>
    <cellStyle name="Comma 2 6 2 4" xfId="10265"/>
    <cellStyle name="Comma 2 3 3 2 4" xfId="10266"/>
    <cellStyle name="Comma 3 6 2 4" xfId="10267"/>
    <cellStyle name="Comma 3 3 3 2 4" xfId="10268"/>
    <cellStyle name="Comma 4 5 2 4" xfId="10269"/>
    <cellStyle name="Comma 5 3 2 4" xfId="10270"/>
    <cellStyle name="Comma 6 3 4" xfId="10271"/>
    <cellStyle name="Comma 7 3 4" xfId="10272"/>
    <cellStyle name="Comma 8 3 4" xfId="10273"/>
    <cellStyle name="Comma 9 3 4" xfId="10274"/>
    <cellStyle name="Normal 10 14 2 4" xfId="10275"/>
    <cellStyle name="Normal 10 2 9 2 4" xfId="10276"/>
    <cellStyle name="Normal 10 2 2 3 2 4" xfId="10277"/>
    <cellStyle name="Normal 10 3 3 2 4" xfId="10278"/>
    <cellStyle name="Normal 10 4 3 2 4" xfId="10279"/>
    <cellStyle name="Normal 11 11 2 4" xfId="10280"/>
    <cellStyle name="Normal 11 2 9 2 4" xfId="10281"/>
    <cellStyle name="Normal 11 2 2 3 2 4" xfId="10282"/>
    <cellStyle name="Normal 11 3 3 2 4" xfId="10283"/>
    <cellStyle name="Normal 11 4 3 2 4" xfId="10284"/>
    <cellStyle name="Normal 12 11 2 4" xfId="10285"/>
    <cellStyle name="Normal 12 2 9 2 4" xfId="10286"/>
    <cellStyle name="Normal 12 2 2 3 2 4" xfId="10287"/>
    <cellStyle name="Normal 12 3 3 2 4" xfId="10288"/>
    <cellStyle name="Normal 12 4 3 2 4" xfId="10289"/>
    <cellStyle name="Normal 13 11 2 4" xfId="10290"/>
    <cellStyle name="Normal 13 2 9 2 4" xfId="10291"/>
    <cellStyle name="Normal 13 2 2 3 2 4" xfId="10292"/>
    <cellStyle name="Normal 13 3 3 2 4" xfId="10293"/>
    <cellStyle name="Normal 13 4 3 2 4" xfId="10294"/>
    <cellStyle name="Normal 14 11 2 4" xfId="10295"/>
    <cellStyle name="Normal 14 2 9 2 4" xfId="10296"/>
    <cellStyle name="Normal 14 2 2 3 2 4" xfId="10297"/>
    <cellStyle name="Normal 14 3 3 2 4" xfId="10298"/>
    <cellStyle name="Normal 14 4 3 2 4" xfId="10299"/>
    <cellStyle name="Normal 15 6 2 4" xfId="10300"/>
    <cellStyle name="Normal 15 2 3 2 4" xfId="10301"/>
    <cellStyle name="Normal 15 3 3 2 4" xfId="10302"/>
    <cellStyle name="Normal 16 5 2 4" xfId="10303"/>
    <cellStyle name="Normal 17 4 2 4" xfId="10304"/>
    <cellStyle name="Normal 18 3 2 4" xfId="10305"/>
    <cellStyle name="Normal 19 3 2 4" xfId="10306"/>
    <cellStyle name="Normal 2 4 3 2 4" xfId="10307"/>
    <cellStyle name="Normal 20 3 2 4" xfId="10308"/>
    <cellStyle name="Normal 21 3 2 4" xfId="10309"/>
    <cellStyle name="Normal 22 3 2 4" xfId="10310"/>
    <cellStyle name="Normal 23 3 2 4" xfId="10311"/>
    <cellStyle name="Normal 24 3 2 4" xfId="10312"/>
    <cellStyle name="Normal 25 3 2 4" xfId="10313"/>
    <cellStyle name="Normal 26 3 4" xfId="10314"/>
    <cellStyle name="Normal 27 3 4" xfId="10315"/>
    <cellStyle name="Normal 28 3 4" xfId="10316"/>
    <cellStyle name="Normal 29 3 4" xfId="10317"/>
    <cellStyle name="Normal 3 12 2 4" xfId="10318"/>
    <cellStyle name="Normal 3 2 11 2 4" xfId="10319"/>
    <cellStyle name="Normal 3 2 2 8 2 4" xfId="10320"/>
    <cellStyle name="Normal 3 2 3 3 4" xfId="10321"/>
    <cellStyle name="Normal 3 3 11 2 4" xfId="10322"/>
    <cellStyle name="Normal 3 3 2 8 4" xfId="10323"/>
    <cellStyle name="Normal 3 3 3 3 4" xfId="10324"/>
    <cellStyle name="Normal 3 4 9 2 4" xfId="10325"/>
    <cellStyle name="Normal 3 4 2 8 4" xfId="10326"/>
    <cellStyle name="Normal 3 5 9 4" xfId="10327"/>
    <cellStyle name="Normal 3 5 2 8 4" xfId="10328"/>
    <cellStyle name="Normal 3 6 9 4" xfId="10329"/>
    <cellStyle name="Normal 3 6 2 8 4" xfId="10330"/>
    <cellStyle name="Normal 3 7 9 4" xfId="10331"/>
    <cellStyle name="Normal 3 7 2 8 4" xfId="10332"/>
    <cellStyle name="Normal 3 8 9 4" xfId="10333"/>
    <cellStyle name="Normal 3 8 2 8 4" xfId="10334"/>
    <cellStyle name="Normal 3 9 9 4" xfId="10335"/>
    <cellStyle name="Normal 3 9 2 8 4" xfId="10336"/>
    <cellStyle name="Normal 30 3 4" xfId="10337"/>
    <cellStyle name="Normal 31 3 4" xfId="10338"/>
    <cellStyle name="Normal 32 3 4" xfId="10339"/>
    <cellStyle name="Normal 33 3 4" xfId="10340"/>
    <cellStyle name="Normal 34 3 4" xfId="10341"/>
    <cellStyle name="Normal 35 3 4" xfId="10342"/>
    <cellStyle name="Normal 36 3 4" xfId="10343"/>
    <cellStyle name="Normal 37 3 4" xfId="10344"/>
    <cellStyle name="Normal 38 3 4" xfId="10345"/>
    <cellStyle name="Normal 39 3 4" xfId="10346"/>
    <cellStyle name="Normal 4 11 2 4" xfId="10347"/>
    <cellStyle name="Normal 4 2 10 2 4" xfId="10348"/>
    <cellStyle name="Normal 4 2 2 3 2 4" xfId="10349"/>
    <cellStyle name="Normal 4 3 3 2 4" xfId="10350"/>
    <cellStyle name="Normal 4 4 3 2 4" xfId="10351"/>
    <cellStyle name="Normal 40 3 4" xfId="10352"/>
    <cellStyle name="Normal 41 3 4" xfId="10353"/>
    <cellStyle name="Normal 42 3 4" xfId="10354"/>
    <cellStyle name="Normal 43 3 4" xfId="10355"/>
    <cellStyle name="Normal 44 3 4" xfId="10356"/>
    <cellStyle name="Normal 45 3 4" xfId="10357"/>
    <cellStyle name="Normal 46 3 4" xfId="10358"/>
    <cellStyle name="Normal 47 3 4" xfId="10359"/>
    <cellStyle name="Normal 48 3 4" xfId="10360"/>
    <cellStyle name="Normal 49 3 4" xfId="10361"/>
    <cellStyle name="Normal 5 11 2 4" xfId="10362"/>
    <cellStyle name="Normal 5 2 9 2 4" xfId="10363"/>
    <cellStyle name="Normal 5 2 2 3 2 4" xfId="10364"/>
    <cellStyle name="Normal 5 3 3 2 4" xfId="10365"/>
    <cellStyle name="Normal 5 4 3 2 4" xfId="10366"/>
    <cellStyle name="Normal 50 3 4" xfId="10367"/>
    <cellStyle name="Normal 51 3 4" xfId="10368"/>
    <cellStyle name="Normal 52 3 4" xfId="10369"/>
    <cellStyle name="Normal 53 3 4" xfId="10370"/>
    <cellStyle name="Normal 54 3 4" xfId="10371"/>
    <cellStyle name="Normal 6 11 2 4" xfId="10372"/>
    <cellStyle name="Normal 6 2 9 2 4" xfId="10373"/>
    <cellStyle name="Normal 6 2 2 3 2 4" xfId="10374"/>
    <cellStyle name="Normal 6 3 3 2 4" xfId="10375"/>
    <cellStyle name="Normal 6 4 3 2 4" xfId="10376"/>
    <cellStyle name="Normal 7 11 2 4" xfId="10377"/>
    <cellStyle name="Normal 7 2 9 2 4" xfId="10378"/>
    <cellStyle name="Normal 7 2 2 3 2 4" xfId="10379"/>
    <cellStyle name="Normal 7 3 3 2 4" xfId="10380"/>
    <cellStyle name="Normal 7 4 3 2 4" xfId="10381"/>
    <cellStyle name="Normal 8 11 2 4" xfId="10382"/>
    <cellStyle name="Normal 8 2 9 2 4" xfId="10383"/>
    <cellStyle name="Normal 8 2 2 3 2 4" xfId="10384"/>
    <cellStyle name="Normal 8 3 3 2 4" xfId="10385"/>
    <cellStyle name="Normal 8 4 3 2 4" xfId="10386"/>
    <cellStyle name="Normal 9 11 2 4" xfId="10387"/>
    <cellStyle name="Normal 9 2 9 2 4" xfId="10388"/>
    <cellStyle name="Normal 9 2 2 3 2 4" xfId="10389"/>
    <cellStyle name="Normal 9 3 3 2 4" xfId="10390"/>
    <cellStyle name="Normal 9 4 3 2 4" xfId="10391"/>
    <cellStyle name="Note 10 3 4" xfId="10392"/>
    <cellStyle name="Note 11 3 4" xfId="10393"/>
    <cellStyle name="Note 12 3 4" xfId="10394"/>
    <cellStyle name="Note 13 3 4" xfId="10395"/>
    <cellStyle name="Note 14 3 4" xfId="10396"/>
    <cellStyle name="Note 2 22 2 4" xfId="10397"/>
    <cellStyle name="Note 2 2 20 2 4" xfId="10398"/>
    <cellStyle name="Note 2 3 3 2 4" xfId="10399"/>
    <cellStyle name="Note 3 22 2 4" xfId="10400"/>
    <cellStyle name="Note 3 2 3 2 4" xfId="10401"/>
    <cellStyle name="Note 3 3 3 2 4" xfId="10402"/>
    <cellStyle name="Note 4 21 2 4" xfId="10403"/>
    <cellStyle name="Note 5 20 2 4" xfId="10404"/>
    <cellStyle name="Note 6 3 4" xfId="10405"/>
    <cellStyle name="Note 7 3 4" xfId="10406"/>
    <cellStyle name="Note 8 3 4" xfId="10407"/>
    <cellStyle name="Note 9 3 4" xfId="10408"/>
    <cellStyle name="Percent 2 4 2 4" xfId="10409"/>
    <cellStyle name="Percent 3 3 4" xfId="10410"/>
    <cellStyle name="Normal 2 6 3 4" xfId="10411"/>
    <cellStyle name="Normal 55 3 4" xfId="10412"/>
    <cellStyle name="Comma 14 3 4" xfId="10413"/>
    <cellStyle name="Normal 10 5 3 4" xfId="10414"/>
    <cellStyle name="Normal 56 3 4" xfId="10415"/>
    <cellStyle name="Comma 15 3 4" xfId="10416"/>
    <cellStyle name="Normal 10 6 3 4" xfId="10417"/>
    <cellStyle name="Normal 57 3 4" xfId="10418"/>
    <cellStyle name="Normal 58 3 4" xfId="10419"/>
    <cellStyle name="Comma 16 3 4" xfId="10420"/>
    <cellStyle name="Normal 10 7 3 4" xfId="10421"/>
    <cellStyle name="Normal 10 2 3 3 4" xfId="10422"/>
    <cellStyle name="Normal 11 5 3 4" xfId="10423"/>
    <cellStyle name="Normal 11 2 3 3 4" xfId="10424"/>
    <cellStyle name="Normal 12 5 3 4" xfId="10425"/>
    <cellStyle name="Normal 12 2 3 3 4" xfId="10426"/>
    <cellStyle name="Normal 13 5 3 4" xfId="10427"/>
    <cellStyle name="Normal 13 2 3 3 4" xfId="10428"/>
    <cellStyle name="Normal 14 5 3 4" xfId="10429"/>
    <cellStyle name="Normal 14 2 3 3 4" xfId="10430"/>
    <cellStyle name="Normal 3 2 4 3 4" xfId="10431"/>
    <cellStyle name="Normal 3 2 2 2 3 4" xfId="10432"/>
    <cellStyle name="Normal 3 3 4 3 4" xfId="10433"/>
    <cellStyle name="Normal 3 3 2 2 3 4" xfId="10434"/>
    <cellStyle name="Normal 3 4 3 3 4" xfId="10435"/>
    <cellStyle name="Normal 3 4 2 2 3 4" xfId="10436"/>
    <cellStyle name="Normal 3 5 3 3 4" xfId="10437"/>
    <cellStyle name="Normal 3 5 2 2 3 4" xfId="10438"/>
    <cellStyle name="Normal 3 6 3 3 4" xfId="10439"/>
    <cellStyle name="Normal 3 6 2 2 3 4" xfId="10440"/>
    <cellStyle name="Normal 3 7 3 3 4" xfId="10441"/>
    <cellStyle name="Normal 3 7 2 2 3 4" xfId="10442"/>
    <cellStyle name="Normal 3 8 3 3 4" xfId="10443"/>
    <cellStyle name="Normal 3 8 2 2 3 4" xfId="10444"/>
    <cellStyle name="Normal 3 9 3 3 4" xfId="10445"/>
    <cellStyle name="Normal 3 9 2 2 3 4" xfId="10446"/>
    <cellStyle name="Normal 4 5 3 4" xfId="10447"/>
    <cellStyle name="Normal 4 2 3 3 4" xfId="10448"/>
    <cellStyle name="Normal 5 5 3 4" xfId="10449"/>
    <cellStyle name="Normal 5 2 3 3 4" xfId="10450"/>
    <cellStyle name="Normal 6 5 3 4" xfId="10451"/>
    <cellStyle name="Normal 6 2 3 3 4" xfId="10452"/>
    <cellStyle name="Normal 7 5 3 4" xfId="10453"/>
    <cellStyle name="Normal 7 2 3 3 4" xfId="10454"/>
    <cellStyle name="Normal 8 5 3 4" xfId="10455"/>
    <cellStyle name="Normal 8 2 3 3 4" xfId="10456"/>
    <cellStyle name="Normal 9 5 3 4" xfId="10457"/>
    <cellStyle name="Normal 9 2 3 3 4" xfId="10458"/>
    <cellStyle name="Normal 59 3 4" xfId="10459"/>
    <cellStyle name="Comma 17 3 4" xfId="10460"/>
    <cellStyle name="Normal 10 8 3 4" xfId="10461"/>
    <cellStyle name="Normal 10 2 4 3 4" xfId="10462"/>
    <cellStyle name="Normal 11 6 3 4" xfId="10463"/>
    <cellStyle name="Normal 11 2 4 3 4" xfId="10464"/>
    <cellStyle name="Normal 12 6 3 4" xfId="10465"/>
    <cellStyle name="Normal 12 2 4 3 4" xfId="10466"/>
    <cellStyle name="Normal 13 6 3 4" xfId="10467"/>
    <cellStyle name="Normal 13 2 4 3 4" xfId="10468"/>
    <cellStyle name="Normal 14 6 3 4" xfId="10469"/>
    <cellStyle name="Normal 14 2 4 3 4" xfId="10470"/>
    <cellStyle name="Normal 3 2 5 3 4" xfId="10471"/>
    <cellStyle name="Normal 3 2 2 3 3 4" xfId="10472"/>
    <cellStyle name="Normal 3 3 5 3 4" xfId="10473"/>
    <cellStyle name="Normal 3 3 2 3 3 4" xfId="10474"/>
    <cellStyle name="Normal 3 4 4 3 4" xfId="10475"/>
    <cellStyle name="Normal 3 4 2 3 3 4" xfId="10476"/>
    <cellStyle name="Normal 3 5 4 3 4" xfId="10477"/>
    <cellStyle name="Normal 3 5 2 3 3 4" xfId="10478"/>
    <cellStyle name="Normal 3 6 4 3 4" xfId="10479"/>
    <cellStyle name="Normal 3 6 2 3 3 4" xfId="10480"/>
    <cellStyle name="Normal 3 7 4 3 4" xfId="10481"/>
    <cellStyle name="Normal 3 7 2 3 3 4" xfId="10482"/>
    <cellStyle name="Normal 3 8 4 3 4" xfId="10483"/>
    <cellStyle name="Normal 3 8 2 3 3 4" xfId="10484"/>
    <cellStyle name="Normal 3 9 4 3 4" xfId="10485"/>
    <cellStyle name="Normal 3 9 2 3 3 4" xfId="10486"/>
    <cellStyle name="Normal 4 6 3 4" xfId="10487"/>
    <cellStyle name="Normal 4 2 4 3 4" xfId="10488"/>
    <cellStyle name="Normal 5 6 3 4" xfId="10489"/>
    <cellStyle name="Normal 5 2 4 3 4" xfId="10490"/>
    <cellStyle name="Normal 6 6 3 4" xfId="10491"/>
    <cellStyle name="Normal 6 2 4 3 4" xfId="10492"/>
    <cellStyle name="Normal 7 6 3 4" xfId="10493"/>
    <cellStyle name="Normal 7 2 4 3 4" xfId="10494"/>
    <cellStyle name="Normal 8 6 3 4" xfId="10495"/>
    <cellStyle name="Normal 8 2 4 3 4" xfId="10496"/>
    <cellStyle name="Normal 9 6 3 4" xfId="10497"/>
    <cellStyle name="Normal 9 2 4 3 4" xfId="10498"/>
    <cellStyle name="Normal 60 2 4" xfId="10499"/>
    <cellStyle name="Comma 18 2 4" xfId="10500"/>
    <cellStyle name="Normal 10 9 2 4" xfId="10501"/>
    <cellStyle name="Normal 10 2 5 2 4" xfId="10502"/>
    <cellStyle name="Normal 11 7 2 4" xfId="10503"/>
    <cellStyle name="Normal 11 2 5 2 4" xfId="10504"/>
    <cellStyle name="Normal 12 7 2 4" xfId="10505"/>
    <cellStyle name="Normal 12 2 5 2 4" xfId="10506"/>
    <cellStyle name="Normal 13 7 2 4" xfId="10507"/>
    <cellStyle name="Normal 13 2 5 2 4" xfId="10508"/>
    <cellStyle name="Normal 14 7 2 4" xfId="10509"/>
    <cellStyle name="Normal 14 2 5 2 4" xfId="10510"/>
    <cellStyle name="Normal 3 2 6 2 4" xfId="10511"/>
    <cellStyle name="Normal 3 2 2 4 2 4" xfId="10512"/>
    <cellStyle name="Normal 3 3 6 2 4" xfId="10513"/>
    <cellStyle name="Normal 3 3 2 4 2 4" xfId="10514"/>
    <cellStyle name="Normal 3 4 5 2 4" xfId="10515"/>
    <cellStyle name="Normal 3 4 2 4 2 4" xfId="10516"/>
    <cellStyle name="Normal 3 5 5 2 4" xfId="10517"/>
    <cellStyle name="Normal 3 5 2 4 2 4" xfId="10518"/>
    <cellStyle name="Normal 3 6 5 2 4" xfId="10519"/>
    <cellStyle name="Normal 3 6 2 4 2 4" xfId="10520"/>
    <cellStyle name="Normal 3 7 5 2 4" xfId="10521"/>
    <cellStyle name="Normal 3 7 2 4 2 4" xfId="10522"/>
    <cellStyle name="Normal 3 8 5 2 4" xfId="10523"/>
    <cellStyle name="Normal 3 8 2 4 2 4" xfId="10524"/>
    <cellStyle name="Normal 3 9 5 2 4" xfId="10525"/>
    <cellStyle name="Normal 3 9 2 4 2 4" xfId="10526"/>
    <cellStyle name="Normal 4 7 2 4" xfId="10527"/>
    <cellStyle name="Normal 4 2 5 2 4" xfId="10528"/>
    <cellStyle name="Normal 5 7 2 4" xfId="10529"/>
    <cellStyle name="Normal 5 2 5 2 4" xfId="10530"/>
    <cellStyle name="Normal 6 7 2 4" xfId="10531"/>
    <cellStyle name="Normal 6 2 5 2 4" xfId="10532"/>
    <cellStyle name="Normal 7 7 2 4" xfId="10533"/>
    <cellStyle name="Normal 7 2 5 2 4" xfId="10534"/>
    <cellStyle name="Normal 8 7 2 4" xfId="10535"/>
    <cellStyle name="Normal 8 2 5 2 4" xfId="10536"/>
    <cellStyle name="Normal 9 7 2 4" xfId="10537"/>
    <cellStyle name="Normal 9 2 5 2 4" xfId="10538"/>
    <cellStyle name="Normal 2 7 2 4" xfId="10539"/>
    <cellStyle name="20% - Accent1 10 2 2 4" xfId="10540"/>
    <cellStyle name="20% - Accent1 11 2 2 4" xfId="10541"/>
    <cellStyle name="20% - Accent1 12 2 2 4" xfId="10542"/>
    <cellStyle name="20% - Accent1 13 2 2 4" xfId="10543"/>
    <cellStyle name="20% - Accent1 14 2 2 4" xfId="10544"/>
    <cellStyle name="20% - Accent1 2 5 2 4" xfId="10545"/>
    <cellStyle name="20% - Accent1 2 2 2 2 2 4" xfId="10546"/>
    <cellStyle name="20% - Accent1 3 5 2 4" xfId="10547"/>
    <cellStyle name="20% - Accent1 3 2 2 2 2 4" xfId="10548"/>
    <cellStyle name="20% - Accent1 3 3 2 2 4" xfId="10549"/>
    <cellStyle name="20% - Accent1 4 4 2 4" xfId="10550"/>
    <cellStyle name="20% - Accent1 5 2 2 2 4" xfId="10551"/>
    <cellStyle name="20% - Accent1 6 2 2 4" xfId="10552"/>
    <cellStyle name="20% - Accent1 7 2 2 4" xfId="10553"/>
    <cellStyle name="20% - Accent1 8 2 2 4" xfId="10554"/>
    <cellStyle name="20% - Accent1 9 2 2 4" xfId="10555"/>
    <cellStyle name="20% - Accent2 10 2 2 4" xfId="10556"/>
    <cellStyle name="20% - Accent2 11 2 2 4" xfId="10557"/>
    <cellStyle name="20% - Accent2 12 2 2 4" xfId="10558"/>
    <cellStyle name="20% - Accent2 13 2 2 4" xfId="10559"/>
    <cellStyle name="20% - Accent2 14 2 2 4" xfId="10560"/>
    <cellStyle name="20% - Accent2 2 5 2 4" xfId="10561"/>
    <cellStyle name="20% - Accent2 2 2 2 2 2 4" xfId="10562"/>
    <cellStyle name="20% - Accent2 3 5 2 4" xfId="10563"/>
    <cellStyle name="20% - Accent2 3 2 2 2 2 4" xfId="10564"/>
    <cellStyle name="20% - Accent2 3 3 2 2 4" xfId="10565"/>
    <cellStyle name="20% - Accent2 4 4 2 4" xfId="10566"/>
    <cellStyle name="20% - Accent2 5 2 2 2 4" xfId="10567"/>
    <cellStyle name="20% - Accent2 6 2 2 4" xfId="10568"/>
    <cellStyle name="20% - Accent2 7 2 2 4" xfId="10569"/>
    <cellStyle name="20% - Accent2 8 2 2 4" xfId="10570"/>
    <cellStyle name="20% - Accent2 9 2 2 4" xfId="10571"/>
    <cellStyle name="20% - Accent3 10 2 2 4" xfId="10572"/>
    <cellStyle name="20% - Accent3 11 2 2 4" xfId="10573"/>
    <cellStyle name="20% - Accent3 12 2 2 4" xfId="10574"/>
    <cellStyle name="20% - Accent3 13 2 2 4" xfId="10575"/>
    <cellStyle name="20% - Accent3 14 2 2 4" xfId="10576"/>
    <cellStyle name="20% - Accent3 2 5 2 4" xfId="10577"/>
    <cellStyle name="20% - Accent3 2 2 2 2 2 4" xfId="10578"/>
    <cellStyle name="20% - Accent3 3 5 2 4" xfId="10579"/>
    <cellStyle name="20% - Accent3 3 2 2 2 2 4" xfId="10580"/>
    <cellStyle name="20% - Accent3 3 3 2 2 4" xfId="10581"/>
    <cellStyle name="20% - Accent3 4 4 2 4" xfId="10582"/>
    <cellStyle name="20% - Accent3 5 2 2 2 4" xfId="10583"/>
    <cellStyle name="20% - Accent3 6 2 2 4" xfId="10584"/>
    <cellStyle name="20% - Accent3 7 2 2 4" xfId="10585"/>
    <cellStyle name="20% - Accent3 8 2 2 4" xfId="10586"/>
    <cellStyle name="20% - Accent3 9 2 2 4" xfId="10587"/>
    <cellStyle name="20% - Accent4 10 2 2 4" xfId="10588"/>
    <cellStyle name="20% - Accent4 11 2 2 4" xfId="10589"/>
    <cellStyle name="20% - Accent4 12 2 2 4" xfId="10590"/>
    <cellStyle name="20% - Accent4 13 2 2 4" xfId="10591"/>
    <cellStyle name="20% - Accent4 14 2 2 4" xfId="10592"/>
    <cellStyle name="20% - Accent4 2 5 2 4" xfId="10593"/>
    <cellStyle name="20% - Accent4 2 2 2 2 2 4" xfId="10594"/>
    <cellStyle name="20% - Accent4 3 5 2 4" xfId="10595"/>
    <cellStyle name="20% - Accent4 3 2 2 2 2 4" xfId="10596"/>
    <cellStyle name="20% - Accent4 3 3 2 2 4" xfId="10597"/>
    <cellStyle name="20% - Accent4 4 4 2 4" xfId="10598"/>
    <cellStyle name="20% - Accent4 5 2 2 2 4" xfId="10599"/>
    <cellStyle name="20% - Accent4 6 2 2 4" xfId="10600"/>
    <cellStyle name="20% - Accent4 7 2 2 4" xfId="10601"/>
    <cellStyle name="20% - Accent4 8 2 2 4" xfId="10602"/>
    <cellStyle name="20% - Accent4 9 2 2 4" xfId="10603"/>
    <cellStyle name="20% - Accent5 10 2 2 4" xfId="10604"/>
    <cellStyle name="20% - Accent5 11 2 2 4" xfId="10605"/>
    <cellStyle name="20% - Accent5 12 2 2 4" xfId="10606"/>
    <cellStyle name="20% - Accent5 13 2 2 4" xfId="10607"/>
    <cellStyle name="20% - Accent5 14 2 2 4" xfId="10608"/>
    <cellStyle name="20% - Accent5 2 5 2 4" xfId="10609"/>
    <cellStyle name="20% - Accent5 2 2 2 2 2 4" xfId="10610"/>
    <cellStyle name="20% - Accent5 3 5 2 4" xfId="10611"/>
    <cellStyle name="20% - Accent5 3 2 2 2 2 4" xfId="10612"/>
    <cellStyle name="20% - Accent5 3 3 2 2 4" xfId="10613"/>
    <cellStyle name="20% - Accent5 4 4 2 4" xfId="10614"/>
    <cellStyle name="20% - Accent5 5 2 2 2 4" xfId="10615"/>
    <cellStyle name="20% - Accent5 6 2 2 4" xfId="10616"/>
    <cellStyle name="20% - Accent5 7 2 2 4" xfId="10617"/>
    <cellStyle name="20% - Accent5 8 2 2 4" xfId="10618"/>
    <cellStyle name="20% - Accent5 9 2 2 4" xfId="10619"/>
    <cellStyle name="20% - Accent6 10 2 2 4" xfId="10620"/>
    <cellStyle name="20% - Accent6 11 2 2 4" xfId="10621"/>
    <cellStyle name="20% - Accent6 12 2 2 4" xfId="10622"/>
    <cellStyle name="20% - Accent6 13 2 2 4" xfId="10623"/>
    <cellStyle name="20% - Accent6 14 2 2 4" xfId="10624"/>
    <cellStyle name="20% - Accent6 2 5 2 4" xfId="10625"/>
    <cellStyle name="20% - Accent6 2 2 2 2 2 4" xfId="10626"/>
    <cellStyle name="20% - Accent6 3 5 2 4" xfId="10627"/>
    <cellStyle name="20% - Accent6 3 2 2 2 2 4" xfId="10628"/>
    <cellStyle name="20% - Accent6 3 3 2 2 4" xfId="10629"/>
    <cellStyle name="20% - Accent6 4 4 2 4" xfId="10630"/>
    <cellStyle name="20% - Accent6 5 2 2 2 4" xfId="10631"/>
    <cellStyle name="20% - Accent6 6 2 2 4" xfId="10632"/>
    <cellStyle name="20% - Accent6 7 2 2 4" xfId="10633"/>
    <cellStyle name="20% - Accent6 8 2 2 4" xfId="10634"/>
    <cellStyle name="20% - Accent6 9 2 2 4" xfId="10635"/>
    <cellStyle name="40% - Accent1 10 2 2 4" xfId="10636"/>
    <cellStyle name="40% - Accent1 11 2 2 4" xfId="10637"/>
    <cellStyle name="40% - Accent1 12 2 2 4" xfId="10638"/>
    <cellStyle name="40% - Accent1 13 2 2 4" xfId="10639"/>
    <cellStyle name="40% - Accent1 14 2 2 4" xfId="10640"/>
    <cellStyle name="40% - Accent1 2 5 2 4" xfId="10641"/>
    <cellStyle name="40% - Accent1 2 2 2 2 2 4" xfId="10642"/>
    <cellStyle name="40% - Accent1 3 5 2 4" xfId="10643"/>
    <cellStyle name="40% - Accent1 3 2 2 2 2 4" xfId="10644"/>
    <cellStyle name="40% - Accent1 3 3 2 2 4" xfId="10645"/>
    <cellStyle name="40% - Accent1 4 4 2 4" xfId="10646"/>
    <cellStyle name="40% - Accent1 5 2 2 2 4" xfId="10647"/>
    <cellStyle name="40% - Accent1 6 2 2 4" xfId="10648"/>
    <cellStyle name="40% - Accent1 7 2 2 4" xfId="10649"/>
    <cellStyle name="40% - Accent1 8 2 2 4" xfId="10650"/>
    <cellStyle name="40% - Accent1 9 2 2 4" xfId="10651"/>
    <cellStyle name="40% - Accent2 10 2 2 4" xfId="10652"/>
    <cellStyle name="40% - Accent2 11 2 2 4" xfId="10653"/>
    <cellStyle name="40% - Accent2 12 2 2 4" xfId="10654"/>
    <cellStyle name="40% - Accent2 13 2 2 4" xfId="10655"/>
    <cellStyle name="40% - Accent2 14 2 2 4" xfId="10656"/>
    <cellStyle name="40% - Accent2 2 5 2 4" xfId="10657"/>
    <cellStyle name="40% - Accent2 2 2 2 2 2 4" xfId="10658"/>
    <cellStyle name="40% - Accent2 3 5 2 4" xfId="10659"/>
    <cellStyle name="40% - Accent2 3 2 2 2 2 4" xfId="10660"/>
    <cellStyle name="40% - Accent2 3 3 2 2 4" xfId="10661"/>
    <cellStyle name="40% - Accent2 4 4 2 4" xfId="10662"/>
    <cellStyle name="40% - Accent2 5 2 2 2 4" xfId="10663"/>
    <cellStyle name="40% - Accent2 6 2 2 4" xfId="10664"/>
    <cellStyle name="40% - Accent2 7 2 2 4" xfId="10665"/>
    <cellStyle name="40% - Accent2 8 2 2 4" xfId="10666"/>
    <cellStyle name="40% - Accent2 9 2 2 4" xfId="10667"/>
    <cellStyle name="40% - Accent3 10 2 2 4" xfId="10668"/>
    <cellStyle name="40% - Accent3 11 2 2 4" xfId="10669"/>
    <cellStyle name="40% - Accent3 12 2 2 4" xfId="10670"/>
    <cellStyle name="40% - Accent3 13 2 2 4" xfId="10671"/>
    <cellStyle name="40% - Accent3 14 2 2 4" xfId="10672"/>
    <cellStyle name="40% - Accent3 2 5 2 4" xfId="10673"/>
    <cellStyle name="40% - Accent3 2 2 2 2 2 4" xfId="10674"/>
    <cellStyle name="40% - Accent3 3 5 2 4" xfId="10675"/>
    <cellStyle name="40% - Accent3 3 2 2 2 2 4" xfId="10676"/>
    <cellStyle name="40% - Accent3 3 3 2 2 4" xfId="10677"/>
    <cellStyle name="40% - Accent3 4 4 2 4" xfId="10678"/>
    <cellStyle name="40% - Accent3 5 2 2 2 4" xfId="10679"/>
    <cellStyle name="40% - Accent3 6 2 2 4" xfId="10680"/>
    <cellStyle name="40% - Accent3 7 2 2 4" xfId="10681"/>
    <cellStyle name="40% - Accent3 8 2 2 4" xfId="10682"/>
    <cellStyle name="40% - Accent3 9 2 2 4" xfId="10683"/>
    <cellStyle name="40% - Accent4 10 2 2 4" xfId="10684"/>
    <cellStyle name="40% - Accent4 11 2 2 4" xfId="10685"/>
    <cellStyle name="40% - Accent4 12 2 2 4" xfId="10686"/>
    <cellStyle name="40% - Accent4 13 2 2 4" xfId="10687"/>
    <cellStyle name="40% - Accent4 14 2 2 4" xfId="10688"/>
    <cellStyle name="40% - Accent4 2 5 2 4" xfId="10689"/>
    <cellStyle name="40% - Accent4 2 2 2 2 2 4" xfId="10690"/>
    <cellStyle name="40% - Accent4 3 5 2 4" xfId="10691"/>
    <cellStyle name="40% - Accent4 3 2 2 2 2 4" xfId="10692"/>
    <cellStyle name="40% - Accent4 3 3 2 2 4" xfId="10693"/>
    <cellStyle name="40% - Accent4 4 4 2 4" xfId="10694"/>
    <cellStyle name="40% - Accent4 5 2 2 2 4" xfId="10695"/>
    <cellStyle name="40% - Accent4 6 2 2 4" xfId="10696"/>
    <cellStyle name="40% - Accent4 7 2 2 4" xfId="10697"/>
    <cellStyle name="40% - Accent4 8 2 2 4" xfId="10698"/>
    <cellStyle name="40% - Accent4 9 2 2 4" xfId="10699"/>
    <cellStyle name="40% - Accent5 10 2 2 4" xfId="10700"/>
    <cellStyle name="40% - Accent5 11 2 2 4" xfId="10701"/>
    <cellStyle name="40% - Accent5 12 2 2 4" xfId="10702"/>
    <cellStyle name="40% - Accent5 13 2 2 4" xfId="10703"/>
    <cellStyle name="40% - Accent5 14 2 2 4" xfId="10704"/>
    <cellStyle name="40% - Accent5 2 5 2 4" xfId="10705"/>
    <cellStyle name="40% - Accent5 2 2 2 2 2 4" xfId="10706"/>
    <cellStyle name="40% - Accent5 3 5 2 4" xfId="10707"/>
    <cellStyle name="40% - Accent5 3 2 2 2 2 4" xfId="10708"/>
    <cellStyle name="40% - Accent5 3 3 2 2 4" xfId="10709"/>
    <cellStyle name="40% - Accent5 4 4 2 4" xfId="10710"/>
    <cellStyle name="40% - Accent5 5 2 2 2 4" xfId="10711"/>
    <cellStyle name="40% - Accent5 6 2 2 4" xfId="10712"/>
    <cellStyle name="40% - Accent5 7 2 2 4" xfId="10713"/>
    <cellStyle name="40% - Accent5 8 2 2 4" xfId="10714"/>
    <cellStyle name="40% - Accent5 9 2 2 4" xfId="10715"/>
    <cellStyle name="40% - Accent6 10 2 2 4" xfId="10716"/>
    <cellStyle name="40% - Accent6 11 2 2 4" xfId="10717"/>
    <cellStyle name="40% - Accent6 12 2 2 4" xfId="10718"/>
    <cellStyle name="40% - Accent6 13 2 2 4" xfId="10719"/>
    <cellStyle name="40% - Accent6 14 2 2 4" xfId="10720"/>
    <cellStyle name="40% - Accent6 2 5 2 4" xfId="10721"/>
    <cellStyle name="40% - Accent6 2 2 2 2 2 4" xfId="10722"/>
    <cellStyle name="40% - Accent6 3 5 2 4" xfId="10723"/>
    <cellStyle name="40% - Accent6 3 2 2 2 2 4" xfId="10724"/>
    <cellStyle name="40% - Accent6 3 3 2 2 4" xfId="10725"/>
    <cellStyle name="40% - Accent6 4 4 2 4" xfId="10726"/>
    <cellStyle name="40% - Accent6 5 2 2 2 4" xfId="10727"/>
    <cellStyle name="40% - Accent6 6 2 2 4" xfId="10728"/>
    <cellStyle name="40% - Accent6 7 2 2 4" xfId="10729"/>
    <cellStyle name="40% - Accent6 8 2 2 4" xfId="10730"/>
    <cellStyle name="40% - Accent6 9 2 2 4" xfId="10731"/>
    <cellStyle name="Comma 10 2 2 4" xfId="10732"/>
    <cellStyle name="Comma 11 2 2 4" xfId="10733"/>
    <cellStyle name="Comma 12 2 2 4" xfId="10734"/>
    <cellStyle name="Comma 13 2 2 4" xfId="10735"/>
    <cellStyle name="Comma 2 2 2 2 2 4" xfId="10736"/>
    <cellStyle name="Comma 3 2 2 2 2 4" xfId="10737"/>
    <cellStyle name="Comma 4 4 2 4" xfId="10738"/>
    <cellStyle name="Comma 6 2 2 4" xfId="10739"/>
    <cellStyle name="Comma 7 2 2 4" xfId="10740"/>
    <cellStyle name="Comma 8 2 2 4" xfId="10741"/>
    <cellStyle name="Comma 9 2 2 4" xfId="10742"/>
    <cellStyle name="Normal 10 2 2 2 2 4" xfId="10743"/>
    <cellStyle name="Normal 10 3 2 2 4" xfId="10744"/>
    <cellStyle name="Normal 10 4 2 2 4" xfId="10745"/>
    <cellStyle name="Normal 11 2 2 2 2 4" xfId="10746"/>
    <cellStyle name="Normal 11 3 2 2 4" xfId="10747"/>
    <cellStyle name="Normal 11 4 2 2 4" xfId="10748"/>
    <cellStyle name="Normal 12 2 2 2 2 4" xfId="10749"/>
    <cellStyle name="Normal 12 3 2 2 4" xfId="10750"/>
    <cellStyle name="Normal 12 4 2 2 4" xfId="10751"/>
    <cellStyle name="Normal 13 2 2 2 2 4" xfId="10752"/>
    <cellStyle name="Normal 13 3 2 2 4" xfId="10753"/>
    <cellStyle name="Normal 13 4 2 2 4" xfId="10754"/>
    <cellStyle name="Normal 14 2 2 2 2 4" xfId="10755"/>
    <cellStyle name="Normal 14 3 2 2 4" xfId="10756"/>
    <cellStyle name="Normal 14 4 2 2 4" xfId="10757"/>
    <cellStyle name="Normal 15 5 2 4" xfId="10758"/>
    <cellStyle name="Normal 15 2 2 2 2 4" xfId="10759"/>
    <cellStyle name="Normal 15 3 2 2 4" xfId="10760"/>
    <cellStyle name="Normal 16 4 2 4" xfId="10761"/>
    <cellStyle name="Normal 17 3 2 4" xfId="10762"/>
    <cellStyle name="Normal 18 2 2 2 4" xfId="10763"/>
    <cellStyle name="Normal 19 2 2 2 4" xfId="10764"/>
    <cellStyle name="Normal 2 3 2 2 2 4" xfId="10765"/>
    <cellStyle name="Normal 20 2 2 2 4" xfId="10766"/>
    <cellStyle name="Normal 21 2 2 2 4" xfId="10767"/>
    <cellStyle name="Normal 22 2 2 2 4" xfId="10768"/>
    <cellStyle name="Normal 23 2 2 2 4" xfId="10769"/>
    <cellStyle name="Normal 24 2 2 2 4" xfId="10770"/>
    <cellStyle name="Normal 25 2 2 2 4" xfId="10771"/>
    <cellStyle name="Normal 26 2 2 4" xfId="10772"/>
    <cellStyle name="Normal 27 2 2 4" xfId="10773"/>
    <cellStyle name="Normal 28 2 2 4" xfId="10774"/>
    <cellStyle name="Normal 29 2 2 4" xfId="10775"/>
    <cellStyle name="Normal 3 2 7 2 4" xfId="10776"/>
    <cellStyle name="Normal 3 2 3 2 2 4" xfId="10777"/>
    <cellStyle name="Normal 3 3 7 2 4" xfId="10778"/>
    <cellStyle name="Normal 3 3 3 2 2 4" xfId="10779"/>
    <cellStyle name="Normal 30 2 2 4" xfId="10780"/>
    <cellStyle name="Normal 31 2 2 4" xfId="10781"/>
    <cellStyle name="Normal 32 2 2 4" xfId="10782"/>
    <cellStyle name="Normal 33 2 2 4" xfId="10783"/>
    <cellStyle name="Normal 34 2 2 4" xfId="10784"/>
    <cellStyle name="Normal 35 2 2 4" xfId="10785"/>
    <cellStyle name="Normal 36 2 2 4" xfId="10786"/>
    <cellStyle name="Normal 37 2 2 4" xfId="10787"/>
    <cellStyle name="Normal 38 2 2 4" xfId="10788"/>
    <cellStyle name="Normal 39 2 2 4" xfId="10789"/>
    <cellStyle name="Normal 4 2 6 2 4" xfId="10790"/>
    <cellStyle name="Normal 4 2 2 2 2 4" xfId="10791"/>
    <cellStyle name="Normal 4 4 2 2 4" xfId="10792"/>
    <cellStyle name="Normal 40 2 2 4" xfId="10793"/>
    <cellStyle name="Normal 41 2 2 4" xfId="10794"/>
    <cellStyle name="Normal 42 2 2 4" xfId="10795"/>
    <cellStyle name="Normal 43 2 2 4" xfId="10796"/>
    <cellStyle name="Normal 44 2 2 4" xfId="10797"/>
    <cellStyle name="Normal 45 2 2 4" xfId="10798"/>
    <cellStyle name="Normal 46 2 2 4" xfId="10799"/>
    <cellStyle name="Normal 47 2 2 4" xfId="10800"/>
    <cellStyle name="Normal 48 2 2 4" xfId="10801"/>
    <cellStyle name="Normal 49 2 2 4" xfId="10802"/>
    <cellStyle name="Normal 5 2 2 2 2 4" xfId="10803"/>
    <cellStyle name="Normal 5 3 2 2 4" xfId="10804"/>
    <cellStyle name="Normal 5 4 2 2 4" xfId="10805"/>
    <cellStyle name="Normal 50 2 2 4" xfId="10806"/>
    <cellStyle name="Normal 51 2 2 4" xfId="10807"/>
    <cellStyle name="Normal 52 2 2 4" xfId="10808"/>
    <cellStyle name="Normal 53 2 2 4" xfId="10809"/>
    <cellStyle name="Normal 54 2 2 4" xfId="10810"/>
    <cellStyle name="Normal 6 2 2 2 2 4" xfId="10811"/>
    <cellStyle name="Normal 6 3 2 2 4" xfId="10812"/>
    <cellStyle name="Normal 6 4 2 2 4" xfId="10813"/>
    <cellStyle name="Normal 7 2 2 2 2 4" xfId="10814"/>
    <cellStyle name="Normal 7 3 2 2 4" xfId="10815"/>
    <cellStyle name="Normal 7 4 2 2 4" xfId="10816"/>
    <cellStyle name="Normal 8 2 2 2 2 4" xfId="10817"/>
    <cellStyle name="Normal 8 3 2 2 4" xfId="10818"/>
    <cellStyle name="Normal 8 4 2 2 4" xfId="10819"/>
    <cellStyle name="Normal 9 2 2 2 2 4" xfId="10820"/>
    <cellStyle name="Normal 9 3 2 2 4" xfId="10821"/>
    <cellStyle name="Normal 9 4 2 2 4" xfId="10822"/>
    <cellStyle name="Note 10 2 2 4" xfId="10823"/>
    <cellStyle name="Note 11 2 2 4" xfId="10824"/>
    <cellStyle name="Note 12 2 2 4" xfId="10825"/>
    <cellStyle name="Note 13 2 2 4" xfId="10826"/>
    <cellStyle name="Note 14 2 2 4" xfId="10827"/>
    <cellStyle name="Note 2 16 2 4" xfId="10828"/>
    <cellStyle name="Note 2 2 14 2 4" xfId="10829"/>
    <cellStyle name="Note 3 16 2 4" xfId="10830"/>
    <cellStyle name="Note 3 2 2 2 2 4" xfId="10831"/>
    <cellStyle name="Note 3 3 2 2 4" xfId="10832"/>
    <cellStyle name="Note 4 15 2 4" xfId="10833"/>
    <cellStyle name="Note 5 14 2 4" xfId="10834"/>
    <cellStyle name="Note 6 2 2 4" xfId="10835"/>
    <cellStyle name="Note 7 2 2 4" xfId="10836"/>
    <cellStyle name="Note 8 2 2 4" xfId="10837"/>
    <cellStyle name="Note 9 2 2 4" xfId="10838"/>
    <cellStyle name="Percent 2 3 2 4" xfId="10839"/>
    <cellStyle name="Percent 3 2 2 4" xfId="10840"/>
    <cellStyle name="Normal 2 6 2 2 4" xfId="10841"/>
    <cellStyle name="Normal 55 2 2 4" xfId="10842"/>
    <cellStyle name="Comma 14 2 2 4" xfId="10843"/>
    <cellStyle name="Normal 10 5 2 2 4" xfId="10844"/>
    <cellStyle name="Normal 56 2 2 4" xfId="10845"/>
    <cellStyle name="Comma 15 2 2 4" xfId="10846"/>
    <cellStyle name="Normal 10 6 2 2 4" xfId="10847"/>
    <cellStyle name="Normal 57 2 2 4" xfId="10848"/>
    <cellStyle name="Normal 58 2 2 4" xfId="10849"/>
    <cellStyle name="Comma 16 2 2 4" xfId="10850"/>
    <cellStyle name="Normal 10 7 2 2 4" xfId="10851"/>
    <cellStyle name="Normal 10 2 3 2 2 4" xfId="10852"/>
    <cellStyle name="Normal 11 5 2 2 4" xfId="10853"/>
    <cellStyle name="Normal 11 2 3 2 2 4" xfId="10854"/>
    <cellStyle name="Normal 12 5 2 2 4" xfId="10855"/>
    <cellStyle name="Normal 12 2 3 2 2 4" xfId="10856"/>
    <cellStyle name="Normal 13 5 2 2 4" xfId="10857"/>
    <cellStyle name="Normal 13 2 3 2 2 4" xfId="10858"/>
    <cellStyle name="Normal 14 5 2 2 4" xfId="10859"/>
    <cellStyle name="Normal 14 2 3 2 2 4" xfId="10860"/>
    <cellStyle name="Normal 3 2 4 2 2 4" xfId="10861"/>
    <cellStyle name="Normal 3 2 2 2 2 2 4" xfId="10862"/>
    <cellStyle name="Normal 3 3 4 2 2 4" xfId="10863"/>
    <cellStyle name="Normal 3 3 2 2 2 2 4" xfId="10864"/>
    <cellStyle name="Normal 3 4 3 2 2 4" xfId="10865"/>
    <cellStyle name="Normal 3 4 2 2 2 2 4" xfId="10866"/>
    <cellStyle name="Normal 3 5 3 2 2 4" xfId="10867"/>
    <cellStyle name="Normal 3 5 2 2 2 2 4" xfId="10868"/>
    <cellStyle name="Normal 3 6 3 2 2 4" xfId="10869"/>
    <cellStyle name="Normal 3 6 2 2 2 2 4" xfId="10870"/>
    <cellStyle name="Normal 3 7 3 2 2 4" xfId="10871"/>
    <cellStyle name="Normal 3 7 2 2 2 2 4" xfId="10872"/>
    <cellStyle name="Normal 3 8 3 2 2 4" xfId="10873"/>
    <cellStyle name="Normal 3 8 2 2 2 2 4" xfId="10874"/>
    <cellStyle name="Normal 3 9 3 2 2 4" xfId="10875"/>
    <cellStyle name="Normal 3 9 2 2 2 2 4" xfId="10876"/>
    <cellStyle name="Normal 4 5 2 2 4" xfId="10877"/>
    <cellStyle name="Normal 4 2 3 2 2 4" xfId="10878"/>
    <cellStyle name="Normal 5 5 2 2 4" xfId="10879"/>
    <cellStyle name="Normal 5 2 3 2 2 4" xfId="10880"/>
    <cellStyle name="Normal 6 5 2 2 4" xfId="10881"/>
    <cellStyle name="Normal 6 2 3 2 2 4" xfId="10882"/>
    <cellStyle name="Normal 7 5 2 2 4" xfId="10883"/>
    <cellStyle name="Normal 7 2 3 2 2 4" xfId="10884"/>
    <cellStyle name="Normal 8 5 2 2 4" xfId="10885"/>
    <cellStyle name="Normal 8 2 3 2 2 4" xfId="10886"/>
    <cellStyle name="Normal 9 5 2 2 4" xfId="10887"/>
    <cellStyle name="Normal 9 2 3 2 2 4" xfId="10888"/>
    <cellStyle name="Normal 59 2 2 4" xfId="10889"/>
    <cellStyle name="Comma 17 2 2 4" xfId="10890"/>
    <cellStyle name="Normal 10 8 2 2 4" xfId="10891"/>
    <cellStyle name="Normal 10 2 4 2 2 4" xfId="10892"/>
    <cellStyle name="Normal 11 6 2 2 4" xfId="10893"/>
    <cellStyle name="Normal 11 2 4 2 2 4" xfId="10894"/>
    <cellStyle name="Normal 12 6 2 2 4" xfId="10895"/>
    <cellStyle name="Normal 12 2 4 2 2 4" xfId="10896"/>
    <cellStyle name="Normal 13 6 2 2 4" xfId="10897"/>
    <cellStyle name="Normal 13 2 4 2 2 4" xfId="10898"/>
    <cellStyle name="Normal 14 6 2 2 4" xfId="10899"/>
    <cellStyle name="Normal 14 2 4 2 2 4" xfId="10900"/>
    <cellStyle name="Normal 3 2 5 2 2 4" xfId="10901"/>
    <cellStyle name="Normal 3 2 2 3 2 2 4" xfId="10902"/>
    <cellStyle name="Normal 3 3 5 2 2 4" xfId="10903"/>
    <cellStyle name="Normal 3 3 2 3 2 2 4" xfId="10904"/>
    <cellStyle name="Normal 3 4 4 2 2 4" xfId="10905"/>
    <cellStyle name="Normal 3 4 2 3 2 2 4" xfId="10906"/>
    <cellStyle name="Normal 3 5 4 2 2 4" xfId="10907"/>
    <cellStyle name="Normal 3 5 2 3 2 2 4" xfId="10908"/>
    <cellStyle name="Normal 3 6 4 2 2 4" xfId="10909"/>
    <cellStyle name="Normal 3 6 2 3 2 2 4" xfId="10910"/>
    <cellStyle name="Normal 3 7 4 2 2 4" xfId="10911"/>
    <cellStyle name="Normal 3 7 2 3 2 2 4" xfId="10912"/>
    <cellStyle name="Normal 3 8 4 2 2 4" xfId="10913"/>
    <cellStyle name="Normal 3 8 2 3 2 2 4" xfId="10914"/>
    <cellStyle name="Normal 3 9 4 2 2 4" xfId="10915"/>
    <cellStyle name="Normal 3 9 2 3 2 2 4" xfId="10916"/>
    <cellStyle name="Normal 4 6 2 2 4" xfId="10917"/>
    <cellStyle name="Normal 4 2 4 2 2 4" xfId="10918"/>
    <cellStyle name="Normal 5 6 2 2 4" xfId="10919"/>
    <cellStyle name="Normal 5 2 4 2 2 4" xfId="10920"/>
    <cellStyle name="Normal 6 6 2 2 4" xfId="10921"/>
    <cellStyle name="Normal 6 2 4 2 2 4" xfId="10922"/>
    <cellStyle name="Normal 7 6 2 2 4" xfId="10923"/>
    <cellStyle name="Normal 7 2 4 2 2 4" xfId="10924"/>
    <cellStyle name="Normal 8 6 2 2 4" xfId="10925"/>
    <cellStyle name="Normal 8 2 4 2 2 4" xfId="10926"/>
    <cellStyle name="Normal 9 6 2 2 4" xfId="10927"/>
    <cellStyle name="Normal 9 2 4 2 2 4" xfId="10928"/>
    <cellStyle name="Normal 62 2 4" xfId="10929"/>
    <cellStyle name="Comma 20 2 4" xfId="10930"/>
    <cellStyle name="Note 16 2 4" xfId="10931"/>
    <cellStyle name="Normal 10 10 2 4" xfId="10932"/>
    <cellStyle name="Normal 10 2 6 2 4" xfId="10933"/>
    <cellStyle name="Normal 11 8 2 4" xfId="10934"/>
    <cellStyle name="Normal 11 2 6 2 4" xfId="10935"/>
    <cellStyle name="Normal 12 8 2 4" xfId="10936"/>
    <cellStyle name="Normal 12 2 6 2 4" xfId="10937"/>
    <cellStyle name="Normal 13 8 2 4" xfId="10938"/>
    <cellStyle name="Normal 13 2 6 2 4" xfId="10939"/>
    <cellStyle name="Normal 14 8 2 4" xfId="10940"/>
    <cellStyle name="Normal 14 2 6 2 4" xfId="10941"/>
    <cellStyle name="Normal 3 2 8 2 4" xfId="10942"/>
    <cellStyle name="Normal 3 2 2 5 2 4" xfId="10943"/>
    <cellStyle name="Normal 3 3 8 2 4" xfId="10944"/>
    <cellStyle name="Normal 3 3 2 5 2 4" xfId="10945"/>
    <cellStyle name="Normal 3 4 6 2 4" xfId="10946"/>
    <cellStyle name="Normal 3 4 2 5 2 4" xfId="10947"/>
    <cellStyle name="Normal 3 5 6 2 4" xfId="10948"/>
    <cellStyle name="Normal 3 5 2 5 2 4" xfId="10949"/>
    <cellStyle name="Normal 3 6 6 2 4" xfId="10950"/>
    <cellStyle name="Normal 3 6 2 5 2 4" xfId="10951"/>
    <cellStyle name="Normal 3 7 6 2 4" xfId="10952"/>
    <cellStyle name="Normal 3 7 2 5 2 4" xfId="10953"/>
    <cellStyle name="Normal 3 8 6 2 4" xfId="10954"/>
    <cellStyle name="Normal 3 8 2 5 2 4" xfId="10955"/>
    <cellStyle name="Normal 3 9 6 2 4" xfId="10956"/>
    <cellStyle name="Normal 3 9 2 5 2 4" xfId="10957"/>
    <cellStyle name="Normal 4 8 2 4" xfId="10958"/>
    <cellStyle name="Normal 4 2 7 2 4" xfId="10959"/>
    <cellStyle name="Normal 5 8 2 4" xfId="10960"/>
    <cellStyle name="Normal 5 2 6 2 4" xfId="10961"/>
    <cellStyle name="Normal 6 8 2 4" xfId="10962"/>
    <cellStyle name="Normal 6 2 6 2 4" xfId="10963"/>
    <cellStyle name="Normal 7 8 2 4" xfId="10964"/>
    <cellStyle name="Normal 7 2 6 2 4" xfId="10965"/>
    <cellStyle name="Normal 8 8 2 4" xfId="10966"/>
    <cellStyle name="Normal 8 2 6 2 4" xfId="10967"/>
    <cellStyle name="Normal 9 8 2 4" xfId="10968"/>
    <cellStyle name="Normal 9 2 6 2 4" xfId="10969"/>
    <cellStyle name="Normal 63 2 4" xfId="10970"/>
    <cellStyle name="Comma 21 2 4" xfId="10971"/>
    <cellStyle name="Note 17 2 4" xfId="10972"/>
    <cellStyle name="20% - Accent1 16 2 4" xfId="10973"/>
    <cellStyle name="40% - Accent1 16 2 4" xfId="10974"/>
    <cellStyle name="20% - Accent2 16 2 4" xfId="10975"/>
    <cellStyle name="40% - Accent2 16 2 4" xfId="10976"/>
    <cellStyle name="20% - Accent3 16 2 4" xfId="10977"/>
    <cellStyle name="40% - Accent3 16 2 4" xfId="10978"/>
    <cellStyle name="20% - Accent4 16 2 4" xfId="10979"/>
    <cellStyle name="40% - Accent4 16 2 4" xfId="10980"/>
    <cellStyle name="20% - Accent5 16 2 4" xfId="10981"/>
    <cellStyle name="40% - Accent5 16 2 4" xfId="10982"/>
    <cellStyle name="20% - Accent6 16 2 4" xfId="10983"/>
    <cellStyle name="40% - Accent6 16 2 4" xfId="10984"/>
    <cellStyle name="Normal 64 2 4" xfId="10985"/>
    <cellStyle name="Comma 22 2 4" xfId="10986"/>
    <cellStyle name="Note 18 2 4" xfId="10987"/>
    <cellStyle name="20% - Accent1 17 2 4" xfId="10988"/>
    <cellStyle name="40% - Accent1 17 2 4" xfId="10989"/>
    <cellStyle name="20% - Accent2 17 2 4" xfId="10990"/>
    <cellStyle name="40% - Accent2 17 2 4" xfId="10991"/>
    <cellStyle name="20% - Accent3 17 2 4" xfId="10992"/>
    <cellStyle name="40% - Accent3 17 2 4" xfId="10993"/>
    <cellStyle name="20% - Accent4 17 2 4" xfId="10994"/>
    <cellStyle name="40% - Accent4 17 2 4" xfId="10995"/>
    <cellStyle name="20% - Accent5 17 2 4" xfId="10996"/>
    <cellStyle name="40% - Accent5 17 2 4" xfId="10997"/>
    <cellStyle name="20% - Accent6 17 2 4" xfId="10998"/>
    <cellStyle name="40% - Accent6 17 2 4" xfId="10999"/>
    <cellStyle name="Normal 65 2 4" xfId="11000"/>
    <cellStyle name="Comma 23 2 4" xfId="11001"/>
    <cellStyle name="Normal 10 11 2 4" xfId="11002"/>
    <cellStyle name="Normal 10 2 7 2 4" xfId="11003"/>
    <cellStyle name="Normal 11 9 2 4" xfId="11004"/>
    <cellStyle name="Normal 11 2 7 2 4" xfId="11005"/>
    <cellStyle name="Normal 12 9 2 4" xfId="11006"/>
    <cellStyle name="Normal 12 2 7 2 4" xfId="11007"/>
    <cellStyle name="Normal 13 9 2 4" xfId="11008"/>
    <cellStyle name="Normal 13 2 7 2 4" xfId="11009"/>
    <cellStyle name="Normal 14 9 2 4" xfId="11010"/>
    <cellStyle name="Normal 14 2 7 2 4" xfId="11011"/>
    <cellStyle name="Normal 3 2 9 2 4" xfId="11012"/>
    <cellStyle name="Normal 3 2 2 6 2 4" xfId="11013"/>
    <cellStyle name="Normal 3 3 9 2 4" xfId="11014"/>
    <cellStyle name="Normal 3 3 2 6 2 4" xfId="11015"/>
    <cellStyle name="Normal 3 4 7 2 4" xfId="11016"/>
    <cellStyle name="Normal 3 4 2 6 2 4" xfId="11017"/>
    <cellStyle name="Normal 3 5 7 2 4" xfId="11018"/>
    <cellStyle name="Normal 3 5 2 6 2 4" xfId="11019"/>
    <cellStyle name="Normal 3 6 7 2 4" xfId="11020"/>
    <cellStyle name="Normal 3 6 2 6 2 4" xfId="11021"/>
    <cellStyle name="Normal 3 7 7 2 4" xfId="11022"/>
    <cellStyle name="Normal 3 7 2 6 2 4" xfId="11023"/>
    <cellStyle name="Normal 3 8 7 2 4" xfId="11024"/>
    <cellStyle name="Normal 3 8 2 6 2 4" xfId="11025"/>
    <cellStyle name="Normal 3 9 7 2 4" xfId="11026"/>
    <cellStyle name="Normal 3 9 2 6 2 4" xfId="11027"/>
    <cellStyle name="Normal 4 9 2 4" xfId="11028"/>
    <cellStyle name="Normal 4 2 8 2 4" xfId="11029"/>
    <cellStyle name="Normal 5 9 2 4" xfId="11030"/>
    <cellStyle name="Normal 5 2 7 2 4" xfId="11031"/>
    <cellStyle name="Normal 6 9 2 4" xfId="11032"/>
    <cellStyle name="Normal 6 2 7 2 4" xfId="11033"/>
    <cellStyle name="Normal 7 9 2 4" xfId="11034"/>
    <cellStyle name="Normal 7 2 7 2 4" xfId="11035"/>
    <cellStyle name="Normal 8 9 2 4" xfId="11036"/>
    <cellStyle name="Normal 8 2 7 2 4" xfId="11037"/>
    <cellStyle name="Normal 9 9 2 4" xfId="11038"/>
    <cellStyle name="Normal 9 2 7 2 4" xfId="11039"/>
    <cellStyle name="Normal 66 2 4" xfId="11040"/>
    <cellStyle name="Comma 24 2 4" xfId="11041"/>
    <cellStyle name="Normal 10 12 2 4" xfId="11042"/>
    <cellStyle name="Normal 67 4 4" xfId="11043"/>
    <cellStyle name="Comma 25 4 4" xfId="11044"/>
    <cellStyle name="Normal 10 13 2 4" xfId="11045"/>
    <cellStyle name="Normal 10 2 8 2 4" xfId="11046"/>
    <cellStyle name="Normal 11 10 2 4" xfId="11047"/>
    <cellStyle name="Normal 11 2 8 2 4" xfId="11048"/>
    <cellStyle name="Normal 12 10 2 4" xfId="11049"/>
    <cellStyle name="Normal 12 2 8 2 4" xfId="11050"/>
    <cellStyle name="Normal 13 10 2 4" xfId="11051"/>
    <cellStyle name="Normal 13 2 8 2 4" xfId="11052"/>
    <cellStyle name="Normal 14 10 2 4" xfId="11053"/>
    <cellStyle name="Normal 14 2 8 2 4" xfId="11054"/>
    <cellStyle name="Normal 3 2 10 2 4" xfId="11055"/>
    <cellStyle name="Normal 3 2 2 7 2 4" xfId="11056"/>
    <cellStyle name="Normal 3 3 10 2 4" xfId="11057"/>
    <cellStyle name="Normal 3 3 2 7 2 4" xfId="11058"/>
    <cellStyle name="Normal 3 4 8 2 4" xfId="11059"/>
    <cellStyle name="Normal 3 4 2 7 2 4" xfId="11060"/>
    <cellStyle name="Normal 3 5 8 2 4" xfId="11061"/>
    <cellStyle name="Normal 3 5 2 7 2 4" xfId="11062"/>
    <cellStyle name="Normal 3 6 8 2 4" xfId="11063"/>
    <cellStyle name="Normal 3 6 2 7 2 4" xfId="11064"/>
    <cellStyle name="Normal 3 7 8 2 4" xfId="11065"/>
    <cellStyle name="Normal 3 7 2 7 2 4" xfId="11066"/>
    <cellStyle name="Normal 3 8 8 2 4" xfId="11067"/>
    <cellStyle name="Normal 3 8 2 7 2 4" xfId="11068"/>
    <cellStyle name="Normal 3 9 8 2 4" xfId="11069"/>
    <cellStyle name="Normal 3 9 2 7 2 4" xfId="11070"/>
    <cellStyle name="Normal 4 10 2 4" xfId="11071"/>
    <cellStyle name="Normal 4 2 9 2 4" xfId="11072"/>
    <cellStyle name="Normal 5 10 2 4" xfId="11073"/>
    <cellStyle name="Normal 5 2 8 2 4" xfId="11074"/>
    <cellStyle name="Normal 6 10 2 4" xfId="11075"/>
    <cellStyle name="Normal 6 2 8 2 4" xfId="11076"/>
    <cellStyle name="Normal 7 10 2 4" xfId="11077"/>
    <cellStyle name="Normal 7 2 8 2 4" xfId="11078"/>
    <cellStyle name="Normal 8 10 2 4" xfId="11079"/>
    <cellStyle name="Normal 8 2 8 2 4" xfId="11080"/>
    <cellStyle name="Normal 9 10 2 4" xfId="11081"/>
    <cellStyle name="Normal 9 2 8 2 4" xfId="11082"/>
    <cellStyle name="Hyperlink 35 5" xfId="11083"/>
    <cellStyle name="Normal 67 2 2 4" xfId="11084"/>
    <cellStyle name="Comma 25 2 2 4" xfId="11085"/>
    <cellStyle name="Normal 70 2 4" xfId="11086"/>
    <cellStyle name="Normal 2 10 3" xfId="11087"/>
    <cellStyle name="Normal 3 14 3" xfId="11088"/>
    <cellStyle name="Comma 2 8 3" xfId="11089"/>
    <cellStyle name="Normal 4 13 3" xfId="11090"/>
    <cellStyle name="Note 2 24 3" xfId="11091"/>
    <cellStyle name="20% - Accent1 2 8 3" xfId="11092"/>
    <cellStyle name="40% - Accent1 2 8 3" xfId="11093"/>
    <cellStyle name="20% - Accent2 2 8 3" xfId="11094"/>
    <cellStyle name="40% - Accent2 2 8 3" xfId="11095"/>
    <cellStyle name="20% - Accent3 2 8 3" xfId="11096"/>
    <cellStyle name="40% - Accent3 2 8 3" xfId="11097"/>
    <cellStyle name="20% - Accent4 2 8 3" xfId="11098"/>
    <cellStyle name="40% - Accent4 2 8 3" xfId="11099"/>
    <cellStyle name="20% - Accent5 2 8 3" xfId="11100"/>
    <cellStyle name="40% - Accent5 2 8 3" xfId="11101"/>
    <cellStyle name="20% - Accent6 2 8 3" xfId="11102"/>
    <cellStyle name="40% - Accent6 2 8 3" xfId="11103"/>
    <cellStyle name="Comma 3 8 3" xfId="11104"/>
    <cellStyle name="Normal 5 13 3" xfId="11105"/>
    <cellStyle name="Note 3 24 3" xfId="11106"/>
    <cellStyle name="20% - Accent1 3 8 3" xfId="11107"/>
    <cellStyle name="40% - Accent1 3 8 3" xfId="11108"/>
    <cellStyle name="20% - Accent2 3 8 3" xfId="11109"/>
    <cellStyle name="40% - Accent2 3 8 3" xfId="11110"/>
    <cellStyle name="20% - Accent3 3 8 3" xfId="11111"/>
    <cellStyle name="40% - Accent3 3 8 3" xfId="11112"/>
    <cellStyle name="20% - Accent4 3 8 3" xfId="11113"/>
    <cellStyle name="40% - Accent4 3 8 3" xfId="11114"/>
    <cellStyle name="20% - Accent5 3 8 3" xfId="11115"/>
    <cellStyle name="40% - Accent5 3 8 3" xfId="11116"/>
    <cellStyle name="20% - Accent6 3 8 3" xfId="11117"/>
    <cellStyle name="40% - Accent6 3 8 3" xfId="11118"/>
    <cellStyle name="Normal 6 13 3" xfId="11119"/>
    <cellStyle name="Normal 7 13 3" xfId="11120"/>
    <cellStyle name="Normal 8 13 3" xfId="11121"/>
    <cellStyle name="Normal 9 13 3" xfId="11122"/>
    <cellStyle name="Normal 10 16 3" xfId="11123"/>
    <cellStyle name="Normal 11 13 3" xfId="11124"/>
    <cellStyle name="Normal 12 13 3" xfId="11125"/>
    <cellStyle name="Normal 13 13 3" xfId="11126"/>
    <cellStyle name="Normal 2 4 5 3" xfId="11127"/>
    <cellStyle name="Normal 3 3 13 3" xfId="11128"/>
    <cellStyle name="Comma 2 3 5 3" xfId="11129"/>
    <cellStyle name="Normal 4 3 5 3" xfId="11130"/>
    <cellStyle name="Note 2 3 5 3" xfId="11131"/>
    <cellStyle name="20% - Accent1 2 3 5 3" xfId="11132"/>
    <cellStyle name="40% - Accent1 2 3 5 3" xfId="11133"/>
    <cellStyle name="20% - Accent2 2 3 5 3" xfId="11134"/>
    <cellStyle name="40% - Accent2 2 3 5 3" xfId="11135"/>
    <cellStyle name="20% - Accent3 2 3 5 3" xfId="11136"/>
    <cellStyle name="40% - Accent3 2 3 5 3" xfId="11137"/>
    <cellStyle name="20% - Accent4 2 3 5 3" xfId="11138"/>
    <cellStyle name="40% - Accent4 2 3 5 3" xfId="11139"/>
    <cellStyle name="20% - Accent5 2 3 5 3" xfId="11140"/>
    <cellStyle name="40% - Accent5 2 3 5 3" xfId="11141"/>
    <cellStyle name="20% - Accent6 2 3 5 3" xfId="11142"/>
    <cellStyle name="40% - Accent6 2 3 5 3" xfId="11143"/>
    <cellStyle name="Comma 3 3 5 3" xfId="11144"/>
    <cellStyle name="Normal 5 3 5 3" xfId="11145"/>
    <cellStyle name="Note 3 3 5 3" xfId="11146"/>
    <cellStyle name="20% - Accent1 3 3 5 3" xfId="11147"/>
    <cellStyle name="40% - Accent1 3 3 5 3" xfId="11148"/>
    <cellStyle name="20% - Accent2 3 3 5 3" xfId="11149"/>
    <cellStyle name="40% - Accent2 3 3 5 3" xfId="11150"/>
    <cellStyle name="20% - Accent3 3 3 5 3" xfId="11151"/>
    <cellStyle name="40% - Accent3 3 3 5 3" xfId="11152"/>
    <cellStyle name="20% - Accent4 3 3 5 3" xfId="11153"/>
    <cellStyle name="40% - Accent4 3 3 5 3" xfId="11154"/>
    <cellStyle name="20% - Accent5 3 3 5 3" xfId="11155"/>
    <cellStyle name="40% - Accent5 3 3 5 3" xfId="11156"/>
    <cellStyle name="20% - Accent6 3 3 5 3" xfId="11157"/>
    <cellStyle name="40% - Accent6 3 3 5 3" xfId="11158"/>
    <cellStyle name="Normal 6 3 5 3" xfId="11159"/>
    <cellStyle name="Normal 7 3 5 3" xfId="11160"/>
    <cellStyle name="Normal 8 3 5 3" xfId="11161"/>
    <cellStyle name="Normal 9 3 5 3" xfId="11162"/>
    <cellStyle name="Normal 10 3 5 3" xfId="11163"/>
    <cellStyle name="Normal 11 3 5 3" xfId="11164"/>
    <cellStyle name="Normal 12 3 5 3" xfId="11165"/>
    <cellStyle name="Normal 13 3 5 3" xfId="11166"/>
    <cellStyle name="Normal 14 3 5 3" xfId="11167"/>
    <cellStyle name="Normal 15 8 3" xfId="11168"/>
    <cellStyle name="Normal 16 7 3" xfId="11169"/>
    <cellStyle name="Normal 17 6 3" xfId="11170"/>
    <cellStyle name="Normal 18 5 3" xfId="11171"/>
    <cellStyle name="Percent 2 6 3" xfId="11172"/>
    <cellStyle name="Note 5 22 3" xfId="11173"/>
    <cellStyle name="20% - Accent1 5 5 3" xfId="11174"/>
    <cellStyle name="40% - Accent1 5 5 3" xfId="11175"/>
    <cellStyle name="20% - Accent2 5 5 3" xfId="11176"/>
    <cellStyle name="40% - Accent2 5 5 3" xfId="11177"/>
    <cellStyle name="20% - Accent3 5 5 3" xfId="11178"/>
    <cellStyle name="40% - Accent3 5 5 3" xfId="11179"/>
    <cellStyle name="20% - Accent4 5 5 3" xfId="11180"/>
    <cellStyle name="40% - Accent4 5 5 3" xfId="11181"/>
    <cellStyle name="20% - Accent5 5 5 3" xfId="11182"/>
    <cellStyle name="40% - Accent5 5 5 3" xfId="11183"/>
    <cellStyle name="20% - Accent6 5 5 3" xfId="11184"/>
    <cellStyle name="40% - Accent6 5 5 3" xfId="11185"/>
    <cellStyle name="Normal 2 3 5 3" xfId="11186"/>
    <cellStyle name="Normal 3 2 13 3" xfId="11187"/>
    <cellStyle name="Comma 2 2 5 3" xfId="11188"/>
    <cellStyle name="Normal 4 2 12 3" xfId="11189"/>
    <cellStyle name="Note 2 2 22 3" xfId="11190"/>
    <cellStyle name="20% - Accent1 2 2 5 3" xfId="11191"/>
    <cellStyle name="40% - Accent1 2 2 5 3" xfId="11192"/>
    <cellStyle name="20% - Accent2 2 2 5 3" xfId="11193"/>
    <cellStyle name="40% - Accent2 2 2 5 3" xfId="11194"/>
    <cellStyle name="20% - Accent3 2 2 5 3" xfId="11195"/>
    <cellStyle name="40% - Accent3 2 2 5 3" xfId="11196"/>
    <cellStyle name="20% - Accent4 2 2 5 3" xfId="11197"/>
    <cellStyle name="40% - Accent4 2 2 5 3" xfId="11198"/>
    <cellStyle name="20% - Accent5 2 2 5 3" xfId="11199"/>
    <cellStyle name="40% - Accent5 2 2 5 3" xfId="11200"/>
    <cellStyle name="20% - Accent6 2 2 5 3" xfId="11201"/>
    <cellStyle name="40% - Accent6 2 2 5 3" xfId="11202"/>
    <cellStyle name="Comma 3 2 5 3" xfId="11203"/>
    <cellStyle name="Normal 5 2 11 3" xfId="11204"/>
    <cellStyle name="Note 3 2 5 3" xfId="11205"/>
    <cellStyle name="20% - Accent1 3 2 5 3" xfId="11206"/>
    <cellStyle name="40% - Accent1 3 2 5 3" xfId="11207"/>
    <cellStyle name="20% - Accent2 3 2 5 3" xfId="11208"/>
    <cellStyle name="40% - Accent2 3 2 5 3" xfId="11209"/>
    <cellStyle name="20% - Accent3 3 2 5 3" xfId="11210"/>
    <cellStyle name="40% - Accent3 3 2 5 3" xfId="11211"/>
    <cellStyle name="20% - Accent4 3 2 5 3" xfId="11212"/>
    <cellStyle name="40% - Accent4 3 2 5 3" xfId="11213"/>
    <cellStyle name="20% - Accent5 3 2 5 3" xfId="11214"/>
    <cellStyle name="40% - Accent5 3 2 5 3" xfId="11215"/>
    <cellStyle name="20% - Accent6 3 2 5 3" xfId="11216"/>
    <cellStyle name="40% - Accent6 3 2 5 3" xfId="11217"/>
    <cellStyle name="Normal 6 2 11 3" xfId="11218"/>
    <cellStyle name="Normal 7 2 11 3" xfId="11219"/>
    <cellStyle name="Normal 8 2 11 3" xfId="11220"/>
    <cellStyle name="Normal 9 2 11 3" xfId="11221"/>
    <cellStyle name="Normal 10 2 11 3" xfId="11222"/>
    <cellStyle name="Normal 11 2 11 3" xfId="11223"/>
    <cellStyle name="Normal 12 2 11 3" xfId="11224"/>
    <cellStyle name="Normal 13 2 11 3" xfId="11225"/>
    <cellStyle name="Normal 14 2 11 3" xfId="11226"/>
    <cellStyle name="Normal 15 2 5 3" xfId="11227"/>
    <cellStyle name="Normal 19 5 3" xfId="11228"/>
    <cellStyle name="Normal 20 5 3" xfId="11229"/>
    <cellStyle name="Normal 21 5 3" xfId="11230"/>
    <cellStyle name="Normal 22 5 3" xfId="11231"/>
    <cellStyle name="Normal 23 5 3" xfId="11232"/>
    <cellStyle name="Normal 24 5 3" xfId="11233"/>
    <cellStyle name="Normal 25 5 3" xfId="11234"/>
    <cellStyle name="Normal 2 5 4 3" xfId="11235"/>
    <cellStyle name="Normal 3 4 11 3" xfId="11236"/>
    <cellStyle name="Comma 2 4 4 3" xfId="11237"/>
    <cellStyle name="Normal 4 4 5 3" xfId="11238"/>
    <cellStyle name="Note 2 4 6 3" xfId="11239"/>
    <cellStyle name="20% - Accent1 2 4 4 3" xfId="11240"/>
    <cellStyle name="40% - Accent1 2 4 4 3" xfId="11241"/>
    <cellStyle name="20% - Accent2 2 4 4 3" xfId="11242"/>
    <cellStyle name="40% - Accent2 2 4 4 3" xfId="11243"/>
    <cellStyle name="20% - Accent3 2 4 4 3" xfId="11244"/>
    <cellStyle name="40% - Accent3 2 4 4 3" xfId="11245"/>
    <cellStyle name="20% - Accent4 2 4 4 3" xfId="11246"/>
    <cellStyle name="40% - Accent4 2 4 4 3" xfId="11247"/>
    <cellStyle name="20% - Accent5 2 4 4 3" xfId="11248"/>
    <cellStyle name="40% - Accent5 2 4 4 3" xfId="11249"/>
    <cellStyle name="20% - Accent6 2 4 4 3" xfId="11250"/>
    <cellStyle name="40% - Accent6 2 4 4 3" xfId="11251"/>
    <cellStyle name="Comma 3 4 4 3" xfId="11252"/>
    <cellStyle name="Normal 5 4 5 3" xfId="11253"/>
    <cellStyle name="Note 3 4 6 3" xfId="11254"/>
    <cellStyle name="20% - Accent1 3 4 4 3" xfId="11255"/>
    <cellStyle name="40% - Accent1 3 4 4 3" xfId="11256"/>
    <cellStyle name="20% - Accent2 3 4 4 3" xfId="11257"/>
    <cellStyle name="40% - Accent2 3 4 4 3" xfId="11258"/>
    <cellStyle name="20% - Accent3 3 4 4 3" xfId="11259"/>
    <cellStyle name="40% - Accent3 3 4 4 3" xfId="11260"/>
    <cellStyle name="20% - Accent4 3 4 4 3" xfId="11261"/>
    <cellStyle name="40% - Accent4 3 4 4 3" xfId="11262"/>
    <cellStyle name="20% - Accent5 3 4 4 3" xfId="11263"/>
    <cellStyle name="40% - Accent5 3 4 4 3" xfId="11264"/>
    <cellStyle name="20% - Accent6 3 4 4 3" xfId="11265"/>
    <cellStyle name="40% - Accent6 3 4 4 3" xfId="11266"/>
    <cellStyle name="Normal 6 4 5 3" xfId="11267"/>
    <cellStyle name="Normal 7 4 5 3" xfId="11268"/>
    <cellStyle name="Normal 8 4 5 3" xfId="11269"/>
    <cellStyle name="Normal 9 4 5 3" xfId="11270"/>
    <cellStyle name="Normal 10 4 5 3" xfId="11271"/>
    <cellStyle name="Normal 11 4 5 3" xfId="11272"/>
    <cellStyle name="Normal 12 4 5 3" xfId="11273"/>
    <cellStyle name="Normal 13 4 5 3" xfId="11274"/>
    <cellStyle name="Normal 14 4 5 3" xfId="11275"/>
    <cellStyle name="Normal 15 3 5 3" xfId="11276"/>
    <cellStyle name="Normal 16 3 4 3" xfId="11277"/>
    <cellStyle name="Normal 17 2 4 3" xfId="11278"/>
    <cellStyle name="Normal 18 2 4 3" xfId="11279"/>
    <cellStyle name="Percent 2 2 4 3" xfId="11280"/>
    <cellStyle name="Note 5 2 6 3" xfId="11281"/>
    <cellStyle name="20% - Accent1 5 2 4 3" xfId="11282"/>
    <cellStyle name="40% - Accent1 5 2 4 3" xfId="11283"/>
    <cellStyle name="20% - Accent2 5 2 4 3" xfId="11284"/>
    <cellStyle name="40% - Accent2 5 2 4 3" xfId="11285"/>
    <cellStyle name="20% - Accent3 5 2 4 3" xfId="11286"/>
    <cellStyle name="40% - Accent3 5 2 4 3" xfId="11287"/>
    <cellStyle name="20% - Accent4 5 2 4 3" xfId="11288"/>
    <cellStyle name="40% - Accent4 5 2 4 3" xfId="11289"/>
    <cellStyle name="20% - Accent5 5 2 4 3" xfId="11290"/>
    <cellStyle name="40% - Accent5 5 2 4 3" xfId="11291"/>
    <cellStyle name="20% - Accent6 5 2 4 3" xfId="11292"/>
    <cellStyle name="40% - Accent6 5 2 4 3" xfId="11293"/>
    <cellStyle name="Normal 2 3 2 4 3" xfId="11294"/>
    <cellStyle name="Normal 3 2 2 10 3" xfId="11295"/>
    <cellStyle name="Comma 2 2 2 4 3" xfId="11296"/>
    <cellStyle name="Normal 4 2 2 5 3" xfId="11297"/>
    <cellStyle name="Note 2 2 2 6 3" xfId="11298"/>
    <cellStyle name="20% - Accent1 2 2 2 4 3" xfId="11299"/>
    <cellStyle name="40% - Accent1 2 2 2 4 3" xfId="11300"/>
    <cellStyle name="20% - Accent2 2 2 2 4 3" xfId="11301"/>
    <cellStyle name="40% - Accent2 2 2 2 4 3" xfId="11302"/>
    <cellStyle name="20% - Accent3 2 2 2 4 3" xfId="11303"/>
    <cellStyle name="40% - Accent3 2 2 2 4 3" xfId="11304"/>
    <cellStyle name="20% - Accent4 2 2 2 4 3" xfId="11305"/>
    <cellStyle name="40% - Accent4 2 2 2 4 3" xfId="11306"/>
    <cellStyle name="20% - Accent5 2 2 2 4 3" xfId="11307"/>
    <cellStyle name="40% - Accent5 2 2 2 4 3" xfId="11308"/>
    <cellStyle name="20% - Accent6 2 2 2 4 3" xfId="11309"/>
    <cellStyle name="40% - Accent6 2 2 2 4 3" xfId="11310"/>
    <cellStyle name="Comma 3 2 2 4 3" xfId="11311"/>
    <cellStyle name="Normal 5 2 2 5 3" xfId="11312"/>
    <cellStyle name="Note 3 2 2 4 3" xfId="11313"/>
    <cellStyle name="20% - Accent1 3 2 2 4 3" xfId="11314"/>
    <cellStyle name="40% - Accent1 3 2 2 4 3" xfId="11315"/>
    <cellStyle name="20% - Accent2 3 2 2 4 3" xfId="11316"/>
    <cellStyle name="40% - Accent2 3 2 2 4 3" xfId="11317"/>
    <cellStyle name="20% - Accent3 3 2 2 4 3" xfId="11318"/>
    <cellStyle name="40% - Accent3 3 2 2 4 3" xfId="11319"/>
    <cellStyle name="20% - Accent4 3 2 2 4 3" xfId="11320"/>
    <cellStyle name="40% - Accent4 3 2 2 4 3" xfId="11321"/>
    <cellStyle name="20% - Accent5 3 2 2 4 3" xfId="11322"/>
    <cellStyle name="40% - Accent5 3 2 2 4 3" xfId="11323"/>
    <cellStyle name="20% - Accent6 3 2 2 4 3" xfId="11324"/>
    <cellStyle name="40% - Accent6 3 2 2 4 3" xfId="11325"/>
    <cellStyle name="Normal 6 2 2 5 3" xfId="11326"/>
    <cellStyle name="Normal 7 2 2 5 3" xfId="11327"/>
    <cellStyle name="Normal 8 2 2 5 3" xfId="11328"/>
    <cellStyle name="Normal 9 2 2 5 3" xfId="11329"/>
    <cellStyle name="Normal 10 2 2 5 3" xfId="11330"/>
    <cellStyle name="Normal 11 2 2 5 3" xfId="11331"/>
    <cellStyle name="Normal 12 2 2 5 3" xfId="11332"/>
    <cellStyle name="Normal 13 2 2 5 3" xfId="11333"/>
    <cellStyle name="Normal 14 2 2 5 3" xfId="11334"/>
    <cellStyle name="Normal 15 2 2 4 3" xfId="11335"/>
    <cellStyle name="Normal 19 2 4 3" xfId="11336"/>
    <cellStyle name="Normal 20 2 4 3" xfId="11337"/>
    <cellStyle name="Normal 21 2 4 3" xfId="11338"/>
    <cellStyle name="Normal 22 2 4 3" xfId="11339"/>
    <cellStyle name="Normal 23 2 4 3" xfId="11340"/>
    <cellStyle name="Normal 24 2 4 3" xfId="11341"/>
    <cellStyle name="Normal 25 2 4 3" xfId="11342"/>
    <cellStyle name="20% - Accent1 19 3" xfId="11343"/>
    <cellStyle name="40% - Accent1 19 3" xfId="11344"/>
    <cellStyle name="20% - Accent2 19 3" xfId="11345"/>
    <cellStyle name="40% - Accent2 19 3" xfId="11346"/>
    <cellStyle name="20% - Accent3 19 3" xfId="11347"/>
    <cellStyle name="40% - Accent3 19 3" xfId="11348"/>
    <cellStyle name="20% - Accent4 19 3" xfId="11349"/>
    <cellStyle name="40% - Accent4 19 3" xfId="11350"/>
    <cellStyle name="20% - Accent5 19 3" xfId="11351"/>
    <cellStyle name="40% - Accent5 19 3" xfId="11352"/>
    <cellStyle name="20% - Accent6 19 3" xfId="11353"/>
    <cellStyle name="40% - Accent6 19 3" xfId="11354"/>
    <cellStyle name="Normal 69 3 3" xfId="11355"/>
    <cellStyle name="Normal 2 8 3 3" xfId="11356"/>
    <cellStyle name="20% - Accent1 10 4 3" xfId="11357"/>
    <cellStyle name="20% - Accent1 11 4 3" xfId="11358"/>
    <cellStyle name="20% - Accent1 12 4 3" xfId="11359"/>
    <cellStyle name="20% - Accent1 13 4 3" xfId="11360"/>
    <cellStyle name="20% - Accent1 14 4 3" xfId="11361"/>
    <cellStyle name="20% - Accent1 2 6 3 3" xfId="11362"/>
    <cellStyle name="20% - Accent1 2 2 3 3 3" xfId="11363"/>
    <cellStyle name="20% - Accent1 2 3 3 3 3" xfId="11364"/>
    <cellStyle name="20% - Accent1 3 6 3 3" xfId="11365"/>
    <cellStyle name="20% - Accent1 3 2 3 3 3" xfId="11366"/>
    <cellStyle name="20% - Accent1 3 3 3 3 3" xfId="11367"/>
    <cellStyle name="20% - Accent1 4 5 3 3" xfId="11368"/>
    <cellStyle name="20% - Accent1 5 3 3 3" xfId="11369"/>
    <cellStyle name="20% - Accent1 6 4 3" xfId="11370"/>
    <cellStyle name="20% - Accent1 7 4 3" xfId="11371"/>
    <cellStyle name="20% - Accent1 8 4 3" xfId="11372"/>
    <cellStyle name="20% - Accent1 9 4 3" xfId="11373"/>
    <cellStyle name="20% - Accent2 10 4 3" xfId="11374"/>
    <cellStyle name="20% - Accent2 11 4 3" xfId="11375"/>
    <cellStyle name="20% - Accent2 12 4 3" xfId="11376"/>
    <cellStyle name="20% - Accent2 13 4 3" xfId="11377"/>
    <cellStyle name="20% - Accent2 14 4 3" xfId="11378"/>
    <cellStyle name="20% - Accent2 2 6 3 3" xfId="11379"/>
    <cellStyle name="20% - Accent2 2 2 3 3 3" xfId="11380"/>
    <cellStyle name="20% - Accent2 2 3 3 3 3" xfId="11381"/>
    <cellStyle name="20% - Accent2 3 6 3 3" xfId="11382"/>
    <cellStyle name="20% - Accent2 3 2 3 3 3" xfId="11383"/>
    <cellStyle name="20% - Accent2 3 3 3 3 3" xfId="11384"/>
    <cellStyle name="20% - Accent2 4 5 3 3" xfId="11385"/>
    <cellStyle name="20% - Accent2 5 3 3 3" xfId="11386"/>
    <cellStyle name="20% - Accent2 6 4 3" xfId="11387"/>
    <cellStyle name="20% - Accent2 7 4 3" xfId="11388"/>
    <cellStyle name="20% - Accent2 8 4 3" xfId="11389"/>
    <cellStyle name="20% - Accent2 9 4 3" xfId="11390"/>
    <cellStyle name="20% - Accent3 10 4 3" xfId="11391"/>
    <cellStyle name="20% - Accent3 11 4 3" xfId="11392"/>
    <cellStyle name="20% - Accent3 12 4 3" xfId="11393"/>
    <cellStyle name="20% - Accent3 13 4 3" xfId="11394"/>
    <cellStyle name="20% - Accent3 14 4 3" xfId="11395"/>
    <cellStyle name="20% - Accent3 2 6 3 3" xfId="11396"/>
    <cellStyle name="20% - Accent3 2 2 3 3 3" xfId="11397"/>
    <cellStyle name="20% - Accent3 2 3 3 3 3" xfId="11398"/>
    <cellStyle name="20% - Accent3 3 6 3 3" xfId="11399"/>
    <cellStyle name="20% - Accent3 3 2 3 3 3" xfId="11400"/>
    <cellStyle name="20% - Accent3 3 3 3 3 3" xfId="11401"/>
    <cellStyle name="20% - Accent3 4 5 3 3" xfId="11402"/>
    <cellStyle name="20% - Accent3 5 3 3 3" xfId="11403"/>
    <cellStyle name="20% - Accent3 6 4 3" xfId="11404"/>
    <cellStyle name="20% - Accent3 7 4 3" xfId="11405"/>
    <cellStyle name="20% - Accent3 8 4 3" xfId="11406"/>
    <cellStyle name="20% - Accent3 9 4 3" xfId="11407"/>
    <cellStyle name="20% - Accent4 10 4 3" xfId="11408"/>
    <cellStyle name="20% - Accent4 11 4 3" xfId="11409"/>
    <cellStyle name="20% - Accent4 12 4 3" xfId="11410"/>
    <cellStyle name="20% - Accent4 13 4 3" xfId="11411"/>
    <cellStyle name="20% - Accent4 14 4 3" xfId="11412"/>
    <cellStyle name="20% - Accent4 2 6 3 3" xfId="11413"/>
    <cellStyle name="20% - Accent4 2 2 3 3 3" xfId="11414"/>
    <cellStyle name="20% - Accent4 2 3 3 3 3" xfId="11415"/>
    <cellStyle name="20% - Accent4 3 6 3 3" xfId="11416"/>
    <cellStyle name="20% - Accent4 3 2 3 3 3" xfId="11417"/>
    <cellStyle name="20% - Accent4 3 3 3 3 3" xfId="11418"/>
    <cellStyle name="20% - Accent4 4 5 3 3" xfId="11419"/>
    <cellStyle name="20% - Accent4 5 3 3 3" xfId="11420"/>
    <cellStyle name="20% - Accent4 6 4 3" xfId="11421"/>
    <cellStyle name="20% - Accent4 7 4 3" xfId="11422"/>
    <cellStyle name="20% - Accent4 8 4 3" xfId="11423"/>
    <cellStyle name="20% - Accent4 9 4 3" xfId="11424"/>
    <cellStyle name="20% - Accent5 10 4 3" xfId="11425"/>
    <cellStyle name="20% - Accent5 11 4 3" xfId="11426"/>
    <cellStyle name="20% - Accent5 12 4 3" xfId="11427"/>
    <cellStyle name="20% - Accent5 13 4 3" xfId="11428"/>
    <cellStyle name="20% - Accent5 14 4 3" xfId="11429"/>
    <cellStyle name="20% - Accent5 2 6 3 3" xfId="11430"/>
    <cellStyle name="20% - Accent5 2 2 3 3 3" xfId="11431"/>
    <cellStyle name="20% - Accent5 2 3 3 3 3" xfId="11432"/>
    <cellStyle name="20% - Accent5 3 6 3 3" xfId="11433"/>
    <cellStyle name="20% - Accent5 3 2 3 3 3" xfId="11434"/>
    <cellStyle name="20% - Accent5 3 3 3 3 3" xfId="11435"/>
    <cellStyle name="20% - Accent5 4 5 3 3" xfId="11436"/>
    <cellStyle name="20% - Accent5 5 3 3 3" xfId="11437"/>
    <cellStyle name="20% - Accent5 6 4 3" xfId="11438"/>
    <cellStyle name="20% - Accent5 7 4 3" xfId="11439"/>
    <cellStyle name="20% - Accent5 8 4 3" xfId="11440"/>
    <cellStyle name="20% - Accent5 9 4 3" xfId="11441"/>
    <cellStyle name="20% - Accent6 10 4 3" xfId="11442"/>
    <cellStyle name="20% - Accent6 11 4 3" xfId="11443"/>
    <cellStyle name="20% - Accent6 12 4 3" xfId="11444"/>
    <cellStyle name="20% - Accent6 13 4 3" xfId="11445"/>
    <cellStyle name="20% - Accent6 14 4 3" xfId="11446"/>
    <cellStyle name="20% - Accent6 2 6 3 3" xfId="11447"/>
    <cellStyle name="20% - Accent6 2 2 3 3 3" xfId="11448"/>
    <cellStyle name="20% - Accent6 2 3 3 3 3" xfId="11449"/>
    <cellStyle name="20% - Accent6 3 6 3 3" xfId="11450"/>
    <cellStyle name="20% - Accent6 3 2 3 3 3" xfId="11451"/>
    <cellStyle name="20% - Accent6 3 3 3 3 3" xfId="11452"/>
    <cellStyle name="20% - Accent6 4 5 3 3" xfId="11453"/>
    <cellStyle name="20% - Accent6 5 3 3 3" xfId="11454"/>
    <cellStyle name="20% - Accent6 6 4 3" xfId="11455"/>
    <cellStyle name="20% - Accent6 7 4 3" xfId="11456"/>
    <cellStyle name="20% - Accent6 8 4 3" xfId="11457"/>
    <cellStyle name="20% - Accent6 9 4 3" xfId="11458"/>
    <cellStyle name="40% - Accent1 10 4 3" xfId="11459"/>
    <cellStyle name="40% - Accent1 11 4 3" xfId="11460"/>
    <cellStyle name="40% - Accent1 12 4 3" xfId="11461"/>
    <cellStyle name="40% - Accent1 13 4 3" xfId="11462"/>
    <cellStyle name="40% - Accent1 14 4 3" xfId="11463"/>
    <cellStyle name="40% - Accent1 2 6 3 3" xfId="11464"/>
    <cellStyle name="40% - Accent1 2 2 3 3 3" xfId="11465"/>
    <cellStyle name="40% - Accent1 2 3 3 3 3" xfId="11466"/>
    <cellStyle name="40% - Accent1 3 6 3 3" xfId="11467"/>
    <cellStyle name="40% - Accent1 3 2 3 3 3" xfId="11468"/>
    <cellStyle name="40% - Accent1 3 3 3 3 3" xfId="11469"/>
    <cellStyle name="40% - Accent1 4 5 3 3" xfId="11470"/>
    <cellStyle name="40% - Accent1 5 3 3 3" xfId="11471"/>
    <cellStyle name="40% - Accent1 6 4 3" xfId="11472"/>
    <cellStyle name="40% - Accent1 7 4 3" xfId="11473"/>
    <cellStyle name="40% - Accent1 8 4 3" xfId="11474"/>
    <cellStyle name="40% - Accent1 9 4 3" xfId="11475"/>
    <cellStyle name="40% - Accent2 10 4 3" xfId="11476"/>
    <cellStyle name="40% - Accent2 11 4 3" xfId="11477"/>
    <cellStyle name="40% - Accent2 12 4 3" xfId="11478"/>
    <cellStyle name="40% - Accent2 13 4 3" xfId="11479"/>
    <cellStyle name="40% - Accent2 14 4 3" xfId="11480"/>
    <cellStyle name="40% - Accent2 2 6 3 3" xfId="11481"/>
    <cellStyle name="40% - Accent2 2 2 3 3 3" xfId="11482"/>
    <cellStyle name="40% - Accent2 2 3 3 3 3" xfId="11483"/>
    <cellStyle name="40% - Accent2 3 6 3 3" xfId="11484"/>
    <cellStyle name="40% - Accent2 3 2 3 3 3" xfId="11485"/>
    <cellStyle name="40% - Accent2 3 3 3 3 3" xfId="11486"/>
    <cellStyle name="40% - Accent2 4 5 3 3" xfId="11487"/>
    <cellStyle name="40% - Accent2 5 3 3 3" xfId="11488"/>
    <cellStyle name="40% - Accent2 6 4 3" xfId="11489"/>
    <cellStyle name="40% - Accent2 7 4 3" xfId="11490"/>
    <cellStyle name="40% - Accent2 8 4 3" xfId="11491"/>
    <cellStyle name="40% - Accent2 9 4 3" xfId="11492"/>
    <cellStyle name="40% - Accent3 10 4 3" xfId="11493"/>
    <cellStyle name="40% - Accent3 11 4 3" xfId="11494"/>
    <cellStyle name="40% - Accent3 12 4 3" xfId="11495"/>
    <cellStyle name="40% - Accent3 13 4 3" xfId="11496"/>
    <cellStyle name="40% - Accent3 14 4 3" xfId="11497"/>
    <cellStyle name="40% - Accent3 2 6 3 3" xfId="11498"/>
    <cellStyle name="40% - Accent3 2 2 3 3 3" xfId="11499"/>
    <cellStyle name="40% - Accent3 2 3 3 3 3" xfId="11500"/>
    <cellStyle name="40% - Accent3 3 6 3 3" xfId="11501"/>
    <cellStyle name="40% - Accent3 3 2 3 3 3" xfId="11502"/>
    <cellStyle name="40% - Accent3 3 3 3 3 3" xfId="11503"/>
    <cellStyle name="40% - Accent3 4 5 3 3" xfId="11504"/>
    <cellStyle name="40% - Accent3 5 3 3 3" xfId="11505"/>
    <cellStyle name="40% - Accent3 6 4 3" xfId="11506"/>
    <cellStyle name="40% - Accent3 7 4 3" xfId="11507"/>
    <cellStyle name="40% - Accent3 8 4 3" xfId="11508"/>
    <cellStyle name="40% - Accent3 9 4 3" xfId="11509"/>
    <cellStyle name="40% - Accent4 10 4 3" xfId="11510"/>
    <cellStyle name="40% - Accent4 11 4 3" xfId="11511"/>
    <cellStyle name="40% - Accent4 12 4 3" xfId="11512"/>
    <cellStyle name="40% - Accent4 13 4 3" xfId="11513"/>
    <cellStyle name="40% - Accent4 14 4 3" xfId="11514"/>
    <cellStyle name="40% - Accent4 2 6 3 3" xfId="11515"/>
    <cellStyle name="40% - Accent4 2 2 3 3 3" xfId="11516"/>
    <cellStyle name="40% - Accent4 2 3 3 3 3" xfId="11517"/>
    <cellStyle name="40% - Accent4 3 6 3 3" xfId="11518"/>
    <cellStyle name="40% - Accent4 3 2 3 3 3" xfId="11519"/>
    <cellStyle name="40% - Accent4 3 3 3 3 3" xfId="11520"/>
    <cellStyle name="40% - Accent4 4 5 3 3" xfId="11521"/>
    <cellStyle name="40% - Accent4 5 3 3 3" xfId="11522"/>
    <cellStyle name="40% - Accent4 6 4 3" xfId="11523"/>
    <cellStyle name="40% - Accent4 7 4 3" xfId="11524"/>
    <cellStyle name="40% - Accent4 8 4 3" xfId="11525"/>
    <cellStyle name="40% - Accent4 9 4 3" xfId="11526"/>
    <cellStyle name="40% - Accent5 10 4 3" xfId="11527"/>
    <cellStyle name="40% - Accent5 11 4 3" xfId="11528"/>
    <cellStyle name="40% - Accent5 12 4 3" xfId="11529"/>
    <cellStyle name="40% - Accent5 13 4 3" xfId="11530"/>
    <cellStyle name="40% - Accent5 14 4 3" xfId="11531"/>
    <cellStyle name="40% - Accent5 2 6 3 3" xfId="11532"/>
    <cellStyle name="40% - Accent5 2 2 3 3 3" xfId="11533"/>
    <cellStyle name="40% - Accent5 2 3 3 3 3" xfId="11534"/>
    <cellStyle name="40% - Accent5 3 6 3 3" xfId="11535"/>
    <cellStyle name="40% - Accent5 3 2 3 3 3" xfId="11536"/>
    <cellStyle name="40% - Accent5 3 3 3 3 3" xfId="11537"/>
    <cellStyle name="40% - Accent5 4 5 3 3" xfId="11538"/>
    <cellStyle name="40% - Accent5 5 3 3 3" xfId="11539"/>
    <cellStyle name="40% - Accent5 6 4 3" xfId="11540"/>
    <cellStyle name="40% - Accent5 7 4 3" xfId="11541"/>
    <cellStyle name="40% - Accent5 8 4 3" xfId="11542"/>
    <cellStyle name="40% - Accent5 9 4 3" xfId="11543"/>
    <cellStyle name="40% - Accent6 10 4 3" xfId="11544"/>
    <cellStyle name="40% - Accent6 11 4 3" xfId="11545"/>
    <cellStyle name="40% - Accent6 12 4 3" xfId="11546"/>
    <cellStyle name="40% - Accent6 13 4 3" xfId="11547"/>
    <cellStyle name="40% - Accent6 14 4 3" xfId="11548"/>
    <cellStyle name="40% - Accent6 2 6 3 3" xfId="11549"/>
    <cellStyle name="40% - Accent6 2 2 3 3 3" xfId="11550"/>
    <cellStyle name="40% - Accent6 2 3 3 3 3" xfId="11551"/>
    <cellStyle name="40% - Accent6 3 6 3 3" xfId="11552"/>
    <cellStyle name="40% - Accent6 3 2 3 3 3" xfId="11553"/>
    <cellStyle name="40% - Accent6 3 3 3 3 3" xfId="11554"/>
    <cellStyle name="40% - Accent6 4 5 3 3" xfId="11555"/>
    <cellStyle name="40% - Accent6 5 3 3 3" xfId="11556"/>
    <cellStyle name="40% - Accent6 6 4 3" xfId="11557"/>
    <cellStyle name="40% - Accent6 7 4 3" xfId="11558"/>
    <cellStyle name="40% - Accent6 8 4 3" xfId="11559"/>
    <cellStyle name="40% - Accent6 9 4 3" xfId="11560"/>
    <cellStyle name="Comma 10 4 3" xfId="11561"/>
    <cellStyle name="Comma 11 4 3" xfId="11562"/>
    <cellStyle name="Comma 12 4 3" xfId="11563"/>
    <cellStyle name="Comma 13 4 3" xfId="11564"/>
    <cellStyle name="Comma 2 6 3 3" xfId="11565"/>
    <cellStyle name="Comma 2 2 3 3 3" xfId="11566"/>
    <cellStyle name="Comma 2 3 3 3 3" xfId="11567"/>
    <cellStyle name="Comma 3 6 3 3" xfId="11568"/>
    <cellStyle name="Comma 3 2 3 3 3" xfId="11569"/>
    <cellStyle name="Comma 3 3 3 3 3" xfId="11570"/>
    <cellStyle name="Comma 4 5 3 3" xfId="11571"/>
    <cellStyle name="Comma 5 3 3 3" xfId="11572"/>
    <cellStyle name="Comma 6 4 3" xfId="11573"/>
    <cellStyle name="Comma 7 4 3" xfId="11574"/>
    <cellStyle name="Comma 8 4 3" xfId="11575"/>
    <cellStyle name="Comma 9 4 3" xfId="11576"/>
    <cellStyle name="Normal 10 14 3 3" xfId="11577"/>
    <cellStyle name="Normal 10 2 9 3 3" xfId="11578"/>
    <cellStyle name="Normal 10 2 2 3 3 3" xfId="11579"/>
    <cellStyle name="Normal 10 3 3 3 3" xfId="11580"/>
    <cellStyle name="Normal 10 4 3 3 3" xfId="11581"/>
    <cellStyle name="Normal 11 11 3 3" xfId="11582"/>
    <cellStyle name="Normal 11 2 9 3 3" xfId="11583"/>
    <cellStyle name="Normal 11 2 2 3 3 3" xfId="11584"/>
    <cellStyle name="Normal 11 3 3 3 3" xfId="11585"/>
    <cellStyle name="Normal 11 4 3 3 3" xfId="11586"/>
    <cellStyle name="Normal 12 11 3 3" xfId="11587"/>
    <cellStyle name="Normal 12 2 9 3 3" xfId="11588"/>
    <cellStyle name="Normal 12 2 2 3 3 3" xfId="11589"/>
    <cellStyle name="Normal 12 3 3 3 3" xfId="11590"/>
    <cellStyle name="Normal 12 4 3 3 3" xfId="11591"/>
    <cellStyle name="Normal 13 11 3 3" xfId="11592"/>
    <cellStyle name="Normal 13 2 9 3 3" xfId="11593"/>
    <cellStyle name="Normal 13 2 2 3 3 3" xfId="11594"/>
    <cellStyle name="Normal 13 3 3 3 3" xfId="11595"/>
    <cellStyle name="Normal 13 4 3 3 3" xfId="11596"/>
    <cellStyle name="Normal 14 11 3 3" xfId="11597"/>
    <cellStyle name="Normal 14 2 9 3 3" xfId="11598"/>
    <cellStyle name="Normal 14 2 2 3 3 3" xfId="11599"/>
    <cellStyle name="Normal 14 3 3 3 3" xfId="11600"/>
    <cellStyle name="Normal 14 4 3 3 3" xfId="11601"/>
    <cellStyle name="Normal 15 6 3 3" xfId="11602"/>
    <cellStyle name="Normal 15 2 3 3 3" xfId="11603"/>
    <cellStyle name="Normal 15 3 3 3 3" xfId="11604"/>
    <cellStyle name="Normal 16 5 3 3" xfId="11605"/>
    <cellStyle name="Normal 17 4 3 3" xfId="11606"/>
    <cellStyle name="Normal 18 3 3 3" xfId="11607"/>
    <cellStyle name="Normal 19 3 3 3" xfId="11608"/>
    <cellStyle name="Normal 2 3 3 3 3" xfId="11609"/>
    <cellStyle name="Normal 2 4 3 3 3" xfId="11610"/>
    <cellStyle name="Normal 20 3 3 3" xfId="11611"/>
    <cellStyle name="Normal 21 3 3 3" xfId="11612"/>
    <cellStyle name="Normal 22 3 3 3" xfId="11613"/>
    <cellStyle name="Normal 23 3 3 3" xfId="11614"/>
    <cellStyle name="Normal 24 3 3 3" xfId="11615"/>
    <cellStyle name="Normal 25 3 3 3" xfId="11616"/>
    <cellStyle name="Normal 26 4 3" xfId="11617"/>
    <cellStyle name="Normal 27 4 3" xfId="11618"/>
    <cellStyle name="Normal 28 4 3" xfId="11619"/>
    <cellStyle name="Normal 29 4 3" xfId="11620"/>
    <cellStyle name="Normal 3 12 3 3" xfId="11621"/>
    <cellStyle name="Normal 3 2 11 3 3" xfId="11622"/>
    <cellStyle name="Normal 3 2 2 8 3 3" xfId="11623"/>
    <cellStyle name="Normal 3 2 3 4 3" xfId="11624"/>
    <cellStyle name="Normal 3 3 11 3 3" xfId="11625"/>
    <cellStyle name="Normal 3 3 2 9 3" xfId="11626"/>
    <cellStyle name="Normal 3 3 3 4 3" xfId="11627"/>
    <cellStyle name="Normal 3 4 9 3 3" xfId="11628"/>
    <cellStyle name="Normal 3 4 2 9 3" xfId="11629"/>
    <cellStyle name="Normal 3 5 10 3" xfId="11630"/>
    <cellStyle name="Normal 3 5 2 9 3" xfId="11631"/>
    <cellStyle name="Normal 3 6 10 3" xfId="11632"/>
    <cellStyle name="Normal 3 6 2 9 3" xfId="11633"/>
    <cellStyle name="Normal 3 7 10 3" xfId="11634"/>
    <cellStyle name="Normal 3 7 2 9 3" xfId="11635"/>
    <cellStyle name="Normal 3 8 10 3" xfId="11636"/>
    <cellStyle name="Normal 3 8 2 9 3" xfId="11637"/>
    <cellStyle name="Normal 3 9 10 3" xfId="11638"/>
    <cellStyle name="Normal 3 9 2 9 3" xfId="11639"/>
    <cellStyle name="Normal 30 4 3" xfId="11640"/>
    <cellStyle name="Normal 31 4 3" xfId="11641"/>
    <cellStyle name="Normal 32 4 3" xfId="11642"/>
    <cellStyle name="Normal 33 4 3" xfId="11643"/>
    <cellStyle name="Normal 34 4 3" xfId="11644"/>
    <cellStyle name="Normal 35 4 3" xfId="11645"/>
    <cellStyle name="Normal 36 4 3" xfId="11646"/>
    <cellStyle name="Normal 37 4 3" xfId="11647"/>
    <cellStyle name="Normal 38 4 3" xfId="11648"/>
    <cellStyle name="Normal 39 4 3" xfId="11649"/>
    <cellStyle name="Normal 4 11 3 3" xfId="11650"/>
    <cellStyle name="Normal 4 2 10 3 3" xfId="11651"/>
    <cellStyle name="Normal 4 2 2 3 3 3" xfId="11652"/>
    <cellStyle name="Normal 4 3 3 3 3" xfId="11653"/>
    <cellStyle name="Normal 4 4 3 3 3" xfId="11654"/>
    <cellStyle name="Normal 40 4 3" xfId="11655"/>
    <cellStyle name="Normal 41 4 3" xfId="11656"/>
    <cellStyle name="Normal 42 4 3" xfId="11657"/>
    <cellStyle name="Normal 43 4 3" xfId="11658"/>
    <cellStyle name="Normal 44 4 3" xfId="11659"/>
    <cellStyle name="Normal 45 4 3" xfId="11660"/>
    <cellStyle name="Normal 46 4 3" xfId="11661"/>
    <cellStyle name="Normal 47 4 3" xfId="11662"/>
    <cellStyle name="Normal 48 4 3" xfId="11663"/>
    <cellStyle name="Normal 49 4 3" xfId="11664"/>
    <cellStyle name="Normal 5 11 3 3" xfId="11665"/>
    <cellStyle name="Normal 5 2 9 3 3" xfId="11666"/>
    <cellStyle name="Normal 5 2 2 3 3 3" xfId="11667"/>
    <cellStyle name="Normal 5 3 3 3 3" xfId="11668"/>
    <cellStyle name="Normal 5 4 3 3 3" xfId="11669"/>
    <cellStyle name="Normal 50 4 3" xfId="11670"/>
    <cellStyle name="Normal 51 4 3" xfId="11671"/>
    <cellStyle name="Normal 52 4 3" xfId="11672"/>
    <cellStyle name="Normal 53 4 3" xfId="11673"/>
    <cellStyle name="Normal 54 4 3" xfId="11674"/>
    <cellStyle name="Normal 6 11 3 3" xfId="11675"/>
    <cellStyle name="Normal 6 2 9 3 3" xfId="11676"/>
    <cellStyle name="Normal 6 2 2 3 3 3" xfId="11677"/>
    <cellStyle name="Normal 6 3 3 3 3" xfId="11678"/>
    <cellStyle name="Normal 6 4 3 3 3" xfId="11679"/>
    <cellStyle name="Normal 7 11 3 3" xfId="11680"/>
    <cellStyle name="Normal 7 2 9 3 3" xfId="11681"/>
    <cellStyle name="Normal 7 2 2 3 3 3" xfId="11682"/>
    <cellStyle name="Normal 7 3 3 3 3" xfId="11683"/>
    <cellStyle name="Normal 7 4 3 3 3" xfId="11684"/>
    <cellStyle name="Normal 8 11 3 3" xfId="11685"/>
    <cellStyle name="Normal 8 2 9 3 3" xfId="11686"/>
    <cellStyle name="Normal 8 2 2 3 3 3" xfId="11687"/>
    <cellStyle name="Normal 8 3 3 3 3" xfId="11688"/>
    <cellStyle name="Normal 8 4 3 3 3" xfId="11689"/>
    <cellStyle name="Normal 9 11 3 3" xfId="11690"/>
    <cellStyle name="Normal 9 2 9 3 3" xfId="11691"/>
    <cellStyle name="Normal 9 2 2 3 3 3" xfId="11692"/>
    <cellStyle name="Normal 9 3 3 3 3" xfId="11693"/>
    <cellStyle name="Normal 9 4 3 3 3" xfId="11694"/>
    <cellStyle name="Note 10 4 3" xfId="11695"/>
    <cellStyle name="Note 11 4 3" xfId="11696"/>
    <cellStyle name="Note 12 4 3" xfId="11697"/>
    <cellStyle name="Note 13 4 3" xfId="11698"/>
    <cellStyle name="Note 14 4 3" xfId="11699"/>
    <cellStyle name="Note 2 22 3 3" xfId="11700"/>
    <cellStyle name="Note 2 2 20 3 3" xfId="11701"/>
    <cellStyle name="Note 2 3 3 3 3" xfId="11702"/>
    <cellStyle name="Note 3 22 3 3" xfId="11703"/>
    <cellStyle name="Note 3 2 3 3 3" xfId="11704"/>
    <cellStyle name="Note 3 3 3 3 3" xfId="11705"/>
    <cellStyle name="Note 4 21 3 3" xfId="11706"/>
    <cellStyle name="Note 5 20 3 3" xfId="11707"/>
    <cellStyle name="Note 6 4 3" xfId="11708"/>
    <cellStyle name="Note 7 4 3" xfId="11709"/>
    <cellStyle name="Note 8 4 3" xfId="11710"/>
    <cellStyle name="Note 9 4 3" xfId="11711"/>
    <cellStyle name="Percent 2 4 3 3" xfId="11712"/>
    <cellStyle name="Percent 3 4 3" xfId="11713"/>
    <cellStyle name="Normal 2 6 4 3" xfId="11714"/>
    <cellStyle name="Normal 55 4 3" xfId="11715"/>
    <cellStyle name="Comma 14 4 3" xfId="11716"/>
    <cellStyle name="Normal 10 5 4 3" xfId="11717"/>
    <cellStyle name="Normal 56 4 3" xfId="11718"/>
    <cellStyle name="Comma 15 4 3" xfId="11719"/>
    <cellStyle name="Normal 10 6 4 3" xfId="11720"/>
    <cellStyle name="Normal 57 4 3" xfId="11721"/>
    <cellStyle name="Normal 58 4 3" xfId="11722"/>
    <cellStyle name="Comma 16 4 3" xfId="11723"/>
    <cellStyle name="Normal 10 7 4 3" xfId="11724"/>
    <cellStyle name="Normal 10 2 3 4 3" xfId="11725"/>
    <cellStyle name="Normal 11 5 4 3" xfId="11726"/>
    <cellStyle name="Normal 11 2 3 4 3" xfId="11727"/>
    <cellStyle name="Normal 12 5 4 3" xfId="11728"/>
    <cellStyle name="Normal 12 2 3 4 3" xfId="11729"/>
    <cellStyle name="Normal 13 5 4 3" xfId="11730"/>
    <cellStyle name="Normal 13 2 3 4 3" xfId="11731"/>
    <cellStyle name="Normal 14 5 4 3" xfId="11732"/>
    <cellStyle name="Normal 14 2 3 4 3" xfId="11733"/>
    <cellStyle name="Normal 3 2 4 4 3" xfId="11734"/>
    <cellStyle name="Normal 3 2 2 2 4 3" xfId="11735"/>
    <cellStyle name="Normal 3 3 4 4 3" xfId="11736"/>
    <cellStyle name="Normal 3 3 2 2 4 3" xfId="11737"/>
    <cellStyle name="Normal 3 4 3 4 3" xfId="11738"/>
    <cellStyle name="Normal 3 4 2 2 4 3" xfId="11739"/>
    <cellStyle name="Normal 3 5 3 4 3" xfId="11740"/>
    <cellStyle name="Normal 3 5 2 2 4 3" xfId="11741"/>
    <cellStyle name="Normal 3 6 3 4 3" xfId="11742"/>
    <cellStyle name="Normal 3 6 2 2 4 3" xfId="11743"/>
    <cellStyle name="Normal 3 7 3 4 3" xfId="11744"/>
    <cellStyle name="Normal 3 7 2 2 4 3" xfId="11745"/>
    <cellStyle name="Normal 3 8 3 4 3" xfId="11746"/>
    <cellStyle name="Normal 3 8 2 2 4 3" xfId="11747"/>
    <cellStyle name="Normal 3 9 3 4 3" xfId="11748"/>
    <cellStyle name="Normal 3 9 2 2 4 3" xfId="11749"/>
    <cellStyle name="Normal 4 5 4 3" xfId="11750"/>
    <cellStyle name="Normal 4 2 3 4 3" xfId="11751"/>
    <cellStyle name="Normal 5 5 4 3" xfId="11752"/>
    <cellStyle name="Normal 5 2 3 4 3" xfId="11753"/>
    <cellStyle name="Normal 6 5 4 3" xfId="11754"/>
    <cellStyle name="Normal 6 2 3 4 3" xfId="11755"/>
    <cellStyle name="Normal 7 5 4 3" xfId="11756"/>
    <cellStyle name="Normal 7 2 3 4 3" xfId="11757"/>
    <cellStyle name="Normal 8 5 4 3" xfId="11758"/>
    <cellStyle name="Normal 8 2 3 4 3" xfId="11759"/>
    <cellStyle name="Normal 9 5 4 3" xfId="11760"/>
    <cellStyle name="Normal 9 2 3 4 3" xfId="11761"/>
    <cellStyle name="Normal 59 4 3" xfId="11762"/>
    <cellStyle name="Comma 17 4 3" xfId="11763"/>
    <cellStyle name="Normal 10 8 4 3" xfId="11764"/>
    <cellStyle name="Normal 10 2 4 4 3" xfId="11765"/>
    <cellStyle name="Normal 11 6 4 3" xfId="11766"/>
    <cellStyle name="Normal 11 2 4 4 3" xfId="11767"/>
    <cellStyle name="Normal 12 6 4 3" xfId="11768"/>
    <cellStyle name="Normal 12 2 4 4 3" xfId="11769"/>
    <cellStyle name="Normal 13 6 4 3" xfId="11770"/>
    <cellStyle name="Normal 13 2 4 4 3" xfId="11771"/>
    <cellStyle name="Normal 14 6 4 3" xfId="11772"/>
    <cellStyle name="Normal 14 2 4 4 3" xfId="11773"/>
    <cellStyle name="Normal 3 2 5 4 3" xfId="11774"/>
    <cellStyle name="Normal 3 2 2 3 4 3" xfId="11775"/>
    <cellStyle name="Normal 3 3 5 4 3" xfId="11776"/>
    <cellStyle name="Normal 3 3 2 3 4 3" xfId="11777"/>
    <cellStyle name="Normal 3 4 4 4 3" xfId="11778"/>
    <cellStyle name="Normal 3 4 2 3 4 3" xfId="11779"/>
    <cellStyle name="Normal 3 5 4 4 3" xfId="11780"/>
    <cellStyle name="Normal 3 5 2 3 4 3" xfId="11781"/>
    <cellStyle name="Normal 3 6 4 4 3" xfId="11782"/>
    <cellStyle name="Normal 3 6 2 3 4 3" xfId="11783"/>
    <cellStyle name="Normal 3 7 4 4 3" xfId="11784"/>
    <cellStyle name="Normal 3 7 2 3 4 3" xfId="11785"/>
    <cellStyle name="Normal 3 8 4 4 3" xfId="11786"/>
    <cellStyle name="Normal 3 8 2 3 4 3" xfId="11787"/>
    <cellStyle name="Normal 3 9 4 4 3" xfId="11788"/>
    <cellStyle name="Normal 3 9 2 3 4 3" xfId="11789"/>
    <cellStyle name="Normal 4 6 4 3" xfId="11790"/>
    <cellStyle name="Normal 4 2 4 4 3" xfId="11791"/>
    <cellStyle name="Normal 5 6 4 3" xfId="11792"/>
    <cellStyle name="Normal 5 2 4 4 3" xfId="11793"/>
    <cellStyle name="Normal 6 6 4 3" xfId="11794"/>
    <cellStyle name="Normal 6 2 4 4 3" xfId="11795"/>
    <cellStyle name="Normal 7 6 4 3" xfId="11796"/>
    <cellStyle name="Normal 7 2 4 4 3" xfId="11797"/>
    <cellStyle name="Normal 8 6 4 3" xfId="11798"/>
    <cellStyle name="Normal 8 2 4 4 3" xfId="11799"/>
    <cellStyle name="Normal 9 6 4 3" xfId="11800"/>
    <cellStyle name="Normal 9 2 4 4 3" xfId="11801"/>
    <cellStyle name="Normal 60 3 3" xfId="11802"/>
    <cellStyle name="Comma 18 3 3" xfId="11803"/>
    <cellStyle name="Normal 10 9 3 3" xfId="11804"/>
    <cellStyle name="Normal 10 2 5 3 3" xfId="11805"/>
    <cellStyle name="Normal 11 7 3 3" xfId="11806"/>
    <cellStyle name="Normal 11 2 5 3 3" xfId="11807"/>
    <cellStyle name="Normal 12 7 3 3" xfId="11808"/>
    <cellStyle name="Normal 12 2 5 3 3" xfId="11809"/>
    <cellStyle name="Normal 13 7 3 3" xfId="11810"/>
    <cellStyle name="Normal 13 2 5 3 3" xfId="11811"/>
    <cellStyle name="Normal 14 7 3 3" xfId="11812"/>
    <cellStyle name="Normal 14 2 5 3 3" xfId="11813"/>
    <cellStyle name="Normal 3 2 6 3 3" xfId="11814"/>
    <cellStyle name="Normal 3 2 2 4 3 3" xfId="11815"/>
    <cellStyle name="Normal 3 3 6 3 3" xfId="11816"/>
    <cellStyle name="Normal 3 3 2 4 3 3" xfId="11817"/>
    <cellStyle name="Normal 3 4 5 3 3" xfId="11818"/>
    <cellStyle name="Normal 3 4 2 4 3 3" xfId="11819"/>
    <cellStyle name="Normal 3 5 5 3 3" xfId="11820"/>
    <cellStyle name="Normal 3 5 2 4 3 3" xfId="11821"/>
    <cellStyle name="Normal 3 6 5 3 3" xfId="11822"/>
    <cellStyle name="Normal 3 6 2 4 3 3" xfId="11823"/>
    <cellStyle name="Normal 3 7 5 3 3" xfId="11824"/>
    <cellStyle name="Normal 3 7 2 4 3 3" xfId="11825"/>
    <cellStyle name="Normal 3 8 5 3 3" xfId="11826"/>
    <cellStyle name="Normal 3 8 2 4 3 3" xfId="11827"/>
    <cellStyle name="Normal 3 9 5 3 3" xfId="11828"/>
    <cellStyle name="Normal 3 9 2 4 3 3" xfId="11829"/>
    <cellStyle name="Normal 4 7 3 3" xfId="11830"/>
    <cellStyle name="Normal 4 2 5 3 3" xfId="11831"/>
    <cellStyle name="Normal 5 7 3 3" xfId="11832"/>
    <cellStyle name="Normal 5 2 5 3 3" xfId="11833"/>
    <cellStyle name="Normal 6 7 3 3" xfId="11834"/>
    <cellStyle name="Normal 6 2 5 3 3" xfId="11835"/>
    <cellStyle name="Normal 7 7 3 3" xfId="11836"/>
    <cellStyle name="Normal 7 2 5 3 3" xfId="11837"/>
    <cellStyle name="Normal 8 7 3 3" xfId="11838"/>
    <cellStyle name="Normal 8 2 5 3 3" xfId="11839"/>
    <cellStyle name="Normal 9 7 3 3" xfId="11840"/>
    <cellStyle name="Normal 9 2 5 3 3" xfId="11841"/>
    <cellStyle name="Normal 2 7 3 3" xfId="11842"/>
    <cellStyle name="20% - Accent1 10 2 3 3" xfId="11843"/>
    <cellStyle name="20% - Accent1 11 2 3 3" xfId="11844"/>
    <cellStyle name="20% - Accent1 12 2 3 3" xfId="11845"/>
    <cellStyle name="20% - Accent1 13 2 3 3" xfId="11846"/>
    <cellStyle name="20% - Accent1 14 2 3 3" xfId="11847"/>
    <cellStyle name="20% - Accent1 2 5 3 3" xfId="11848"/>
    <cellStyle name="20% - Accent1 2 2 2 2 3 3" xfId="11849"/>
    <cellStyle name="20% - Accent1 2 3 2 3 3" xfId="11850"/>
    <cellStyle name="20% - Accent1 3 5 3 3" xfId="11851"/>
    <cellStyle name="20% - Accent1 3 2 2 2 3 3" xfId="11852"/>
    <cellStyle name="20% - Accent1 3 3 2 3 3" xfId="11853"/>
    <cellStyle name="20% - Accent1 4 4 3 3" xfId="11854"/>
    <cellStyle name="20% - Accent1 5 2 2 3 3" xfId="11855"/>
    <cellStyle name="20% - Accent1 6 2 3 3" xfId="11856"/>
    <cellStyle name="20% - Accent1 7 2 3 3" xfId="11857"/>
    <cellStyle name="20% - Accent1 8 2 3 3" xfId="11858"/>
    <cellStyle name="20% - Accent1 9 2 3 3" xfId="11859"/>
    <cellStyle name="20% - Accent2 10 2 3 3" xfId="11860"/>
    <cellStyle name="20% - Accent2 11 2 3 3" xfId="11861"/>
    <cellStyle name="20% - Accent2 12 2 3 3" xfId="11862"/>
    <cellStyle name="20% - Accent2 13 2 3 3" xfId="11863"/>
    <cellStyle name="20% - Accent2 14 2 3 3" xfId="11864"/>
    <cellStyle name="20% - Accent2 2 5 3 3" xfId="11865"/>
    <cellStyle name="20% - Accent2 2 2 2 2 3 3" xfId="11866"/>
    <cellStyle name="20% - Accent2 2 3 2 3 3" xfId="11867"/>
    <cellStyle name="20% - Accent2 3 5 3 3" xfId="11868"/>
    <cellStyle name="20% - Accent2 3 2 2 2 3 3" xfId="11869"/>
    <cellStyle name="20% - Accent2 3 3 2 3 3" xfId="11870"/>
    <cellStyle name="20% - Accent2 4 4 3 3" xfId="11871"/>
    <cellStyle name="20% - Accent2 5 2 2 3 3" xfId="11872"/>
    <cellStyle name="20% - Accent2 6 2 3 3" xfId="11873"/>
    <cellStyle name="20% - Accent2 7 2 3 3" xfId="11874"/>
    <cellStyle name="20% - Accent2 8 2 3 3" xfId="11875"/>
    <cellStyle name="20% - Accent2 9 2 3 3" xfId="11876"/>
    <cellStyle name="20% - Accent3 10 2 3 3" xfId="11877"/>
    <cellStyle name="20% - Accent3 11 2 3 3" xfId="11878"/>
    <cellStyle name="20% - Accent3 12 2 3 3" xfId="11879"/>
    <cellStyle name="20% - Accent3 13 2 3 3" xfId="11880"/>
    <cellStyle name="20% - Accent3 14 2 3 3" xfId="11881"/>
    <cellStyle name="20% - Accent3 2 5 3 3" xfId="11882"/>
    <cellStyle name="20% - Accent3 2 2 2 2 3 3" xfId="11883"/>
    <cellStyle name="20% - Accent3 2 3 2 3 3" xfId="11884"/>
    <cellStyle name="20% - Accent3 3 5 3 3" xfId="11885"/>
    <cellStyle name="20% - Accent3 3 2 2 2 3 3" xfId="11886"/>
    <cellStyle name="20% - Accent3 3 3 2 3 3" xfId="11887"/>
    <cellStyle name="20% - Accent3 4 4 3 3" xfId="11888"/>
    <cellStyle name="20% - Accent3 5 2 2 3 3" xfId="11889"/>
    <cellStyle name="20% - Accent3 6 2 3 3" xfId="11890"/>
    <cellStyle name="20% - Accent3 7 2 3 3" xfId="11891"/>
    <cellStyle name="20% - Accent3 8 2 3 3" xfId="11892"/>
    <cellStyle name="20% - Accent3 9 2 3 3" xfId="11893"/>
    <cellStyle name="20% - Accent4 10 2 3 3" xfId="11894"/>
    <cellStyle name="20% - Accent4 11 2 3 3" xfId="11895"/>
    <cellStyle name="20% - Accent4 12 2 3 3" xfId="11896"/>
    <cellStyle name="20% - Accent4 13 2 3 3" xfId="11897"/>
    <cellStyle name="20% - Accent4 14 2 3 3" xfId="11898"/>
    <cellStyle name="20% - Accent4 2 5 3 3" xfId="11899"/>
    <cellStyle name="20% - Accent4 2 2 2 2 3 3" xfId="11900"/>
    <cellStyle name="20% - Accent4 2 3 2 3 3" xfId="11901"/>
    <cellStyle name="20% - Accent4 3 5 3 3" xfId="11902"/>
    <cellStyle name="20% - Accent4 3 2 2 2 3 3" xfId="11903"/>
    <cellStyle name="20% - Accent4 3 3 2 3 3" xfId="11904"/>
    <cellStyle name="20% - Accent4 4 4 3 3" xfId="11905"/>
    <cellStyle name="20% - Accent4 5 2 2 3 3" xfId="11906"/>
    <cellStyle name="20% - Accent4 6 2 3 3" xfId="11907"/>
    <cellStyle name="20% - Accent4 7 2 3 3" xfId="11908"/>
    <cellStyle name="20% - Accent4 8 2 3 3" xfId="11909"/>
    <cellStyle name="20% - Accent4 9 2 3 3" xfId="11910"/>
    <cellStyle name="20% - Accent5 10 2 3 3" xfId="11911"/>
    <cellStyle name="20% - Accent5 11 2 3 3" xfId="11912"/>
    <cellStyle name="20% - Accent5 12 2 3 3" xfId="11913"/>
    <cellStyle name="20% - Accent5 13 2 3 3" xfId="11914"/>
    <cellStyle name="20% - Accent5 14 2 3 3" xfId="11915"/>
    <cellStyle name="20% - Accent5 2 5 3 3" xfId="11916"/>
    <cellStyle name="20% - Accent5 2 2 2 2 3 3" xfId="11917"/>
    <cellStyle name="20% - Accent5 2 3 2 3 3" xfId="11918"/>
    <cellStyle name="20% - Accent5 3 5 3 3" xfId="11919"/>
    <cellStyle name="20% - Accent5 3 2 2 2 3 3" xfId="11920"/>
    <cellStyle name="20% - Accent5 3 3 2 3 3" xfId="11921"/>
    <cellStyle name="20% - Accent5 4 4 3 3" xfId="11922"/>
    <cellStyle name="20% - Accent5 5 2 2 3 3" xfId="11923"/>
    <cellStyle name="20% - Accent5 6 2 3 3" xfId="11924"/>
    <cellStyle name="20% - Accent5 7 2 3 3" xfId="11925"/>
    <cellStyle name="20% - Accent5 8 2 3 3" xfId="11926"/>
    <cellStyle name="20% - Accent5 9 2 3 3" xfId="11927"/>
    <cellStyle name="20% - Accent6 10 2 3 3" xfId="11928"/>
    <cellStyle name="20% - Accent6 11 2 3 3" xfId="11929"/>
    <cellStyle name="20% - Accent6 12 2 3 3" xfId="11930"/>
    <cellStyle name="20% - Accent6 13 2 3 3" xfId="11931"/>
    <cellStyle name="20% - Accent6 14 2 3 3" xfId="11932"/>
    <cellStyle name="20% - Accent6 2 5 3 3" xfId="11933"/>
    <cellStyle name="20% - Accent6 2 2 2 2 3 3" xfId="11934"/>
    <cellStyle name="20% - Accent6 2 3 2 3 3" xfId="11935"/>
    <cellStyle name="20% - Accent6 3 5 3 3" xfId="11936"/>
    <cellStyle name="20% - Accent6 3 2 2 2 3 3" xfId="11937"/>
    <cellStyle name="20% - Accent6 3 3 2 3 3" xfId="11938"/>
    <cellStyle name="20% - Accent6 4 4 3 3" xfId="11939"/>
    <cellStyle name="20% - Accent6 5 2 2 3 3" xfId="11940"/>
    <cellStyle name="20% - Accent6 6 2 3 3" xfId="11941"/>
    <cellStyle name="20% - Accent6 7 2 3 3" xfId="11942"/>
    <cellStyle name="20% - Accent6 8 2 3 3" xfId="11943"/>
    <cellStyle name="20% - Accent6 9 2 3 3" xfId="11944"/>
    <cellStyle name="40% - Accent1 10 2 3 3" xfId="11945"/>
    <cellStyle name="40% - Accent1 11 2 3 3" xfId="11946"/>
    <cellStyle name="40% - Accent1 12 2 3 3" xfId="11947"/>
    <cellStyle name="40% - Accent1 13 2 3 3" xfId="11948"/>
    <cellStyle name="40% - Accent1 14 2 3 3" xfId="11949"/>
    <cellStyle name="40% - Accent1 2 5 3 3" xfId="11950"/>
    <cellStyle name="40% - Accent1 2 2 2 2 3 3" xfId="11951"/>
    <cellStyle name="40% - Accent1 2 3 2 3 3" xfId="11952"/>
    <cellStyle name="40% - Accent1 3 5 3 3" xfId="11953"/>
    <cellStyle name="40% - Accent1 3 2 2 2 3 3" xfId="11954"/>
    <cellStyle name="40% - Accent1 3 3 2 3 3" xfId="11955"/>
    <cellStyle name="40% - Accent1 4 4 3 3" xfId="11956"/>
    <cellStyle name="40% - Accent1 5 2 2 3 3" xfId="11957"/>
    <cellStyle name="40% - Accent1 6 2 3 3" xfId="11958"/>
    <cellStyle name="40% - Accent1 7 2 3 3" xfId="11959"/>
    <cellStyle name="40% - Accent1 8 2 3 3" xfId="11960"/>
    <cellStyle name="40% - Accent1 9 2 3 3" xfId="11961"/>
    <cellStyle name="40% - Accent2 10 2 3 3" xfId="11962"/>
    <cellStyle name="40% - Accent2 11 2 3 3" xfId="11963"/>
    <cellStyle name="40% - Accent2 12 2 3 3" xfId="11964"/>
    <cellStyle name="40% - Accent2 13 2 3 3" xfId="11965"/>
    <cellStyle name="40% - Accent2 14 2 3 3" xfId="11966"/>
    <cellStyle name="40% - Accent2 2 5 3 3" xfId="11967"/>
    <cellStyle name="40% - Accent2 2 2 2 2 3 3" xfId="11968"/>
    <cellStyle name="40% - Accent2 2 3 2 3 3" xfId="11969"/>
    <cellStyle name="40% - Accent2 3 5 3 3" xfId="11970"/>
    <cellStyle name="40% - Accent2 3 2 2 2 3 3" xfId="11971"/>
    <cellStyle name="40% - Accent2 3 3 2 3 3" xfId="11972"/>
    <cellStyle name="40% - Accent2 4 4 3 3" xfId="11973"/>
    <cellStyle name="40% - Accent2 5 2 2 3 3" xfId="11974"/>
    <cellStyle name="40% - Accent2 6 2 3 3" xfId="11975"/>
    <cellStyle name="40% - Accent2 7 2 3 3" xfId="11976"/>
    <cellStyle name="40% - Accent2 8 2 3 3" xfId="11977"/>
    <cellStyle name="40% - Accent2 9 2 3 3" xfId="11978"/>
    <cellStyle name="40% - Accent3 10 2 3 3" xfId="11979"/>
    <cellStyle name="40% - Accent3 11 2 3 3" xfId="11980"/>
    <cellStyle name="40% - Accent3 12 2 3 3" xfId="11981"/>
    <cellStyle name="40% - Accent3 13 2 3 3" xfId="11982"/>
    <cellStyle name="40% - Accent3 14 2 3 3" xfId="11983"/>
    <cellStyle name="40% - Accent3 2 5 3 3" xfId="11984"/>
    <cellStyle name="40% - Accent3 2 2 2 2 3 3" xfId="11985"/>
    <cellStyle name="40% - Accent3 2 3 2 3 3" xfId="11986"/>
    <cellStyle name="40% - Accent3 3 5 3 3" xfId="11987"/>
    <cellStyle name="40% - Accent3 3 2 2 2 3 3" xfId="11988"/>
    <cellStyle name="40% - Accent3 3 3 2 3 3" xfId="11989"/>
    <cellStyle name="40% - Accent3 4 4 3 3" xfId="11990"/>
    <cellStyle name="40% - Accent3 5 2 2 3 3" xfId="11991"/>
    <cellStyle name="40% - Accent3 6 2 3 3" xfId="11992"/>
    <cellStyle name="40% - Accent3 7 2 3 3" xfId="11993"/>
    <cellStyle name="40% - Accent3 8 2 3 3" xfId="11994"/>
    <cellStyle name="40% - Accent3 9 2 3 3" xfId="11995"/>
    <cellStyle name="40% - Accent4 10 2 3 3" xfId="11996"/>
    <cellStyle name="40% - Accent4 11 2 3 3" xfId="11997"/>
    <cellStyle name="40% - Accent4 12 2 3 3" xfId="11998"/>
    <cellStyle name="40% - Accent4 13 2 3 3" xfId="11999"/>
    <cellStyle name="40% - Accent4 14 2 3 3" xfId="12000"/>
    <cellStyle name="40% - Accent4 2 5 3 3" xfId="12001"/>
    <cellStyle name="40% - Accent4 2 2 2 2 3 3" xfId="12002"/>
    <cellStyle name="40% - Accent4 2 3 2 3 3" xfId="12003"/>
    <cellStyle name="40% - Accent4 3 5 3 3" xfId="12004"/>
    <cellStyle name="40% - Accent4 3 2 2 2 3 3" xfId="12005"/>
    <cellStyle name="40% - Accent4 3 3 2 3 3" xfId="12006"/>
    <cellStyle name="40% - Accent4 4 4 3 3" xfId="12007"/>
    <cellStyle name="40% - Accent4 5 2 2 3 3" xfId="12008"/>
    <cellStyle name="40% - Accent4 6 2 3 3" xfId="12009"/>
    <cellStyle name="40% - Accent4 7 2 3 3" xfId="12010"/>
    <cellStyle name="40% - Accent4 8 2 3 3" xfId="12011"/>
    <cellStyle name="40% - Accent4 9 2 3 3" xfId="12012"/>
    <cellStyle name="40% - Accent5 10 2 3 3" xfId="12013"/>
    <cellStyle name="40% - Accent5 11 2 3 3" xfId="12014"/>
    <cellStyle name="40% - Accent5 12 2 3 3" xfId="12015"/>
    <cellStyle name="40% - Accent5 13 2 3 3" xfId="12016"/>
    <cellStyle name="40% - Accent5 14 2 3 3" xfId="12017"/>
    <cellStyle name="40% - Accent5 2 5 3 3" xfId="12018"/>
    <cellStyle name="40% - Accent5 2 2 2 2 3 3" xfId="12019"/>
    <cellStyle name="40% - Accent5 2 3 2 3 3" xfId="12020"/>
    <cellStyle name="40% - Accent5 3 5 3 3" xfId="12021"/>
    <cellStyle name="40% - Accent5 3 2 2 2 3 3" xfId="12022"/>
    <cellStyle name="40% - Accent5 3 3 2 3 3" xfId="12023"/>
    <cellStyle name="40% - Accent5 4 4 3 3" xfId="12024"/>
    <cellStyle name="40% - Accent5 5 2 2 3 3" xfId="12025"/>
    <cellStyle name="40% - Accent5 6 2 3 3" xfId="12026"/>
    <cellStyle name="40% - Accent5 7 2 3 3" xfId="12027"/>
    <cellStyle name="40% - Accent5 8 2 3 3" xfId="12028"/>
    <cellStyle name="40% - Accent5 9 2 3 3" xfId="12029"/>
    <cellStyle name="40% - Accent6 10 2 3 3" xfId="12030"/>
    <cellStyle name="40% - Accent6 11 2 3 3" xfId="12031"/>
    <cellStyle name="40% - Accent6 12 2 3 3" xfId="12032"/>
    <cellStyle name="40% - Accent6 13 2 3 3" xfId="12033"/>
    <cellStyle name="40% - Accent6 14 2 3 3" xfId="12034"/>
    <cellStyle name="40% - Accent6 2 5 3 3" xfId="12035"/>
    <cellStyle name="40% - Accent6 2 2 2 2 3 3" xfId="12036"/>
    <cellStyle name="40% - Accent6 2 3 2 3 3" xfId="12037"/>
    <cellStyle name="40% - Accent6 3 5 3 3" xfId="12038"/>
    <cellStyle name="40% - Accent6 3 2 2 2 3 3" xfId="12039"/>
    <cellStyle name="40% - Accent6 3 3 2 3 3" xfId="12040"/>
    <cellStyle name="40% - Accent6 4 4 3 3" xfId="12041"/>
    <cellStyle name="40% - Accent6 5 2 2 3 3" xfId="12042"/>
    <cellStyle name="40% - Accent6 6 2 3 3" xfId="12043"/>
    <cellStyle name="40% - Accent6 7 2 3 3" xfId="12044"/>
    <cellStyle name="40% - Accent6 8 2 3 3" xfId="12045"/>
    <cellStyle name="40% - Accent6 9 2 3 3" xfId="12046"/>
    <cellStyle name="Comma 10 2 3 3" xfId="12047"/>
    <cellStyle name="Comma 11 2 3 3" xfId="12048"/>
    <cellStyle name="Comma 12 2 3 3" xfId="12049"/>
    <cellStyle name="Comma 13 2 3 3" xfId="12050"/>
    <cellStyle name="Comma 2 5 3 3" xfId="12051"/>
    <cellStyle name="Comma 2 2 2 2 3 3" xfId="12052"/>
    <cellStyle name="Comma 2 3 2 3 3" xfId="12053"/>
    <cellStyle name="Comma 3 5 3 3" xfId="12054"/>
    <cellStyle name="Comma 3 2 2 2 3 3" xfId="12055"/>
    <cellStyle name="Comma 3 3 2 3 3" xfId="12056"/>
    <cellStyle name="Comma 4 4 3 3" xfId="12057"/>
    <cellStyle name="Comma 5 2 3 3" xfId="12058"/>
    <cellStyle name="Comma 6 2 3 3" xfId="12059"/>
    <cellStyle name="Comma 7 2 3 3" xfId="12060"/>
    <cellStyle name="Comma 8 2 3 3" xfId="12061"/>
    <cellStyle name="Comma 9 2 3 3" xfId="12062"/>
    <cellStyle name="Normal 10 2 2 2 3 3" xfId="12063"/>
    <cellStyle name="Normal 10 3 2 3 3" xfId="12064"/>
    <cellStyle name="Normal 10 4 2 3 3" xfId="12065"/>
    <cellStyle name="Normal 11 2 2 2 3 3" xfId="12066"/>
    <cellStyle name="Normal 11 3 2 3 3" xfId="12067"/>
    <cellStyle name="Normal 11 4 2 3 3" xfId="12068"/>
    <cellStyle name="Normal 12 2 2 2 3 3" xfId="12069"/>
    <cellStyle name="Normal 12 3 2 3 3" xfId="12070"/>
    <cellStyle name="Normal 12 4 2 3 3" xfId="12071"/>
    <cellStyle name="Normal 13 2 2 2 3 3" xfId="12072"/>
    <cellStyle name="Normal 13 3 2 3 3" xfId="12073"/>
    <cellStyle name="Normal 13 4 2 3 3" xfId="12074"/>
    <cellStyle name="Normal 14 2 2 2 3 3" xfId="12075"/>
    <cellStyle name="Normal 14 3 2 3 3" xfId="12076"/>
    <cellStyle name="Normal 14 4 2 3 3" xfId="12077"/>
    <cellStyle name="Normal 15 5 3 3" xfId="12078"/>
    <cellStyle name="Normal 15 2 2 2 3 3" xfId="12079"/>
    <cellStyle name="Normal 15 3 2 3 3" xfId="12080"/>
    <cellStyle name="Normal 16 4 3 3" xfId="12081"/>
    <cellStyle name="Normal 17 3 3 3" xfId="12082"/>
    <cellStyle name="Normal 18 2 2 3 3" xfId="12083"/>
    <cellStyle name="Normal 19 2 2 3 3" xfId="12084"/>
    <cellStyle name="Normal 2 3 2 2 3 3" xfId="12085"/>
    <cellStyle name="Normal 2 4 2 3 3" xfId="12086"/>
    <cellStyle name="Normal 20 2 2 3 3" xfId="12087"/>
    <cellStyle name="Normal 21 2 2 3 3" xfId="12088"/>
    <cellStyle name="Normal 22 2 2 3 3" xfId="12089"/>
    <cellStyle name="Normal 23 2 2 3 3" xfId="12090"/>
    <cellStyle name="Normal 24 2 2 3 3" xfId="12091"/>
    <cellStyle name="Normal 25 2 2 3 3" xfId="12092"/>
    <cellStyle name="Normal 26 2 3 3" xfId="12093"/>
    <cellStyle name="Normal 27 2 3 3" xfId="12094"/>
    <cellStyle name="Normal 28 2 3 3" xfId="12095"/>
    <cellStyle name="Normal 29 2 3 3" xfId="12096"/>
    <cellStyle name="Normal 3 2 7 3 3" xfId="12097"/>
    <cellStyle name="Normal 3 2 3 2 3 3" xfId="12098"/>
    <cellStyle name="Normal 3 3 7 3 3" xfId="12099"/>
    <cellStyle name="Normal 3 3 3 2 3 3" xfId="12100"/>
    <cellStyle name="Normal 30 2 3 3" xfId="12101"/>
    <cellStyle name="Normal 31 2 3 3" xfId="12102"/>
    <cellStyle name="Normal 32 2 3 3" xfId="12103"/>
    <cellStyle name="Normal 33 2 3 3" xfId="12104"/>
    <cellStyle name="Normal 34 2 3 3" xfId="12105"/>
    <cellStyle name="Normal 35 2 3 3" xfId="12106"/>
    <cellStyle name="Normal 36 2 3 3" xfId="12107"/>
    <cellStyle name="Normal 37 2 3 3" xfId="12108"/>
    <cellStyle name="Normal 38 2 3 3" xfId="12109"/>
    <cellStyle name="Normal 39 2 3 3" xfId="12110"/>
    <cellStyle name="Normal 4 2 6 3 3" xfId="12111"/>
    <cellStyle name="Normal 4 2 2 2 3 3" xfId="12112"/>
    <cellStyle name="Normal 4 3 2 3 3" xfId="12113"/>
    <cellStyle name="Normal 4 4 2 3 3" xfId="12114"/>
    <cellStyle name="Normal 40 2 3 3" xfId="12115"/>
    <cellStyle name="Normal 41 2 3 3" xfId="12116"/>
    <cellStyle name="Normal 42 2 3 3" xfId="12117"/>
    <cellStyle name="Normal 43 2 3 3" xfId="12118"/>
    <cellStyle name="Normal 44 2 3 3" xfId="12119"/>
    <cellStyle name="Normal 45 2 3 3" xfId="12120"/>
    <cellStyle name="Normal 46 2 3 3" xfId="12121"/>
    <cellStyle name="Normal 47 2 3 3" xfId="12122"/>
    <cellStyle name="Normal 48 2 3 3" xfId="12123"/>
    <cellStyle name="Normal 49 2 3 3" xfId="12124"/>
    <cellStyle name="Normal 5 2 2 2 3 3" xfId="12125"/>
    <cellStyle name="Normal 5 3 2 3 3" xfId="12126"/>
    <cellStyle name="Normal 5 4 2 3 3" xfId="12127"/>
    <cellStyle name="Normal 50 2 3 3" xfId="12128"/>
    <cellStyle name="Normal 51 2 3 3" xfId="12129"/>
    <cellStyle name="Normal 52 2 3 3" xfId="12130"/>
    <cellStyle name="Normal 53 2 3 3" xfId="12131"/>
    <cellStyle name="Normal 54 2 3 3" xfId="12132"/>
    <cellStyle name="Normal 6 2 2 2 3 3" xfId="12133"/>
    <cellStyle name="Normal 6 3 2 3 3" xfId="12134"/>
    <cellStyle name="Normal 6 4 2 3 3" xfId="12135"/>
    <cellStyle name="Normal 7 2 2 2 3 3" xfId="12136"/>
    <cellStyle name="Normal 7 3 2 3 3" xfId="12137"/>
    <cellStyle name="Normal 7 4 2 3 3" xfId="12138"/>
    <cellStyle name="Normal 8 2 2 2 3 3" xfId="12139"/>
    <cellStyle name="Normal 8 3 2 3 3" xfId="12140"/>
    <cellStyle name="Normal 8 4 2 3 3" xfId="12141"/>
    <cellStyle name="Normal 9 2 2 2 3 3" xfId="12142"/>
    <cellStyle name="Normal 9 3 2 3 3" xfId="12143"/>
    <cellStyle name="Normal 9 4 2 3 3" xfId="12144"/>
    <cellStyle name="Note 10 2 3 3" xfId="12145"/>
    <cellStyle name="Note 11 2 3 3" xfId="12146"/>
    <cellStyle name="Note 12 2 3 3" xfId="12147"/>
    <cellStyle name="Note 13 2 3 3" xfId="12148"/>
    <cellStyle name="Note 14 2 3 3" xfId="12149"/>
    <cellStyle name="Note 2 16 3 3" xfId="12150"/>
    <cellStyle name="Note 2 2 14 3 3" xfId="12151"/>
    <cellStyle name="Note 2 3 2 3 3" xfId="12152"/>
    <cellStyle name="Note 3 16 3 3" xfId="12153"/>
    <cellStyle name="Note 3 2 2 2 3 3" xfId="12154"/>
    <cellStyle name="Note 3 3 2 3 3" xfId="12155"/>
    <cellStyle name="Note 4 15 3 3" xfId="12156"/>
    <cellStyle name="Note 5 14 3 3" xfId="12157"/>
    <cellStyle name="Note 6 2 3 3" xfId="12158"/>
    <cellStyle name="Note 7 2 3 3" xfId="12159"/>
    <cellStyle name="Note 8 2 3 3" xfId="12160"/>
    <cellStyle name="Note 9 2 3 3" xfId="12161"/>
    <cellStyle name="Percent 2 3 3 3" xfId="12162"/>
    <cellStyle name="Percent 3 2 3 3" xfId="12163"/>
    <cellStyle name="Normal 2 6 2 3 3" xfId="12164"/>
    <cellStyle name="Normal 55 2 3 3" xfId="12165"/>
    <cellStyle name="Comma 14 2 3 3" xfId="12166"/>
    <cellStyle name="Normal 10 5 2 3 3" xfId="12167"/>
    <cellStyle name="Normal 56 2 3 3" xfId="12168"/>
    <cellStyle name="Comma 15 2 3 3" xfId="12169"/>
    <cellStyle name="Normal 10 6 2 3 3" xfId="12170"/>
    <cellStyle name="Normal 57 2 3 3" xfId="12171"/>
    <cellStyle name="Normal 58 2 3 3" xfId="12172"/>
    <cellStyle name="Comma 16 2 3 3" xfId="12173"/>
    <cellStyle name="Normal 10 7 2 3 3" xfId="12174"/>
    <cellStyle name="Normal 10 2 3 2 3 3" xfId="12175"/>
    <cellStyle name="Normal 11 5 2 3 3" xfId="12176"/>
    <cellStyle name="Normal 11 2 3 2 3 3" xfId="12177"/>
    <cellStyle name="Normal 12 5 2 3 3" xfId="12178"/>
    <cellStyle name="Normal 12 2 3 2 3 3" xfId="12179"/>
    <cellStyle name="Normal 13 5 2 3 3" xfId="12180"/>
    <cellStyle name="Normal 13 2 3 2 3 3" xfId="12181"/>
    <cellStyle name="Normal 14 5 2 3 3" xfId="12182"/>
    <cellStyle name="Normal 14 2 3 2 3 3" xfId="12183"/>
    <cellStyle name="Normal 3 2 4 2 3 3" xfId="12184"/>
    <cellStyle name="Normal 3 2 2 2 2 3 3" xfId="12185"/>
    <cellStyle name="Normal 3 3 4 2 3 3" xfId="12186"/>
    <cellStyle name="Normal 3 3 2 2 2 3 3" xfId="12187"/>
    <cellStyle name="Normal 3 4 3 2 3 3" xfId="12188"/>
    <cellStyle name="Normal 3 4 2 2 2 3 3" xfId="12189"/>
    <cellStyle name="Normal 3 5 3 2 3 3" xfId="12190"/>
    <cellStyle name="Normal 3 5 2 2 2 3 3" xfId="12191"/>
    <cellStyle name="Normal 3 6 3 2 3 3" xfId="12192"/>
    <cellStyle name="Normal 3 6 2 2 2 3 3" xfId="12193"/>
    <cellStyle name="Normal 3 7 3 2 3 3" xfId="12194"/>
    <cellStyle name="Normal 3 7 2 2 2 3 3" xfId="12195"/>
    <cellStyle name="Normal 3 8 3 2 3 3" xfId="12196"/>
    <cellStyle name="Normal 3 8 2 2 2 3 3" xfId="12197"/>
    <cellStyle name="Normal 3 9 3 2 3 3" xfId="12198"/>
    <cellStyle name="Normal 3 9 2 2 2 3 3" xfId="12199"/>
    <cellStyle name="Normal 4 5 2 3 3" xfId="12200"/>
    <cellStyle name="Normal 4 2 3 2 3 3" xfId="12201"/>
    <cellStyle name="Normal 5 5 2 3 3" xfId="12202"/>
    <cellStyle name="Normal 5 2 3 2 3 3" xfId="12203"/>
    <cellStyle name="Normal 6 5 2 3 3" xfId="12204"/>
    <cellStyle name="Normal 6 2 3 2 3 3" xfId="12205"/>
    <cellStyle name="Normal 7 5 2 3 3" xfId="12206"/>
    <cellStyle name="Normal 7 2 3 2 3 3" xfId="12207"/>
    <cellStyle name="Normal 8 5 2 3 3" xfId="12208"/>
    <cellStyle name="Normal 8 2 3 2 3 3" xfId="12209"/>
    <cellStyle name="Normal 9 5 2 3 3" xfId="12210"/>
    <cellStyle name="Normal 9 2 3 2 3 3" xfId="12211"/>
    <cellStyle name="Normal 59 2 3 3" xfId="12212"/>
    <cellStyle name="Comma 17 2 3 3" xfId="12213"/>
    <cellStyle name="Normal 10 8 2 3 3" xfId="12214"/>
    <cellStyle name="Normal 10 2 4 2 3 3" xfId="12215"/>
    <cellStyle name="Normal 11 6 2 3 3" xfId="12216"/>
    <cellStyle name="Normal 11 2 4 2 3 3" xfId="12217"/>
    <cellStyle name="Normal 12 6 2 3 3" xfId="12218"/>
    <cellStyle name="Normal 12 2 4 2 3 3" xfId="12219"/>
    <cellStyle name="Normal 13 6 2 3 3" xfId="12220"/>
    <cellStyle name="Normal 13 2 4 2 3 3" xfId="12221"/>
    <cellStyle name="Normal 14 6 2 3 3" xfId="12222"/>
    <cellStyle name="Normal 14 2 4 2 3 3" xfId="12223"/>
    <cellStyle name="Normal 3 2 5 2 3 3" xfId="12224"/>
    <cellStyle name="Normal 3 2 2 3 2 3 3" xfId="12225"/>
    <cellStyle name="Normal 3 3 5 2 3 3" xfId="12226"/>
    <cellStyle name="Normal 3 3 2 3 2 3 3" xfId="12227"/>
    <cellStyle name="Normal 3 4 4 2 3 3" xfId="12228"/>
    <cellStyle name="Normal 3 4 2 3 2 3 3" xfId="12229"/>
    <cellStyle name="Normal 3 5 4 2 3 3" xfId="12230"/>
    <cellStyle name="Normal 3 5 2 3 2 3 3" xfId="12231"/>
    <cellStyle name="Normal 3 6 4 2 3 3" xfId="12232"/>
    <cellStyle name="Normal 3 6 2 3 2 3 3" xfId="12233"/>
    <cellStyle name="Normal 3 7 4 2 3 3" xfId="12234"/>
    <cellStyle name="Normal 3 7 2 3 2 3 3" xfId="12235"/>
    <cellStyle name="Normal 3 8 4 2 3 3" xfId="12236"/>
    <cellStyle name="Normal 3 8 2 3 2 3 3" xfId="12237"/>
    <cellStyle name="Normal 3 9 4 2 3 3" xfId="12238"/>
    <cellStyle name="Normal 3 9 2 3 2 3 3" xfId="12239"/>
    <cellStyle name="Normal 4 6 2 3 3" xfId="12240"/>
    <cellStyle name="Normal 4 2 4 2 3 3" xfId="12241"/>
    <cellStyle name="Normal 5 6 2 3 3" xfId="12242"/>
    <cellStyle name="Normal 5 2 4 2 3 3" xfId="12243"/>
    <cellStyle name="Normal 6 6 2 3 3" xfId="12244"/>
    <cellStyle name="Normal 6 2 4 2 3 3" xfId="12245"/>
    <cellStyle name="Normal 7 6 2 3 3" xfId="12246"/>
    <cellStyle name="Normal 7 2 4 2 3 3" xfId="12247"/>
    <cellStyle name="Normal 8 6 2 3 3" xfId="12248"/>
    <cellStyle name="Normal 8 2 4 2 3 3" xfId="12249"/>
    <cellStyle name="Normal 9 6 2 3 3" xfId="12250"/>
    <cellStyle name="Normal 9 2 4 2 3 3" xfId="12251"/>
    <cellStyle name="Normal 62 3 3" xfId="12252"/>
    <cellStyle name="Comma 20 3 3" xfId="12253"/>
    <cellStyle name="Note 16 3 3" xfId="12254"/>
    <cellStyle name="Normal 10 10 3 3" xfId="12255"/>
    <cellStyle name="Normal 10 2 6 3 3" xfId="12256"/>
    <cellStyle name="Normal 11 8 3 3" xfId="12257"/>
    <cellStyle name="Normal 11 2 6 3 3" xfId="12258"/>
    <cellStyle name="Normal 12 8 3 3" xfId="12259"/>
    <cellStyle name="Normal 12 2 6 3 3" xfId="12260"/>
    <cellStyle name="Normal 13 8 3 3" xfId="12261"/>
    <cellStyle name="Normal 13 2 6 3 3" xfId="12262"/>
    <cellStyle name="Normal 14 8 3 3" xfId="12263"/>
    <cellStyle name="Normal 14 2 6 3 3" xfId="12264"/>
    <cellStyle name="Normal 3 2 8 3 3" xfId="12265"/>
    <cellStyle name="Normal 3 2 2 5 3 3" xfId="12266"/>
    <cellStyle name="Normal 3 3 8 3 3" xfId="12267"/>
    <cellStyle name="Normal 3 3 2 5 3 3" xfId="12268"/>
    <cellStyle name="Normal 3 4 6 3 3" xfId="12269"/>
    <cellStyle name="Normal 3 4 2 5 3 3" xfId="12270"/>
    <cellStyle name="Normal 3 5 6 3 3" xfId="12271"/>
    <cellStyle name="Normal 3 5 2 5 3 3" xfId="12272"/>
    <cellStyle name="Normal 3 6 6 3 3" xfId="12273"/>
    <cellStyle name="Normal 3 6 2 5 3 3" xfId="12274"/>
    <cellStyle name="Normal 3 7 6 3 3" xfId="12275"/>
    <cellStyle name="Normal 3 7 2 5 3 3" xfId="12276"/>
    <cellStyle name="Normal 3 8 6 3 3" xfId="12277"/>
    <cellStyle name="Normal 3 8 2 5 3 3" xfId="12278"/>
    <cellStyle name="Normal 3 9 6 3 3" xfId="12279"/>
    <cellStyle name="Normal 3 9 2 5 3 3" xfId="12280"/>
    <cellStyle name="Normal 4 8 3 3" xfId="12281"/>
    <cellStyle name="Normal 4 2 7 3 3" xfId="12282"/>
    <cellStyle name="Normal 5 8 3 3" xfId="12283"/>
    <cellStyle name="Normal 5 2 6 3 3" xfId="12284"/>
    <cellStyle name="Normal 6 8 3 3" xfId="12285"/>
    <cellStyle name="Normal 6 2 6 3 3" xfId="12286"/>
    <cellStyle name="Normal 7 8 3 3" xfId="12287"/>
    <cellStyle name="Normal 7 2 6 3 3" xfId="12288"/>
    <cellStyle name="Normal 8 8 3 3" xfId="12289"/>
    <cellStyle name="Normal 8 2 6 3 3" xfId="12290"/>
    <cellStyle name="Normal 9 8 3 3" xfId="12291"/>
    <cellStyle name="Normal 9 2 6 3 3" xfId="12292"/>
    <cellStyle name="Normal 63 3 3" xfId="12293"/>
    <cellStyle name="Comma 21 3 3" xfId="12294"/>
    <cellStyle name="Note 17 3 3" xfId="12295"/>
    <cellStyle name="20% - Accent1 16 3 3" xfId="12296"/>
    <cellStyle name="40% - Accent1 16 3 3" xfId="12297"/>
    <cellStyle name="20% - Accent2 16 3 3" xfId="12298"/>
    <cellStyle name="40% - Accent2 16 3 3" xfId="12299"/>
    <cellStyle name="20% - Accent3 16 3 3" xfId="12300"/>
    <cellStyle name="40% - Accent3 16 3 3" xfId="12301"/>
    <cellStyle name="20% - Accent4 16 3 3" xfId="12302"/>
    <cellStyle name="40% - Accent4 16 3 3" xfId="12303"/>
    <cellStyle name="20% - Accent5 16 3 3" xfId="12304"/>
    <cellStyle name="40% - Accent5 16 3 3" xfId="12305"/>
    <cellStyle name="20% - Accent6 16 3 3" xfId="12306"/>
    <cellStyle name="40% - Accent6 16 3 3" xfId="12307"/>
    <cellStyle name="Normal 64 3 3" xfId="12308"/>
    <cellStyle name="Comma 22 3 3" xfId="12309"/>
    <cellStyle name="Note 18 3 3" xfId="12310"/>
    <cellStyle name="20% - Accent1 17 3 3" xfId="12311"/>
    <cellStyle name="40% - Accent1 17 3 3" xfId="12312"/>
    <cellStyle name="20% - Accent2 17 3 3" xfId="12313"/>
    <cellStyle name="40% - Accent2 17 3 3" xfId="12314"/>
    <cellStyle name="20% - Accent3 17 3 3" xfId="12315"/>
    <cellStyle name="40% - Accent3 17 3 3" xfId="12316"/>
    <cellStyle name="20% - Accent4 17 3 3" xfId="12317"/>
    <cellStyle name="40% - Accent4 17 3 3" xfId="12318"/>
    <cellStyle name="20% - Accent5 17 3 3" xfId="12319"/>
    <cellStyle name="40% - Accent5 17 3 3" xfId="12320"/>
    <cellStyle name="20% - Accent6 17 3 3" xfId="12321"/>
    <cellStyle name="40% - Accent6 17 3 3" xfId="12322"/>
    <cellStyle name="Normal 65 3 3" xfId="12323"/>
    <cellStyle name="Comma 23 3 3" xfId="12324"/>
    <cellStyle name="Normal 10 11 3 3" xfId="12325"/>
    <cellStyle name="Normal 10 2 7 3 3" xfId="12326"/>
    <cellStyle name="Normal 11 9 3 3" xfId="12327"/>
    <cellStyle name="Normal 11 2 7 3 3" xfId="12328"/>
    <cellStyle name="Normal 12 9 3 3" xfId="12329"/>
    <cellStyle name="Normal 12 2 7 3 3" xfId="12330"/>
    <cellStyle name="Normal 13 9 3 3" xfId="12331"/>
    <cellStyle name="Normal 13 2 7 3 3" xfId="12332"/>
    <cellStyle name="Normal 14 9 3 3" xfId="12333"/>
    <cellStyle name="Normal 14 2 7 3 3" xfId="12334"/>
    <cellStyle name="Normal 3 2 9 3 3" xfId="12335"/>
    <cellStyle name="Normal 3 2 2 6 3 3" xfId="12336"/>
    <cellStyle name="Normal 3 3 9 3 3" xfId="12337"/>
    <cellStyle name="Normal 3 3 2 6 3 3" xfId="12338"/>
    <cellStyle name="Normal 3 4 7 3 3" xfId="12339"/>
    <cellStyle name="Normal 3 4 2 6 3 3" xfId="12340"/>
    <cellStyle name="Normal 3 5 7 3 3" xfId="12341"/>
    <cellStyle name="Normal 3 5 2 6 3 3" xfId="12342"/>
    <cellStyle name="Normal 3 6 7 3 3" xfId="12343"/>
    <cellStyle name="Normal 3 6 2 6 3 3" xfId="12344"/>
    <cellStyle name="Normal 3 7 7 3 3" xfId="12345"/>
    <cellStyle name="Normal 3 7 2 6 3 3" xfId="12346"/>
    <cellStyle name="Normal 3 8 7 3 3" xfId="12347"/>
    <cellStyle name="Normal 3 8 2 6 3 3" xfId="12348"/>
    <cellStyle name="Normal 3 9 7 3 3" xfId="12349"/>
    <cellStyle name="Normal 3 9 2 6 3 3" xfId="12350"/>
    <cellStyle name="Normal 4 9 3 3" xfId="12351"/>
    <cellStyle name="Normal 4 2 8 3 3" xfId="12352"/>
    <cellStyle name="Normal 5 9 3 3" xfId="12353"/>
    <cellStyle name="Normal 5 2 7 3 3" xfId="12354"/>
    <cellStyle name="Normal 6 9 3 3" xfId="12355"/>
    <cellStyle name="Normal 6 2 7 3 3" xfId="12356"/>
    <cellStyle name="Normal 7 9 3 3" xfId="12357"/>
    <cellStyle name="Normal 7 2 7 3 3" xfId="12358"/>
    <cellStyle name="Normal 8 9 3 3" xfId="12359"/>
    <cellStyle name="Normal 8 2 7 3 3" xfId="12360"/>
    <cellStyle name="Normal 9 9 3 3" xfId="12361"/>
    <cellStyle name="Normal 9 2 7 3 3" xfId="12362"/>
    <cellStyle name="Normal 66 3 3" xfId="12363"/>
    <cellStyle name="Comma 24 3 3" xfId="12364"/>
    <cellStyle name="Normal 10 12 3 3" xfId="12365"/>
    <cellStyle name="Normal 67 5 3" xfId="12366"/>
    <cellStyle name="Comma 25 5 3" xfId="12367"/>
    <cellStyle name="Normal 10 13 3 3" xfId="12368"/>
    <cellStyle name="Normal 10 2 8 3 3" xfId="12369"/>
    <cellStyle name="Normal 11 10 3 3" xfId="12370"/>
    <cellStyle name="Normal 11 2 8 3 3" xfId="12371"/>
    <cellStyle name="Normal 12 10 3 3" xfId="12372"/>
    <cellStyle name="Normal 12 2 8 3 3" xfId="12373"/>
    <cellStyle name="Normal 13 10 3 3" xfId="12374"/>
    <cellStyle name="Normal 13 2 8 3 3" xfId="12375"/>
    <cellStyle name="Normal 14 10 3 3" xfId="12376"/>
    <cellStyle name="Normal 14 2 8 3 3" xfId="12377"/>
    <cellStyle name="Normal 3 2 10 3 3" xfId="12378"/>
    <cellStyle name="Normal 3 2 2 7 3 3" xfId="12379"/>
    <cellStyle name="Normal 3 3 10 3 3" xfId="12380"/>
    <cellStyle name="Normal 3 3 2 7 3 3" xfId="12381"/>
    <cellStyle name="Normal 3 4 8 3 3" xfId="12382"/>
    <cellStyle name="Normal 3 4 2 7 3 3" xfId="12383"/>
    <cellStyle name="Normal 3 5 8 3 3" xfId="12384"/>
    <cellStyle name="Normal 3 5 2 7 3 3" xfId="12385"/>
    <cellStyle name="Normal 3 6 8 3 3" xfId="12386"/>
    <cellStyle name="Normal 3 6 2 7 3 3" xfId="12387"/>
    <cellStyle name="Normal 3 7 8 3 3" xfId="12388"/>
    <cellStyle name="Normal 3 7 2 7 3 3" xfId="12389"/>
    <cellStyle name="Normal 3 8 8 3 3" xfId="12390"/>
    <cellStyle name="Normal 3 8 2 7 3 3" xfId="12391"/>
    <cellStyle name="Normal 3 9 8 3 3" xfId="12392"/>
    <cellStyle name="Normal 3 9 2 7 3 3" xfId="12393"/>
    <cellStyle name="Normal 4 10 3 3" xfId="12394"/>
    <cellStyle name="Normal 4 2 9 3 3" xfId="12395"/>
    <cellStyle name="Normal 5 10 3 3" xfId="12396"/>
    <cellStyle name="Normal 5 2 8 3 3" xfId="12397"/>
    <cellStyle name="Normal 6 10 3 3" xfId="12398"/>
    <cellStyle name="Normal 6 2 8 3 3" xfId="12399"/>
    <cellStyle name="Normal 7 10 3 3" xfId="12400"/>
    <cellStyle name="Normal 7 2 8 3 3" xfId="12401"/>
    <cellStyle name="Normal 8 10 3 3" xfId="12402"/>
    <cellStyle name="Normal 8 2 8 3 3" xfId="12403"/>
    <cellStyle name="Normal 9 10 3 3" xfId="12404"/>
    <cellStyle name="Normal 9 2 8 3 3" xfId="12405"/>
    <cellStyle name="Hyperlink 35 6" xfId="12406"/>
    <cellStyle name="Normal 67 2 3 3" xfId="12407"/>
    <cellStyle name="Comma 25 2 3 3" xfId="12408"/>
    <cellStyle name="Normal 70 3 3" xfId="12409"/>
    <cellStyle name="Normal 2 9 2 3" xfId="12410"/>
    <cellStyle name="Normal 3 13 2 3" xfId="12411"/>
    <cellStyle name="Comma 2 7 2 3" xfId="12412"/>
    <cellStyle name="Normal 4 12 2 3" xfId="12413"/>
    <cellStyle name="Note 2 23 2 3" xfId="12414"/>
    <cellStyle name="20% - Accent1 2 7 2 3" xfId="12415"/>
    <cellStyle name="40% - Accent1 2 7 2 3" xfId="12416"/>
    <cellStyle name="20% - Accent2 2 7 2 3" xfId="12417"/>
    <cellStyle name="40% - Accent2 2 7 2 3" xfId="12418"/>
    <cellStyle name="20% - Accent3 2 7 2 3" xfId="12419"/>
    <cellStyle name="40% - Accent3 2 7 2 3" xfId="12420"/>
    <cellStyle name="20% - Accent4 2 7 2 3" xfId="12421"/>
    <cellStyle name="40% - Accent4 2 7 2 3" xfId="12422"/>
    <cellStyle name="20% - Accent5 2 7 2 3" xfId="12423"/>
    <cellStyle name="40% - Accent5 2 7 2 3" xfId="12424"/>
    <cellStyle name="20% - Accent6 2 7 2 3" xfId="12425"/>
    <cellStyle name="40% - Accent6 2 7 2 3" xfId="12426"/>
    <cellStyle name="Comma 3 7 2 3" xfId="12427"/>
    <cellStyle name="Normal 5 12 2 3" xfId="12428"/>
    <cellStyle name="Note 3 23 2 3" xfId="12429"/>
    <cellStyle name="20% - Accent1 3 7 2 3" xfId="12430"/>
    <cellStyle name="40% - Accent1 3 7 2 3" xfId="12431"/>
    <cellStyle name="20% - Accent2 3 7 2 3" xfId="12432"/>
    <cellStyle name="40% - Accent2 3 7 2 3" xfId="12433"/>
    <cellStyle name="20% - Accent3 3 7 2 3" xfId="12434"/>
    <cellStyle name="40% - Accent3 3 7 2 3" xfId="12435"/>
    <cellStyle name="20% - Accent4 3 7 2 3" xfId="12436"/>
    <cellStyle name="40% - Accent4 3 7 2 3" xfId="12437"/>
    <cellStyle name="20% - Accent5 3 7 2 3" xfId="12438"/>
    <cellStyle name="40% - Accent5 3 7 2 3" xfId="12439"/>
    <cellStyle name="20% - Accent6 3 7 2 3" xfId="12440"/>
    <cellStyle name="40% - Accent6 3 7 2 3" xfId="12441"/>
    <cellStyle name="Normal 6 12 2 3" xfId="12442"/>
    <cellStyle name="Normal 7 12 2 3" xfId="12443"/>
    <cellStyle name="Normal 8 12 2 3" xfId="12444"/>
    <cellStyle name="Normal 9 12 2 3" xfId="12445"/>
    <cellStyle name="Normal 10 15 2 3" xfId="12446"/>
    <cellStyle name="Normal 11 12 2 3" xfId="12447"/>
    <cellStyle name="Normal 12 12 2 3" xfId="12448"/>
    <cellStyle name="Normal 13 12 2 3" xfId="12449"/>
    <cellStyle name="Normal 2 4 4 2 3" xfId="12450"/>
    <cellStyle name="Normal 3 3 12 2 3" xfId="12451"/>
    <cellStyle name="Comma 2 3 4 2 3" xfId="12452"/>
    <cellStyle name="Normal 4 3 4 2 3" xfId="12453"/>
    <cellStyle name="Note 2 3 4 2 3" xfId="12454"/>
    <cellStyle name="20% - Accent1 2 3 4 2 3" xfId="12455"/>
    <cellStyle name="40% - Accent1 2 3 4 2 3" xfId="12456"/>
    <cellStyle name="20% - Accent2 2 3 4 2 3" xfId="12457"/>
    <cellStyle name="40% - Accent2 2 3 4 2 3" xfId="12458"/>
    <cellStyle name="20% - Accent3 2 3 4 2 3" xfId="12459"/>
    <cellStyle name="40% - Accent3 2 3 4 2 3" xfId="12460"/>
    <cellStyle name="20% - Accent4 2 3 4 2 3" xfId="12461"/>
    <cellStyle name="40% - Accent4 2 3 4 2 3" xfId="12462"/>
    <cellStyle name="20% - Accent5 2 3 4 2 3" xfId="12463"/>
    <cellStyle name="40% - Accent5 2 3 4 2 3" xfId="12464"/>
    <cellStyle name="20% - Accent6 2 3 4 2 3" xfId="12465"/>
    <cellStyle name="40% - Accent6 2 3 4 2 3" xfId="12466"/>
    <cellStyle name="Comma 3 3 4 2 3" xfId="12467"/>
    <cellStyle name="Normal 5 3 4 2 3" xfId="12468"/>
    <cellStyle name="Note 3 3 4 2 3" xfId="12469"/>
    <cellStyle name="20% - Accent1 3 3 4 2 3" xfId="12470"/>
    <cellStyle name="40% - Accent1 3 3 4 2 3" xfId="12471"/>
    <cellStyle name="20% - Accent2 3 3 4 2 3" xfId="12472"/>
    <cellStyle name="40% - Accent2 3 3 4 2 3" xfId="12473"/>
    <cellStyle name="20% - Accent3 3 3 4 2 3" xfId="12474"/>
    <cellStyle name="40% - Accent3 3 3 4 2 3" xfId="12475"/>
    <cellStyle name="20% - Accent4 3 3 4 2 3" xfId="12476"/>
    <cellStyle name="40% - Accent4 3 3 4 2 3" xfId="12477"/>
    <cellStyle name="20% - Accent5 3 3 4 2 3" xfId="12478"/>
    <cellStyle name="40% - Accent5 3 3 4 2 3" xfId="12479"/>
    <cellStyle name="20% - Accent6 3 3 4 2 3" xfId="12480"/>
    <cellStyle name="40% - Accent6 3 3 4 2 3" xfId="12481"/>
    <cellStyle name="Normal 6 3 4 2 3" xfId="12482"/>
    <cellStyle name="Normal 7 3 4 2 3" xfId="12483"/>
    <cellStyle name="Normal 8 3 4 2 3" xfId="12484"/>
    <cellStyle name="Normal 9 3 4 2 3" xfId="12485"/>
    <cellStyle name="Normal 10 3 4 2 3" xfId="12486"/>
    <cellStyle name="Normal 11 3 4 2 3" xfId="12487"/>
    <cellStyle name="Normal 12 3 4 2 3" xfId="12488"/>
    <cellStyle name="Normal 13 3 4 2 3" xfId="12489"/>
    <cellStyle name="Normal 14 3 4 2 3" xfId="12490"/>
    <cellStyle name="Normal 15 7 2 3" xfId="12491"/>
    <cellStyle name="Normal 16 6 2 3" xfId="12492"/>
    <cellStyle name="Normal 17 5 2 3" xfId="12493"/>
    <cellStyle name="Normal 18 4 2 3" xfId="12494"/>
    <cellStyle name="Percent 2 5 2 3" xfId="12495"/>
    <cellStyle name="Note 5 21 2 3" xfId="12496"/>
    <cellStyle name="20% - Accent1 5 4 2 3" xfId="12497"/>
    <cellStyle name="40% - Accent1 5 4 2 3" xfId="12498"/>
    <cellStyle name="20% - Accent2 5 4 2 3" xfId="12499"/>
    <cellStyle name="40% - Accent2 5 4 2 3" xfId="12500"/>
    <cellStyle name="20% - Accent3 5 4 2 3" xfId="12501"/>
    <cellStyle name="40% - Accent3 5 4 2 3" xfId="12502"/>
    <cellStyle name="20% - Accent4 5 4 2 3" xfId="12503"/>
    <cellStyle name="40% - Accent4 5 4 2 3" xfId="12504"/>
    <cellStyle name="20% - Accent5 5 4 2 3" xfId="12505"/>
    <cellStyle name="40% - Accent5 5 4 2 3" xfId="12506"/>
    <cellStyle name="20% - Accent6 5 4 2 3" xfId="12507"/>
    <cellStyle name="40% - Accent6 5 4 2 3" xfId="12508"/>
    <cellStyle name="Normal 2 3 4 2 3" xfId="12509"/>
    <cellStyle name="Normal 3 2 12 2 3" xfId="12510"/>
    <cellStyle name="Comma 2 2 4 2 3" xfId="12511"/>
    <cellStyle name="Normal 4 2 11 2 3" xfId="12512"/>
    <cellStyle name="Note 2 2 21 2 3" xfId="12513"/>
    <cellStyle name="20% - Accent1 2 2 4 2 3" xfId="12514"/>
    <cellStyle name="40% - Accent1 2 2 4 2 3" xfId="12515"/>
    <cellStyle name="20% - Accent2 2 2 4 2 3" xfId="12516"/>
    <cellStyle name="40% - Accent2 2 2 4 2 3" xfId="12517"/>
    <cellStyle name="20% - Accent3 2 2 4 2 3" xfId="12518"/>
    <cellStyle name="40% - Accent3 2 2 4 2 3" xfId="12519"/>
    <cellStyle name="20% - Accent4 2 2 4 2 3" xfId="12520"/>
    <cellStyle name="40% - Accent4 2 2 4 2 3" xfId="12521"/>
    <cellStyle name="20% - Accent5 2 2 4 2 3" xfId="12522"/>
    <cellStyle name="40% - Accent5 2 2 4 2 3" xfId="12523"/>
    <cellStyle name="20% - Accent6 2 2 4 2 3" xfId="12524"/>
    <cellStyle name="40% - Accent6 2 2 4 2 3" xfId="12525"/>
    <cellStyle name="Comma 3 2 4 2 3" xfId="12526"/>
    <cellStyle name="Normal 5 2 10 2 3" xfId="12527"/>
    <cellStyle name="Note 3 2 4 2 3" xfId="12528"/>
    <cellStyle name="20% - Accent1 3 2 4 2 3" xfId="12529"/>
    <cellStyle name="40% - Accent1 3 2 4 2 3" xfId="12530"/>
    <cellStyle name="20% - Accent2 3 2 4 2 3" xfId="12531"/>
    <cellStyle name="40% - Accent2 3 2 4 2 3" xfId="12532"/>
    <cellStyle name="20% - Accent3 3 2 4 2 3" xfId="12533"/>
    <cellStyle name="40% - Accent3 3 2 4 2 3" xfId="12534"/>
    <cellStyle name="20% - Accent4 3 2 4 2 3" xfId="12535"/>
    <cellStyle name="40% - Accent4 3 2 4 2 3" xfId="12536"/>
    <cellStyle name="20% - Accent5 3 2 4 2 3" xfId="12537"/>
    <cellStyle name="40% - Accent5 3 2 4 2 3" xfId="12538"/>
    <cellStyle name="20% - Accent6 3 2 4 2 3" xfId="12539"/>
    <cellStyle name="40% - Accent6 3 2 4 2 3" xfId="12540"/>
    <cellStyle name="Normal 6 2 10 2 3" xfId="12541"/>
    <cellStyle name="Normal 7 2 10 2 3" xfId="12542"/>
    <cellStyle name="Normal 8 2 10 2 3" xfId="12543"/>
    <cellStyle name="Normal 9 2 10 2 3" xfId="12544"/>
    <cellStyle name="Normal 10 2 10 2 3" xfId="12545"/>
    <cellStyle name="Normal 11 2 10 2 3" xfId="12546"/>
    <cellStyle name="Normal 12 2 10 2 3" xfId="12547"/>
    <cellStyle name="Normal 13 2 10 2 3" xfId="12548"/>
    <cellStyle name="Normal 14 2 10 2 3" xfId="12549"/>
    <cellStyle name="Normal 15 2 4 2 3" xfId="12550"/>
    <cellStyle name="Normal 19 4 2 3" xfId="12551"/>
    <cellStyle name="Normal 20 4 2 3" xfId="12552"/>
    <cellStyle name="Normal 21 4 2 3" xfId="12553"/>
    <cellStyle name="Normal 22 4 2 3" xfId="12554"/>
    <cellStyle name="Normal 23 4 2 3" xfId="12555"/>
    <cellStyle name="Normal 24 4 2 3" xfId="12556"/>
    <cellStyle name="Normal 25 4 2 3" xfId="12557"/>
    <cellStyle name="Normal 2 5 3 2 3" xfId="12558"/>
    <cellStyle name="Normal 3 4 10 2 3" xfId="12559"/>
    <cellStyle name="Comma 2 4 3 2 3" xfId="12560"/>
    <cellStyle name="Normal 4 4 4 2 3" xfId="12561"/>
    <cellStyle name="Note 2 4 5 2 3" xfId="12562"/>
    <cellStyle name="20% - Accent1 2 4 3 2 3" xfId="12563"/>
    <cellStyle name="40% - Accent1 2 4 3 2 3" xfId="12564"/>
    <cellStyle name="20% - Accent2 2 4 3 2 3" xfId="12565"/>
    <cellStyle name="40% - Accent2 2 4 3 2 3" xfId="12566"/>
    <cellStyle name="20% - Accent3 2 4 3 2 3" xfId="12567"/>
    <cellStyle name="40% - Accent3 2 4 3 2 3" xfId="12568"/>
    <cellStyle name="20% - Accent4 2 4 3 2 3" xfId="12569"/>
    <cellStyle name="40% - Accent4 2 4 3 2 3" xfId="12570"/>
    <cellStyle name="20% - Accent5 2 4 3 2 3" xfId="12571"/>
    <cellStyle name="40% - Accent5 2 4 3 2 3" xfId="12572"/>
    <cellStyle name="20% - Accent6 2 4 3 2 3" xfId="12573"/>
    <cellStyle name="40% - Accent6 2 4 3 2 3" xfId="12574"/>
    <cellStyle name="Comma 3 4 3 2 3" xfId="12575"/>
    <cellStyle name="Normal 5 4 4 2 3" xfId="12576"/>
    <cellStyle name="Note 3 4 5 2 3" xfId="12577"/>
    <cellStyle name="20% - Accent1 3 4 3 2 3" xfId="12578"/>
    <cellStyle name="40% - Accent1 3 4 3 2 3" xfId="12579"/>
    <cellStyle name="20% - Accent2 3 4 3 2 3" xfId="12580"/>
    <cellStyle name="40% - Accent2 3 4 3 2 3" xfId="12581"/>
    <cellStyle name="20% - Accent3 3 4 3 2 3" xfId="12582"/>
    <cellStyle name="40% - Accent3 3 4 3 2 3" xfId="12583"/>
    <cellStyle name="20% - Accent4 3 4 3 2 3" xfId="12584"/>
    <cellStyle name="40% - Accent4 3 4 3 2 3" xfId="12585"/>
    <cellStyle name="20% - Accent5 3 4 3 2 3" xfId="12586"/>
    <cellStyle name="40% - Accent5 3 4 3 2 3" xfId="12587"/>
    <cellStyle name="20% - Accent6 3 4 3 2 3" xfId="12588"/>
    <cellStyle name="40% - Accent6 3 4 3 2 3" xfId="12589"/>
    <cellStyle name="Normal 6 4 4 2 3" xfId="12590"/>
    <cellStyle name="Normal 7 4 4 2 3" xfId="12591"/>
    <cellStyle name="Normal 8 4 4 2 3" xfId="12592"/>
    <cellStyle name="Normal 9 4 4 2 3" xfId="12593"/>
    <cellStyle name="Normal 10 4 4 2 3" xfId="12594"/>
    <cellStyle name="Normal 11 4 4 2 3" xfId="12595"/>
    <cellStyle name="Normal 12 4 4 2 3" xfId="12596"/>
    <cellStyle name="Normal 13 4 4 2 3" xfId="12597"/>
    <cellStyle name="Normal 14 4 4 2 3" xfId="12598"/>
    <cellStyle name="Normal 15 3 4 2 3" xfId="12599"/>
    <cellStyle name="Normal 16 3 3 2 3" xfId="12600"/>
    <cellStyle name="Normal 17 2 3 2 3" xfId="12601"/>
    <cellStyle name="Normal 18 2 3 2 3" xfId="12602"/>
    <cellStyle name="Percent 2 2 3 2 3" xfId="12603"/>
    <cellStyle name="Note 5 2 5 2 3" xfId="12604"/>
    <cellStyle name="20% - Accent1 5 2 3 2 3" xfId="12605"/>
    <cellStyle name="40% - Accent1 5 2 3 2 3" xfId="12606"/>
    <cellStyle name="20% - Accent2 5 2 3 2 3" xfId="12607"/>
    <cellStyle name="40% - Accent2 5 2 3 2 3" xfId="12608"/>
    <cellStyle name="20% - Accent3 5 2 3 2 3" xfId="12609"/>
    <cellStyle name="40% - Accent3 5 2 3 2 3" xfId="12610"/>
    <cellStyle name="20% - Accent4 5 2 3 2 3" xfId="12611"/>
    <cellStyle name="40% - Accent4 5 2 3 2 3" xfId="12612"/>
    <cellStyle name="20% - Accent5 5 2 3 2 3" xfId="12613"/>
    <cellStyle name="40% - Accent5 5 2 3 2 3" xfId="12614"/>
    <cellStyle name="20% - Accent6 5 2 3 2 3" xfId="12615"/>
    <cellStyle name="40% - Accent6 5 2 3 2 3" xfId="12616"/>
    <cellStyle name="Normal 2 3 2 3 2 3" xfId="12617"/>
    <cellStyle name="Normal 3 2 2 9 2 3" xfId="12618"/>
    <cellStyle name="Comma 2 2 2 3 2 3" xfId="12619"/>
    <cellStyle name="Normal 4 2 2 4 2 3" xfId="12620"/>
    <cellStyle name="Note 2 2 2 5 2 3" xfId="12621"/>
    <cellStyle name="20% - Accent1 2 2 2 3 2 3" xfId="12622"/>
    <cellStyle name="40% - Accent1 2 2 2 3 2 3" xfId="12623"/>
    <cellStyle name="20% - Accent2 2 2 2 3 2 3" xfId="12624"/>
    <cellStyle name="40% - Accent2 2 2 2 3 2 3" xfId="12625"/>
    <cellStyle name="20% - Accent3 2 2 2 3 2 3" xfId="12626"/>
    <cellStyle name="40% - Accent3 2 2 2 3 2 3" xfId="12627"/>
    <cellStyle name="20% - Accent4 2 2 2 3 2 3" xfId="12628"/>
    <cellStyle name="40% - Accent4 2 2 2 3 2 3" xfId="12629"/>
    <cellStyle name="20% - Accent5 2 2 2 3 2 3" xfId="12630"/>
    <cellStyle name="40% - Accent5 2 2 2 3 2 3" xfId="12631"/>
    <cellStyle name="20% - Accent6 2 2 2 3 2 3" xfId="12632"/>
    <cellStyle name="40% - Accent6 2 2 2 3 2 3" xfId="12633"/>
    <cellStyle name="Comma 3 2 2 3 2 3" xfId="12634"/>
    <cellStyle name="Normal 5 2 2 4 2 3" xfId="12635"/>
    <cellStyle name="Note 3 2 2 3 2 3" xfId="12636"/>
    <cellStyle name="20% - Accent1 3 2 2 3 2 3" xfId="12637"/>
    <cellStyle name="40% - Accent1 3 2 2 3 2 3" xfId="12638"/>
    <cellStyle name="20% - Accent2 3 2 2 3 2 3" xfId="12639"/>
    <cellStyle name="40% - Accent2 3 2 2 3 2 3" xfId="12640"/>
    <cellStyle name="20% - Accent3 3 2 2 3 2 3" xfId="12641"/>
    <cellStyle name="40% - Accent3 3 2 2 3 2 3" xfId="12642"/>
    <cellStyle name="20% - Accent4 3 2 2 3 2 3" xfId="12643"/>
    <cellStyle name="40% - Accent4 3 2 2 3 2 3" xfId="12644"/>
    <cellStyle name="20% - Accent5 3 2 2 3 2 3" xfId="12645"/>
    <cellStyle name="40% - Accent5 3 2 2 3 2 3" xfId="12646"/>
    <cellStyle name="20% - Accent6 3 2 2 3 2 3" xfId="12647"/>
    <cellStyle name="40% - Accent6 3 2 2 3 2 3" xfId="12648"/>
    <cellStyle name="Normal 6 2 2 4 2 3" xfId="12649"/>
    <cellStyle name="Normal 7 2 2 4 2 3" xfId="12650"/>
    <cellStyle name="Normal 8 2 2 4 2 3" xfId="12651"/>
    <cellStyle name="Normal 9 2 2 4 2 3" xfId="12652"/>
    <cellStyle name="Normal 10 2 2 4 2 3" xfId="12653"/>
    <cellStyle name="Normal 11 2 2 4 2 3" xfId="12654"/>
    <cellStyle name="Normal 12 2 2 4 2 3" xfId="12655"/>
    <cellStyle name="Normal 13 2 2 4 2 3" xfId="12656"/>
    <cellStyle name="Normal 14 2 2 4 2 3" xfId="12657"/>
    <cellStyle name="Normal 15 2 2 3 2 3" xfId="12658"/>
    <cellStyle name="Normal 19 2 3 2 3" xfId="12659"/>
    <cellStyle name="Normal 20 2 3 2 3" xfId="12660"/>
    <cellStyle name="Normal 21 2 3 2 3" xfId="12661"/>
    <cellStyle name="Normal 22 2 3 2 3" xfId="12662"/>
    <cellStyle name="Normal 23 2 3 2 3" xfId="12663"/>
    <cellStyle name="Normal 24 2 3 2 3" xfId="12664"/>
    <cellStyle name="Normal 25 2 3 2 3" xfId="12665"/>
    <cellStyle name="20% - Accent1 18 2 3" xfId="12666"/>
    <cellStyle name="40% - Accent1 18 2 3" xfId="12667"/>
    <cellStyle name="20% - Accent2 18 2 3" xfId="12668"/>
    <cellStyle name="40% - Accent2 18 2 3" xfId="12669"/>
    <cellStyle name="20% - Accent3 18 2 3" xfId="12670"/>
    <cellStyle name="40% - Accent3 18 2 3" xfId="12671"/>
    <cellStyle name="20% - Accent4 18 2 3" xfId="12672"/>
    <cellStyle name="40% - Accent4 18 2 3" xfId="12673"/>
    <cellStyle name="20% - Accent5 18 2 3" xfId="12674"/>
    <cellStyle name="40% - Accent5 18 2 3" xfId="12675"/>
    <cellStyle name="20% - Accent6 18 2 3" xfId="12676"/>
    <cellStyle name="40% - Accent6 18 2 3" xfId="12677"/>
    <cellStyle name="Normal 69 2 2 3" xfId="12678"/>
    <cellStyle name="Normal 2 8 2 2 3" xfId="12679"/>
    <cellStyle name="20% - Accent1 10 3 2 3" xfId="12680"/>
    <cellStyle name="20% - Accent1 11 3 2 3" xfId="12681"/>
    <cellStyle name="20% - Accent1 12 3 2 3" xfId="12682"/>
    <cellStyle name="20% - Accent1 13 3 2 3" xfId="12683"/>
    <cellStyle name="20% - Accent1 14 3 2 3" xfId="12684"/>
    <cellStyle name="20% - Accent1 2 6 2 2 3" xfId="12685"/>
    <cellStyle name="20% - Accent1 2 2 3 2 2 3" xfId="12686"/>
    <cellStyle name="20% - Accent1 2 3 3 2 2 3" xfId="12687"/>
    <cellStyle name="20% - Accent1 3 6 2 2 3" xfId="12688"/>
    <cellStyle name="20% - Accent1 3 2 3 2 2 3" xfId="12689"/>
    <cellStyle name="20% - Accent1 3 3 3 2 2 3" xfId="12690"/>
    <cellStyle name="20% - Accent1 4 5 2 2 3" xfId="12691"/>
    <cellStyle name="20% - Accent1 5 3 2 2 3" xfId="12692"/>
    <cellStyle name="20% - Accent1 6 3 2 3" xfId="12693"/>
    <cellStyle name="20% - Accent1 7 3 2 3" xfId="12694"/>
    <cellStyle name="20% - Accent1 8 3 2 3" xfId="12695"/>
    <cellStyle name="20% - Accent1 9 3 2 3" xfId="12696"/>
    <cellStyle name="20% - Accent2 10 3 2 3" xfId="12697"/>
    <cellStyle name="20% - Accent2 11 3 2 3" xfId="12698"/>
    <cellStyle name="20% - Accent2 12 3 2 3" xfId="12699"/>
    <cellStyle name="20% - Accent2 13 3 2 3" xfId="12700"/>
    <cellStyle name="20% - Accent2 14 3 2 3" xfId="12701"/>
    <cellStyle name="20% - Accent2 2 6 2 2 3" xfId="12702"/>
    <cellStyle name="20% - Accent2 2 2 3 2 2 3" xfId="12703"/>
    <cellStyle name="20% - Accent2 2 3 3 2 2 3" xfId="12704"/>
    <cellStyle name="20% - Accent2 3 6 2 2 3" xfId="12705"/>
    <cellStyle name="20% - Accent2 3 2 3 2 2 3" xfId="12706"/>
    <cellStyle name="20% - Accent2 3 3 3 2 2 3" xfId="12707"/>
    <cellStyle name="20% - Accent2 4 5 2 2 3" xfId="12708"/>
    <cellStyle name="20% - Accent2 5 3 2 2 3" xfId="12709"/>
    <cellStyle name="20% - Accent2 6 3 2 3" xfId="12710"/>
    <cellStyle name="20% - Accent2 7 3 2 3" xfId="12711"/>
    <cellStyle name="20% - Accent2 8 3 2 3" xfId="12712"/>
    <cellStyle name="20% - Accent2 9 3 2 3" xfId="12713"/>
    <cellStyle name="20% - Accent3 10 3 2 3" xfId="12714"/>
    <cellStyle name="20% - Accent3 11 3 2 3" xfId="12715"/>
    <cellStyle name="20% - Accent3 12 3 2 3" xfId="12716"/>
    <cellStyle name="20% - Accent3 13 3 2 3" xfId="12717"/>
    <cellStyle name="20% - Accent3 14 3 2 3" xfId="12718"/>
    <cellStyle name="20% - Accent3 2 6 2 2 3" xfId="12719"/>
    <cellStyle name="20% - Accent3 2 2 3 2 2 3" xfId="12720"/>
    <cellStyle name="20% - Accent3 2 3 3 2 2 3" xfId="12721"/>
    <cellStyle name="20% - Accent3 3 6 2 2 3" xfId="12722"/>
    <cellStyle name="20% - Accent3 3 2 3 2 2 3" xfId="12723"/>
    <cellStyle name="20% - Accent3 3 3 3 2 2 3" xfId="12724"/>
    <cellStyle name="20% - Accent3 4 5 2 2 3" xfId="12725"/>
    <cellStyle name="20% - Accent3 5 3 2 2 3" xfId="12726"/>
    <cellStyle name="20% - Accent3 6 3 2 3" xfId="12727"/>
    <cellStyle name="20% - Accent3 7 3 2 3" xfId="12728"/>
    <cellStyle name="20% - Accent3 8 3 2 3" xfId="12729"/>
    <cellStyle name="20% - Accent3 9 3 2 3" xfId="12730"/>
    <cellStyle name="20% - Accent4 10 3 2 3" xfId="12731"/>
    <cellStyle name="20% - Accent4 11 3 2 3" xfId="12732"/>
    <cellStyle name="20% - Accent4 12 3 2 3" xfId="12733"/>
    <cellStyle name="20% - Accent4 13 3 2 3" xfId="12734"/>
    <cellStyle name="20% - Accent4 14 3 2 3" xfId="12735"/>
    <cellStyle name="20% - Accent4 2 6 2 2 3" xfId="12736"/>
    <cellStyle name="20% - Accent4 2 2 3 2 2 3" xfId="12737"/>
    <cellStyle name="20% - Accent4 2 3 3 2 2 3" xfId="12738"/>
    <cellStyle name="20% - Accent4 3 6 2 2 3" xfId="12739"/>
    <cellStyle name="20% - Accent4 3 2 3 2 2 3" xfId="12740"/>
    <cellStyle name="20% - Accent4 3 3 3 2 2 3" xfId="12741"/>
    <cellStyle name="20% - Accent4 4 5 2 2 3" xfId="12742"/>
    <cellStyle name="20% - Accent4 5 3 2 2 3" xfId="12743"/>
    <cellStyle name="20% - Accent4 6 3 2 3" xfId="12744"/>
    <cellStyle name="20% - Accent4 7 3 2 3" xfId="12745"/>
    <cellStyle name="20% - Accent4 8 3 2 3" xfId="12746"/>
    <cellStyle name="20% - Accent4 9 3 2 3" xfId="12747"/>
    <cellStyle name="20% - Accent5 10 3 2 3" xfId="12748"/>
    <cellStyle name="20% - Accent5 11 3 2 3" xfId="12749"/>
    <cellStyle name="20% - Accent5 12 3 2 3" xfId="12750"/>
    <cellStyle name="20% - Accent5 13 3 2 3" xfId="12751"/>
    <cellStyle name="20% - Accent5 14 3 2 3" xfId="12752"/>
    <cellStyle name="20% - Accent5 2 6 2 2 3" xfId="12753"/>
    <cellStyle name="20% - Accent5 2 2 3 2 2 3" xfId="12754"/>
    <cellStyle name="20% - Accent5 2 3 3 2 2 3" xfId="12755"/>
    <cellStyle name="20% - Accent5 3 6 2 2 3" xfId="12756"/>
    <cellStyle name="20% - Accent5 3 2 3 2 2 3" xfId="12757"/>
    <cellStyle name="20% - Accent5 3 3 3 2 2 3" xfId="12758"/>
    <cellStyle name="20% - Accent5 4 5 2 2 3" xfId="12759"/>
    <cellStyle name="20% - Accent5 5 3 2 2 3" xfId="12760"/>
    <cellStyle name="20% - Accent5 6 3 2 3" xfId="12761"/>
    <cellStyle name="20% - Accent5 7 3 2 3" xfId="12762"/>
    <cellStyle name="20% - Accent5 8 3 2 3" xfId="12763"/>
    <cellStyle name="20% - Accent5 9 3 2 3" xfId="12764"/>
    <cellStyle name="20% - Accent6 10 3 2 3" xfId="12765"/>
    <cellStyle name="20% - Accent6 11 3 2 3" xfId="12766"/>
    <cellStyle name="20% - Accent6 12 3 2 3" xfId="12767"/>
    <cellStyle name="20% - Accent6 13 3 2 3" xfId="12768"/>
    <cellStyle name="20% - Accent6 14 3 2 3" xfId="12769"/>
    <cellStyle name="20% - Accent6 2 6 2 2 3" xfId="12770"/>
    <cellStyle name="20% - Accent6 2 2 3 2 2 3" xfId="12771"/>
    <cellStyle name="20% - Accent6 2 3 3 2 2 3" xfId="12772"/>
    <cellStyle name="20% - Accent6 3 6 2 2 3" xfId="12773"/>
    <cellStyle name="20% - Accent6 3 2 3 2 2 3" xfId="12774"/>
    <cellStyle name="20% - Accent6 3 3 3 2 2 3" xfId="12775"/>
    <cellStyle name="20% - Accent6 4 5 2 2 3" xfId="12776"/>
    <cellStyle name="20% - Accent6 5 3 2 2 3" xfId="12777"/>
    <cellStyle name="20% - Accent6 6 3 2 3" xfId="12778"/>
    <cellStyle name="20% - Accent6 7 3 2 3" xfId="12779"/>
    <cellStyle name="20% - Accent6 8 3 2 3" xfId="12780"/>
    <cellStyle name="20% - Accent6 9 3 2 3" xfId="12781"/>
    <cellStyle name="40% - Accent1 10 3 2 3" xfId="12782"/>
    <cellStyle name="40% - Accent1 11 3 2 3" xfId="12783"/>
    <cellStyle name="40% - Accent1 12 3 2 3" xfId="12784"/>
    <cellStyle name="40% - Accent1 13 3 2 3" xfId="12785"/>
    <cellStyle name="40% - Accent1 14 3 2 3" xfId="12786"/>
    <cellStyle name="40% - Accent1 2 6 2 2 3" xfId="12787"/>
    <cellStyle name="40% - Accent1 2 2 3 2 2 3" xfId="12788"/>
    <cellStyle name="40% - Accent1 2 3 3 2 2 3" xfId="12789"/>
    <cellStyle name="40% - Accent1 3 6 2 2 3" xfId="12790"/>
    <cellStyle name="40% - Accent1 3 2 3 2 2 3" xfId="12791"/>
    <cellStyle name="40% - Accent1 3 3 3 2 2 3" xfId="12792"/>
    <cellStyle name="40% - Accent1 4 5 2 2 3" xfId="12793"/>
    <cellStyle name="40% - Accent1 5 3 2 2 3" xfId="12794"/>
    <cellStyle name="40% - Accent1 6 3 2 3" xfId="12795"/>
    <cellStyle name="40% - Accent1 7 3 2 3" xfId="12796"/>
    <cellStyle name="40% - Accent1 8 3 2 3" xfId="12797"/>
    <cellStyle name="40% - Accent1 9 3 2 3" xfId="12798"/>
    <cellStyle name="40% - Accent2 10 3 2 3" xfId="12799"/>
    <cellStyle name="40% - Accent2 11 3 2 3" xfId="12800"/>
    <cellStyle name="40% - Accent2 12 3 2 3" xfId="12801"/>
    <cellStyle name="40% - Accent2 13 3 2 3" xfId="12802"/>
    <cellStyle name="40% - Accent2 14 3 2 3" xfId="12803"/>
    <cellStyle name="40% - Accent2 2 6 2 2 3" xfId="12804"/>
    <cellStyle name="40% - Accent2 2 2 3 2 2 3" xfId="12805"/>
    <cellStyle name="40% - Accent2 2 3 3 2 2 3" xfId="12806"/>
    <cellStyle name="40% - Accent2 3 6 2 2 3" xfId="12807"/>
    <cellStyle name="40% - Accent2 3 2 3 2 2 3" xfId="12808"/>
    <cellStyle name="40% - Accent2 3 3 3 2 2 3" xfId="12809"/>
    <cellStyle name="40% - Accent2 4 5 2 2 3" xfId="12810"/>
    <cellStyle name="40% - Accent2 5 3 2 2 3" xfId="12811"/>
    <cellStyle name="40% - Accent2 6 3 2 3" xfId="12812"/>
    <cellStyle name="40% - Accent2 7 3 2 3" xfId="12813"/>
    <cellStyle name="40% - Accent2 8 3 2 3" xfId="12814"/>
    <cellStyle name="40% - Accent2 9 3 2 3" xfId="12815"/>
    <cellStyle name="40% - Accent3 10 3 2 3" xfId="12816"/>
    <cellStyle name="40% - Accent3 11 3 2 3" xfId="12817"/>
    <cellStyle name="40% - Accent3 12 3 2 3" xfId="12818"/>
    <cellStyle name="40% - Accent3 13 3 2 3" xfId="12819"/>
    <cellStyle name="40% - Accent3 14 3 2 3" xfId="12820"/>
    <cellStyle name="40% - Accent3 2 6 2 2 3" xfId="12821"/>
    <cellStyle name="40% - Accent3 2 2 3 2 2 3" xfId="12822"/>
    <cellStyle name="40% - Accent3 2 3 3 2 2 3" xfId="12823"/>
    <cellStyle name="40% - Accent3 3 6 2 2 3" xfId="12824"/>
    <cellStyle name="40% - Accent3 3 2 3 2 2 3" xfId="12825"/>
    <cellStyle name="40% - Accent3 3 3 3 2 2 3" xfId="12826"/>
    <cellStyle name="40% - Accent3 4 5 2 2 3" xfId="12827"/>
    <cellStyle name="40% - Accent3 5 3 2 2 3" xfId="12828"/>
    <cellStyle name="40% - Accent3 6 3 2 3" xfId="12829"/>
    <cellStyle name="40% - Accent3 7 3 2 3" xfId="12830"/>
    <cellStyle name="40% - Accent3 8 3 2 3" xfId="12831"/>
    <cellStyle name="40% - Accent3 9 3 2 3" xfId="12832"/>
    <cellStyle name="40% - Accent4 10 3 2 3" xfId="12833"/>
    <cellStyle name="40% - Accent4 11 3 2 3" xfId="12834"/>
    <cellStyle name="40% - Accent4 12 3 2 3" xfId="12835"/>
    <cellStyle name="40% - Accent4 13 3 2 3" xfId="12836"/>
    <cellStyle name="40% - Accent4 14 3 2 3" xfId="12837"/>
    <cellStyle name="40% - Accent4 2 6 2 2 3" xfId="12838"/>
    <cellStyle name="40% - Accent4 2 2 3 2 2 3" xfId="12839"/>
    <cellStyle name="40% - Accent4 2 3 3 2 2 3" xfId="12840"/>
    <cellStyle name="40% - Accent4 3 6 2 2 3" xfId="12841"/>
    <cellStyle name="40% - Accent4 3 2 3 2 2 3" xfId="12842"/>
    <cellStyle name="40% - Accent4 3 3 3 2 2 3" xfId="12843"/>
    <cellStyle name="40% - Accent4 4 5 2 2 3" xfId="12844"/>
    <cellStyle name="40% - Accent4 5 3 2 2 3" xfId="12845"/>
    <cellStyle name="40% - Accent4 6 3 2 3" xfId="12846"/>
    <cellStyle name="40% - Accent4 7 3 2 3" xfId="12847"/>
    <cellStyle name="40% - Accent4 8 3 2 3" xfId="12848"/>
    <cellStyle name="40% - Accent4 9 3 2 3" xfId="12849"/>
    <cellStyle name="40% - Accent5 10 3 2 3" xfId="12850"/>
    <cellStyle name="40% - Accent5 11 3 2 3" xfId="12851"/>
    <cellStyle name="40% - Accent5 12 3 2 3" xfId="12852"/>
    <cellStyle name="40% - Accent5 13 3 2 3" xfId="12853"/>
    <cellStyle name="40% - Accent5 14 3 2 3" xfId="12854"/>
    <cellStyle name="40% - Accent5 2 6 2 2 3" xfId="12855"/>
    <cellStyle name="40% - Accent5 2 2 3 2 2 3" xfId="12856"/>
    <cellStyle name="40% - Accent5 2 3 3 2 2 3" xfId="12857"/>
    <cellStyle name="40% - Accent5 3 6 2 2 3" xfId="12858"/>
    <cellStyle name="40% - Accent5 3 2 3 2 2 3" xfId="12859"/>
    <cellStyle name="40% - Accent5 3 3 3 2 2 3" xfId="12860"/>
    <cellStyle name="40% - Accent5 4 5 2 2 3" xfId="12861"/>
    <cellStyle name="40% - Accent5 5 3 2 2 3" xfId="12862"/>
    <cellStyle name="40% - Accent5 6 3 2 3" xfId="12863"/>
    <cellStyle name="40% - Accent5 7 3 2 3" xfId="12864"/>
    <cellStyle name="40% - Accent5 8 3 2 3" xfId="12865"/>
    <cellStyle name="40% - Accent5 9 3 2 3" xfId="12866"/>
    <cellStyle name="40% - Accent6 10 3 2 3" xfId="12867"/>
    <cellStyle name="40% - Accent6 11 3 2 3" xfId="12868"/>
    <cellStyle name="40% - Accent6 12 3 2 3" xfId="12869"/>
    <cellStyle name="40% - Accent6 13 3 2 3" xfId="12870"/>
    <cellStyle name="40% - Accent6 14 3 2 3" xfId="12871"/>
    <cellStyle name="40% - Accent6 2 6 2 2 3" xfId="12872"/>
    <cellStyle name="40% - Accent6 2 2 3 2 2 3" xfId="12873"/>
    <cellStyle name="40% - Accent6 2 3 3 2 2 3" xfId="12874"/>
    <cellStyle name="40% - Accent6 3 6 2 2 3" xfId="12875"/>
    <cellStyle name="40% - Accent6 3 2 3 2 2 3" xfId="12876"/>
    <cellStyle name="40% - Accent6 3 3 3 2 2 3" xfId="12877"/>
    <cellStyle name="40% - Accent6 4 5 2 2 3" xfId="12878"/>
    <cellStyle name="40% - Accent6 5 3 2 2 3" xfId="12879"/>
    <cellStyle name="40% - Accent6 6 3 2 3" xfId="12880"/>
    <cellStyle name="40% - Accent6 7 3 2 3" xfId="12881"/>
    <cellStyle name="40% - Accent6 8 3 2 3" xfId="12882"/>
    <cellStyle name="40% - Accent6 9 3 2 3" xfId="12883"/>
    <cellStyle name="Comma 10 3 2 3" xfId="12884"/>
    <cellStyle name="Comma 11 3 2 3" xfId="12885"/>
    <cellStyle name="Comma 12 3 2 3" xfId="12886"/>
    <cellStyle name="Comma 13 3 2 3" xfId="12887"/>
    <cellStyle name="Comma 2 6 2 2 3" xfId="12888"/>
    <cellStyle name="Comma 2 2 3 2 2 3" xfId="12889"/>
    <cellStyle name="Comma 2 3 3 2 2 3" xfId="12890"/>
    <cellStyle name="Comma 3 6 2 2 3" xfId="12891"/>
    <cellStyle name="Comma 3 2 3 2 2 3" xfId="12892"/>
    <cellStyle name="Comma 3 3 3 2 2 3" xfId="12893"/>
    <cellStyle name="Comma 4 5 2 2 3" xfId="12894"/>
    <cellStyle name="Comma 5 3 2 2 3" xfId="12895"/>
    <cellStyle name="Comma 6 3 2 3" xfId="12896"/>
    <cellStyle name="Comma 7 3 2 3" xfId="12897"/>
    <cellStyle name="Comma 8 3 2 3" xfId="12898"/>
    <cellStyle name="Comma 9 3 2 3" xfId="12899"/>
    <cellStyle name="Normal 10 14 2 2 3" xfId="12900"/>
    <cellStyle name="Normal 10 2 9 2 2 3" xfId="12901"/>
    <cellStyle name="Normal 10 2 2 3 2 2 3" xfId="12902"/>
    <cellStyle name="Normal 10 3 3 2 2 3" xfId="12903"/>
    <cellStyle name="Normal 10 4 3 2 2 3" xfId="12904"/>
    <cellStyle name="Normal 11 11 2 2 3" xfId="12905"/>
    <cellStyle name="Normal 11 2 9 2 2 3" xfId="12906"/>
    <cellStyle name="Normal 11 2 2 3 2 2 3" xfId="12907"/>
    <cellStyle name="Normal 11 3 3 2 2 3" xfId="12908"/>
    <cellStyle name="Normal 11 4 3 2 2 3" xfId="12909"/>
    <cellStyle name="Normal 12 11 2 2 3" xfId="12910"/>
    <cellStyle name="Normal 12 2 9 2 2 3" xfId="12911"/>
    <cellStyle name="Normal 12 2 2 3 2 2 3" xfId="12912"/>
    <cellStyle name="Normal 12 3 3 2 2 3" xfId="12913"/>
    <cellStyle name="Normal 12 4 3 2 2 3" xfId="12914"/>
    <cellStyle name="Normal 13 11 2 2 3" xfId="12915"/>
    <cellStyle name="Normal 13 2 9 2 2 3" xfId="12916"/>
    <cellStyle name="Normal 13 2 2 3 2 2 3" xfId="12917"/>
    <cellStyle name="Normal 13 3 3 2 2 3" xfId="12918"/>
    <cellStyle name="Normal 13 4 3 2 2 3" xfId="12919"/>
    <cellStyle name="Normal 14 11 2 2 3" xfId="12920"/>
    <cellStyle name="Normal 14 2 9 2 2 3" xfId="12921"/>
    <cellStyle name="Normal 14 2 2 3 2 2 3" xfId="12922"/>
    <cellStyle name="Normal 14 3 3 2 2 3" xfId="12923"/>
    <cellStyle name="Normal 14 4 3 2 2 3" xfId="12924"/>
    <cellStyle name="Normal 15 6 2 2 3" xfId="12925"/>
    <cellStyle name="Normal 15 2 3 2 2 3" xfId="12926"/>
    <cellStyle name="Normal 15 3 3 2 2 3" xfId="12927"/>
    <cellStyle name="Normal 16 5 2 2 3" xfId="12928"/>
    <cellStyle name="Normal 17 4 2 2 3" xfId="12929"/>
    <cellStyle name="Normal 18 3 2 2 3" xfId="12930"/>
    <cellStyle name="Normal 19 3 2 2 3" xfId="12931"/>
    <cellStyle name="Normal 2 3 3 2 2 3" xfId="12932"/>
    <cellStyle name="Normal 2 4 3 2 2 3" xfId="12933"/>
    <cellStyle name="Normal 20 3 2 2 3" xfId="12934"/>
    <cellStyle name="Normal 21 3 2 2 3" xfId="12935"/>
    <cellStyle name="Normal 22 3 2 2 3" xfId="12936"/>
    <cellStyle name="Normal 23 3 2 2 3" xfId="12937"/>
    <cellStyle name="Normal 24 3 2 2 3" xfId="12938"/>
    <cellStyle name="Normal 25 3 2 2 3" xfId="12939"/>
    <cellStyle name="Normal 26 3 2 3" xfId="12940"/>
    <cellStyle name="Normal 27 3 2 3" xfId="12941"/>
    <cellStyle name="Normal 28 3 2 3" xfId="12942"/>
    <cellStyle name="Normal 29 3 2 3" xfId="12943"/>
    <cellStyle name="Normal 3 12 2 2 3" xfId="12944"/>
    <cellStyle name="Normal 3 2 11 2 2 3" xfId="12945"/>
    <cellStyle name="Normal 3 2 2 8 2 2 3" xfId="12946"/>
    <cellStyle name="Normal 3 2 3 3 2 3" xfId="12947"/>
    <cellStyle name="Normal 3 3 11 2 2 3" xfId="12948"/>
    <cellStyle name="Normal 3 3 2 8 2 3" xfId="12949"/>
    <cellStyle name="Normal 3 3 3 3 2 3" xfId="12950"/>
    <cellStyle name="Normal 3 4 9 2 2 3" xfId="12951"/>
    <cellStyle name="Normal 3 4 2 8 2 3" xfId="12952"/>
    <cellStyle name="Normal 3 5 9 2 3" xfId="12953"/>
    <cellStyle name="Normal 3 5 2 8 2 3" xfId="12954"/>
    <cellStyle name="Normal 3 6 9 2 3" xfId="12955"/>
    <cellStyle name="Normal 3 6 2 8 2 3" xfId="12956"/>
    <cellStyle name="Normal 3 7 9 2 3" xfId="12957"/>
    <cellStyle name="Normal 3 7 2 8 2 3" xfId="12958"/>
    <cellStyle name="Normal 3 8 9 2 3" xfId="12959"/>
    <cellStyle name="Normal 3 8 2 8 2 3" xfId="12960"/>
    <cellStyle name="Normal 3 9 9 2 3" xfId="12961"/>
    <cellStyle name="Normal 3 9 2 8 2 3" xfId="12962"/>
    <cellStyle name="Normal 30 3 2 3" xfId="12963"/>
    <cellStyle name="Normal 31 3 2 3" xfId="12964"/>
    <cellStyle name="Normal 32 3 2 3" xfId="12965"/>
    <cellStyle name="Normal 33 3 2 3" xfId="12966"/>
    <cellStyle name="Normal 34 3 2 3" xfId="12967"/>
    <cellStyle name="Normal 35 3 2 3" xfId="12968"/>
    <cellStyle name="Normal 36 3 2 3" xfId="12969"/>
    <cellStyle name="Normal 37 3 2 3" xfId="12970"/>
    <cellStyle name="Normal 38 3 2 3" xfId="12971"/>
    <cellStyle name="Normal 39 3 2 3" xfId="12972"/>
    <cellStyle name="Normal 4 11 2 2 3" xfId="12973"/>
    <cellStyle name="Normal 4 2 10 2 2 3" xfId="12974"/>
    <cellStyle name="Normal 4 2 2 3 2 2 3" xfId="12975"/>
    <cellStyle name="Normal 4 3 3 2 2 3" xfId="12976"/>
    <cellStyle name="Normal 4 4 3 2 2 3" xfId="12977"/>
    <cellStyle name="Normal 40 3 2 3" xfId="12978"/>
    <cellStyle name="Normal 41 3 2 3" xfId="12979"/>
    <cellStyle name="Normal 42 3 2 3" xfId="12980"/>
    <cellStyle name="Normal 43 3 2 3" xfId="12981"/>
    <cellStyle name="Normal 44 3 2 3" xfId="12982"/>
    <cellStyle name="Normal 45 3 2 3" xfId="12983"/>
    <cellStyle name="Normal 46 3 2 3" xfId="12984"/>
    <cellStyle name="Normal 47 3 2 3" xfId="12985"/>
    <cellStyle name="Normal 48 3 2 3" xfId="12986"/>
    <cellStyle name="Normal 49 3 2 3" xfId="12987"/>
    <cellStyle name="Normal 5 11 2 2 3" xfId="12988"/>
    <cellStyle name="Normal 5 2 9 2 2 3" xfId="12989"/>
    <cellStyle name="Normal 5 2 2 3 2 2 3" xfId="12990"/>
    <cellStyle name="Normal 5 3 3 2 2 3" xfId="12991"/>
    <cellStyle name="Normal 5 4 3 2 2 3" xfId="12992"/>
    <cellStyle name="Normal 50 3 2 3" xfId="12993"/>
    <cellStyle name="Normal 51 3 2 3" xfId="12994"/>
    <cellStyle name="Normal 52 3 2 3" xfId="12995"/>
    <cellStyle name="Normal 53 3 2 3" xfId="12996"/>
    <cellStyle name="Normal 54 3 2 3" xfId="12997"/>
    <cellStyle name="Normal 6 11 2 2 3" xfId="12998"/>
    <cellStyle name="Normal 6 2 9 2 2 3" xfId="12999"/>
    <cellStyle name="Normal 6 2 2 3 2 2 3" xfId="13000"/>
    <cellStyle name="Normal 6 3 3 2 2 3" xfId="13001"/>
    <cellStyle name="Normal 6 4 3 2 2 3" xfId="13002"/>
    <cellStyle name="Normal 7 11 2 2 3" xfId="13003"/>
    <cellStyle name="Normal 7 2 9 2 2 3" xfId="13004"/>
    <cellStyle name="Normal 7 2 2 3 2 2 3" xfId="13005"/>
    <cellStyle name="Normal 7 3 3 2 2 3" xfId="13006"/>
    <cellStyle name="Normal 7 4 3 2 2 3" xfId="13007"/>
    <cellStyle name="Normal 8 11 2 2 3" xfId="13008"/>
    <cellStyle name="Normal 8 2 9 2 2 3" xfId="13009"/>
    <cellStyle name="Normal 8 2 2 3 2 2 3" xfId="13010"/>
    <cellStyle name="Normal 8 3 3 2 2 3" xfId="13011"/>
    <cellStyle name="Normal 8 4 3 2 2 3" xfId="13012"/>
    <cellStyle name="Normal 9 11 2 2 3" xfId="13013"/>
    <cellStyle name="Normal 9 2 9 2 2 3" xfId="13014"/>
    <cellStyle name="Normal 9 2 2 3 2 2 3" xfId="13015"/>
    <cellStyle name="Normal 9 3 3 2 2 3" xfId="13016"/>
    <cellStyle name="Normal 9 4 3 2 2 3" xfId="13017"/>
    <cellStyle name="Note 10 3 2 3" xfId="13018"/>
    <cellStyle name="Note 11 3 2 3" xfId="13019"/>
    <cellStyle name="Note 12 3 2 3" xfId="13020"/>
    <cellStyle name="Note 13 3 2 3" xfId="13021"/>
    <cellStyle name="Note 14 3 2 3" xfId="13022"/>
    <cellStyle name="Note 2 22 2 2 3" xfId="13023"/>
    <cellStyle name="Note 2 2 20 2 2 3" xfId="13024"/>
    <cellStyle name="Note 2 3 3 2 2 3" xfId="13025"/>
    <cellStyle name="Note 3 22 2 2 3" xfId="13026"/>
    <cellStyle name="Note 3 2 3 2 2 3" xfId="13027"/>
    <cellStyle name="Note 3 3 3 2 2 3" xfId="13028"/>
    <cellStyle name="Note 4 21 2 2 3" xfId="13029"/>
    <cellStyle name="Note 5 20 2 2 3" xfId="13030"/>
    <cellStyle name="Note 6 3 2 3" xfId="13031"/>
    <cellStyle name="Note 7 3 2 3" xfId="13032"/>
    <cellStyle name="Note 8 3 2 3" xfId="13033"/>
    <cellStyle name="Note 9 3 2 3" xfId="13034"/>
    <cellStyle name="Percent 2 4 2 2 3" xfId="13035"/>
    <cellStyle name="Percent 3 3 2 3" xfId="13036"/>
    <cellStyle name="Normal 2 6 3 2 3" xfId="13037"/>
    <cellStyle name="Normal 55 3 2 3" xfId="13038"/>
    <cellStyle name="Comma 14 3 2 3" xfId="13039"/>
    <cellStyle name="Normal 10 5 3 2 3" xfId="13040"/>
    <cellStyle name="Normal 56 3 2 3" xfId="13041"/>
    <cellStyle name="Comma 15 3 2 3" xfId="13042"/>
    <cellStyle name="Normal 10 6 3 2 3" xfId="13043"/>
    <cellStyle name="Normal 57 3 2 3" xfId="13044"/>
    <cellStyle name="Normal 58 3 2 3" xfId="13045"/>
    <cellStyle name="Comma 16 3 2 3" xfId="13046"/>
    <cellStyle name="Normal 10 7 3 2 3" xfId="13047"/>
    <cellStyle name="Normal 10 2 3 3 2 3" xfId="13048"/>
    <cellStyle name="Normal 11 5 3 2 3" xfId="13049"/>
    <cellStyle name="Normal 11 2 3 3 2 3" xfId="13050"/>
    <cellStyle name="Normal 12 5 3 2 3" xfId="13051"/>
    <cellStyle name="Normal 12 2 3 3 2 3" xfId="13052"/>
    <cellStyle name="Normal 13 5 3 2 3" xfId="13053"/>
    <cellStyle name="Normal 13 2 3 3 2 3" xfId="13054"/>
    <cellStyle name="Normal 14 5 3 2 3" xfId="13055"/>
    <cellStyle name="Normal 14 2 3 3 2 3" xfId="13056"/>
    <cellStyle name="Normal 3 2 4 3 2 3" xfId="13057"/>
    <cellStyle name="Normal 3 2 2 2 3 2 3" xfId="13058"/>
    <cellStyle name="Normal 3 3 4 3 2 3" xfId="13059"/>
    <cellStyle name="Normal 3 3 2 2 3 2 3" xfId="13060"/>
    <cellStyle name="Normal 3 4 3 3 2 3" xfId="13061"/>
    <cellStyle name="Normal 3 4 2 2 3 2 3" xfId="13062"/>
    <cellStyle name="Normal 3 5 3 3 2 3" xfId="13063"/>
    <cellStyle name="Normal 3 5 2 2 3 2 3" xfId="13064"/>
    <cellStyle name="Normal 3 6 3 3 2 3" xfId="13065"/>
    <cellStyle name="Normal 3 6 2 2 3 2 3" xfId="13066"/>
    <cellStyle name="Normal 3 7 3 3 2 3" xfId="13067"/>
    <cellStyle name="Normal 3 7 2 2 3 2 3" xfId="13068"/>
    <cellStyle name="Normal 3 8 3 3 2 3" xfId="13069"/>
    <cellStyle name="Normal 3 8 2 2 3 2 3" xfId="13070"/>
    <cellStyle name="Normal 3 9 3 3 2 3" xfId="13071"/>
    <cellStyle name="Normal 3 9 2 2 3 2 3" xfId="13072"/>
    <cellStyle name="Normal 4 5 3 2 3" xfId="13073"/>
    <cellStyle name="Normal 4 2 3 3 2 3" xfId="13074"/>
    <cellStyle name="Normal 5 5 3 2 3" xfId="13075"/>
    <cellStyle name="Normal 5 2 3 3 2 3" xfId="13076"/>
    <cellStyle name="Normal 6 5 3 2 3" xfId="13077"/>
    <cellStyle name="Normal 6 2 3 3 2 3" xfId="13078"/>
    <cellStyle name="Normal 7 5 3 2 3" xfId="13079"/>
    <cellStyle name="Normal 7 2 3 3 2 3" xfId="13080"/>
    <cellStyle name="Normal 8 5 3 2 3" xfId="13081"/>
    <cellStyle name="Normal 8 2 3 3 2 3" xfId="13082"/>
    <cellStyle name="Normal 9 5 3 2 3" xfId="13083"/>
    <cellStyle name="Normal 9 2 3 3 2 3" xfId="13084"/>
    <cellStyle name="Normal 59 3 2 3" xfId="13085"/>
    <cellStyle name="Comma 17 3 2 3" xfId="13086"/>
    <cellStyle name="Normal 10 8 3 2 3" xfId="13087"/>
    <cellStyle name="Normal 10 2 4 3 2 3" xfId="13088"/>
    <cellStyle name="Normal 11 6 3 2 3" xfId="13089"/>
    <cellStyle name="Normal 11 2 4 3 2 3" xfId="13090"/>
    <cellStyle name="Normal 12 6 3 2 3" xfId="13091"/>
    <cellStyle name="Normal 12 2 4 3 2 3" xfId="13092"/>
    <cellStyle name="Normal 13 6 3 2 3" xfId="13093"/>
    <cellStyle name="Normal 13 2 4 3 2 3" xfId="13094"/>
    <cellStyle name="Normal 14 6 3 2 3" xfId="13095"/>
    <cellStyle name="Normal 14 2 4 3 2 3" xfId="13096"/>
    <cellStyle name="Normal 3 2 5 3 2 3" xfId="13097"/>
    <cellStyle name="Normal 3 2 2 3 3 2 3" xfId="13098"/>
    <cellStyle name="Normal 3 3 5 3 2 3" xfId="13099"/>
    <cellStyle name="Normal 3 3 2 3 3 2 3" xfId="13100"/>
    <cellStyle name="Normal 3 4 4 3 2 3" xfId="13101"/>
    <cellStyle name="Normal 3 4 2 3 3 2 3" xfId="13102"/>
    <cellStyle name="Normal 3 5 4 3 2 3" xfId="13103"/>
    <cellStyle name="Normal 3 5 2 3 3 2 3" xfId="13104"/>
    <cellStyle name="Normal 3 6 4 3 2 3" xfId="13105"/>
    <cellStyle name="Normal 3 6 2 3 3 2 3" xfId="13106"/>
    <cellStyle name="Normal 3 7 4 3 2 3" xfId="13107"/>
    <cellStyle name="Normal 3 7 2 3 3 2 3" xfId="13108"/>
    <cellStyle name="Normal 3 8 4 3 2 3" xfId="13109"/>
    <cellStyle name="Normal 3 8 2 3 3 2 3" xfId="13110"/>
    <cellStyle name="Normal 3 9 4 3 2 3" xfId="13111"/>
    <cellStyle name="Normal 3 9 2 3 3 2 3" xfId="13112"/>
    <cellStyle name="Normal 4 6 3 2 3" xfId="13113"/>
    <cellStyle name="Normal 4 2 4 3 2 3" xfId="13114"/>
    <cellStyle name="Normal 5 6 3 2 3" xfId="13115"/>
    <cellStyle name="Normal 5 2 4 3 2 3" xfId="13116"/>
    <cellStyle name="Normal 6 6 3 2 3" xfId="13117"/>
    <cellStyle name="Normal 6 2 4 3 2 3" xfId="13118"/>
    <cellStyle name="Normal 7 6 3 2 3" xfId="13119"/>
    <cellStyle name="Normal 7 2 4 3 2 3" xfId="13120"/>
    <cellStyle name="Normal 8 6 3 2 3" xfId="13121"/>
    <cellStyle name="Normal 8 2 4 3 2 3" xfId="13122"/>
    <cellStyle name="Normal 9 6 3 2 3" xfId="13123"/>
    <cellStyle name="Normal 9 2 4 3 2 3" xfId="13124"/>
    <cellStyle name="Normal 60 2 2 3" xfId="13125"/>
    <cellStyle name="Comma 18 2 2 3" xfId="13126"/>
    <cellStyle name="Normal 10 9 2 2 3" xfId="13127"/>
    <cellStyle name="Normal 10 2 5 2 2 3" xfId="13128"/>
    <cellStyle name="Normal 11 7 2 2 3" xfId="13129"/>
    <cellStyle name="Normal 11 2 5 2 2 3" xfId="13130"/>
    <cellStyle name="Normal 12 7 2 2 3" xfId="13131"/>
    <cellStyle name="Normal 12 2 5 2 2 3" xfId="13132"/>
    <cellStyle name="Normal 13 7 2 2 3" xfId="13133"/>
    <cellStyle name="Normal 13 2 5 2 2 3" xfId="13134"/>
    <cellStyle name="Normal 14 7 2 2 3" xfId="13135"/>
    <cellStyle name="Normal 14 2 5 2 2 3" xfId="13136"/>
    <cellStyle name="Normal 3 2 6 2 2 3" xfId="13137"/>
    <cellStyle name="Normal 3 2 2 4 2 2 3" xfId="13138"/>
    <cellStyle name="Normal 3 3 6 2 2 3" xfId="13139"/>
    <cellStyle name="Normal 3 3 2 4 2 2 3" xfId="13140"/>
    <cellStyle name="Normal 3 4 5 2 2 3" xfId="13141"/>
    <cellStyle name="Normal 3 4 2 4 2 2 3" xfId="13142"/>
    <cellStyle name="Normal 3 5 5 2 2 3" xfId="13143"/>
    <cellStyle name="Normal 3 5 2 4 2 2 3" xfId="13144"/>
    <cellStyle name="Normal 3 6 5 2 2 3" xfId="13145"/>
    <cellStyle name="Normal 3 6 2 4 2 2 3" xfId="13146"/>
    <cellStyle name="Normal 3 7 5 2 2 3" xfId="13147"/>
    <cellStyle name="Normal 3 7 2 4 2 2 3" xfId="13148"/>
    <cellStyle name="Normal 3 8 5 2 2 3" xfId="13149"/>
    <cellStyle name="Normal 3 8 2 4 2 2 3" xfId="13150"/>
    <cellStyle name="Normal 3 9 5 2 2 3" xfId="13151"/>
    <cellStyle name="Normal 3 9 2 4 2 2 3" xfId="13152"/>
    <cellStyle name="Normal 4 7 2 2 3" xfId="13153"/>
    <cellStyle name="Normal 4 2 5 2 2 3" xfId="13154"/>
    <cellStyle name="Normal 5 7 2 2 3" xfId="13155"/>
    <cellStyle name="Normal 5 2 5 2 2 3" xfId="13156"/>
    <cellStyle name="Normal 6 7 2 2 3" xfId="13157"/>
    <cellStyle name="Normal 6 2 5 2 2 3" xfId="13158"/>
    <cellStyle name="Normal 7 7 2 2 3" xfId="13159"/>
    <cellStyle name="Normal 7 2 5 2 2 3" xfId="13160"/>
    <cellStyle name="Normal 8 7 2 2 3" xfId="13161"/>
    <cellStyle name="Normal 8 2 5 2 2 3" xfId="13162"/>
    <cellStyle name="Normal 9 7 2 2 3" xfId="13163"/>
    <cellStyle name="Normal 9 2 5 2 2 3" xfId="13164"/>
    <cellStyle name="Normal 2 7 2 2 3" xfId="13165"/>
    <cellStyle name="20% - Accent1 10 2 2 2 3" xfId="13166"/>
    <cellStyle name="20% - Accent1 11 2 2 2 3" xfId="13167"/>
    <cellStyle name="20% - Accent1 12 2 2 2 3" xfId="13168"/>
    <cellStyle name="20% - Accent1 13 2 2 2 3" xfId="13169"/>
    <cellStyle name="20% - Accent1 14 2 2 2 3" xfId="13170"/>
    <cellStyle name="20% - Accent1 2 5 2 2 3" xfId="13171"/>
    <cellStyle name="20% - Accent1 2 2 2 2 2 2 3" xfId="13172"/>
    <cellStyle name="20% - Accent1 2 3 2 2 2 3" xfId="13173"/>
    <cellStyle name="20% - Accent1 3 5 2 2 3" xfId="13174"/>
    <cellStyle name="20% - Accent1 3 2 2 2 2 2 3" xfId="13175"/>
    <cellStyle name="20% - Accent1 3 3 2 2 2 3" xfId="13176"/>
    <cellStyle name="20% - Accent1 4 4 2 2 3" xfId="13177"/>
    <cellStyle name="20% - Accent1 5 2 2 2 2 3" xfId="13178"/>
    <cellStyle name="20% - Accent1 6 2 2 2 3" xfId="13179"/>
    <cellStyle name="20% - Accent1 7 2 2 2 3" xfId="13180"/>
    <cellStyle name="20% - Accent1 8 2 2 2 3" xfId="13181"/>
    <cellStyle name="20% - Accent1 9 2 2 2 3" xfId="13182"/>
    <cellStyle name="20% - Accent2 10 2 2 2 3" xfId="13183"/>
    <cellStyle name="20% - Accent2 11 2 2 2 3" xfId="13184"/>
    <cellStyle name="20% - Accent2 12 2 2 2 3" xfId="13185"/>
    <cellStyle name="20% - Accent2 13 2 2 2 3" xfId="13186"/>
    <cellStyle name="20% - Accent2 14 2 2 2 3" xfId="13187"/>
    <cellStyle name="20% - Accent2 2 5 2 2 3" xfId="13188"/>
    <cellStyle name="20% - Accent2 2 2 2 2 2 2 3" xfId="13189"/>
    <cellStyle name="20% - Accent2 2 3 2 2 2 3" xfId="13190"/>
    <cellStyle name="20% - Accent2 3 5 2 2 3" xfId="13191"/>
    <cellStyle name="20% - Accent2 3 2 2 2 2 2 3" xfId="13192"/>
    <cellStyle name="20% - Accent2 3 3 2 2 2 3" xfId="13193"/>
    <cellStyle name="20% - Accent2 4 4 2 2 3" xfId="13194"/>
    <cellStyle name="20% - Accent2 5 2 2 2 2 3" xfId="13195"/>
    <cellStyle name="20% - Accent2 6 2 2 2 3" xfId="13196"/>
    <cellStyle name="20% - Accent2 7 2 2 2 3" xfId="13197"/>
    <cellStyle name="20% - Accent2 8 2 2 2 3" xfId="13198"/>
    <cellStyle name="20% - Accent2 9 2 2 2 3" xfId="13199"/>
    <cellStyle name="20% - Accent3 10 2 2 2 3" xfId="13200"/>
    <cellStyle name="20% - Accent3 11 2 2 2 3" xfId="13201"/>
    <cellStyle name="20% - Accent3 12 2 2 2 3" xfId="13202"/>
    <cellStyle name="20% - Accent3 13 2 2 2 3" xfId="13203"/>
    <cellStyle name="20% - Accent3 14 2 2 2 3" xfId="13204"/>
    <cellStyle name="20% - Accent3 2 5 2 2 3" xfId="13205"/>
    <cellStyle name="20% - Accent3 2 2 2 2 2 2 3" xfId="13206"/>
    <cellStyle name="20% - Accent3 2 3 2 2 2 3" xfId="13207"/>
    <cellStyle name="20% - Accent3 3 5 2 2 3" xfId="13208"/>
    <cellStyle name="20% - Accent3 3 2 2 2 2 2 3" xfId="13209"/>
    <cellStyle name="20% - Accent3 3 3 2 2 2 3" xfId="13210"/>
    <cellStyle name="20% - Accent3 4 4 2 2 3" xfId="13211"/>
    <cellStyle name="20% - Accent3 5 2 2 2 2 3" xfId="13212"/>
    <cellStyle name="20% - Accent3 6 2 2 2 3" xfId="13213"/>
    <cellStyle name="20% - Accent3 7 2 2 2 3" xfId="13214"/>
    <cellStyle name="20% - Accent3 8 2 2 2 3" xfId="13215"/>
    <cellStyle name="20% - Accent3 9 2 2 2 3" xfId="13216"/>
    <cellStyle name="20% - Accent4 10 2 2 2 3" xfId="13217"/>
    <cellStyle name="20% - Accent4 11 2 2 2 3" xfId="13218"/>
    <cellStyle name="20% - Accent4 12 2 2 2 3" xfId="13219"/>
    <cellStyle name="20% - Accent4 13 2 2 2 3" xfId="13220"/>
    <cellStyle name="20% - Accent4 14 2 2 2 3" xfId="13221"/>
    <cellStyle name="20% - Accent4 2 5 2 2 3" xfId="13222"/>
    <cellStyle name="20% - Accent4 2 2 2 2 2 2 3" xfId="13223"/>
    <cellStyle name="20% - Accent4 2 3 2 2 2 3" xfId="13224"/>
    <cellStyle name="20% - Accent4 3 5 2 2 3" xfId="13225"/>
    <cellStyle name="20% - Accent4 3 2 2 2 2 2 3" xfId="13226"/>
    <cellStyle name="20% - Accent4 3 3 2 2 2 3" xfId="13227"/>
    <cellStyle name="20% - Accent4 4 4 2 2 3" xfId="13228"/>
    <cellStyle name="20% - Accent4 5 2 2 2 2 3" xfId="13229"/>
    <cellStyle name="20% - Accent4 6 2 2 2 3" xfId="13230"/>
    <cellStyle name="20% - Accent4 7 2 2 2 3" xfId="13231"/>
    <cellStyle name="20% - Accent4 8 2 2 2 3" xfId="13232"/>
    <cellStyle name="20% - Accent4 9 2 2 2 3" xfId="13233"/>
    <cellStyle name="20% - Accent5 10 2 2 2 3" xfId="13234"/>
    <cellStyle name="20% - Accent5 11 2 2 2 3" xfId="13235"/>
    <cellStyle name="20% - Accent5 12 2 2 2 3" xfId="13236"/>
    <cellStyle name="20% - Accent5 13 2 2 2 3" xfId="13237"/>
    <cellStyle name="20% - Accent5 14 2 2 2 3" xfId="13238"/>
    <cellStyle name="20% - Accent5 2 5 2 2 3" xfId="13239"/>
    <cellStyle name="20% - Accent5 2 2 2 2 2 2 3" xfId="13240"/>
    <cellStyle name="20% - Accent5 2 3 2 2 2 3" xfId="13241"/>
    <cellStyle name="20% - Accent5 3 5 2 2 3" xfId="13242"/>
    <cellStyle name="20% - Accent5 3 2 2 2 2 2 3" xfId="13243"/>
    <cellStyle name="20% - Accent5 3 3 2 2 2 3" xfId="13244"/>
    <cellStyle name="20% - Accent5 4 4 2 2 3" xfId="13245"/>
    <cellStyle name="20% - Accent5 5 2 2 2 2 3" xfId="13246"/>
    <cellStyle name="20% - Accent5 6 2 2 2 3" xfId="13247"/>
    <cellStyle name="20% - Accent5 7 2 2 2 3" xfId="13248"/>
    <cellStyle name="20% - Accent5 8 2 2 2 3" xfId="13249"/>
    <cellStyle name="20% - Accent5 9 2 2 2 3" xfId="13250"/>
    <cellStyle name="20% - Accent6 10 2 2 2 3" xfId="13251"/>
    <cellStyle name="20% - Accent6 11 2 2 2 3" xfId="13252"/>
    <cellStyle name="20% - Accent6 12 2 2 2 3" xfId="13253"/>
    <cellStyle name="20% - Accent6 13 2 2 2 3" xfId="13254"/>
    <cellStyle name="20% - Accent6 14 2 2 2 3" xfId="13255"/>
    <cellStyle name="20% - Accent6 2 5 2 2 3" xfId="13256"/>
    <cellStyle name="20% - Accent6 2 2 2 2 2 2 3" xfId="13257"/>
    <cellStyle name="20% - Accent6 2 3 2 2 2 3" xfId="13258"/>
    <cellStyle name="20% - Accent6 3 5 2 2 3" xfId="13259"/>
    <cellStyle name="20% - Accent6 3 2 2 2 2 2 3" xfId="13260"/>
    <cellStyle name="20% - Accent6 3 3 2 2 2 3" xfId="13261"/>
    <cellStyle name="20% - Accent6 4 4 2 2 3" xfId="13262"/>
    <cellStyle name="20% - Accent6 5 2 2 2 2 3" xfId="13263"/>
    <cellStyle name="20% - Accent6 6 2 2 2 3" xfId="13264"/>
    <cellStyle name="20% - Accent6 7 2 2 2 3" xfId="13265"/>
    <cellStyle name="20% - Accent6 8 2 2 2 3" xfId="13266"/>
    <cellStyle name="20% - Accent6 9 2 2 2 3" xfId="13267"/>
    <cellStyle name="40% - Accent1 10 2 2 2 3" xfId="13268"/>
    <cellStyle name="40% - Accent1 11 2 2 2 3" xfId="13269"/>
    <cellStyle name="40% - Accent1 12 2 2 2 3" xfId="13270"/>
    <cellStyle name="40% - Accent1 13 2 2 2 3" xfId="13271"/>
    <cellStyle name="40% - Accent1 14 2 2 2 3" xfId="13272"/>
    <cellStyle name="40% - Accent1 2 5 2 2 3" xfId="13273"/>
    <cellStyle name="40% - Accent1 2 2 2 2 2 2 3" xfId="13274"/>
    <cellStyle name="40% - Accent1 2 3 2 2 2 3" xfId="13275"/>
    <cellStyle name="40% - Accent1 3 5 2 2 3" xfId="13276"/>
    <cellStyle name="40% - Accent1 3 2 2 2 2 2 3" xfId="13277"/>
    <cellStyle name="40% - Accent1 3 3 2 2 2 3" xfId="13278"/>
    <cellStyle name="40% - Accent1 4 4 2 2 3" xfId="13279"/>
    <cellStyle name="40% - Accent1 5 2 2 2 2 3" xfId="13280"/>
    <cellStyle name="40% - Accent1 6 2 2 2 3" xfId="13281"/>
    <cellStyle name="40% - Accent1 7 2 2 2 3" xfId="13282"/>
    <cellStyle name="40% - Accent1 8 2 2 2 3" xfId="13283"/>
    <cellStyle name="40% - Accent1 9 2 2 2 3" xfId="13284"/>
    <cellStyle name="40% - Accent2 10 2 2 2 3" xfId="13285"/>
    <cellStyle name="40% - Accent2 11 2 2 2 3" xfId="13286"/>
    <cellStyle name="40% - Accent2 12 2 2 2 3" xfId="13287"/>
    <cellStyle name="40% - Accent2 13 2 2 2 3" xfId="13288"/>
    <cellStyle name="40% - Accent2 14 2 2 2 3" xfId="13289"/>
    <cellStyle name="40% - Accent2 2 5 2 2 3" xfId="13290"/>
    <cellStyle name="40% - Accent2 2 2 2 2 2 2 3" xfId="13291"/>
    <cellStyle name="40% - Accent2 2 3 2 2 2 3" xfId="13292"/>
    <cellStyle name="40% - Accent2 3 5 2 2 3" xfId="13293"/>
    <cellStyle name="40% - Accent2 3 2 2 2 2 2 3" xfId="13294"/>
    <cellStyle name="40% - Accent2 3 3 2 2 2 3" xfId="13295"/>
    <cellStyle name="40% - Accent2 4 4 2 2 3" xfId="13296"/>
    <cellStyle name="40% - Accent2 5 2 2 2 2 3" xfId="13297"/>
    <cellStyle name="40% - Accent2 6 2 2 2 3" xfId="13298"/>
    <cellStyle name="40% - Accent2 7 2 2 2 3" xfId="13299"/>
    <cellStyle name="40% - Accent2 8 2 2 2 3" xfId="13300"/>
    <cellStyle name="40% - Accent2 9 2 2 2 3" xfId="13301"/>
    <cellStyle name="40% - Accent3 10 2 2 2 3" xfId="13302"/>
    <cellStyle name="40% - Accent3 11 2 2 2 3" xfId="13303"/>
    <cellStyle name="40% - Accent3 12 2 2 2 3" xfId="13304"/>
    <cellStyle name="40% - Accent3 13 2 2 2 3" xfId="13305"/>
    <cellStyle name="40% - Accent3 14 2 2 2 3" xfId="13306"/>
    <cellStyle name="40% - Accent3 2 5 2 2 3" xfId="13307"/>
    <cellStyle name="40% - Accent3 2 2 2 2 2 2 3" xfId="13308"/>
    <cellStyle name="40% - Accent3 2 3 2 2 2 3" xfId="13309"/>
    <cellStyle name="40% - Accent3 3 5 2 2 3" xfId="13310"/>
    <cellStyle name="40% - Accent3 3 2 2 2 2 2 3" xfId="13311"/>
    <cellStyle name="40% - Accent3 3 3 2 2 2 3" xfId="13312"/>
    <cellStyle name="40% - Accent3 4 4 2 2 3" xfId="13313"/>
    <cellStyle name="40% - Accent3 5 2 2 2 2 3" xfId="13314"/>
    <cellStyle name="40% - Accent3 6 2 2 2 3" xfId="13315"/>
    <cellStyle name="40% - Accent3 7 2 2 2 3" xfId="13316"/>
    <cellStyle name="40% - Accent3 8 2 2 2 3" xfId="13317"/>
    <cellStyle name="40% - Accent3 9 2 2 2 3" xfId="13318"/>
    <cellStyle name="40% - Accent4 10 2 2 2 3" xfId="13319"/>
    <cellStyle name="40% - Accent4 11 2 2 2 3" xfId="13320"/>
    <cellStyle name="40% - Accent4 12 2 2 2 3" xfId="13321"/>
    <cellStyle name="40% - Accent4 13 2 2 2 3" xfId="13322"/>
    <cellStyle name="40% - Accent4 14 2 2 2 3" xfId="13323"/>
    <cellStyle name="40% - Accent4 2 5 2 2 3" xfId="13324"/>
    <cellStyle name="40% - Accent4 2 2 2 2 2 2 3" xfId="13325"/>
    <cellStyle name="40% - Accent4 2 3 2 2 2 3" xfId="13326"/>
    <cellStyle name="40% - Accent4 3 5 2 2 3" xfId="13327"/>
    <cellStyle name="40% - Accent4 3 2 2 2 2 2 3" xfId="13328"/>
    <cellStyle name="40% - Accent4 3 3 2 2 2 3" xfId="13329"/>
    <cellStyle name="40% - Accent4 4 4 2 2 3" xfId="13330"/>
    <cellStyle name="40% - Accent4 5 2 2 2 2 3" xfId="13331"/>
    <cellStyle name="40% - Accent4 6 2 2 2 3" xfId="13332"/>
    <cellStyle name="40% - Accent4 7 2 2 2 3" xfId="13333"/>
    <cellStyle name="40% - Accent4 8 2 2 2 3" xfId="13334"/>
    <cellStyle name="40% - Accent4 9 2 2 2 3" xfId="13335"/>
    <cellStyle name="40% - Accent5 10 2 2 2 3" xfId="13336"/>
    <cellStyle name="40% - Accent5 11 2 2 2 3" xfId="13337"/>
    <cellStyle name="40% - Accent5 12 2 2 2 3" xfId="13338"/>
    <cellStyle name="40% - Accent5 13 2 2 2 3" xfId="13339"/>
    <cellStyle name="40% - Accent5 14 2 2 2 3" xfId="13340"/>
    <cellStyle name="40% - Accent5 2 5 2 2 3" xfId="13341"/>
    <cellStyle name="40% - Accent5 2 2 2 2 2 2 3" xfId="13342"/>
    <cellStyle name="40% - Accent5 2 3 2 2 2 3" xfId="13343"/>
    <cellStyle name="40% - Accent5 3 5 2 2 3" xfId="13344"/>
    <cellStyle name="40% - Accent5 3 2 2 2 2 2 3" xfId="13345"/>
    <cellStyle name="40% - Accent5 3 3 2 2 2 3" xfId="13346"/>
    <cellStyle name="40% - Accent5 4 4 2 2 3" xfId="13347"/>
    <cellStyle name="40% - Accent5 5 2 2 2 2 3" xfId="13348"/>
    <cellStyle name="40% - Accent5 6 2 2 2 3" xfId="13349"/>
    <cellStyle name="40% - Accent5 7 2 2 2 3" xfId="13350"/>
    <cellStyle name="40% - Accent5 8 2 2 2 3" xfId="13351"/>
    <cellStyle name="40% - Accent5 9 2 2 2 3" xfId="13352"/>
    <cellStyle name="40% - Accent6 10 2 2 2 3" xfId="13353"/>
    <cellStyle name="40% - Accent6 11 2 2 2 3" xfId="13354"/>
    <cellStyle name="40% - Accent6 12 2 2 2 3" xfId="13355"/>
    <cellStyle name="40% - Accent6 13 2 2 2 3" xfId="13356"/>
    <cellStyle name="40% - Accent6 14 2 2 2 3" xfId="13357"/>
    <cellStyle name="40% - Accent6 2 5 2 2 3" xfId="13358"/>
    <cellStyle name="40% - Accent6 2 2 2 2 2 2 3" xfId="13359"/>
    <cellStyle name="40% - Accent6 2 3 2 2 2 3" xfId="13360"/>
    <cellStyle name="40% - Accent6 3 5 2 2 3" xfId="13361"/>
    <cellStyle name="40% - Accent6 3 2 2 2 2 2 3" xfId="13362"/>
    <cellStyle name="40% - Accent6 3 3 2 2 2 3" xfId="13363"/>
    <cellStyle name="40% - Accent6 4 4 2 2 3" xfId="13364"/>
    <cellStyle name="40% - Accent6 5 2 2 2 2 3" xfId="13365"/>
    <cellStyle name="40% - Accent6 6 2 2 2 3" xfId="13366"/>
    <cellStyle name="40% - Accent6 7 2 2 2 3" xfId="13367"/>
    <cellStyle name="40% - Accent6 8 2 2 2 3" xfId="13368"/>
    <cellStyle name="40% - Accent6 9 2 2 2 3" xfId="13369"/>
    <cellStyle name="Comma 10 2 2 2 3" xfId="13370"/>
    <cellStyle name="Comma 11 2 2 2 3" xfId="13371"/>
    <cellStyle name="Comma 12 2 2 2 3" xfId="13372"/>
    <cellStyle name="Comma 13 2 2 2 3" xfId="13373"/>
    <cellStyle name="Comma 2 5 2 2 3" xfId="13374"/>
    <cellStyle name="Comma 2 2 2 2 2 2 3" xfId="13375"/>
    <cellStyle name="Comma 2 3 2 2 2 3" xfId="13376"/>
    <cellStyle name="Comma 3 5 2 2 3" xfId="13377"/>
    <cellStyle name="Comma 3 2 2 2 2 2 3" xfId="13378"/>
    <cellStyle name="Comma 3 3 2 2 2 3" xfId="13379"/>
    <cellStyle name="Comma 4 4 2 2 3" xfId="13380"/>
    <cellStyle name="Comma 5 2 2 2 3" xfId="13381"/>
    <cellStyle name="Comma 6 2 2 2 3" xfId="13382"/>
    <cellStyle name="Comma 7 2 2 2 3" xfId="13383"/>
    <cellStyle name="Comma 8 2 2 2 3" xfId="13384"/>
    <cellStyle name="Comma 9 2 2 2 3" xfId="13385"/>
    <cellStyle name="Normal 10 2 2 2 2 2 3" xfId="13386"/>
    <cellStyle name="Normal 10 3 2 2 2 3" xfId="13387"/>
    <cellStyle name="Normal 10 4 2 2 2 3" xfId="13388"/>
    <cellStyle name="Normal 11 2 2 2 2 2 3" xfId="13389"/>
    <cellStyle name="Normal 11 3 2 2 2 3" xfId="13390"/>
    <cellStyle name="Normal 11 4 2 2 2 3" xfId="13391"/>
    <cellStyle name="Normal 12 2 2 2 2 2 3" xfId="13392"/>
    <cellStyle name="Normal 12 3 2 2 2 3" xfId="13393"/>
    <cellStyle name="Normal 12 4 2 2 2 3" xfId="13394"/>
    <cellStyle name="Normal 13 2 2 2 2 2 3" xfId="13395"/>
    <cellStyle name="Normal 13 3 2 2 2 3" xfId="13396"/>
    <cellStyle name="Normal 13 4 2 2 2 3" xfId="13397"/>
    <cellStyle name="Normal 14 2 2 2 2 2 3" xfId="13398"/>
    <cellStyle name="Normal 14 3 2 2 2 3" xfId="13399"/>
    <cellStyle name="Normal 14 4 2 2 2 3" xfId="13400"/>
    <cellStyle name="Normal 15 5 2 2 3" xfId="13401"/>
    <cellStyle name="Normal 15 2 2 2 2 2 3" xfId="13402"/>
    <cellStyle name="Normal 15 3 2 2 2 3" xfId="13403"/>
    <cellStyle name="Normal 16 4 2 2 3" xfId="13404"/>
    <cellStyle name="Normal 17 3 2 2 3" xfId="13405"/>
    <cellStyle name="Normal 18 2 2 2 2 3" xfId="13406"/>
    <cellStyle name="Normal 19 2 2 2 2 3" xfId="13407"/>
    <cellStyle name="Normal 2 3 2 2 2 2 3" xfId="13408"/>
    <cellStyle name="Normal 2 4 2 2 2 3" xfId="13409"/>
    <cellStyle name="Normal 20 2 2 2 2 3" xfId="13410"/>
    <cellStyle name="Normal 21 2 2 2 2 3" xfId="13411"/>
    <cellStyle name="Normal 22 2 2 2 2 3" xfId="13412"/>
    <cellStyle name="Normal 23 2 2 2 2 3" xfId="13413"/>
    <cellStyle name="Normal 24 2 2 2 2 3" xfId="13414"/>
    <cellStyle name="Normal 25 2 2 2 2 3" xfId="13415"/>
    <cellStyle name="Normal 26 2 2 2 3" xfId="13416"/>
    <cellStyle name="Normal 27 2 2 2 3" xfId="13417"/>
    <cellStyle name="Normal 28 2 2 2 3" xfId="13418"/>
    <cellStyle name="Normal 29 2 2 2 3" xfId="13419"/>
    <cellStyle name="Normal 3 2 7 2 2 3" xfId="13420"/>
    <cellStyle name="Normal 3 2 3 2 2 2 3" xfId="13421"/>
    <cellStyle name="Normal 3 3 7 2 2 3" xfId="13422"/>
    <cellStyle name="Normal 3 3 3 2 2 2 3" xfId="13423"/>
    <cellStyle name="Normal 30 2 2 2 3" xfId="13424"/>
    <cellStyle name="Normal 31 2 2 2 3" xfId="13425"/>
    <cellStyle name="Normal 32 2 2 2 3" xfId="13426"/>
    <cellStyle name="Normal 33 2 2 2 3" xfId="13427"/>
    <cellStyle name="Normal 34 2 2 2 3" xfId="13428"/>
    <cellStyle name="Normal 35 2 2 2 3" xfId="13429"/>
    <cellStyle name="Normal 36 2 2 2 3" xfId="13430"/>
    <cellStyle name="Normal 37 2 2 2 3" xfId="13431"/>
    <cellStyle name="Normal 38 2 2 2 3" xfId="13432"/>
    <cellStyle name="Normal 39 2 2 2 3" xfId="13433"/>
    <cellStyle name="Normal 4 2 6 2 2 3" xfId="13434"/>
    <cellStyle name="Normal 4 2 2 2 2 2 3" xfId="13435"/>
    <cellStyle name="Normal 4 3 2 2 2 3" xfId="13436"/>
    <cellStyle name="Normal 4 4 2 2 2 3" xfId="13437"/>
    <cellStyle name="Normal 40 2 2 2 3" xfId="13438"/>
    <cellStyle name="Normal 41 2 2 2 3" xfId="13439"/>
    <cellStyle name="Normal 42 2 2 2 3" xfId="13440"/>
    <cellStyle name="Normal 43 2 2 2 3" xfId="13441"/>
    <cellStyle name="Normal 44 2 2 2 3" xfId="13442"/>
    <cellStyle name="Normal 45 2 2 2 3" xfId="13443"/>
    <cellStyle name="Normal 46 2 2 2 3" xfId="13444"/>
    <cellStyle name="Normal 47 2 2 2 3" xfId="13445"/>
    <cellStyle name="Normal 48 2 2 2 3" xfId="13446"/>
    <cellStyle name="Normal 49 2 2 2 3" xfId="13447"/>
    <cellStyle name="Normal 5 2 2 2 2 2 3" xfId="13448"/>
    <cellStyle name="Normal 5 3 2 2 2 3" xfId="13449"/>
    <cellStyle name="Normal 5 4 2 2 2 3" xfId="13450"/>
    <cellStyle name="Normal 50 2 2 2 3" xfId="13451"/>
    <cellStyle name="Normal 51 2 2 2 3" xfId="13452"/>
    <cellStyle name="Normal 52 2 2 2 3" xfId="13453"/>
    <cellStyle name="Normal 53 2 2 2 3" xfId="13454"/>
    <cellStyle name="Normal 54 2 2 2 3" xfId="13455"/>
    <cellStyle name="Normal 6 2 2 2 2 2 3" xfId="13456"/>
    <cellStyle name="Normal 6 3 2 2 2 3" xfId="13457"/>
    <cellStyle name="Normal 6 4 2 2 2 3" xfId="13458"/>
    <cellStyle name="Normal 7 2 2 2 2 2 3" xfId="13459"/>
    <cellStyle name="Normal 7 3 2 2 2 3" xfId="13460"/>
    <cellStyle name="Normal 7 4 2 2 2 3" xfId="13461"/>
    <cellStyle name="Normal 8 2 2 2 2 2 3" xfId="13462"/>
    <cellStyle name="Normal 8 3 2 2 2 3" xfId="13463"/>
    <cellStyle name="Normal 8 4 2 2 2 3" xfId="13464"/>
    <cellStyle name="Normal 9 2 2 2 2 2 3" xfId="13465"/>
    <cellStyle name="Normal 9 3 2 2 2 3" xfId="13466"/>
    <cellStyle name="Normal 9 4 2 2 2 3" xfId="13467"/>
    <cellStyle name="Note 10 2 2 2 3" xfId="13468"/>
    <cellStyle name="Note 11 2 2 2 3" xfId="13469"/>
    <cellStyle name="Note 12 2 2 2 3" xfId="13470"/>
    <cellStyle name="Note 13 2 2 2 3" xfId="13471"/>
    <cellStyle name="Note 14 2 2 2 3" xfId="13472"/>
    <cellStyle name="Note 2 16 2 2 3" xfId="13473"/>
    <cellStyle name="Note 2 2 14 2 2 3" xfId="13474"/>
    <cellStyle name="Note 2 3 2 2 2 3" xfId="13475"/>
    <cellStyle name="Note 3 16 2 2 3" xfId="13476"/>
    <cellStyle name="Note 3 2 2 2 2 2 3" xfId="13477"/>
    <cellStyle name="Note 3 3 2 2 2 3" xfId="13478"/>
    <cellStyle name="Note 4 15 2 2 3" xfId="13479"/>
    <cellStyle name="Note 5 14 2 2 3" xfId="13480"/>
    <cellStyle name="Note 6 2 2 2 3" xfId="13481"/>
    <cellStyle name="Note 7 2 2 2 3" xfId="13482"/>
    <cellStyle name="Note 8 2 2 2 3" xfId="13483"/>
    <cellStyle name="Note 9 2 2 2 3" xfId="13484"/>
    <cellStyle name="Percent 2 3 2 2 3" xfId="13485"/>
    <cellStyle name="Percent 3 2 2 2 3" xfId="13486"/>
    <cellStyle name="Normal 2 6 2 2 2 3" xfId="13487"/>
    <cellStyle name="Normal 55 2 2 2 3" xfId="13488"/>
    <cellStyle name="Comma 14 2 2 2 3" xfId="13489"/>
    <cellStyle name="Normal 10 5 2 2 2 3" xfId="13490"/>
    <cellStyle name="Normal 56 2 2 2 3" xfId="13491"/>
    <cellStyle name="Comma 15 2 2 2 3" xfId="13492"/>
    <cellStyle name="Normal 10 6 2 2 2 3" xfId="13493"/>
    <cellStyle name="Normal 57 2 2 2 3" xfId="13494"/>
    <cellStyle name="Normal 58 2 2 2 3" xfId="13495"/>
    <cellStyle name="Comma 16 2 2 2 3" xfId="13496"/>
    <cellStyle name="Normal 10 7 2 2 2 3" xfId="13497"/>
    <cellStyle name="Normal 10 2 3 2 2 2 3" xfId="13498"/>
    <cellStyle name="Normal 11 5 2 2 2 3" xfId="13499"/>
    <cellStyle name="Normal 11 2 3 2 2 2 3" xfId="13500"/>
    <cellStyle name="Normal 12 5 2 2 2 3" xfId="13501"/>
    <cellStyle name="Normal 12 2 3 2 2 2 3" xfId="13502"/>
    <cellStyle name="Normal 13 5 2 2 2 3" xfId="13503"/>
    <cellStyle name="Normal 13 2 3 2 2 2 3" xfId="13504"/>
    <cellStyle name="Normal 14 5 2 2 2 3" xfId="13505"/>
    <cellStyle name="Normal 14 2 3 2 2 2 3" xfId="13506"/>
    <cellStyle name="Normal 3 2 4 2 2 2 3" xfId="13507"/>
    <cellStyle name="Normal 3 2 2 2 2 2 2 3" xfId="13508"/>
    <cellStyle name="Normal 3 3 4 2 2 2 3" xfId="13509"/>
    <cellStyle name="Normal 3 3 2 2 2 2 2 3" xfId="13510"/>
    <cellStyle name="Normal 3 4 3 2 2 2 3" xfId="13511"/>
    <cellStyle name="Normal 3 4 2 2 2 2 2 3" xfId="13512"/>
    <cellStyle name="Normal 3 5 3 2 2 2 3" xfId="13513"/>
    <cellStyle name="Normal 3 5 2 2 2 2 2 3" xfId="13514"/>
    <cellStyle name="Normal 3 6 3 2 2 2 3" xfId="13515"/>
    <cellStyle name="Normal 3 6 2 2 2 2 2 3" xfId="13516"/>
    <cellStyle name="Normal 3 7 3 2 2 2 3" xfId="13517"/>
    <cellStyle name="Normal 3 7 2 2 2 2 2 3" xfId="13518"/>
    <cellStyle name="Normal 3 8 3 2 2 2 3" xfId="13519"/>
    <cellStyle name="Normal 3 8 2 2 2 2 2 3" xfId="13520"/>
    <cellStyle name="Normal 3 9 3 2 2 2 3" xfId="13521"/>
    <cellStyle name="Normal 3 9 2 2 2 2 2 3" xfId="13522"/>
    <cellStyle name="Normal 4 5 2 2 2 3" xfId="13523"/>
    <cellStyle name="Normal 4 2 3 2 2 2 3" xfId="13524"/>
    <cellStyle name="Normal 5 5 2 2 2 3" xfId="13525"/>
    <cellStyle name="Normal 5 2 3 2 2 2 3" xfId="13526"/>
    <cellStyle name="Normal 6 5 2 2 2 3" xfId="13527"/>
    <cellStyle name="Normal 6 2 3 2 2 2 3" xfId="13528"/>
    <cellStyle name="Normal 7 5 2 2 2 3" xfId="13529"/>
    <cellStyle name="Normal 7 2 3 2 2 2 3" xfId="13530"/>
    <cellStyle name="Normal 8 5 2 2 2 3" xfId="13531"/>
    <cellStyle name="Normal 8 2 3 2 2 2 3" xfId="13532"/>
    <cellStyle name="Normal 9 5 2 2 2 3" xfId="13533"/>
    <cellStyle name="Normal 9 2 3 2 2 2 3" xfId="13534"/>
    <cellStyle name="Normal 59 2 2 2 3" xfId="13535"/>
    <cellStyle name="Comma 17 2 2 2 3" xfId="13536"/>
    <cellStyle name="Normal 10 8 2 2 2 3" xfId="13537"/>
    <cellStyle name="Normal 10 2 4 2 2 2 3" xfId="13538"/>
    <cellStyle name="Normal 11 6 2 2 2 3" xfId="13539"/>
    <cellStyle name="Normal 11 2 4 2 2 2 3" xfId="13540"/>
    <cellStyle name="Normal 12 6 2 2 2 3" xfId="13541"/>
    <cellStyle name="Normal 12 2 4 2 2 2 3" xfId="13542"/>
    <cellStyle name="Normal 13 6 2 2 2 3" xfId="13543"/>
    <cellStyle name="Normal 13 2 4 2 2 2 3" xfId="13544"/>
    <cellStyle name="Normal 14 6 2 2 2 3" xfId="13545"/>
    <cellStyle name="Normal 14 2 4 2 2 2 3" xfId="13546"/>
    <cellStyle name="Normal 3 2 5 2 2 2 3" xfId="13547"/>
    <cellStyle name="Normal 3 2 2 3 2 2 2 3" xfId="13548"/>
    <cellStyle name="Normal 3 3 5 2 2 2 3" xfId="13549"/>
    <cellStyle name="Normal 3 3 2 3 2 2 2 3" xfId="13550"/>
    <cellStyle name="Normal 3 4 4 2 2 2 3" xfId="13551"/>
    <cellStyle name="Normal 3 4 2 3 2 2 2 3" xfId="13552"/>
    <cellStyle name="Normal 3 5 4 2 2 2 3" xfId="13553"/>
    <cellStyle name="Normal 3 5 2 3 2 2 2 3" xfId="13554"/>
    <cellStyle name="Normal 3 6 4 2 2 2 3" xfId="13555"/>
    <cellStyle name="Normal 3 6 2 3 2 2 2 3" xfId="13556"/>
    <cellStyle name="Normal 3 7 4 2 2 2 3" xfId="13557"/>
    <cellStyle name="Normal 3 7 2 3 2 2 2 3" xfId="13558"/>
    <cellStyle name="Normal 3 8 4 2 2 2 3" xfId="13559"/>
    <cellStyle name="Normal 3 8 2 3 2 2 2 3" xfId="13560"/>
    <cellStyle name="Normal 3 9 4 2 2 2 3" xfId="13561"/>
    <cellStyle name="Normal 3 9 2 3 2 2 2 3" xfId="13562"/>
    <cellStyle name="Normal 4 6 2 2 2 3" xfId="13563"/>
    <cellStyle name="Normal 4 2 4 2 2 2 3" xfId="13564"/>
    <cellStyle name="Normal 5 6 2 2 2 3" xfId="13565"/>
    <cellStyle name="Normal 5 2 4 2 2 2 3" xfId="13566"/>
    <cellStyle name="Normal 6 6 2 2 2 3" xfId="13567"/>
    <cellStyle name="Normal 6 2 4 2 2 2 3" xfId="13568"/>
    <cellStyle name="Normal 7 6 2 2 2 3" xfId="13569"/>
    <cellStyle name="Normal 7 2 4 2 2 2 3" xfId="13570"/>
    <cellStyle name="Normal 8 6 2 2 2 3" xfId="13571"/>
    <cellStyle name="Normal 8 2 4 2 2 2 3" xfId="13572"/>
    <cellStyle name="Normal 9 6 2 2 2 3" xfId="13573"/>
    <cellStyle name="Normal 9 2 4 2 2 2 3" xfId="13574"/>
    <cellStyle name="Normal 62 2 2 3" xfId="13575"/>
    <cellStyle name="Comma 20 2 2 3" xfId="13576"/>
    <cellStyle name="Note 16 2 2 3" xfId="13577"/>
    <cellStyle name="Normal 10 10 2 2 3" xfId="13578"/>
    <cellStyle name="Normal 10 2 6 2 2 3" xfId="13579"/>
    <cellStyle name="Normal 11 8 2 2 3" xfId="13580"/>
    <cellStyle name="Normal 11 2 6 2 2 3" xfId="13581"/>
    <cellStyle name="Normal 12 8 2 2 3" xfId="13582"/>
    <cellStyle name="Normal 12 2 6 2 2 3" xfId="13583"/>
    <cellStyle name="Normal 13 8 2 2 3" xfId="13584"/>
    <cellStyle name="Normal 13 2 6 2 2 3" xfId="13585"/>
    <cellStyle name="Normal 14 8 2 2 3" xfId="13586"/>
    <cellStyle name="Normal 14 2 6 2 2 3" xfId="13587"/>
    <cellStyle name="Normal 3 2 8 2 2 3" xfId="13588"/>
    <cellStyle name="Normal 3 2 2 5 2 2 3" xfId="13589"/>
    <cellStyle name="Normal 3 3 8 2 2 3" xfId="13590"/>
    <cellStyle name="Normal 3 3 2 5 2 2 3" xfId="13591"/>
    <cellStyle name="Normal 3 4 6 2 2 3" xfId="13592"/>
    <cellStyle name="Normal 3 4 2 5 2 2 3" xfId="13593"/>
    <cellStyle name="Normal 3 5 6 2 2 3" xfId="13594"/>
    <cellStyle name="Normal 3 5 2 5 2 2 3" xfId="13595"/>
    <cellStyle name="Normal 3 6 6 2 2 3" xfId="13596"/>
    <cellStyle name="Normal 3 6 2 5 2 2 3" xfId="13597"/>
    <cellStyle name="Normal 3 7 6 2 2 3" xfId="13598"/>
    <cellStyle name="Normal 3 7 2 5 2 2 3" xfId="13599"/>
    <cellStyle name="Normal 3 8 6 2 2 3" xfId="13600"/>
    <cellStyle name="Normal 3 8 2 5 2 2 3" xfId="13601"/>
    <cellStyle name="Normal 3 9 6 2 2 3" xfId="13602"/>
    <cellStyle name="Normal 3 9 2 5 2 2 3" xfId="13603"/>
    <cellStyle name="Normal 4 8 2 2 3" xfId="13604"/>
    <cellStyle name="Normal 4 2 7 2 2 3" xfId="13605"/>
    <cellStyle name="Normal 5 8 2 2 3" xfId="13606"/>
    <cellStyle name="Normal 5 2 6 2 2 3" xfId="13607"/>
    <cellStyle name="Normal 6 8 2 2 3" xfId="13608"/>
    <cellStyle name="Normal 6 2 6 2 2 3" xfId="13609"/>
    <cellStyle name="Normal 7 8 2 2 3" xfId="13610"/>
    <cellStyle name="Normal 7 2 6 2 2 3" xfId="13611"/>
    <cellStyle name="Normal 8 8 2 2 3" xfId="13612"/>
    <cellStyle name="Normal 8 2 6 2 2 3" xfId="13613"/>
    <cellStyle name="Normal 9 8 2 2 3" xfId="13614"/>
    <cellStyle name="Normal 9 2 6 2 2 3" xfId="13615"/>
    <cellStyle name="Normal 63 2 2 3" xfId="13616"/>
    <cellStyle name="Comma 21 2 2 3" xfId="13617"/>
    <cellStyle name="Note 17 2 2 3" xfId="13618"/>
    <cellStyle name="20% - Accent1 16 2 2 3" xfId="13619"/>
    <cellStyle name="40% - Accent1 16 2 2 3" xfId="13620"/>
    <cellStyle name="20% - Accent2 16 2 2 3" xfId="13621"/>
    <cellStyle name="40% - Accent2 16 2 2 3" xfId="13622"/>
    <cellStyle name="20% - Accent3 16 2 2 3" xfId="13623"/>
    <cellStyle name="40% - Accent3 16 2 2 3" xfId="13624"/>
    <cellStyle name="20% - Accent4 16 2 2 3" xfId="13625"/>
    <cellStyle name="40% - Accent4 16 2 2 3" xfId="13626"/>
    <cellStyle name="20% - Accent5 16 2 2 3" xfId="13627"/>
    <cellStyle name="40% - Accent5 16 2 2 3" xfId="13628"/>
    <cellStyle name="20% - Accent6 16 2 2 3" xfId="13629"/>
    <cellStyle name="40% - Accent6 16 2 2 3" xfId="13630"/>
    <cellStyle name="Normal 64 2 2 3" xfId="13631"/>
    <cellStyle name="Comma 22 2 2 3" xfId="13632"/>
    <cellStyle name="Note 18 2 2 3" xfId="13633"/>
    <cellStyle name="20% - Accent1 17 2 2 3" xfId="13634"/>
    <cellStyle name="40% - Accent1 17 2 2 3" xfId="13635"/>
    <cellStyle name="20% - Accent2 17 2 2 3" xfId="13636"/>
    <cellStyle name="40% - Accent2 17 2 2 3" xfId="13637"/>
    <cellStyle name="20% - Accent3 17 2 2 3" xfId="13638"/>
    <cellStyle name="40% - Accent3 17 2 2 3" xfId="13639"/>
    <cellStyle name="20% - Accent4 17 2 2 3" xfId="13640"/>
    <cellStyle name="40% - Accent4 17 2 2 3" xfId="13641"/>
    <cellStyle name="20% - Accent5 17 2 2 3" xfId="13642"/>
    <cellStyle name="40% - Accent5 17 2 2 3" xfId="13643"/>
    <cellStyle name="20% - Accent6 17 2 2 3" xfId="13644"/>
    <cellStyle name="40% - Accent6 17 2 2 3" xfId="13645"/>
    <cellStyle name="Normal 65 2 2 3" xfId="13646"/>
    <cellStyle name="Comma 23 2 2 3" xfId="13647"/>
    <cellStyle name="Normal 10 11 2 2 3" xfId="13648"/>
    <cellStyle name="Normal 10 2 7 2 2 3" xfId="13649"/>
    <cellStyle name="Normal 11 9 2 2 3" xfId="13650"/>
    <cellStyle name="Normal 11 2 7 2 2 3" xfId="13651"/>
    <cellStyle name="Normal 12 9 2 2 3" xfId="13652"/>
    <cellStyle name="Normal 12 2 7 2 2 3" xfId="13653"/>
    <cellStyle name="Normal 13 9 2 2 3" xfId="13654"/>
    <cellStyle name="Normal 13 2 7 2 2 3" xfId="13655"/>
    <cellStyle name="Normal 14 9 2 2 3" xfId="13656"/>
    <cellStyle name="Normal 14 2 7 2 2 3" xfId="13657"/>
    <cellStyle name="Normal 3 2 9 2 2 3" xfId="13658"/>
    <cellStyle name="Normal 3 2 2 6 2 2 3" xfId="13659"/>
    <cellStyle name="Normal 3 3 9 2 2 3" xfId="13660"/>
    <cellStyle name="Normal 3 3 2 6 2 2 3" xfId="13661"/>
    <cellStyle name="Normal 3 4 7 2 2 3" xfId="13662"/>
    <cellStyle name="Normal 3 4 2 6 2 2 3" xfId="13663"/>
    <cellStyle name="Normal 3 5 7 2 2 3" xfId="13664"/>
    <cellStyle name="Normal 3 5 2 6 2 2 3" xfId="13665"/>
    <cellStyle name="Normal 3 6 7 2 2 3" xfId="13666"/>
    <cellStyle name="Normal 3 6 2 6 2 2 3" xfId="13667"/>
    <cellStyle name="Normal 3 7 7 2 2 3" xfId="13668"/>
    <cellStyle name="Normal 3 7 2 6 2 2 3" xfId="13669"/>
    <cellStyle name="Normal 3 8 7 2 2 3" xfId="13670"/>
    <cellStyle name="Normal 3 8 2 6 2 2 3" xfId="13671"/>
    <cellStyle name="Normal 3 9 7 2 2 3" xfId="13672"/>
    <cellStyle name="Normal 3 9 2 6 2 2 3" xfId="13673"/>
    <cellStyle name="Normal 4 9 2 2 3" xfId="13674"/>
    <cellStyle name="Normal 4 2 8 2 2 3" xfId="13675"/>
    <cellStyle name="Normal 5 9 2 2 3" xfId="13676"/>
    <cellStyle name="Normal 5 2 7 2 2 3" xfId="13677"/>
    <cellStyle name="Normal 6 9 2 2 3" xfId="13678"/>
    <cellStyle name="Normal 6 2 7 2 2 3" xfId="13679"/>
    <cellStyle name="Normal 7 9 2 2 3" xfId="13680"/>
    <cellStyle name="Normal 7 2 7 2 2 3" xfId="13681"/>
    <cellStyle name="Normal 8 9 2 2 3" xfId="13682"/>
    <cellStyle name="Normal 8 2 7 2 2 3" xfId="13683"/>
    <cellStyle name="Normal 9 9 2 2 3" xfId="13684"/>
    <cellStyle name="Normal 9 2 7 2 2 3" xfId="13685"/>
    <cellStyle name="Normal 66 2 2 3" xfId="13686"/>
    <cellStyle name="Comma 24 2 2 3" xfId="13687"/>
    <cellStyle name="Normal 10 12 2 2 3" xfId="13688"/>
    <cellStyle name="Normal 67 4 2 3" xfId="13689"/>
    <cellStyle name="Comma 25 4 2 3" xfId="13690"/>
    <cellStyle name="Normal 10 13 2 2 3" xfId="13691"/>
    <cellStyle name="Normal 10 2 8 2 2 3" xfId="13692"/>
    <cellStyle name="Normal 11 10 2 2 3" xfId="13693"/>
    <cellStyle name="Normal 11 2 8 2 2 3" xfId="13694"/>
    <cellStyle name="Normal 12 10 2 2 3" xfId="13695"/>
    <cellStyle name="Normal 12 2 8 2 2 3" xfId="13696"/>
    <cellStyle name="Normal 13 10 2 2 3" xfId="13697"/>
    <cellStyle name="Normal 13 2 8 2 2 3" xfId="13698"/>
    <cellStyle name="Normal 14 10 2 2 3" xfId="13699"/>
    <cellStyle name="Normal 14 2 8 2 2 3" xfId="13700"/>
    <cellStyle name="Normal 3 2 10 2 2 3" xfId="13701"/>
    <cellStyle name="Normal 3 2 2 7 2 2 3" xfId="13702"/>
    <cellStyle name="Normal 3 3 10 2 2 3" xfId="13703"/>
    <cellStyle name="Normal 3 3 2 7 2 2 3" xfId="13704"/>
    <cellStyle name="Normal 3 4 8 2 2 3" xfId="13705"/>
    <cellStyle name="Normal 3 4 2 7 2 2 3" xfId="13706"/>
    <cellStyle name="Normal 3 5 8 2 2 3" xfId="13707"/>
    <cellStyle name="Normal 3 5 2 7 2 2 3" xfId="13708"/>
    <cellStyle name="Normal 3 6 8 2 2 3" xfId="13709"/>
    <cellStyle name="Normal 3 6 2 7 2 2 3" xfId="13710"/>
    <cellStyle name="Normal 3 7 8 2 2 3" xfId="13711"/>
    <cellStyle name="Normal 3 7 2 7 2 2 3" xfId="13712"/>
    <cellStyle name="Normal 3 8 8 2 2 3" xfId="13713"/>
    <cellStyle name="Normal 3 8 2 7 2 2 3" xfId="13714"/>
    <cellStyle name="Normal 3 9 8 2 2 3" xfId="13715"/>
    <cellStyle name="Normal 3 9 2 7 2 2 3" xfId="13716"/>
    <cellStyle name="Normal 4 10 2 2 3" xfId="13717"/>
    <cellStyle name="Normal 4 2 9 2 2 3" xfId="13718"/>
    <cellStyle name="Normal 5 10 2 2 3" xfId="13719"/>
    <cellStyle name="Normal 5 2 8 2 2 3" xfId="13720"/>
    <cellStyle name="Normal 6 10 2 2 3" xfId="13721"/>
    <cellStyle name="Normal 6 2 8 2 2 3" xfId="13722"/>
    <cellStyle name="Normal 7 10 2 2 3" xfId="13723"/>
    <cellStyle name="Normal 7 2 8 2 2 3" xfId="13724"/>
    <cellStyle name="Normal 8 10 2 2 3" xfId="13725"/>
    <cellStyle name="Normal 8 2 8 2 2 3" xfId="13726"/>
    <cellStyle name="Normal 9 10 2 2 3" xfId="13727"/>
    <cellStyle name="Normal 9 2 8 2 2 3" xfId="13728"/>
    <cellStyle name="Hyperlink 35 7" xfId="13729"/>
    <cellStyle name="Normal 67 2 2 2 3" xfId="13730"/>
    <cellStyle name="Comma 25 2 2 2 3" xfId="13731"/>
    <cellStyle name="Normal 70 2 2 3" xfId="13732"/>
    <cellStyle name="Normal 72 2" xfId="13733"/>
    <cellStyle name="Normal 73 2" xfId="13734"/>
    <cellStyle name="Hyperlink 35 8" xfId="13735"/>
    <cellStyle name="Normal 26 6" xfId="13736"/>
    <cellStyle name="Normal 25 2 6" xfId="13737"/>
    <cellStyle name="Normal 24 2 6" xfId="13738"/>
    <cellStyle name="Normal 23 2 6" xfId="13739"/>
    <cellStyle name="Normal 22 2 6" xfId="13740"/>
    <cellStyle name="Normal 21 2 6" xfId="13741"/>
    <cellStyle name="Normal 20 2 6" xfId="13742"/>
    <cellStyle name="Normal 19 2 6" xfId="13743"/>
    <cellStyle name="Normal 15 2 2 6" xfId="13744"/>
    <cellStyle name="Normal 14 2 2 7" xfId="13745"/>
    <cellStyle name="Normal 13 2 2 7" xfId="13746"/>
    <cellStyle name="Normal 12 2 2 7" xfId="13747"/>
    <cellStyle name="Normal 11 2 2 7" xfId="13748"/>
    <cellStyle name="Normal 10 2 2 7" xfId="13749"/>
    <cellStyle name="Normal 9 2 2 7" xfId="13750"/>
    <cellStyle name="Normal 8 2 2 7" xfId="13751"/>
    <cellStyle name="Normal 7 2 2 7" xfId="13752"/>
    <cellStyle name="Normal 6 2 2 7" xfId="13753"/>
    <cellStyle name="40% - Accent6 3 2 2 6" xfId="13754"/>
    <cellStyle name="20% - Accent6 3 2 2 6" xfId="13755"/>
    <cellStyle name="40% - Accent5 3 2 2 6" xfId="13756"/>
    <cellStyle name="20% - Accent5 3 2 2 6" xfId="13757"/>
    <cellStyle name="40% - Accent4 3 2 2 6" xfId="13758"/>
    <cellStyle name="20% - Accent4 3 2 2 6" xfId="13759"/>
    <cellStyle name="40% - Accent3 3 2 2 6" xfId="13760"/>
    <cellStyle name="20% - Accent3 3 2 2 6" xfId="13761"/>
    <cellStyle name="40% - Accent2 3 2 2 6" xfId="13762"/>
    <cellStyle name="20% - Accent2 3 2 2 6" xfId="13763"/>
    <cellStyle name="40% - Accent1 3 2 2 6" xfId="13764"/>
    <cellStyle name="20% - Accent1 3 2 2 6" xfId="13765"/>
    <cellStyle name="Note 3 2 2 6" xfId="13766"/>
    <cellStyle name="Normal 5 2 2 7" xfId="13767"/>
    <cellStyle name="Comma 3 2 2 6" xfId="13768"/>
    <cellStyle name="40% - Accent6 2 2 2 6" xfId="13769"/>
    <cellStyle name="20% - Accent6 2 2 2 6" xfId="13770"/>
    <cellStyle name="40% - Accent5 2 2 2 6" xfId="13771"/>
    <cellStyle name="20% - Accent5 2 2 2 6" xfId="13772"/>
    <cellStyle name="40% - Accent4 2 2 2 6" xfId="13773"/>
    <cellStyle name="20% - Accent4 2 2 2 6" xfId="13774"/>
    <cellStyle name="40% - Accent3 2 2 2 6" xfId="13775"/>
    <cellStyle name="20% - Accent3 2 2 2 6" xfId="13776"/>
    <cellStyle name="40% - Accent2 2 2 2 6" xfId="13777"/>
    <cellStyle name="20% - Accent2 2 2 2 6" xfId="13778"/>
    <cellStyle name="40% - Accent1 2 2 2 6" xfId="13779"/>
    <cellStyle name="20% - Accent1 2 2 2 6" xfId="13780"/>
    <cellStyle name="Note 2 2 2 8" xfId="13781"/>
    <cellStyle name="Normal 4 2 2 7" xfId="13782"/>
    <cellStyle name="Comma 2 2 2 6" xfId="13783"/>
    <cellStyle name="Normal 3 2 2 12" xfId="13784"/>
    <cellStyle name="Normal 2 3 2 6" xfId="13785"/>
    <cellStyle name="40% - Accent6 5 2 6" xfId="13786"/>
    <cellStyle name="20% - Accent6 5 2 6" xfId="13787"/>
    <cellStyle name="40% - Accent5 5 2 6" xfId="13788"/>
    <cellStyle name="20% - Accent5 5 2 6" xfId="13789"/>
    <cellStyle name="40% - Accent4 5 2 6" xfId="13790"/>
    <cellStyle name="20% - Accent4 5 2 6" xfId="13791"/>
    <cellStyle name="40% - Accent3 5 2 6" xfId="13792"/>
    <cellStyle name="20% - Accent3 5 2 6" xfId="13793"/>
    <cellStyle name="40% - Accent2 5 2 6" xfId="13794"/>
    <cellStyle name="20% - Accent2 5 2 6" xfId="13795"/>
    <cellStyle name="40% - Accent1 5 2 6" xfId="13796"/>
    <cellStyle name="20% - Accent1 5 2 6" xfId="13797"/>
    <cellStyle name="Note 5 2 8" xfId="13798"/>
    <cellStyle name="Percent 2 2 6" xfId="13799"/>
    <cellStyle name="Normal 18 2 6" xfId="13800"/>
    <cellStyle name="Normal 17 2 6" xfId="13801"/>
    <cellStyle name="Normal 16 3 6" xfId="13802"/>
    <cellStyle name="Normal 15 3 7" xfId="13803"/>
    <cellStyle name="Normal 14 4 7" xfId="13804"/>
    <cellStyle name="Normal 13 4 7" xfId="13805"/>
    <cellStyle name="Normal 12 4 7" xfId="13806"/>
    <cellStyle name="Normal 11 4 7" xfId="13807"/>
    <cellStyle name="Normal 10 4 7" xfId="13808"/>
    <cellStyle name="Normal 9 4 7" xfId="13809"/>
    <cellStyle name="Normal 8 4 7" xfId="13810"/>
    <cellStyle name="Normal 7 4 7" xfId="13811"/>
    <cellStyle name="Normal 6 4 7" xfId="13812"/>
    <cellStyle name="40% - Accent6 3 4 6" xfId="13813"/>
    <cellStyle name="20% - Accent6 3 4 6" xfId="13814"/>
    <cellStyle name="40% - Accent5 3 4 6" xfId="13815"/>
    <cellStyle name="20% - Accent5 3 4 6" xfId="13816"/>
    <cellStyle name="40% - Accent4 3 4 6" xfId="13817"/>
    <cellStyle name="20% - Accent4 3 4 6" xfId="13818"/>
    <cellStyle name="40% - Accent3 3 4 6" xfId="13819"/>
    <cellStyle name="20% - Accent3 3 4 6" xfId="13820"/>
    <cellStyle name="40% - Accent2 3 4 6" xfId="13821"/>
    <cellStyle name="20% - Accent2 3 4 6" xfId="13822"/>
    <cellStyle name="40% - Accent1 3 4 6" xfId="13823"/>
    <cellStyle name="20% - Accent1 3 4 6" xfId="13824"/>
    <cellStyle name="Note 3 4 8" xfId="13825"/>
    <cellStyle name="Normal 5 4 7" xfId="13826"/>
    <cellStyle name="Comma 3 4 6" xfId="13827"/>
    <cellStyle name="40% - Accent6 2 4 6" xfId="13828"/>
    <cellStyle name="20% - Accent6 2 4 6" xfId="13829"/>
    <cellStyle name="40% - Accent5 2 4 6" xfId="13830"/>
    <cellStyle name="20% - Accent5 2 4 6" xfId="13831"/>
    <cellStyle name="40% - Accent4 2 4 6" xfId="13832"/>
    <cellStyle name="20% - Accent4 2 4 6" xfId="13833"/>
    <cellStyle name="40% - Accent3 2 4 6" xfId="13834"/>
    <cellStyle name="20% - Accent3 2 4 6" xfId="13835"/>
    <cellStyle name="40% - Accent2 2 4 6" xfId="13836"/>
    <cellStyle name="20% - Accent2 2 4 6" xfId="13837"/>
    <cellStyle name="40% - Accent1 2 4 6" xfId="13838"/>
    <cellStyle name="20% - Accent1 2 4 6" xfId="13839"/>
    <cellStyle name="Note 2 4 8" xfId="13840"/>
    <cellStyle name="Normal 4 4 7" xfId="13841"/>
    <cellStyle name="Comma 2 4 6" xfId="13842"/>
    <cellStyle name="Normal 3 4 13" xfId="13843"/>
    <cellStyle name="Normal 2 5 6" xfId="13844"/>
    <cellStyle name="Normal 25 7" xfId="13845"/>
    <cellStyle name="Normal 24 7" xfId="13846"/>
    <cellStyle name="Normal 23 7" xfId="13847"/>
    <cellStyle name="Normal 22 7" xfId="13848"/>
    <cellStyle name="Normal 21 7" xfId="13849"/>
    <cellStyle name="Normal 20 7" xfId="13850"/>
    <cellStyle name="Normal 19 7" xfId="13851"/>
    <cellStyle name="Normal 15 2 7" xfId="13852"/>
    <cellStyle name="Normal 14 2 13" xfId="13853"/>
    <cellStyle name="Normal 13 2 13" xfId="13854"/>
    <cellStyle name="Normal 12 2 13" xfId="13855"/>
    <cellStyle name="Normal 11 2 13" xfId="13856"/>
    <cellStyle name="Normal 10 2 13" xfId="13857"/>
    <cellStyle name="Normal 9 2 13" xfId="13858"/>
    <cellStyle name="Normal 8 2 13" xfId="13859"/>
    <cellStyle name="Normal 7 2 13" xfId="13860"/>
    <cellStyle name="Normal 6 2 13" xfId="13861"/>
    <cellStyle name="40% - Accent6 3 2 7" xfId="13862"/>
    <cellStyle name="20% - Accent6 3 2 7" xfId="13863"/>
    <cellStyle name="40% - Accent5 3 2 7" xfId="13864"/>
    <cellStyle name="20% - Accent5 3 2 7" xfId="13865"/>
    <cellStyle name="40% - Accent4 3 2 7" xfId="13866"/>
    <cellStyle name="20% - Accent4 3 2 7" xfId="13867"/>
    <cellStyle name="40% - Accent3 3 2 7" xfId="13868"/>
    <cellStyle name="20% - Accent3 3 2 7" xfId="13869"/>
    <cellStyle name="40% - Accent2 3 2 7" xfId="13870"/>
    <cellStyle name="20% - Accent2 3 2 7" xfId="13871"/>
    <cellStyle name="40% - Accent1 3 2 7" xfId="13872"/>
    <cellStyle name="20% - Accent1 3 2 7" xfId="13873"/>
    <cellStyle name="Note 3 2 7" xfId="13874"/>
    <cellStyle name="Normal 5 2 13" xfId="13875"/>
    <cellStyle name="Comma 3 2 7" xfId="13876"/>
    <cellStyle name="40% - Accent6 2 2 7" xfId="13877"/>
    <cellStyle name="20% - Accent6 2 2 7" xfId="13878"/>
    <cellStyle name="40% - Accent5 2 2 7" xfId="13879"/>
    <cellStyle name="20% - Accent5 2 2 7" xfId="13880"/>
    <cellStyle name="40% - Accent4 2 2 7" xfId="13881"/>
    <cellStyle name="20% - Accent4 2 2 7" xfId="13882"/>
    <cellStyle name="40% - Accent3 2 2 7" xfId="13883"/>
    <cellStyle name="20% - Accent3 2 2 7" xfId="13884"/>
    <cellStyle name="40% - Accent2 2 2 7" xfId="13885"/>
    <cellStyle name="20% - Accent2 2 2 7" xfId="13886"/>
    <cellStyle name="40% - Accent1 2 2 7" xfId="13887"/>
    <cellStyle name="20% - Accent1 2 2 7" xfId="13888"/>
    <cellStyle name="Note 2 2 24" xfId="13889"/>
    <cellStyle name="Normal 4 2 14" xfId="13890"/>
    <cellStyle name="Comma 2 2 7" xfId="13891"/>
    <cellStyle name="Normal 3 2 15" xfId="13892"/>
    <cellStyle name="Normal 2 3 7" xfId="13893"/>
    <cellStyle name="40% - Accent6 5 7" xfId="13894"/>
    <cellStyle name="20% - Accent6 5 7" xfId="13895"/>
    <cellStyle name="40% - Accent5 5 7" xfId="13896"/>
    <cellStyle name="20% - Accent5 5 7" xfId="13897"/>
    <cellStyle name="40% - Accent4 5 7" xfId="13898"/>
    <cellStyle name="20% - Accent4 5 7" xfId="13899"/>
    <cellStyle name="40% - Accent3 5 7" xfId="13900"/>
    <cellStyle name="20% - Accent3 5 7" xfId="13901"/>
    <cellStyle name="40% - Accent2 5 7" xfId="13902"/>
    <cellStyle name="20% - Accent2 5 7" xfId="13903"/>
    <cellStyle name="40% - Accent1 5 7" xfId="13904"/>
    <cellStyle name="20% - Accent1 5 7" xfId="13905"/>
    <cellStyle name="Note 5 24" xfId="13906"/>
    <cellStyle name="Percent 2 8" xfId="13907"/>
    <cellStyle name="Normal 18 7" xfId="13908"/>
    <cellStyle name="Normal 17 8" xfId="13909"/>
    <cellStyle name="Normal 16 9" xfId="13910"/>
    <cellStyle name="Normal 15 10" xfId="13911"/>
    <cellStyle name="Normal 14 3 7" xfId="13912"/>
    <cellStyle name="Normal 13 3 7" xfId="13913"/>
    <cellStyle name="Normal 12 3 7" xfId="13914"/>
    <cellStyle name="Normal 11 3 7" xfId="13915"/>
    <cellStyle name="Normal 10 3 7" xfId="13916"/>
    <cellStyle name="Normal 9 3 7" xfId="13917"/>
    <cellStyle name="Normal 8 3 7" xfId="13918"/>
    <cellStyle name="Normal 7 3 7" xfId="13919"/>
    <cellStyle name="Normal 6 3 7" xfId="13920"/>
    <cellStyle name="40% - Accent6 3 3 7" xfId="13921"/>
    <cellStyle name="20% - Accent6 3 3 7" xfId="13922"/>
    <cellStyle name="40% - Accent5 3 3 7" xfId="13923"/>
    <cellStyle name="20% - Accent5 3 3 7" xfId="13924"/>
    <cellStyle name="40% - Accent4 3 3 7" xfId="13925"/>
    <cellStyle name="20% - Accent4 3 3 7" xfId="13926"/>
    <cellStyle name="40% - Accent3 3 3 7" xfId="13927"/>
    <cellStyle name="20% - Accent3 3 3 7" xfId="13928"/>
    <cellStyle name="40% - Accent2 3 3 7" xfId="13929"/>
    <cellStyle name="20% - Accent2 3 3 7" xfId="13930"/>
    <cellStyle name="40% - Accent1 3 3 7" xfId="13931"/>
    <cellStyle name="20% - Accent1 3 3 7" xfId="13932"/>
    <cellStyle name="Note 3 3 7" xfId="13933"/>
    <cellStyle name="Normal 5 3 7" xfId="13934"/>
    <cellStyle name="Comma 3 3 7" xfId="13935"/>
    <cellStyle name="40% - Accent6 2 3 7" xfId="13936"/>
    <cellStyle name="20% - Accent6 2 3 7" xfId="13937"/>
    <cellStyle name="40% - Accent5 2 3 7" xfId="13938"/>
    <cellStyle name="20% - Accent5 2 3 7" xfId="13939"/>
    <cellStyle name="40% - Accent4 2 3 7" xfId="13940"/>
    <cellStyle name="20% - Accent4 2 3 7" xfId="13941"/>
    <cellStyle name="40% - Accent3 2 3 7" xfId="13942"/>
    <cellStyle name="20% - Accent3 2 3 7" xfId="13943"/>
    <cellStyle name="40% - Accent2 2 3 7" xfId="13944"/>
    <cellStyle name="20% - Accent2 2 3 7" xfId="13945"/>
    <cellStyle name="40% - Accent1 2 3 7" xfId="13946"/>
    <cellStyle name="20% - Accent1 2 3 7" xfId="13947"/>
    <cellStyle name="Note 2 3 7" xfId="13948"/>
    <cellStyle name="Normal 4 3 7" xfId="13949"/>
    <cellStyle name="Comma 2 3 7" xfId="13950"/>
    <cellStyle name="Normal 3 3 15" xfId="13951"/>
    <cellStyle name="Normal 2 4 7" xfId="13952"/>
    <cellStyle name="Normal 13 15" xfId="13953"/>
    <cellStyle name="Normal 12 15" xfId="13954"/>
    <cellStyle name="Normal 11 15" xfId="13955"/>
    <cellStyle name="Normal 10 18" xfId="13956"/>
    <cellStyle name="Normal 9 15" xfId="13957"/>
    <cellStyle name="Normal 8 15" xfId="13958"/>
    <cellStyle name="Normal 7 15" xfId="13959"/>
    <cellStyle name="Normal 6 15" xfId="13960"/>
    <cellStyle name="40% - Accent6 3 10" xfId="13961"/>
    <cellStyle name="20% - Accent6 3 10" xfId="13962"/>
    <cellStyle name="40% - Accent5 3 10" xfId="13963"/>
    <cellStyle name="20% - Accent5 3 10" xfId="13964"/>
    <cellStyle name="40% - Accent4 3 10" xfId="13965"/>
    <cellStyle name="20% - Accent4 3 10" xfId="13966"/>
    <cellStyle name="40% - Accent3 3 10" xfId="13967"/>
    <cellStyle name="20% - Accent3 3 10" xfId="13968"/>
    <cellStyle name="40% - Accent2 3 10" xfId="13969"/>
    <cellStyle name="20% - Accent2 3 10" xfId="13970"/>
    <cellStyle name="40% - Accent1 3 10" xfId="13971"/>
    <cellStyle name="20% - Accent1 3 10" xfId="13972"/>
    <cellStyle name="Note 3 26" xfId="13973"/>
    <cellStyle name="Normal 5 15" xfId="13974"/>
    <cellStyle name="Comma 3 10" xfId="13975"/>
    <cellStyle name="40% - Accent6 2 10" xfId="13976"/>
    <cellStyle name="20% - Accent6 2 10" xfId="13977"/>
    <cellStyle name="40% - Accent5 2 10" xfId="13978"/>
    <cellStyle name="20% - Accent5 2 10" xfId="13979"/>
    <cellStyle name="40% - Accent4 2 10" xfId="13980"/>
    <cellStyle name="20% - Accent4 2 10" xfId="13981"/>
    <cellStyle name="40% - Accent3 2 10" xfId="13982"/>
    <cellStyle name="20% - Accent3 2 10" xfId="13983"/>
    <cellStyle name="40% - Accent2 2 10" xfId="13984"/>
    <cellStyle name="20% - Accent2 2 10" xfId="13985"/>
    <cellStyle name="40% - Accent1 2 10" xfId="13986"/>
    <cellStyle name="20% - Accent1 2 10" xfId="13987"/>
    <cellStyle name="Note 2 26" xfId="13988"/>
    <cellStyle name="Normal 4 15" xfId="13989"/>
    <cellStyle name="Comma 2 10" xfId="13990"/>
    <cellStyle name="Normal 3 17" xfId="13991"/>
    <cellStyle name="Normal 2 12" xfId="13992"/>
    <cellStyle name="Normal 76" xfId="13993"/>
    <cellStyle name="Hyperlink 35 25" xfId="13994"/>
    <cellStyle name="Hyperlink 35 24" xfId="13995"/>
    <cellStyle name="Hyperlink 35 9" xfId="13996"/>
    <cellStyle name="Hyperlink 35 26" xfId="13997"/>
    <cellStyle name="Hyperlink 35 10" xfId="13998"/>
    <cellStyle name="Hyperlink 35 22" xfId="13999"/>
    <cellStyle name="Hyperlink 35 11" xfId="14000"/>
    <cellStyle name="Normal 71 4" xfId="14001"/>
    <cellStyle name="Comma 27" xfId="14002"/>
    <cellStyle name="Normal 3 15" xfId="14003"/>
    <cellStyle name="Normal 75 2" xfId="14004"/>
    <cellStyle name="20% - Accent1 20" xfId="14005"/>
    <cellStyle name="40% - Accent1 20" xfId="14006"/>
    <cellStyle name="20% - Accent2 20" xfId="14007"/>
    <cellStyle name="40% - Accent2 20" xfId="14008"/>
    <cellStyle name="20% - Accent3 20" xfId="14009"/>
    <cellStyle name="40% - Accent3 20" xfId="14010"/>
    <cellStyle name="20% - Accent4 20" xfId="14011"/>
    <cellStyle name="40% - Accent4 20" xfId="14012"/>
    <cellStyle name="20% - Accent5 20" xfId="14013"/>
    <cellStyle name="40% - Accent5 20" xfId="14014"/>
    <cellStyle name="20% - Accent6 20" xfId="14015"/>
    <cellStyle name="40% - Accent6 20" xfId="14016"/>
    <cellStyle name="Normal 2 11" xfId="14017"/>
    <cellStyle name="Normal 3 16" xfId="14018"/>
    <cellStyle name="Comma 2 9" xfId="14019"/>
    <cellStyle name="Normal 4 14" xfId="14020"/>
    <cellStyle name="Note 2 25" xfId="14021"/>
    <cellStyle name="20% - Accent1 2 9" xfId="14022"/>
    <cellStyle name="40% - Accent1 2 9" xfId="14023"/>
    <cellStyle name="20% - Accent2 2 9" xfId="14024"/>
    <cellStyle name="40% - Accent2 2 9" xfId="14025"/>
    <cellStyle name="20% - Accent3 2 9" xfId="14026"/>
    <cellStyle name="40% - Accent3 2 9" xfId="14027"/>
    <cellStyle name="20% - Accent4 2 9" xfId="14028"/>
    <cellStyle name="40% - Accent4 2 9" xfId="14029"/>
    <cellStyle name="20% - Accent5 2 9" xfId="14030"/>
    <cellStyle name="40% - Accent5 2 9" xfId="14031"/>
    <cellStyle name="20% - Accent6 2 9" xfId="14032"/>
    <cellStyle name="40% - Accent6 2 9" xfId="14033"/>
    <cellStyle name="Comma 3 9" xfId="14034"/>
    <cellStyle name="Normal 5 14" xfId="14035"/>
    <cellStyle name="Note 3 25" xfId="14036"/>
    <cellStyle name="20% - Accent1 3 9" xfId="14037"/>
    <cellStyle name="40% - Accent1 3 9" xfId="14038"/>
    <cellStyle name="20% - Accent2 3 9" xfId="14039"/>
    <cellStyle name="40% - Accent2 3 9" xfId="14040"/>
    <cellStyle name="20% - Accent3 3 9" xfId="14041"/>
    <cellStyle name="40% - Accent3 3 9" xfId="14042"/>
    <cellStyle name="20% - Accent4 3 9" xfId="14043"/>
    <cellStyle name="40% - Accent4 3 9" xfId="14044"/>
    <cellStyle name="20% - Accent5 3 9" xfId="14045"/>
    <cellStyle name="40% - Accent5 3 9" xfId="14046"/>
    <cellStyle name="20% - Accent6 3 9" xfId="14047"/>
    <cellStyle name="40% - Accent6 3 9" xfId="14048"/>
    <cellStyle name="Normal 6 14" xfId="14049"/>
    <cellStyle name="Normal 7 14" xfId="14050"/>
    <cellStyle name="Normal 8 14" xfId="14051"/>
    <cellStyle name="Normal 9 14" xfId="14052"/>
    <cellStyle name="Normal 10 17" xfId="14053"/>
    <cellStyle name="Normal 11 14" xfId="14054"/>
    <cellStyle name="Normal 12 14" xfId="14055"/>
    <cellStyle name="Normal 13 14" xfId="14056"/>
    <cellStyle name="Normal 2 4 6" xfId="14057"/>
    <cellStyle name="Normal 3 3 14" xfId="14058"/>
    <cellStyle name="Comma 2 3 6" xfId="14059"/>
    <cellStyle name="Normal 4 3 6" xfId="14060"/>
    <cellStyle name="Note 2 3 6" xfId="14061"/>
    <cellStyle name="20% - Accent1 2 3 6" xfId="14062"/>
    <cellStyle name="40% - Accent1 2 3 6" xfId="14063"/>
    <cellStyle name="20% - Accent2 2 3 6" xfId="14064"/>
    <cellStyle name="40% - Accent2 2 3 6" xfId="14065"/>
    <cellStyle name="20% - Accent3 2 3 6" xfId="14066"/>
    <cellStyle name="40% - Accent3 2 3 6" xfId="14067"/>
    <cellStyle name="20% - Accent4 2 3 6" xfId="14068"/>
    <cellStyle name="40% - Accent4 2 3 6" xfId="14069"/>
    <cellStyle name="20% - Accent5 2 3 6" xfId="14070"/>
    <cellStyle name="40% - Accent5 2 3 6" xfId="14071"/>
    <cellStyle name="20% - Accent6 2 3 6" xfId="14072"/>
    <cellStyle name="40% - Accent6 2 3 6" xfId="14073"/>
    <cellStyle name="Comma 3 3 6" xfId="14074"/>
    <cellStyle name="Normal 5 3 6" xfId="14075"/>
    <cellStyle name="Note 3 3 6" xfId="14076"/>
    <cellStyle name="20% - Accent1 3 3 6" xfId="14077"/>
    <cellStyle name="40% - Accent1 3 3 6" xfId="14078"/>
    <cellStyle name="20% - Accent2 3 3 6" xfId="14079"/>
    <cellStyle name="40% - Accent2 3 3 6" xfId="14080"/>
    <cellStyle name="20% - Accent3 3 3 6" xfId="14081"/>
    <cellStyle name="40% - Accent3 3 3 6" xfId="14082"/>
    <cellStyle name="20% - Accent4 3 3 6" xfId="14083"/>
    <cellStyle name="40% - Accent4 3 3 6" xfId="14084"/>
    <cellStyle name="20% - Accent5 3 3 6" xfId="14085"/>
    <cellStyle name="40% - Accent5 3 3 6" xfId="14086"/>
    <cellStyle name="20% - Accent6 3 3 6" xfId="14087"/>
    <cellStyle name="40% - Accent6 3 3 6" xfId="14088"/>
    <cellStyle name="Normal 6 3 6" xfId="14089"/>
    <cellStyle name="Normal 7 3 6" xfId="14090"/>
    <cellStyle name="Normal 8 3 6" xfId="14091"/>
    <cellStyle name="Normal 9 3 6" xfId="14092"/>
    <cellStyle name="Normal 10 3 6" xfId="14093"/>
    <cellStyle name="Normal 11 3 6" xfId="14094"/>
    <cellStyle name="Normal 12 3 6" xfId="14095"/>
    <cellStyle name="Normal 13 3 6" xfId="14096"/>
    <cellStyle name="Normal 14 3 6" xfId="14097"/>
    <cellStyle name="Normal 15 9" xfId="14098"/>
    <cellStyle name="Normal 16 8" xfId="14099"/>
    <cellStyle name="Normal 17 7" xfId="14100"/>
    <cellStyle name="Normal 18 6" xfId="14101"/>
    <cellStyle name="Percent 2 7" xfId="14102"/>
    <cellStyle name="Note 5 23" xfId="14103"/>
    <cellStyle name="20% - Accent1 5 6" xfId="14104"/>
    <cellStyle name="40% - Accent1 5 6" xfId="14105"/>
    <cellStyle name="20% - Accent2 5 6" xfId="14106"/>
    <cellStyle name="40% - Accent2 5 6" xfId="14107"/>
    <cellStyle name="20% - Accent3 5 6" xfId="14108"/>
    <cellStyle name="40% - Accent3 5 6" xfId="14109"/>
    <cellStyle name="20% - Accent4 5 6" xfId="14110"/>
    <cellStyle name="40% - Accent4 5 6" xfId="14111"/>
    <cellStyle name="20% - Accent5 5 6" xfId="14112"/>
    <cellStyle name="40% - Accent5 5 6" xfId="14113"/>
    <cellStyle name="20% - Accent6 5 6" xfId="14114"/>
    <cellStyle name="40% - Accent6 5 6" xfId="14115"/>
    <cellStyle name="Normal 2 3 6" xfId="14116"/>
    <cellStyle name="Normal 3 2 14" xfId="14117"/>
    <cellStyle name="Comma 2 2 6" xfId="14118"/>
    <cellStyle name="Normal 4 2 13" xfId="14119"/>
    <cellStyle name="Note 2 2 23" xfId="14120"/>
    <cellStyle name="20% - Accent1 2 2 6" xfId="14121"/>
    <cellStyle name="40% - Accent1 2 2 6" xfId="14122"/>
    <cellStyle name="20% - Accent2 2 2 6" xfId="14123"/>
    <cellStyle name="40% - Accent2 2 2 6" xfId="14124"/>
    <cellStyle name="20% - Accent3 2 2 6" xfId="14125"/>
    <cellStyle name="40% - Accent3 2 2 6" xfId="14126"/>
    <cellStyle name="20% - Accent4 2 2 6" xfId="14127"/>
    <cellStyle name="40% - Accent4 2 2 6" xfId="14128"/>
    <cellStyle name="20% - Accent5 2 2 6" xfId="14129"/>
    <cellStyle name="40% - Accent5 2 2 6" xfId="14130"/>
    <cellStyle name="20% - Accent6 2 2 6" xfId="14131"/>
    <cellStyle name="40% - Accent6 2 2 6" xfId="14132"/>
    <cellStyle name="Comma 3 2 6" xfId="14133"/>
    <cellStyle name="Normal 5 2 12" xfId="14134"/>
    <cellStyle name="Note 3 2 6" xfId="14135"/>
    <cellStyle name="20% - Accent1 3 2 6" xfId="14136"/>
    <cellStyle name="40% - Accent1 3 2 6" xfId="14137"/>
    <cellStyle name="20% - Accent2 3 2 6" xfId="14138"/>
    <cellStyle name="40% - Accent2 3 2 6" xfId="14139"/>
    <cellStyle name="20% - Accent3 3 2 6" xfId="14140"/>
    <cellStyle name="40% - Accent3 3 2 6" xfId="14141"/>
    <cellStyle name="20% - Accent4 3 2 6" xfId="14142"/>
    <cellStyle name="40% - Accent4 3 2 6" xfId="14143"/>
    <cellStyle name="20% - Accent5 3 2 6" xfId="14144"/>
    <cellStyle name="40% - Accent5 3 2 6" xfId="14145"/>
    <cellStyle name="20% - Accent6 3 2 6" xfId="14146"/>
    <cellStyle name="40% - Accent6 3 2 6" xfId="14147"/>
    <cellStyle name="Normal 6 2 12" xfId="14148"/>
    <cellStyle name="Normal 7 2 12" xfId="14149"/>
    <cellStyle name="Normal 8 2 12" xfId="14150"/>
    <cellStyle name="Normal 9 2 12" xfId="14151"/>
    <cellStyle name="Normal 10 2 12" xfId="14152"/>
    <cellStyle name="Normal 11 2 12" xfId="14153"/>
    <cellStyle name="Normal 12 2 12" xfId="14154"/>
    <cellStyle name="Normal 13 2 12" xfId="14155"/>
    <cellStyle name="Normal 14 2 12" xfId="14156"/>
    <cellStyle name="Normal 15 2 6" xfId="14157"/>
    <cellStyle name="Normal 19 6" xfId="14158"/>
    <cellStyle name="Normal 20 6" xfId="14159"/>
    <cellStyle name="Normal 21 6" xfId="14160"/>
    <cellStyle name="Normal 22 6" xfId="14161"/>
    <cellStyle name="Normal 23 6" xfId="14162"/>
    <cellStyle name="Normal 24 6" xfId="14163"/>
    <cellStyle name="Normal 25 6" xfId="14164"/>
    <cellStyle name="Normal 2 5 5" xfId="14165"/>
    <cellStyle name="Normal 3 4 12" xfId="14166"/>
    <cellStyle name="Comma 2 4 5" xfId="14167"/>
    <cellStyle name="Normal 4 4 6" xfId="14168"/>
    <cellStyle name="Note 2 4 7" xfId="14169"/>
    <cellStyle name="20% - Accent1 2 4 5" xfId="14170"/>
    <cellStyle name="40% - Accent1 2 4 5" xfId="14171"/>
    <cellStyle name="20% - Accent2 2 4 5" xfId="14172"/>
    <cellStyle name="40% - Accent2 2 4 5" xfId="14173"/>
    <cellStyle name="20% - Accent3 2 4 5" xfId="14174"/>
    <cellStyle name="40% - Accent3 2 4 5" xfId="14175"/>
    <cellStyle name="20% - Accent4 2 4 5" xfId="14176"/>
    <cellStyle name="40% - Accent4 2 4 5" xfId="14177"/>
    <cellStyle name="20% - Accent5 2 4 5" xfId="14178"/>
    <cellStyle name="40% - Accent5 2 4 5" xfId="14179"/>
    <cellStyle name="20% - Accent6 2 4 5" xfId="14180"/>
    <cellStyle name="40% - Accent6 2 4 5" xfId="14181"/>
    <cellStyle name="Comma 3 4 5" xfId="14182"/>
    <cellStyle name="Normal 5 4 6" xfId="14183"/>
    <cellStyle name="Note 3 4 7" xfId="14184"/>
    <cellStyle name="20% - Accent1 3 4 5" xfId="14185"/>
    <cellStyle name="40% - Accent1 3 4 5" xfId="14186"/>
    <cellStyle name="20% - Accent2 3 4 5" xfId="14187"/>
    <cellStyle name="40% - Accent2 3 4 5" xfId="14188"/>
    <cellStyle name="20% - Accent3 3 4 5" xfId="14189"/>
    <cellStyle name="40% - Accent3 3 4 5" xfId="14190"/>
    <cellStyle name="20% - Accent4 3 4 5" xfId="14191"/>
    <cellStyle name="40% - Accent4 3 4 5" xfId="14192"/>
    <cellStyle name="20% - Accent5 3 4 5" xfId="14193"/>
    <cellStyle name="40% - Accent5 3 4 5" xfId="14194"/>
    <cellStyle name="20% - Accent6 3 4 5" xfId="14195"/>
    <cellStyle name="40% - Accent6 3 4 5" xfId="14196"/>
    <cellStyle name="Normal 6 4 6" xfId="14197"/>
    <cellStyle name="Normal 7 4 6" xfId="14198"/>
    <cellStyle name="Normal 8 4 6" xfId="14199"/>
    <cellStyle name="Normal 9 4 6" xfId="14200"/>
    <cellStyle name="Normal 10 4 6" xfId="14201"/>
    <cellStyle name="Normal 11 4 6" xfId="14202"/>
    <cellStyle name="Normal 12 4 6" xfId="14203"/>
    <cellStyle name="Normal 13 4 6" xfId="14204"/>
    <cellStyle name="Normal 14 4 6" xfId="14205"/>
    <cellStyle name="Normal 15 3 6" xfId="14206"/>
    <cellStyle name="Normal 16 3 5" xfId="14207"/>
    <cellStyle name="Normal 17 2 5" xfId="14208"/>
    <cellStyle name="Normal 18 2 5" xfId="14209"/>
    <cellStyle name="Percent 2 2 5" xfId="14210"/>
    <cellStyle name="Note 5 2 7" xfId="14211"/>
    <cellStyle name="20% - Accent1 5 2 5" xfId="14212"/>
    <cellStyle name="40% - Accent1 5 2 5" xfId="14213"/>
    <cellStyle name="20% - Accent2 5 2 5" xfId="14214"/>
    <cellStyle name="40% - Accent2 5 2 5" xfId="14215"/>
    <cellStyle name="20% - Accent3 5 2 5" xfId="14216"/>
    <cellStyle name="40% - Accent3 5 2 5" xfId="14217"/>
    <cellStyle name="20% - Accent4 5 2 5" xfId="14218"/>
    <cellStyle name="40% - Accent4 5 2 5" xfId="14219"/>
    <cellStyle name="20% - Accent5 5 2 5" xfId="14220"/>
    <cellStyle name="40% - Accent5 5 2 5" xfId="14221"/>
    <cellStyle name="20% - Accent6 5 2 5" xfId="14222"/>
    <cellStyle name="40% - Accent6 5 2 5" xfId="14223"/>
    <cellStyle name="Normal 2 3 2 5" xfId="14224"/>
    <cellStyle name="Normal 3 2 2 11" xfId="14225"/>
    <cellStyle name="Comma 2 2 2 5" xfId="14226"/>
    <cellStyle name="Normal 4 2 2 6" xfId="14227"/>
    <cellStyle name="Note 2 2 2 7" xfId="14228"/>
    <cellStyle name="20% - Accent1 2 2 2 5" xfId="14229"/>
    <cellStyle name="40% - Accent1 2 2 2 5" xfId="14230"/>
    <cellStyle name="20% - Accent2 2 2 2 5" xfId="14231"/>
    <cellStyle name="40% - Accent2 2 2 2 5" xfId="14232"/>
    <cellStyle name="20% - Accent3 2 2 2 5" xfId="14233"/>
    <cellStyle name="40% - Accent3 2 2 2 5" xfId="14234"/>
    <cellStyle name="20% - Accent4 2 2 2 5" xfId="14235"/>
    <cellStyle name="40% - Accent4 2 2 2 5" xfId="14236"/>
    <cellStyle name="20% - Accent5 2 2 2 5" xfId="14237"/>
    <cellStyle name="40% - Accent5 2 2 2 5" xfId="14238"/>
    <cellStyle name="20% - Accent6 2 2 2 5" xfId="14239"/>
    <cellStyle name="40% - Accent6 2 2 2 5" xfId="14240"/>
    <cellStyle name="Comma 3 2 2 5" xfId="14241"/>
    <cellStyle name="Normal 5 2 2 6" xfId="14242"/>
    <cellStyle name="Note 3 2 2 5" xfId="14243"/>
    <cellStyle name="20% - Accent1 3 2 2 5" xfId="14244"/>
    <cellStyle name="40% - Accent1 3 2 2 5" xfId="14245"/>
    <cellStyle name="20% - Accent2 3 2 2 5" xfId="14246"/>
    <cellStyle name="40% - Accent2 3 2 2 5" xfId="14247"/>
    <cellStyle name="20% - Accent3 3 2 2 5" xfId="14248"/>
    <cellStyle name="40% - Accent3 3 2 2 5" xfId="14249"/>
    <cellStyle name="20% - Accent4 3 2 2 5" xfId="14250"/>
    <cellStyle name="40% - Accent4 3 2 2 5" xfId="14251"/>
    <cellStyle name="20% - Accent5 3 2 2 5" xfId="14252"/>
    <cellStyle name="40% - Accent5 3 2 2 5" xfId="14253"/>
    <cellStyle name="20% - Accent6 3 2 2 5" xfId="14254"/>
    <cellStyle name="40% - Accent6 3 2 2 5" xfId="14255"/>
    <cellStyle name="Normal 6 2 2 6" xfId="14256"/>
    <cellStyle name="Normal 7 2 2 6" xfId="14257"/>
    <cellStyle name="Normal 8 2 2 6" xfId="14258"/>
    <cellStyle name="Normal 9 2 2 6" xfId="14259"/>
    <cellStyle name="Normal 10 2 2 6" xfId="14260"/>
    <cellStyle name="Normal 11 2 2 6" xfId="14261"/>
    <cellStyle name="Normal 12 2 2 6" xfId="14262"/>
    <cellStyle name="Normal 13 2 2 6" xfId="14263"/>
    <cellStyle name="Normal 14 2 2 6" xfId="14264"/>
    <cellStyle name="Normal 15 2 2 5" xfId="14265"/>
    <cellStyle name="Normal 19 2 5" xfId="14266"/>
    <cellStyle name="Normal 20 2 5" xfId="14267"/>
    <cellStyle name="Normal 21 2 5" xfId="14268"/>
    <cellStyle name="Normal 22 2 5" xfId="14269"/>
    <cellStyle name="Normal 23 2 5" xfId="14270"/>
    <cellStyle name="Normal 24 2 5" xfId="14271"/>
    <cellStyle name="Normal 25 2 5" xfId="14272"/>
    <cellStyle name="Normal 69 4" xfId="14273"/>
    <cellStyle name="Normal 2 8 4" xfId="14274"/>
    <cellStyle name="20% - Accent1 10 5" xfId="14275"/>
    <cellStyle name="20% - Accent1 11 5" xfId="14276"/>
    <cellStyle name="20% - Accent1 12 5" xfId="14277"/>
    <cellStyle name="20% - Accent1 13 5" xfId="14278"/>
    <cellStyle name="20% - Accent1 14 5" xfId="14279"/>
    <cellStyle name="20% - Accent1 2 6 4" xfId="14280"/>
    <cellStyle name="20% - Accent1 2 2 3 4" xfId="14281"/>
    <cellStyle name="20% - Accent1 2 3 3 4" xfId="14282"/>
    <cellStyle name="20% - Accent1 3 6 4" xfId="14283"/>
    <cellStyle name="20% - Accent1 3 2 3 4" xfId="14284"/>
    <cellStyle name="20% - Accent1 3 3 3 4" xfId="14285"/>
    <cellStyle name="20% - Accent1 4 5 4" xfId="14286"/>
    <cellStyle name="20% - Accent1 5 3 4" xfId="14287"/>
    <cellStyle name="20% - Accent1 6 5" xfId="14288"/>
    <cellStyle name="20% - Accent1 7 5" xfId="14289"/>
    <cellStyle name="20% - Accent1 8 5" xfId="14290"/>
    <cellStyle name="20% - Accent1 9 5" xfId="14291"/>
    <cellStyle name="20% - Accent2 10 5" xfId="14292"/>
    <cellStyle name="20% - Accent2 11 5" xfId="14293"/>
    <cellStyle name="20% - Accent2 12 5" xfId="14294"/>
    <cellStyle name="20% - Accent2 13 5" xfId="14295"/>
    <cellStyle name="20% - Accent2 14 5" xfId="14296"/>
    <cellStyle name="20% - Accent2 2 6 4" xfId="14297"/>
    <cellStyle name="20% - Accent2 2 2 3 4" xfId="14298"/>
    <cellStyle name="20% - Accent2 2 3 3 4" xfId="14299"/>
    <cellStyle name="20% - Accent2 3 6 4" xfId="14300"/>
    <cellStyle name="20% - Accent2 3 2 3 4" xfId="14301"/>
    <cellStyle name="20% - Accent2 3 3 3 4" xfId="14302"/>
    <cellStyle name="20% - Accent2 4 5 4" xfId="14303"/>
    <cellStyle name="20% - Accent2 5 3 4" xfId="14304"/>
    <cellStyle name="20% - Accent2 6 5" xfId="14305"/>
    <cellStyle name="20% - Accent2 7 5" xfId="14306"/>
    <cellStyle name="20% - Accent2 8 5" xfId="14307"/>
    <cellStyle name="20% - Accent2 9 5" xfId="14308"/>
    <cellStyle name="20% - Accent3 10 5" xfId="14309"/>
    <cellStyle name="20% - Accent3 11 5" xfId="14310"/>
    <cellStyle name="20% - Accent3 12 5" xfId="14311"/>
    <cellStyle name="20% - Accent3 13 5" xfId="14312"/>
    <cellStyle name="20% - Accent3 14 5" xfId="14313"/>
    <cellStyle name="20% - Accent3 2 6 4" xfId="14314"/>
    <cellStyle name="20% - Accent3 2 2 3 4" xfId="14315"/>
    <cellStyle name="20% - Accent3 2 3 3 4" xfId="14316"/>
    <cellStyle name="20% - Accent3 3 6 4" xfId="14317"/>
    <cellStyle name="20% - Accent3 3 2 3 4" xfId="14318"/>
    <cellStyle name="20% - Accent3 3 3 3 4" xfId="14319"/>
    <cellStyle name="20% - Accent3 4 5 4" xfId="14320"/>
    <cellStyle name="20% - Accent3 5 3 4" xfId="14321"/>
    <cellStyle name="20% - Accent3 6 5" xfId="14322"/>
    <cellStyle name="20% - Accent3 7 5" xfId="14323"/>
    <cellStyle name="20% - Accent3 8 5" xfId="14324"/>
    <cellStyle name="20% - Accent3 9 5" xfId="14325"/>
    <cellStyle name="20% - Accent4 10 5" xfId="14326"/>
    <cellStyle name="20% - Accent4 11 5" xfId="14327"/>
    <cellStyle name="20% - Accent4 12 5" xfId="14328"/>
    <cellStyle name="20% - Accent4 13 5" xfId="14329"/>
    <cellStyle name="20% - Accent4 14 5" xfId="14330"/>
    <cellStyle name="20% - Accent4 2 6 4" xfId="14331"/>
    <cellStyle name="20% - Accent4 2 2 3 4" xfId="14332"/>
    <cellStyle name="20% - Accent4 2 3 3 4" xfId="14333"/>
    <cellStyle name="20% - Accent4 3 6 4" xfId="14334"/>
    <cellStyle name="20% - Accent4 3 2 3 4" xfId="14335"/>
    <cellStyle name="20% - Accent4 3 3 3 4" xfId="14336"/>
    <cellStyle name="20% - Accent4 4 5 4" xfId="14337"/>
    <cellStyle name="20% - Accent4 5 3 4" xfId="14338"/>
    <cellStyle name="20% - Accent4 6 5" xfId="14339"/>
    <cellStyle name="20% - Accent4 7 5" xfId="14340"/>
    <cellStyle name="20% - Accent4 8 5" xfId="14341"/>
    <cellStyle name="20% - Accent4 9 5" xfId="14342"/>
    <cellStyle name="20% - Accent5 10 5" xfId="14343"/>
    <cellStyle name="20% - Accent5 11 5" xfId="14344"/>
    <cellStyle name="20% - Accent5 12 5" xfId="14345"/>
    <cellStyle name="20% - Accent5 13 5" xfId="14346"/>
    <cellStyle name="20% - Accent5 14 5" xfId="14347"/>
    <cellStyle name="20% - Accent5 2 6 4" xfId="14348"/>
    <cellStyle name="20% - Accent5 2 2 3 4" xfId="14349"/>
    <cellStyle name="20% - Accent5 2 3 3 4" xfId="14350"/>
    <cellStyle name="20% - Accent5 3 6 4" xfId="14351"/>
    <cellStyle name="20% - Accent5 3 2 3 4" xfId="14352"/>
    <cellStyle name="20% - Accent5 3 3 3 4" xfId="14353"/>
    <cellStyle name="20% - Accent5 4 5 4" xfId="14354"/>
    <cellStyle name="20% - Accent5 5 3 4" xfId="14355"/>
    <cellStyle name="20% - Accent5 6 5" xfId="14356"/>
    <cellStyle name="20% - Accent5 7 5" xfId="14357"/>
    <cellStyle name="20% - Accent5 8 5" xfId="14358"/>
    <cellStyle name="20% - Accent5 9 5" xfId="14359"/>
    <cellStyle name="20% - Accent6 10 5" xfId="14360"/>
    <cellStyle name="20% - Accent6 11 5" xfId="14361"/>
    <cellStyle name="20% - Accent6 12 5" xfId="14362"/>
    <cellStyle name="20% - Accent6 13 5" xfId="14363"/>
    <cellStyle name="20% - Accent6 14 5" xfId="14364"/>
    <cellStyle name="20% - Accent6 2 6 4" xfId="14365"/>
    <cellStyle name="20% - Accent6 2 2 3 4" xfId="14366"/>
    <cellStyle name="20% - Accent6 2 3 3 4" xfId="14367"/>
    <cellStyle name="20% - Accent6 3 6 4" xfId="14368"/>
    <cellStyle name="20% - Accent6 3 2 3 4" xfId="14369"/>
    <cellStyle name="20% - Accent6 3 3 3 4" xfId="14370"/>
    <cellStyle name="20% - Accent6 4 5 4" xfId="14371"/>
    <cellStyle name="20% - Accent6 5 3 4" xfId="14372"/>
    <cellStyle name="20% - Accent6 6 5" xfId="14373"/>
    <cellStyle name="20% - Accent6 7 5" xfId="14374"/>
    <cellStyle name="20% - Accent6 8 5" xfId="14375"/>
    <cellStyle name="20% - Accent6 9 5" xfId="14376"/>
    <cellStyle name="40% - Accent1 10 5" xfId="14377"/>
    <cellStyle name="40% - Accent1 11 5" xfId="14378"/>
    <cellStyle name="40% - Accent1 12 5" xfId="14379"/>
    <cellStyle name="40% - Accent1 13 5" xfId="14380"/>
    <cellStyle name="40% - Accent1 14 5" xfId="14381"/>
    <cellStyle name="40% - Accent1 2 6 4" xfId="14382"/>
    <cellStyle name="40% - Accent1 2 2 3 4" xfId="14383"/>
    <cellStyle name="40% - Accent1 2 3 3 4" xfId="14384"/>
    <cellStyle name="40% - Accent1 3 6 4" xfId="14385"/>
    <cellStyle name="40% - Accent1 3 2 3 4" xfId="14386"/>
    <cellStyle name="40% - Accent1 3 3 3 4" xfId="14387"/>
    <cellStyle name="40% - Accent1 4 5 4" xfId="14388"/>
    <cellStyle name="40% - Accent1 5 3 4" xfId="14389"/>
    <cellStyle name="40% - Accent1 6 5" xfId="14390"/>
    <cellStyle name="40% - Accent1 7 5" xfId="14391"/>
    <cellStyle name="40% - Accent1 8 5" xfId="14392"/>
    <cellStyle name="40% - Accent1 9 5" xfId="14393"/>
    <cellStyle name="40% - Accent2 10 5" xfId="14394"/>
    <cellStyle name="40% - Accent2 11 5" xfId="14395"/>
    <cellStyle name="40% - Accent2 12 5" xfId="14396"/>
    <cellStyle name="40% - Accent2 13 5" xfId="14397"/>
    <cellStyle name="40% - Accent2 14 5" xfId="14398"/>
    <cellStyle name="40% - Accent2 2 6 4" xfId="14399"/>
    <cellStyle name="40% - Accent2 2 2 3 4" xfId="14400"/>
    <cellStyle name="40% - Accent2 2 3 3 4" xfId="14401"/>
    <cellStyle name="40% - Accent2 3 6 4" xfId="14402"/>
    <cellStyle name="40% - Accent2 3 2 3 4" xfId="14403"/>
    <cellStyle name="40% - Accent2 3 3 3 4" xfId="14404"/>
    <cellStyle name="40% - Accent2 4 5 4" xfId="14405"/>
    <cellStyle name="40% - Accent2 5 3 4" xfId="14406"/>
    <cellStyle name="40% - Accent2 6 5" xfId="14407"/>
    <cellStyle name="40% - Accent2 7 5" xfId="14408"/>
    <cellStyle name="40% - Accent2 8 5" xfId="14409"/>
    <cellStyle name="40% - Accent2 9 5" xfId="14410"/>
    <cellStyle name="40% - Accent3 10 5" xfId="14411"/>
    <cellStyle name="40% - Accent3 11 5" xfId="14412"/>
    <cellStyle name="40% - Accent3 12 5" xfId="14413"/>
    <cellStyle name="40% - Accent3 13 5" xfId="14414"/>
    <cellStyle name="40% - Accent3 14 5" xfId="14415"/>
    <cellStyle name="40% - Accent3 2 6 4" xfId="14416"/>
    <cellStyle name="40% - Accent3 2 2 3 4" xfId="14417"/>
    <cellStyle name="40% - Accent3 2 3 3 4" xfId="14418"/>
    <cellStyle name="40% - Accent3 3 6 4" xfId="14419"/>
    <cellStyle name="40% - Accent3 3 2 3 4" xfId="14420"/>
    <cellStyle name="40% - Accent3 3 3 3 4" xfId="14421"/>
    <cellStyle name="40% - Accent3 4 5 4" xfId="14422"/>
    <cellStyle name="40% - Accent3 5 3 4" xfId="14423"/>
    <cellStyle name="40% - Accent3 6 5" xfId="14424"/>
    <cellStyle name="40% - Accent3 7 5" xfId="14425"/>
    <cellStyle name="40% - Accent3 8 5" xfId="14426"/>
    <cellStyle name="40% - Accent3 9 5" xfId="14427"/>
    <cellStyle name="40% - Accent4 10 5" xfId="14428"/>
    <cellStyle name="40% - Accent4 11 5" xfId="14429"/>
    <cellStyle name="40% - Accent4 12 5" xfId="14430"/>
    <cellStyle name="40% - Accent4 13 5" xfId="14431"/>
    <cellStyle name="40% - Accent4 14 5" xfId="14432"/>
    <cellStyle name="40% - Accent4 2 6 4" xfId="14433"/>
    <cellStyle name="40% - Accent4 2 2 3 4" xfId="14434"/>
    <cellStyle name="40% - Accent4 2 3 3 4" xfId="14435"/>
    <cellStyle name="40% - Accent4 3 6 4" xfId="14436"/>
    <cellStyle name="40% - Accent4 3 2 3 4" xfId="14437"/>
    <cellStyle name="40% - Accent4 3 3 3 4" xfId="14438"/>
    <cellStyle name="40% - Accent4 4 5 4" xfId="14439"/>
    <cellStyle name="40% - Accent4 5 3 4" xfId="14440"/>
    <cellStyle name="40% - Accent4 6 5" xfId="14441"/>
    <cellStyle name="40% - Accent4 7 5" xfId="14442"/>
    <cellStyle name="40% - Accent4 8 5" xfId="14443"/>
    <cellStyle name="40% - Accent4 9 5" xfId="14444"/>
    <cellStyle name="40% - Accent5 10 5" xfId="14445"/>
    <cellStyle name="40% - Accent5 11 5" xfId="14446"/>
    <cellStyle name="40% - Accent5 12 5" xfId="14447"/>
    <cellStyle name="40% - Accent5 13 5" xfId="14448"/>
    <cellStyle name="40% - Accent5 14 5" xfId="14449"/>
    <cellStyle name="40% - Accent5 2 6 4" xfId="14450"/>
    <cellStyle name="40% - Accent5 2 2 3 4" xfId="14451"/>
    <cellStyle name="40% - Accent5 2 3 3 4" xfId="14452"/>
    <cellStyle name="40% - Accent5 3 6 4" xfId="14453"/>
    <cellStyle name="40% - Accent5 3 2 3 4" xfId="14454"/>
    <cellStyle name="40% - Accent5 3 3 3 4" xfId="14455"/>
    <cellStyle name="40% - Accent5 4 5 4" xfId="14456"/>
    <cellStyle name="40% - Accent5 5 3 4" xfId="14457"/>
    <cellStyle name="40% - Accent5 6 5" xfId="14458"/>
    <cellStyle name="40% - Accent5 7 5" xfId="14459"/>
    <cellStyle name="40% - Accent5 8 5" xfId="14460"/>
    <cellStyle name="40% - Accent5 9 5" xfId="14461"/>
    <cellStyle name="40% - Accent6 10 5" xfId="14462"/>
    <cellStyle name="40% - Accent6 11 5" xfId="14463"/>
    <cellStyle name="40% - Accent6 12 5" xfId="14464"/>
    <cellStyle name="40% - Accent6 13 5" xfId="14465"/>
    <cellStyle name="40% - Accent6 14 5" xfId="14466"/>
    <cellStyle name="40% - Accent6 2 6 4" xfId="14467"/>
    <cellStyle name="40% - Accent6 2 2 3 4" xfId="14468"/>
    <cellStyle name="40% - Accent6 2 3 3 4" xfId="14469"/>
    <cellStyle name="40% - Accent6 3 6 4" xfId="14470"/>
    <cellStyle name="40% - Accent6 3 2 3 4" xfId="14471"/>
    <cellStyle name="40% - Accent6 3 3 3 4" xfId="14472"/>
    <cellStyle name="40% - Accent6 4 5 4" xfId="14473"/>
    <cellStyle name="40% - Accent6 5 3 4" xfId="14474"/>
    <cellStyle name="40% - Accent6 6 5" xfId="14475"/>
    <cellStyle name="40% - Accent6 7 5" xfId="14476"/>
    <cellStyle name="40% - Accent6 8 5" xfId="14477"/>
    <cellStyle name="40% - Accent6 9 5" xfId="14478"/>
    <cellStyle name="Comma 10 5" xfId="14479"/>
    <cellStyle name="Comma 11 5" xfId="14480"/>
    <cellStyle name="Comma 12 5" xfId="14481"/>
    <cellStyle name="Comma 13 5" xfId="14482"/>
    <cellStyle name="Comma 2 6 4" xfId="14483"/>
    <cellStyle name="Comma 2 2 3 4" xfId="14484"/>
    <cellStyle name="Comma 2 3 3 4" xfId="14485"/>
    <cellStyle name="Comma 3 6 4" xfId="14486"/>
    <cellStyle name="Comma 3 2 3 4" xfId="14487"/>
    <cellStyle name="Comma 3 3 3 4" xfId="14488"/>
    <cellStyle name="Comma 4 5 4" xfId="14489"/>
    <cellStyle name="Comma 5 3 4" xfId="14490"/>
    <cellStyle name="Comma 6 5" xfId="14491"/>
    <cellStyle name="Comma 7 5" xfId="14492"/>
    <cellStyle name="Comma 8 5" xfId="14493"/>
    <cellStyle name="Comma 9 5" xfId="14494"/>
    <cellStyle name="Normal 10 14 4" xfId="14495"/>
    <cellStyle name="Normal 10 2 9 4" xfId="14496"/>
    <cellStyle name="Normal 10 2 2 3 4" xfId="14497"/>
    <cellStyle name="Normal 10 3 3 4" xfId="14498"/>
    <cellStyle name="Normal 10 4 3 4" xfId="14499"/>
    <cellStyle name="Normal 11 11 4" xfId="14500"/>
    <cellStyle name="Normal 11 2 9 4" xfId="14501"/>
    <cellStyle name="Normal 11 2 2 3 4" xfId="14502"/>
    <cellStyle name="Normal 11 3 3 4" xfId="14503"/>
    <cellStyle name="Normal 11 4 3 4" xfId="14504"/>
    <cellStyle name="Normal 12 11 4" xfId="14505"/>
    <cellStyle name="Normal 12 2 9 4" xfId="14506"/>
    <cellStyle name="Normal 12 2 2 3 4" xfId="14507"/>
    <cellStyle name="Normal 12 3 3 4" xfId="14508"/>
    <cellStyle name="Normal 12 4 3 4" xfId="14509"/>
    <cellStyle name="Normal 13 11 4" xfId="14510"/>
    <cellStyle name="Normal 13 2 9 4" xfId="14511"/>
    <cellStyle name="Normal 13 2 2 3 4" xfId="14512"/>
    <cellStyle name="Normal 13 3 3 4" xfId="14513"/>
    <cellStyle name="Normal 13 4 3 4" xfId="14514"/>
    <cellStyle name="Normal 14 11 4" xfId="14515"/>
    <cellStyle name="Normal 14 2 9 4" xfId="14516"/>
    <cellStyle name="Normal 14 2 2 3 4" xfId="14517"/>
    <cellStyle name="Normal 14 3 3 4" xfId="14518"/>
    <cellStyle name="Normal 14 4 3 4" xfId="14519"/>
    <cellStyle name="Normal 15 6 4" xfId="14520"/>
    <cellStyle name="Normal 15 2 3 4" xfId="14521"/>
    <cellStyle name="Normal 15 3 3 4" xfId="14522"/>
    <cellStyle name="Normal 16 5 4" xfId="14523"/>
    <cellStyle name="Normal 17 4 4" xfId="14524"/>
    <cellStyle name="Normal 18 3 4" xfId="14525"/>
    <cellStyle name="Normal 19 3 4" xfId="14526"/>
    <cellStyle name="Normal 2 3 3 4" xfId="14527"/>
    <cellStyle name="Normal 2 4 3 4" xfId="14528"/>
    <cellStyle name="Normal 20 3 4" xfId="14529"/>
    <cellStyle name="Normal 21 3 4" xfId="14530"/>
    <cellStyle name="Normal 22 3 4" xfId="14531"/>
    <cellStyle name="Normal 23 3 4" xfId="14532"/>
    <cellStyle name="Normal 24 3 4" xfId="14533"/>
    <cellStyle name="Normal 25 3 4" xfId="14534"/>
    <cellStyle name="Normal 26 5" xfId="14535"/>
    <cellStyle name="Normal 27 5" xfId="14536"/>
    <cellStyle name="Normal 28 5" xfId="14537"/>
    <cellStyle name="Normal 29 5" xfId="14538"/>
    <cellStyle name="Normal 3 12 4" xfId="14539"/>
    <cellStyle name="Normal 3 2 11 4" xfId="14540"/>
    <cellStyle name="Normal 3 2 2 8 4" xfId="14541"/>
    <cellStyle name="Normal 3 2 3 5" xfId="14542"/>
    <cellStyle name="Normal 3 3 11 4" xfId="14543"/>
    <cellStyle name="Normal 3 3 2 10" xfId="14544"/>
    <cellStyle name="Normal 3 3 3 5" xfId="14545"/>
    <cellStyle name="Normal 3 4 9 4" xfId="14546"/>
    <cellStyle name="Normal 3 4 2 10" xfId="14547"/>
    <cellStyle name="Normal 3 5 11" xfId="14548"/>
    <cellStyle name="Normal 3 5 2 10" xfId="14549"/>
    <cellStyle name="Normal 3 6 11" xfId="14550"/>
    <cellStyle name="Normal 3 6 2 10" xfId="14551"/>
    <cellStyle name="Normal 3 7 11" xfId="14552"/>
    <cellStyle name="Normal 3 7 2 10" xfId="14553"/>
    <cellStyle name="Normal 3 8 11" xfId="14554"/>
    <cellStyle name="Normal 3 8 2 10" xfId="14555"/>
    <cellStyle name="Normal 3 9 11" xfId="14556"/>
    <cellStyle name="Normal 3 9 2 10" xfId="14557"/>
    <cellStyle name="Normal 30 5" xfId="14558"/>
    <cellStyle name="Normal 31 5" xfId="14559"/>
    <cellStyle name="Normal 32 5" xfId="14560"/>
    <cellStyle name="Normal 33 5" xfId="14561"/>
    <cellStyle name="Normal 34 5" xfId="14562"/>
    <cellStyle name="Normal 35 5" xfId="14563"/>
    <cellStyle name="Normal 36 5" xfId="14564"/>
    <cellStyle name="Normal 37 5" xfId="14565"/>
    <cellStyle name="Normal 38 5" xfId="14566"/>
    <cellStyle name="Normal 39 5" xfId="14567"/>
    <cellStyle name="Normal 4 11 4" xfId="14568"/>
    <cellStyle name="Normal 4 2 10 4" xfId="14569"/>
    <cellStyle name="Normal 4 2 2 3 4" xfId="14570"/>
    <cellStyle name="Normal 4 3 3 4" xfId="14571"/>
    <cellStyle name="Normal 4 4 3 4" xfId="14572"/>
    <cellStyle name="Normal 40 5" xfId="14573"/>
    <cellStyle name="Normal 41 5" xfId="14574"/>
    <cellStyle name="Normal 42 5" xfId="14575"/>
    <cellStyle name="Normal 43 5" xfId="14576"/>
    <cellStyle name="Normal 44 5" xfId="14577"/>
    <cellStyle name="Normal 45 5" xfId="14578"/>
    <cellStyle name="Normal 46 5" xfId="14579"/>
    <cellStyle name="Normal 47 5" xfId="14580"/>
    <cellStyle name="Normal 48 5" xfId="14581"/>
    <cellStyle name="Normal 49 5" xfId="14582"/>
    <cellStyle name="Normal 5 11 4" xfId="14583"/>
    <cellStyle name="Normal 5 2 9 4" xfId="14584"/>
    <cellStyle name="Normal 5 2 2 3 4" xfId="14585"/>
    <cellStyle name="Normal 5 3 3 4" xfId="14586"/>
    <cellStyle name="Normal 5 4 3 4" xfId="14587"/>
    <cellStyle name="Normal 50 5" xfId="14588"/>
    <cellStyle name="Normal 51 5" xfId="14589"/>
    <cellStyle name="Normal 52 5" xfId="14590"/>
    <cellStyle name="Normal 53 5" xfId="14591"/>
    <cellStyle name="Normal 54 5" xfId="14592"/>
    <cellStyle name="Normal 6 11 4" xfId="14593"/>
    <cellStyle name="Normal 6 2 9 4" xfId="14594"/>
    <cellStyle name="Normal 6 2 2 3 4" xfId="14595"/>
    <cellStyle name="Normal 6 3 3 4" xfId="14596"/>
    <cellStyle name="Normal 6 4 3 4" xfId="14597"/>
    <cellStyle name="Normal 7 11 4" xfId="14598"/>
    <cellStyle name="Normal 7 2 9 4" xfId="14599"/>
    <cellStyle name="Normal 7 2 2 3 4" xfId="14600"/>
    <cellStyle name="Normal 7 3 3 4" xfId="14601"/>
    <cellStyle name="Normal 7 4 3 4" xfId="14602"/>
    <cellStyle name="Normal 8 11 4" xfId="14603"/>
    <cellStyle name="Normal 8 2 9 4" xfId="14604"/>
    <cellStyle name="Normal 8 2 2 3 4" xfId="14605"/>
    <cellStyle name="Normal 8 3 3 4" xfId="14606"/>
    <cellStyle name="Normal 8 4 3 4" xfId="14607"/>
    <cellStyle name="Normal 9 11 4" xfId="14608"/>
    <cellStyle name="Normal 9 2 9 4" xfId="14609"/>
    <cellStyle name="Normal 9 2 2 3 4" xfId="14610"/>
    <cellStyle name="Normal 9 3 3 4" xfId="14611"/>
    <cellStyle name="Normal 9 4 3 4" xfId="14612"/>
    <cellStyle name="Note 10 5" xfId="14613"/>
    <cellStyle name="Note 11 5" xfId="14614"/>
    <cellStyle name="Note 12 5" xfId="14615"/>
    <cellStyle name="Note 13 5" xfId="14616"/>
    <cellStyle name="Note 14 5" xfId="14617"/>
    <cellStyle name="Note 2 22 4" xfId="14618"/>
    <cellStyle name="Note 2 2 20 4" xfId="14619"/>
    <cellStyle name="Note 2 3 3 4" xfId="14620"/>
    <cellStyle name="Note 3 22 4" xfId="14621"/>
    <cellStyle name="Note 3 2 3 4" xfId="14622"/>
    <cellStyle name="Note 3 3 3 4" xfId="14623"/>
    <cellStyle name="Note 4 21 4" xfId="14624"/>
    <cellStyle name="Note 5 20 4" xfId="14625"/>
    <cellStyle name="Note 6 5" xfId="14626"/>
    <cellStyle name="Note 7 5" xfId="14627"/>
    <cellStyle name="Note 8 5" xfId="14628"/>
    <cellStyle name="Note 9 5" xfId="14629"/>
    <cellStyle name="Percent 2 4 4" xfId="14630"/>
    <cellStyle name="Percent 3 5" xfId="14631"/>
    <cellStyle name="Normal 2 6 5" xfId="14632"/>
    <cellStyle name="Normal 55 5" xfId="14633"/>
    <cellStyle name="Comma 14 5" xfId="14634"/>
    <cellStyle name="Normal 10 5 5" xfId="14635"/>
    <cellStyle name="Normal 56 5" xfId="14636"/>
    <cellStyle name="Comma 15 5" xfId="14637"/>
    <cellStyle name="Normal 10 6 5" xfId="14638"/>
    <cellStyle name="Normal 57 5" xfId="14639"/>
    <cellStyle name="Normal 58 5" xfId="14640"/>
    <cellStyle name="Comma 16 5" xfId="14641"/>
    <cellStyle name="Normal 10 7 5" xfId="14642"/>
    <cellStyle name="Normal 10 2 3 5" xfId="14643"/>
    <cellStyle name="Normal 11 5 5" xfId="14644"/>
    <cellStyle name="Normal 11 2 3 5" xfId="14645"/>
    <cellStyle name="Normal 12 5 5" xfId="14646"/>
    <cellStyle name="Normal 12 2 3 5" xfId="14647"/>
    <cellStyle name="Normal 13 5 5" xfId="14648"/>
    <cellStyle name="Normal 13 2 3 5" xfId="14649"/>
    <cellStyle name="Normal 14 5 5" xfId="14650"/>
    <cellStyle name="Normal 14 2 3 5" xfId="14651"/>
    <cellStyle name="Normal 3 2 4 5" xfId="14652"/>
    <cellStyle name="Normal 3 2 2 2 5" xfId="14653"/>
    <cellStyle name="Normal 3 3 4 5" xfId="14654"/>
    <cellStyle name="Normal 3 3 2 2 5" xfId="14655"/>
    <cellStyle name="Normal 3 4 3 5" xfId="14656"/>
    <cellStyle name="Normal 3 4 2 2 5" xfId="14657"/>
    <cellStyle name="Normal 3 5 3 5" xfId="14658"/>
    <cellStyle name="Normal 3 5 2 2 5" xfId="14659"/>
    <cellStyle name="Normal 3 6 3 5" xfId="14660"/>
    <cellStyle name="Normal 3 6 2 2 5" xfId="14661"/>
    <cellStyle name="Normal 3 7 3 5" xfId="14662"/>
    <cellStyle name="Normal 3 7 2 2 5" xfId="14663"/>
    <cellStyle name="Normal 3 8 3 5" xfId="14664"/>
    <cellStyle name="Normal 3 8 2 2 5" xfId="14665"/>
    <cellStyle name="Normal 3 9 3 5" xfId="14666"/>
    <cellStyle name="Normal 3 9 2 2 5" xfId="14667"/>
    <cellStyle name="Normal 4 5 5" xfId="14668"/>
    <cellStyle name="Normal 4 2 3 5" xfId="14669"/>
    <cellStyle name="Normal 5 5 5" xfId="14670"/>
    <cellStyle name="Normal 5 2 3 5" xfId="14671"/>
    <cellStyle name="Normal 6 5 5" xfId="14672"/>
    <cellStyle name="Normal 6 2 3 5" xfId="14673"/>
    <cellStyle name="Normal 7 5 5" xfId="14674"/>
    <cellStyle name="Normal 7 2 3 5" xfId="14675"/>
    <cellStyle name="Normal 8 5 5" xfId="14676"/>
    <cellStyle name="Normal 8 2 3 5" xfId="14677"/>
    <cellStyle name="Normal 9 5 5" xfId="14678"/>
    <cellStyle name="Normal 9 2 3 5" xfId="14679"/>
    <cellStyle name="Normal 59 5" xfId="14680"/>
    <cellStyle name="Comma 17 5" xfId="14681"/>
    <cellStyle name="Normal 10 8 5" xfId="14682"/>
    <cellStyle name="Normal 10 2 4 5" xfId="14683"/>
    <cellStyle name="Normal 11 6 5" xfId="14684"/>
    <cellStyle name="Normal 11 2 4 5" xfId="14685"/>
    <cellStyle name="Normal 12 6 5" xfId="14686"/>
    <cellStyle name="Normal 12 2 4 5" xfId="14687"/>
    <cellStyle name="Normal 13 6 5" xfId="14688"/>
    <cellStyle name="Normal 13 2 4 5" xfId="14689"/>
    <cellStyle name="Normal 14 6 5" xfId="14690"/>
    <cellStyle name="Normal 14 2 4 5" xfId="14691"/>
    <cellStyle name="Normal 3 2 5 5" xfId="14692"/>
    <cellStyle name="Normal 3 2 2 3 5" xfId="14693"/>
    <cellStyle name="Normal 3 3 5 5" xfId="14694"/>
    <cellStyle name="Normal 3 3 2 3 5" xfId="14695"/>
    <cellStyle name="Normal 3 4 4 5" xfId="14696"/>
    <cellStyle name="Normal 3 4 2 3 5" xfId="14697"/>
    <cellStyle name="Normal 3 5 4 5" xfId="14698"/>
    <cellStyle name="Normal 3 5 2 3 5" xfId="14699"/>
    <cellStyle name="Normal 3 6 4 5" xfId="14700"/>
    <cellStyle name="Normal 3 6 2 3 5" xfId="14701"/>
    <cellStyle name="Normal 3 7 4 5" xfId="14702"/>
    <cellStyle name="Normal 3 7 2 3 5" xfId="14703"/>
    <cellStyle name="Normal 3 8 4 5" xfId="14704"/>
    <cellStyle name="Normal 3 8 2 3 5" xfId="14705"/>
    <cellStyle name="Normal 3 9 4 5" xfId="14706"/>
    <cellStyle name="Normal 3 9 2 3 5" xfId="14707"/>
    <cellStyle name="Normal 4 6 5" xfId="14708"/>
    <cellStyle name="Normal 4 2 4 5" xfId="14709"/>
    <cellStyle name="Normal 5 6 5" xfId="14710"/>
    <cellStyle name="Normal 5 2 4 5" xfId="14711"/>
    <cellStyle name="Normal 6 6 5" xfId="14712"/>
    <cellStyle name="Normal 6 2 4 5" xfId="14713"/>
    <cellStyle name="Normal 7 6 5" xfId="14714"/>
    <cellStyle name="Normal 7 2 4 5" xfId="14715"/>
    <cellStyle name="Normal 8 6 5" xfId="14716"/>
    <cellStyle name="Normal 8 2 4 5" xfId="14717"/>
    <cellStyle name="Normal 9 6 5" xfId="14718"/>
    <cellStyle name="Normal 9 2 4 5" xfId="14719"/>
    <cellStyle name="Normal 60 4" xfId="14720"/>
    <cellStyle name="Comma 18 4" xfId="14721"/>
    <cellStyle name="Normal 10 9 4" xfId="14722"/>
    <cellStyle name="Normal 10 2 5 4" xfId="14723"/>
    <cellStyle name="Normal 11 7 4" xfId="14724"/>
    <cellStyle name="Normal 11 2 5 4" xfId="14725"/>
    <cellStyle name="Normal 12 7 4" xfId="14726"/>
    <cellStyle name="Normal 12 2 5 4" xfId="14727"/>
    <cellStyle name="Normal 13 7 4" xfId="14728"/>
    <cellStyle name="Normal 13 2 5 4" xfId="14729"/>
    <cellStyle name="Normal 14 7 4" xfId="14730"/>
    <cellStyle name="Normal 14 2 5 4" xfId="14731"/>
    <cellStyle name="Normal 3 2 6 4" xfId="14732"/>
    <cellStyle name="Normal 3 2 2 4 4" xfId="14733"/>
    <cellStyle name="Normal 3 3 6 4" xfId="14734"/>
    <cellStyle name="Normal 3 3 2 4 4" xfId="14735"/>
    <cellStyle name="Normal 3 4 5 4" xfId="14736"/>
    <cellStyle name="Normal 3 4 2 4 4" xfId="14737"/>
    <cellStyle name="Normal 3 5 5 4" xfId="14738"/>
    <cellStyle name="Normal 3 5 2 4 4" xfId="14739"/>
    <cellStyle name="Normal 3 6 5 4" xfId="14740"/>
    <cellStyle name="Normal 3 6 2 4 4" xfId="14741"/>
    <cellStyle name="Normal 3 7 5 4" xfId="14742"/>
    <cellStyle name="Normal 3 7 2 4 4" xfId="14743"/>
    <cellStyle name="Normal 3 8 5 4" xfId="14744"/>
    <cellStyle name="Normal 3 8 2 4 4" xfId="14745"/>
    <cellStyle name="Normal 3 9 5 4" xfId="14746"/>
    <cellStyle name="Normal 3 9 2 4 4" xfId="14747"/>
    <cellStyle name="Normal 4 7 4" xfId="14748"/>
    <cellStyle name="Normal 4 2 5 4" xfId="14749"/>
    <cellStyle name="Normal 5 7 4" xfId="14750"/>
    <cellStyle name="Normal 5 2 5 4" xfId="14751"/>
    <cellStyle name="Normal 6 7 4" xfId="14752"/>
    <cellStyle name="Normal 6 2 5 4" xfId="14753"/>
    <cellStyle name="Normal 7 7 4" xfId="14754"/>
    <cellStyle name="Normal 7 2 5 4" xfId="14755"/>
    <cellStyle name="Normal 8 7 4" xfId="14756"/>
    <cellStyle name="Normal 8 2 5 4" xfId="14757"/>
    <cellStyle name="Normal 9 7 4" xfId="14758"/>
    <cellStyle name="Normal 9 2 5 4" xfId="14759"/>
    <cellStyle name="Normal 2 7 4" xfId="14760"/>
    <cellStyle name="20% - Accent1 10 2 4" xfId="14761"/>
    <cellStyle name="20% - Accent1 11 2 4" xfId="14762"/>
    <cellStyle name="20% - Accent1 12 2 4" xfId="14763"/>
    <cellStyle name="20% - Accent1 13 2 4" xfId="14764"/>
    <cellStyle name="20% - Accent1 14 2 4" xfId="14765"/>
    <cellStyle name="20% - Accent1 2 5 4" xfId="14766"/>
    <cellStyle name="20% - Accent1 2 2 2 2 4" xfId="14767"/>
    <cellStyle name="20% - Accent1 2 3 2 4" xfId="14768"/>
    <cellStyle name="20% - Accent1 3 5 4" xfId="14769"/>
    <cellStyle name="20% - Accent1 3 2 2 2 4" xfId="14770"/>
    <cellStyle name="20% - Accent1 3 3 2 4" xfId="14771"/>
    <cellStyle name="20% - Accent1 4 4 4" xfId="14772"/>
    <cellStyle name="20% - Accent1 5 2 2 4" xfId="14773"/>
    <cellStyle name="20% - Accent1 6 2 4" xfId="14774"/>
    <cellStyle name="20% - Accent1 7 2 4" xfId="14775"/>
    <cellStyle name="20% - Accent1 8 2 4" xfId="14776"/>
    <cellStyle name="20% - Accent1 9 2 4" xfId="14777"/>
    <cellStyle name="20% - Accent2 10 2 4" xfId="14778"/>
    <cellStyle name="20% - Accent2 11 2 4" xfId="14779"/>
    <cellStyle name="20% - Accent2 12 2 4" xfId="14780"/>
    <cellStyle name="20% - Accent2 13 2 4" xfId="14781"/>
    <cellStyle name="20% - Accent2 14 2 4" xfId="14782"/>
    <cellStyle name="20% - Accent2 2 5 4" xfId="14783"/>
    <cellStyle name="20% - Accent2 2 2 2 2 4" xfId="14784"/>
    <cellStyle name="20% - Accent2 2 3 2 4" xfId="14785"/>
    <cellStyle name="20% - Accent2 3 5 4" xfId="14786"/>
    <cellStyle name="20% - Accent2 3 2 2 2 4" xfId="14787"/>
    <cellStyle name="20% - Accent2 3 3 2 4" xfId="14788"/>
    <cellStyle name="20% - Accent2 4 4 4" xfId="14789"/>
    <cellStyle name="20% - Accent2 5 2 2 4" xfId="14790"/>
    <cellStyle name="20% - Accent2 6 2 4" xfId="14791"/>
    <cellStyle name="20% - Accent2 7 2 4" xfId="14792"/>
    <cellStyle name="20% - Accent2 8 2 4" xfId="14793"/>
    <cellStyle name="20% - Accent2 9 2 4" xfId="14794"/>
    <cellStyle name="20% - Accent3 10 2 4" xfId="14795"/>
    <cellStyle name="20% - Accent3 11 2 4" xfId="14796"/>
    <cellStyle name="20% - Accent3 12 2 4" xfId="14797"/>
    <cellStyle name="20% - Accent3 13 2 4" xfId="14798"/>
    <cellStyle name="20% - Accent3 14 2 4" xfId="14799"/>
    <cellStyle name="20% - Accent3 2 5 4" xfId="14800"/>
    <cellStyle name="20% - Accent3 2 2 2 2 4" xfId="14801"/>
    <cellStyle name="20% - Accent3 2 3 2 4" xfId="14802"/>
    <cellStyle name="20% - Accent3 3 5 4" xfId="14803"/>
    <cellStyle name="20% - Accent3 3 2 2 2 4" xfId="14804"/>
    <cellStyle name="20% - Accent3 3 3 2 4" xfId="14805"/>
    <cellStyle name="20% - Accent3 4 4 4" xfId="14806"/>
    <cellStyle name="20% - Accent3 5 2 2 4" xfId="14807"/>
    <cellStyle name="20% - Accent3 6 2 4" xfId="14808"/>
    <cellStyle name="20% - Accent3 7 2 4" xfId="14809"/>
    <cellStyle name="20% - Accent3 8 2 4" xfId="14810"/>
    <cellStyle name="20% - Accent3 9 2 4" xfId="14811"/>
    <cellStyle name="20% - Accent4 10 2 4" xfId="14812"/>
    <cellStyle name="20% - Accent4 11 2 4" xfId="14813"/>
    <cellStyle name="20% - Accent4 12 2 4" xfId="14814"/>
    <cellStyle name="20% - Accent4 13 2 4" xfId="14815"/>
    <cellStyle name="20% - Accent4 14 2 4" xfId="14816"/>
    <cellStyle name="20% - Accent4 2 5 4" xfId="14817"/>
    <cellStyle name="20% - Accent4 2 2 2 2 4" xfId="14818"/>
    <cellStyle name="20% - Accent4 2 3 2 4" xfId="14819"/>
    <cellStyle name="20% - Accent4 3 5 4" xfId="14820"/>
    <cellStyle name="20% - Accent4 3 2 2 2 4" xfId="14821"/>
    <cellStyle name="20% - Accent4 3 3 2 4" xfId="14822"/>
    <cellStyle name="20% - Accent4 4 4 4" xfId="14823"/>
    <cellStyle name="20% - Accent4 5 2 2 4" xfId="14824"/>
    <cellStyle name="20% - Accent4 6 2 4" xfId="14825"/>
    <cellStyle name="20% - Accent4 7 2 4" xfId="14826"/>
    <cellStyle name="20% - Accent4 8 2 4" xfId="14827"/>
    <cellStyle name="20% - Accent4 9 2 4" xfId="14828"/>
    <cellStyle name="20% - Accent5 10 2 4" xfId="14829"/>
    <cellStyle name="20% - Accent5 11 2 4" xfId="14830"/>
    <cellStyle name="20% - Accent5 12 2 4" xfId="14831"/>
    <cellStyle name="20% - Accent5 13 2 4" xfId="14832"/>
    <cellStyle name="20% - Accent5 14 2 4" xfId="14833"/>
    <cellStyle name="20% - Accent5 2 5 4" xfId="14834"/>
    <cellStyle name="20% - Accent5 2 2 2 2 4" xfId="14835"/>
    <cellStyle name="20% - Accent5 2 3 2 4" xfId="14836"/>
    <cellStyle name="20% - Accent5 3 5 4" xfId="14837"/>
    <cellStyle name="20% - Accent5 3 2 2 2 4" xfId="14838"/>
    <cellStyle name="20% - Accent5 3 3 2 4" xfId="14839"/>
    <cellStyle name="20% - Accent5 4 4 4" xfId="14840"/>
    <cellStyle name="20% - Accent5 5 2 2 4" xfId="14841"/>
    <cellStyle name="20% - Accent5 6 2 4" xfId="14842"/>
    <cellStyle name="20% - Accent5 7 2 4" xfId="14843"/>
    <cellStyle name="20% - Accent5 8 2 4" xfId="14844"/>
    <cellStyle name="20% - Accent5 9 2 4" xfId="14845"/>
    <cellStyle name="20% - Accent6 10 2 4" xfId="14846"/>
    <cellStyle name="20% - Accent6 11 2 4" xfId="14847"/>
    <cellStyle name="20% - Accent6 12 2 4" xfId="14848"/>
    <cellStyle name="20% - Accent6 13 2 4" xfId="14849"/>
    <cellStyle name="20% - Accent6 14 2 4" xfId="14850"/>
    <cellStyle name="20% - Accent6 2 5 4" xfId="14851"/>
    <cellStyle name="20% - Accent6 2 2 2 2 4" xfId="14852"/>
    <cellStyle name="20% - Accent6 2 3 2 4" xfId="14853"/>
    <cellStyle name="20% - Accent6 3 5 4" xfId="14854"/>
    <cellStyle name="20% - Accent6 3 2 2 2 4" xfId="14855"/>
    <cellStyle name="20% - Accent6 3 3 2 4" xfId="14856"/>
    <cellStyle name="20% - Accent6 4 4 4" xfId="14857"/>
    <cellStyle name="20% - Accent6 5 2 2 4" xfId="14858"/>
    <cellStyle name="20% - Accent6 6 2 4" xfId="14859"/>
    <cellStyle name="20% - Accent6 7 2 4" xfId="14860"/>
    <cellStyle name="20% - Accent6 8 2 4" xfId="14861"/>
    <cellStyle name="20% - Accent6 9 2 4" xfId="14862"/>
    <cellStyle name="40% - Accent1 10 2 4" xfId="14863"/>
    <cellStyle name="40% - Accent1 11 2 4" xfId="14864"/>
    <cellStyle name="40% - Accent1 12 2 4" xfId="14865"/>
    <cellStyle name="40% - Accent1 13 2 4" xfId="14866"/>
    <cellStyle name="40% - Accent1 14 2 4" xfId="14867"/>
    <cellStyle name="40% - Accent1 2 5 4" xfId="14868"/>
    <cellStyle name="40% - Accent1 2 2 2 2 4" xfId="14869"/>
    <cellStyle name="40% - Accent1 2 3 2 4" xfId="14870"/>
    <cellStyle name="40% - Accent1 3 5 4" xfId="14871"/>
    <cellStyle name="40% - Accent1 3 2 2 2 4" xfId="14872"/>
    <cellStyle name="40% - Accent1 3 3 2 4" xfId="14873"/>
    <cellStyle name="40% - Accent1 4 4 4" xfId="14874"/>
    <cellStyle name="40% - Accent1 5 2 2 4" xfId="14875"/>
    <cellStyle name="40% - Accent1 6 2 4" xfId="14876"/>
    <cellStyle name="40% - Accent1 7 2 4" xfId="14877"/>
    <cellStyle name="40% - Accent1 8 2 4" xfId="14878"/>
    <cellStyle name="40% - Accent1 9 2 4" xfId="14879"/>
    <cellStyle name="40% - Accent2 10 2 4" xfId="14880"/>
    <cellStyle name="40% - Accent2 11 2 4" xfId="14881"/>
    <cellStyle name="40% - Accent2 12 2 4" xfId="14882"/>
    <cellStyle name="40% - Accent2 13 2 4" xfId="14883"/>
    <cellStyle name="40% - Accent2 14 2 4" xfId="14884"/>
    <cellStyle name="40% - Accent2 2 5 4" xfId="14885"/>
    <cellStyle name="40% - Accent2 2 2 2 2 4" xfId="14886"/>
    <cellStyle name="40% - Accent2 2 3 2 4" xfId="14887"/>
    <cellStyle name="40% - Accent2 3 5 4" xfId="14888"/>
    <cellStyle name="40% - Accent2 3 2 2 2 4" xfId="14889"/>
    <cellStyle name="40% - Accent2 3 3 2 4" xfId="14890"/>
    <cellStyle name="40% - Accent2 4 4 4" xfId="14891"/>
    <cellStyle name="40% - Accent2 5 2 2 4" xfId="14892"/>
    <cellStyle name="40% - Accent2 6 2 4" xfId="14893"/>
    <cellStyle name="40% - Accent2 7 2 4" xfId="14894"/>
    <cellStyle name="40% - Accent2 8 2 4" xfId="14895"/>
    <cellStyle name="40% - Accent2 9 2 4" xfId="14896"/>
    <cellStyle name="40% - Accent3 10 2 4" xfId="14897"/>
    <cellStyle name="40% - Accent3 11 2 4" xfId="14898"/>
    <cellStyle name="40% - Accent3 12 2 4" xfId="14899"/>
    <cellStyle name="40% - Accent3 13 2 4" xfId="14900"/>
    <cellStyle name="40% - Accent3 14 2 4" xfId="14901"/>
    <cellStyle name="40% - Accent3 2 5 4" xfId="14902"/>
    <cellStyle name="40% - Accent3 2 2 2 2 4" xfId="14903"/>
    <cellStyle name="40% - Accent3 2 3 2 4" xfId="14904"/>
    <cellStyle name="40% - Accent3 3 5 4" xfId="14905"/>
    <cellStyle name="40% - Accent3 3 2 2 2 4" xfId="14906"/>
    <cellStyle name="40% - Accent3 3 3 2 4" xfId="14907"/>
    <cellStyle name="40% - Accent3 4 4 4" xfId="14908"/>
    <cellStyle name="40% - Accent3 5 2 2 4" xfId="14909"/>
    <cellStyle name="40% - Accent3 6 2 4" xfId="14910"/>
    <cellStyle name="40% - Accent3 7 2 4" xfId="14911"/>
    <cellStyle name="40% - Accent3 8 2 4" xfId="14912"/>
    <cellStyle name="40% - Accent3 9 2 4" xfId="14913"/>
    <cellStyle name="40% - Accent4 10 2 4" xfId="14914"/>
    <cellStyle name="40% - Accent4 11 2 4" xfId="14915"/>
    <cellStyle name="40% - Accent4 12 2 4" xfId="14916"/>
    <cellStyle name="40% - Accent4 13 2 4" xfId="14917"/>
    <cellStyle name="40% - Accent4 14 2 4" xfId="14918"/>
    <cellStyle name="40% - Accent4 2 5 4" xfId="14919"/>
    <cellStyle name="40% - Accent4 2 2 2 2 4" xfId="14920"/>
    <cellStyle name="40% - Accent4 2 3 2 4" xfId="14921"/>
    <cellStyle name="40% - Accent4 3 5 4" xfId="14922"/>
    <cellStyle name="40% - Accent4 3 2 2 2 4" xfId="14923"/>
    <cellStyle name="40% - Accent4 3 3 2 4" xfId="14924"/>
    <cellStyle name="40% - Accent4 4 4 4" xfId="14925"/>
    <cellStyle name="40% - Accent4 5 2 2 4" xfId="14926"/>
    <cellStyle name="40% - Accent4 6 2 4" xfId="14927"/>
    <cellStyle name="40% - Accent4 7 2 4" xfId="14928"/>
    <cellStyle name="40% - Accent4 8 2 4" xfId="14929"/>
    <cellStyle name="40% - Accent4 9 2 4" xfId="14930"/>
    <cellStyle name="40% - Accent5 10 2 4" xfId="14931"/>
    <cellStyle name="40% - Accent5 11 2 4" xfId="14932"/>
    <cellStyle name="40% - Accent5 12 2 4" xfId="14933"/>
    <cellStyle name="40% - Accent5 13 2 4" xfId="14934"/>
    <cellStyle name="40% - Accent5 14 2 4" xfId="14935"/>
    <cellStyle name="40% - Accent5 2 5 4" xfId="14936"/>
    <cellStyle name="40% - Accent5 2 2 2 2 4" xfId="14937"/>
    <cellStyle name="40% - Accent5 2 3 2 4" xfId="14938"/>
    <cellStyle name="40% - Accent5 3 5 4" xfId="14939"/>
    <cellStyle name="40% - Accent5 3 2 2 2 4" xfId="14940"/>
    <cellStyle name="40% - Accent5 3 3 2 4" xfId="14941"/>
    <cellStyle name="40% - Accent5 4 4 4" xfId="14942"/>
    <cellStyle name="40% - Accent5 5 2 2 4" xfId="14943"/>
    <cellStyle name="40% - Accent5 6 2 4" xfId="14944"/>
    <cellStyle name="40% - Accent5 7 2 4" xfId="14945"/>
    <cellStyle name="40% - Accent5 8 2 4" xfId="14946"/>
    <cellStyle name="40% - Accent5 9 2 4" xfId="14947"/>
    <cellStyle name="40% - Accent6 10 2 4" xfId="14948"/>
    <cellStyle name="40% - Accent6 11 2 4" xfId="14949"/>
    <cellStyle name="40% - Accent6 12 2 4" xfId="14950"/>
    <cellStyle name="40% - Accent6 13 2 4" xfId="14951"/>
    <cellStyle name="40% - Accent6 14 2 4" xfId="14952"/>
    <cellStyle name="40% - Accent6 2 5 4" xfId="14953"/>
    <cellStyle name="40% - Accent6 2 2 2 2 4" xfId="14954"/>
    <cellStyle name="40% - Accent6 2 3 2 4" xfId="14955"/>
    <cellStyle name="40% - Accent6 3 5 4" xfId="14956"/>
    <cellStyle name="40% - Accent6 3 2 2 2 4" xfId="14957"/>
    <cellStyle name="40% - Accent6 3 3 2 4" xfId="14958"/>
    <cellStyle name="40% - Accent6 4 4 4" xfId="14959"/>
    <cellStyle name="40% - Accent6 5 2 2 4" xfId="14960"/>
    <cellStyle name="40% - Accent6 6 2 4" xfId="14961"/>
    <cellStyle name="40% - Accent6 7 2 4" xfId="14962"/>
    <cellStyle name="40% - Accent6 8 2 4" xfId="14963"/>
    <cellStyle name="40% - Accent6 9 2 4" xfId="14964"/>
    <cellStyle name="Comma 10 2 4" xfId="14965"/>
    <cellStyle name="Comma 11 2 4" xfId="14966"/>
    <cellStyle name="Comma 12 2 4" xfId="14967"/>
    <cellStyle name="Comma 13 2 4" xfId="14968"/>
    <cellStyle name="Comma 2 5 4" xfId="14969"/>
    <cellStyle name="Comma 2 2 2 2 4" xfId="14970"/>
    <cellStyle name="Comma 2 3 2 4" xfId="14971"/>
    <cellStyle name="Comma 3 5 4" xfId="14972"/>
    <cellStyle name="Comma 3 2 2 2 4" xfId="14973"/>
    <cellStyle name="Comma 3 3 2 4" xfId="14974"/>
    <cellStyle name="Comma 4 4 4" xfId="14975"/>
    <cellStyle name="Comma 5 2 4" xfId="14976"/>
    <cellStyle name="Comma 6 2 4" xfId="14977"/>
    <cellStyle name="Comma 7 2 4" xfId="14978"/>
    <cellStyle name="Comma 8 2 4" xfId="14979"/>
    <cellStyle name="Comma 9 2 4" xfId="14980"/>
    <cellStyle name="Normal 10 2 2 2 4" xfId="14981"/>
    <cellStyle name="Normal 10 3 2 4" xfId="14982"/>
    <cellStyle name="Normal 10 4 2 4" xfId="14983"/>
    <cellStyle name="Normal 11 2 2 2 4" xfId="14984"/>
    <cellStyle name="Normal 11 3 2 4" xfId="14985"/>
    <cellStyle name="Normal 11 4 2 4" xfId="14986"/>
    <cellStyle name="Normal 12 2 2 2 4" xfId="14987"/>
    <cellStyle name="Normal 12 3 2 4" xfId="14988"/>
    <cellStyle name="Normal 12 4 2 4" xfId="14989"/>
    <cellStyle name="Normal 13 2 2 2 4" xfId="14990"/>
    <cellStyle name="Normal 13 3 2 4" xfId="14991"/>
    <cellStyle name="Normal 13 4 2 4" xfId="14992"/>
    <cellStyle name="Normal 14 2 2 2 4" xfId="14993"/>
    <cellStyle name="Normal 14 3 2 4" xfId="14994"/>
    <cellStyle name="Normal 14 4 2 4" xfId="14995"/>
    <cellStyle name="Normal 15 5 4" xfId="14996"/>
    <cellStyle name="Normal 15 2 2 2 4" xfId="14997"/>
    <cellStyle name="Normal 15 3 2 4" xfId="14998"/>
    <cellStyle name="Normal 16 4 4" xfId="14999"/>
    <cellStyle name="Normal 17 3 4" xfId="15000"/>
    <cellStyle name="Normal 18 2 2 4" xfId="15001"/>
    <cellStyle name="Normal 19 2 2 4" xfId="15002"/>
    <cellStyle name="Normal 2 3 2 2 4" xfId="15003"/>
    <cellStyle name="Normal 2 4 2 4" xfId="15004"/>
    <cellStyle name="Normal 20 2 2 4" xfId="15005"/>
    <cellStyle name="Normal 21 2 2 4" xfId="15006"/>
    <cellStyle name="Normal 22 2 2 4" xfId="15007"/>
    <cellStyle name="Normal 23 2 2 4" xfId="15008"/>
    <cellStyle name="Normal 24 2 2 4" xfId="15009"/>
    <cellStyle name="Normal 25 2 2 4" xfId="15010"/>
    <cellStyle name="Normal 26 2 4" xfId="15011"/>
    <cellStyle name="Normal 27 2 4" xfId="15012"/>
    <cellStyle name="Normal 28 2 4" xfId="15013"/>
    <cellStyle name="Normal 29 2 4" xfId="15014"/>
    <cellStyle name="Normal 3 2 7 4" xfId="15015"/>
    <cellStyle name="Normal 3 2 3 2 4" xfId="15016"/>
    <cellStyle name="Normal 3 3 7 4" xfId="15017"/>
    <cellStyle name="Normal 3 3 3 2 4" xfId="15018"/>
    <cellStyle name="Normal 30 2 4" xfId="15019"/>
    <cellStyle name="Normal 31 2 4" xfId="15020"/>
    <cellStyle name="Normal 32 2 4" xfId="15021"/>
    <cellStyle name="Normal 33 2 4" xfId="15022"/>
    <cellStyle name="Normal 34 2 4" xfId="15023"/>
    <cellStyle name="Normal 35 2 4" xfId="15024"/>
    <cellStyle name="Normal 36 2 4" xfId="15025"/>
    <cellStyle name="Normal 37 2 4" xfId="15026"/>
    <cellStyle name="Normal 38 2 4" xfId="15027"/>
    <cellStyle name="Normal 39 2 4" xfId="15028"/>
    <cellStyle name="Normal 4 2 6 4" xfId="15029"/>
    <cellStyle name="Normal 4 2 2 2 4" xfId="15030"/>
    <cellStyle name="Normal 4 3 2 4" xfId="15031"/>
    <cellStyle name="Normal 4 4 2 4" xfId="15032"/>
    <cellStyle name="Normal 40 2 4" xfId="15033"/>
    <cellStyle name="Normal 41 2 4" xfId="15034"/>
    <cellStyle name="Normal 42 2 4" xfId="15035"/>
    <cellStyle name="Normal 43 2 4" xfId="15036"/>
    <cellStyle name="Normal 44 2 4" xfId="15037"/>
    <cellStyle name="Normal 45 2 4" xfId="15038"/>
    <cellStyle name="Normal 46 2 4" xfId="15039"/>
    <cellStyle name="Normal 47 2 4" xfId="15040"/>
    <cellStyle name="Normal 48 2 4" xfId="15041"/>
    <cellStyle name="Normal 49 2 4" xfId="15042"/>
    <cellStyle name="Normal 5 2 2 2 4" xfId="15043"/>
    <cellStyle name="Normal 5 3 2 4" xfId="15044"/>
    <cellStyle name="Normal 5 4 2 4" xfId="15045"/>
    <cellStyle name="Normal 50 2 4" xfId="15046"/>
    <cellStyle name="Normal 51 2 4" xfId="15047"/>
    <cellStyle name="Normal 52 2 4" xfId="15048"/>
    <cellStyle name="Normal 53 2 4" xfId="15049"/>
    <cellStyle name="Normal 54 2 4" xfId="15050"/>
    <cellStyle name="Normal 6 2 2 2 4" xfId="15051"/>
    <cellStyle name="Normal 6 3 2 4" xfId="15052"/>
    <cellStyle name="Normal 6 4 2 4" xfId="15053"/>
    <cellStyle name="Normal 7 2 2 2 4" xfId="15054"/>
    <cellStyle name="Normal 7 3 2 4" xfId="15055"/>
    <cellStyle name="Normal 7 4 2 4" xfId="15056"/>
    <cellStyle name="Normal 8 2 2 2 4" xfId="15057"/>
    <cellStyle name="Normal 8 3 2 4" xfId="15058"/>
    <cellStyle name="Normal 8 4 2 4" xfId="15059"/>
    <cellStyle name="Normal 9 2 2 2 4" xfId="15060"/>
    <cellStyle name="Normal 9 3 2 4" xfId="15061"/>
    <cellStyle name="Normal 9 4 2 4" xfId="15062"/>
    <cellStyle name="Note 10 2 4" xfId="15063"/>
    <cellStyle name="Note 11 2 4" xfId="15064"/>
    <cellStyle name="Note 12 2 4" xfId="15065"/>
    <cellStyle name="Note 13 2 4" xfId="15066"/>
    <cellStyle name="Note 14 2 4" xfId="15067"/>
    <cellStyle name="Note 2 16 4" xfId="15068"/>
    <cellStyle name="Note 2 2 14 4" xfId="15069"/>
    <cellStyle name="Note 2 3 2 4" xfId="15070"/>
    <cellStyle name="Note 3 16 4" xfId="15071"/>
    <cellStyle name="Note 3 2 2 2 4" xfId="15072"/>
    <cellStyle name="Note 3 3 2 4" xfId="15073"/>
    <cellStyle name="Note 4 15 4" xfId="15074"/>
    <cellStyle name="Note 5 14 4" xfId="15075"/>
    <cellStyle name="Note 6 2 4" xfId="15076"/>
    <cellStyle name="Note 7 2 4" xfId="15077"/>
    <cellStyle name="Note 8 2 4" xfId="15078"/>
    <cellStyle name="Note 9 2 4" xfId="15079"/>
    <cellStyle name="Percent 2 3 4" xfId="15080"/>
    <cellStyle name="Percent 3 2 4" xfId="15081"/>
    <cellStyle name="Normal 2 6 2 4" xfId="15082"/>
    <cellStyle name="Normal 55 2 4" xfId="15083"/>
    <cellStyle name="Comma 14 2 4" xfId="15084"/>
    <cellStyle name="Normal 10 5 2 4" xfId="15085"/>
    <cellStyle name="Normal 56 2 4" xfId="15086"/>
    <cellStyle name="Comma 15 2 4" xfId="15087"/>
    <cellStyle name="Normal 10 6 2 4" xfId="15088"/>
    <cellStyle name="Normal 57 2 4" xfId="15089"/>
    <cellStyle name="Normal 58 2 4" xfId="15090"/>
    <cellStyle name="Comma 16 2 4" xfId="15091"/>
    <cellStyle name="Normal 10 7 2 4" xfId="15092"/>
    <cellStyle name="Normal 10 2 3 2 4" xfId="15093"/>
    <cellStyle name="Normal 11 5 2 4" xfId="15094"/>
    <cellStyle name="Normal 11 2 3 2 4" xfId="15095"/>
    <cellStyle name="Normal 12 5 2 4" xfId="15096"/>
    <cellStyle name="Normal 12 2 3 2 4" xfId="15097"/>
    <cellStyle name="Normal 13 5 2 4" xfId="15098"/>
    <cellStyle name="Normal 13 2 3 2 4" xfId="15099"/>
    <cellStyle name="Normal 14 5 2 4" xfId="15100"/>
    <cellStyle name="Normal 14 2 3 2 4" xfId="15101"/>
    <cellStyle name="Normal 3 2 4 2 4" xfId="15102"/>
    <cellStyle name="Normal 3 2 2 2 2 4" xfId="15103"/>
    <cellStyle name="Normal 3 3 4 2 4" xfId="15104"/>
    <cellStyle name="Normal 3 3 2 2 2 4" xfId="15105"/>
    <cellStyle name="Normal 3 4 3 2 4" xfId="15106"/>
    <cellStyle name="Normal 3 4 2 2 2 4" xfId="15107"/>
    <cellStyle name="Normal 3 5 3 2 4" xfId="15108"/>
    <cellStyle name="Normal 3 5 2 2 2 4" xfId="15109"/>
    <cellStyle name="Normal 3 6 3 2 4" xfId="15110"/>
    <cellStyle name="Normal 3 6 2 2 2 4" xfId="15111"/>
    <cellStyle name="Normal 3 7 3 2 4" xfId="15112"/>
    <cellStyle name="Normal 3 7 2 2 2 4" xfId="15113"/>
    <cellStyle name="Normal 3 8 3 2 4" xfId="15114"/>
    <cellStyle name="Normal 3 8 2 2 2 4" xfId="15115"/>
    <cellStyle name="Normal 3 9 3 2 4" xfId="15116"/>
    <cellStyle name="Normal 3 9 2 2 2 4" xfId="15117"/>
    <cellStyle name="Normal 4 5 2 4" xfId="15118"/>
    <cellStyle name="Normal 4 2 3 2 4" xfId="15119"/>
    <cellStyle name="Normal 5 5 2 4" xfId="15120"/>
    <cellStyle name="Normal 5 2 3 2 4" xfId="15121"/>
    <cellStyle name="Normal 6 5 2 4" xfId="15122"/>
    <cellStyle name="Normal 6 2 3 2 4" xfId="15123"/>
    <cellStyle name="Normal 7 5 2 4" xfId="15124"/>
    <cellStyle name="Normal 7 2 3 2 4" xfId="15125"/>
    <cellStyle name="Normal 8 5 2 4" xfId="15126"/>
    <cellStyle name="Normal 8 2 3 2 4" xfId="15127"/>
    <cellStyle name="Normal 9 5 2 4" xfId="15128"/>
    <cellStyle name="Normal 9 2 3 2 4" xfId="15129"/>
    <cellStyle name="Normal 59 2 4" xfId="15130"/>
    <cellStyle name="Comma 17 2 4" xfId="15131"/>
    <cellStyle name="Normal 10 8 2 4" xfId="15132"/>
    <cellStyle name="Normal 10 2 4 2 4" xfId="15133"/>
    <cellStyle name="Normal 11 6 2 4" xfId="15134"/>
    <cellStyle name="Normal 11 2 4 2 4" xfId="15135"/>
    <cellStyle name="Normal 12 6 2 4" xfId="15136"/>
    <cellStyle name="Normal 12 2 4 2 4" xfId="15137"/>
    <cellStyle name="Normal 13 6 2 4" xfId="15138"/>
    <cellStyle name="Normal 13 2 4 2 4" xfId="15139"/>
    <cellStyle name="Normal 14 6 2 4" xfId="15140"/>
    <cellStyle name="Normal 14 2 4 2 4" xfId="15141"/>
    <cellStyle name="Normal 3 2 5 2 4" xfId="15142"/>
    <cellStyle name="Normal 3 2 2 3 2 4" xfId="15143"/>
    <cellStyle name="Normal 3 3 5 2 4" xfId="15144"/>
    <cellStyle name="Normal 3 3 2 3 2 4" xfId="15145"/>
    <cellStyle name="Normal 3 4 4 2 4" xfId="15146"/>
    <cellStyle name="Normal 3 4 2 3 2 4" xfId="15147"/>
    <cellStyle name="Normal 3 5 4 2 4" xfId="15148"/>
    <cellStyle name="Normal 3 5 2 3 2 4" xfId="15149"/>
    <cellStyle name="Normal 3 6 4 2 4" xfId="15150"/>
    <cellStyle name="Normal 3 6 2 3 2 4" xfId="15151"/>
    <cellStyle name="Normal 3 7 4 2 4" xfId="15152"/>
    <cellStyle name="Normal 3 7 2 3 2 4" xfId="15153"/>
    <cellStyle name="Normal 3 8 4 2 4" xfId="15154"/>
    <cellStyle name="Normal 3 8 2 3 2 4" xfId="15155"/>
    <cellStyle name="Normal 3 9 4 2 4" xfId="15156"/>
    <cellStyle name="Normal 3 9 2 3 2 4" xfId="15157"/>
    <cellStyle name="Normal 4 6 2 4" xfId="15158"/>
    <cellStyle name="Normal 4 2 4 2 4" xfId="15159"/>
    <cellStyle name="Normal 5 6 2 4" xfId="15160"/>
    <cellStyle name="Normal 5 2 4 2 4" xfId="15161"/>
    <cellStyle name="Normal 6 6 2 4" xfId="15162"/>
    <cellStyle name="Normal 6 2 4 2 4" xfId="15163"/>
    <cellStyle name="Normal 7 6 2 4" xfId="15164"/>
    <cellStyle name="Normal 7 2 4 2 4" xfId="15165"/>
    <cellStyle name="Normal 8 6 2 4" xfId="15166"/>
    <cellStyle name="Normal 8 2 4 2 4" xfId="15167"/>
    <cellStyle name="Normal 9 6 2 4" xfId="15168"/>
    <cellStyle name="Normal 9 2 4 2 4" xfId="15169"/>
    <cellStyle name="Normal 62 4" xfId="15170"/>
    <cellStyle name="Comma 20 4" xfId="15171"/>
    <cellStyle name="Note 16 4" xfId="15172"/>
    <cellStyle name="Normal 10 10 4" xfId="15173"/>
    <cellStyle name="Normal 10 2 6 4" xfId="15174"/>
    <cellStyle name="Normal 11 8 4" xfId="15175"/>
    <cellStyle name="Normal 11 2 6 4" xfId="15176"/>
    <cellStyle name="Normal 12 8 4" xfId="15177"/>
    <cellStyle name="Normal 12 2 6 4" xfId="15178"/>
    <cellStyle name="Normal 13 8 4" xfId="15179"/>
    <cellStyle name="Normal 13 2 6 4" xfId="15180"/>
    <cellStyle name="Normal 14 8 4" xfId="15181"/>
    <cellStyle name="Normal 14 2 6 4" xfId="15182"/>
    <cellStyle name="Normal 3 2 8 4" xfId="15183"/>
    <cellStyle name="Normal 3 2 2 5 4" xfId="15184"/>
    <cellStyle name="Normal 3 3 8 4" xfId="15185"/>
    <cellStyle name="Normal 3 3 2 5 4" xfId="15186"/>
    <cellStyle name="Normal 3 4 6 4" xfId="15187"/>
    <cellStyle name="Normal 3 4 2 5 4" xfId="15188"/>
    <cellStyle name="Normal 3 5 6 4" xfId="15189"/>
    <cellStyle name="Normal 3 5 2 5 4" xfId="15190"/>
    <cellStyle name="Normal 3 6 6 4" xfId="15191"/>
    <cellStyle name="Normal 3 6 2 5 4" xfId="15192"/>
    <cellStyle name="Normal 3 7 6 4" xfId="15193"/>
    <cellStyle name="Normal 3 7 2 5 4" xfId="15194"/>
    <cellStyle name="Normal 3 8 6 4" xfId="15195"/>
    <cellStyle name="Normal 3 8 2 5 4" xfId="15196"/>
    <cellStyle name="Normal 3 9 6 4" xfId="15197"/>
    <cellStyle name="Normal 3 9 2 5 4" xfId="15198"/>
    <cellStyle name="Normal 4 8 4" xfId="15199"/>
    <cellStyle name="Normal 4 2 7 4" xfId="15200"/>
    <cellStyle name="Normal 5 8 4" xfId="15201"/>
    <cellStyle name="Normal 5 2 6 4" xfId="15202"/>
    <cellStyle name="Normal 6 8 4" xfId="15203"/>
    <cellStyle name="Normal 6 2 6 4" xfId="15204"/>
    <cellStyle name="Normal 7 8 4" xfId="15205"/>
    <cellStyle name="Normal 7 2 6 4" xfId="15206"/>
    <cellStyle name="Normal 8 8 4" xfId="15207"/>
    <cellStyle name="Normal 8 2 6 4" xfId="15208"/>
    <cellStyle name="Normal 9 8 4" xfId="15209"/>
    <cellStyle name="Normal 9 2 6 4" xfId="15210"/>
    <cellStyle name="Normal 63 4" xfId="15211"/>
    <cellStyle name="Comma 21 4" xfId="15212"/>
    <cellStyle name="Note 17 4" xfId="15213"/>
    <cellStyle name="20% - Accent1 16 4" xfId="15214"/>
    <cellStyle name="40% - Accent1 16 4" xfId="15215"/>
    <cellStyle name="20% - Accent2 16 4" xfId="15216"/>
    <cellStyle name="40% - Accent2 16 4" xfId="15217"/>
    <cellStyle name="20% - Accent3 16 4" xfId="15218"/>
    <cellStyle name="40% - Accent3 16 4" xfId="15219"/>
    <cellStyle name="20% - Accent4 16 4" xfId="15220"/>
    <cellStyle name="40% - Accent4 16 4" xfId="15221"/>
    <cellStyle name="20% - Accent5 16 4" xfId="15222"/>
    <cellStyle name="40% - Accent5 16 4" xfId="15223"/>
    <cellStyle name="20% - Accent6 16 4" xfId="15224"/>
    <cellStyle name="40% - Accent6 16 4" xfId="15225"/>
    <cellStyle name="Normal 64 4" xfId="15226"/>
    <cellStyle name="Comma 22 4" xfId="15227"/>
    <cellStyle name="Note 18 4" xfId="15228"/>
    <cellStyle name="20% - Accent1 17 4" xfId="15229"/>
    <cellStyle name="40% - Accent1 17 4" xfId="15230"/>
    <cellStyle name="20% - Accent2 17 4" xfId="15231"/>
    <cellStyle name="40% - Accent2 17 4" xfId="15232"/>
    <cellStyle name="20% - Accent3 17 4" xfId="15233"/>
    <cellStyle name="40% - Accent3 17 4" xfId="15234"/>
    <cellStyle name="20% - Accent4 17 4" xfId="15235"/>
    <cellStyle name="40% - Accent4 17 4" xfId="15236"/>
    <cellStyle name="20% - Accent5 17 4" xfId="15237"/>
    <cellStyle name="40% - Accent5 17 4" xfId="15238"/>
    <cellStyle name="20% - Accent6 17 4" xfId="15239"/>
    <cellStyle name="40% - Accent6 17 4" xfId="15240"/>
    <cellStyle name="Normal 65 4" xfId="15241"/>
    <cellStyle name="Comma 23 4" xfId="15242"/>
    <cellStyle name="Normal 10 11 4" xfId="15243"/>
    <cellStyle name="Normal 10 2 7 4" xfId="15244"/>
    <cellStyle name="Normal 11 9 4" xfId="15245"/>
    <cellStyle name="Normal 11 2 7 4" xfId="15246"/>
    <cellStyle name="Normal 12 9 4" xfId="15247"/>
    <cellStyle name="Normal 12 2 7 4" xfId="15248"/>
    <cellStyle name="Normal 13 9 4" xfId="15249"/>
    <cellStyle name="Normal 13 2 7 4" xfId="15250"/>
    <cellStyle name="Normal 14 9 4" xfId="15251"/>
    <cellStyle name="Normal 14 2 7 4" xfId="15252"/>
    <cellStyle name="Normal 3 2 9 4" xfId="15253"/>
    <cellStyle name="Normal 3 2 2 6 4" xfId="15254"/>
    <cellStyle name="Normal 3 3 9 4" xfId="15255"/>
    <cellStyle name="Normal 3 3 2 6 4" xfId="15256"/>
    <cellStyle name="Normal 3 4 7 4" xfId="15257"/>
    <cellStyle name="Normal 3 4 2 6 4" xfId="15258"/>
    <cellStyle name="Normal 3 5 7 4" xfId="15259"/>
    <cellStyle name="Normal 3 5 2 6 4" xfId="15260"/>
    <cellStyle name="Normal 3 6 7 4" xfId="15261"/>
    <cellStyle name="Normal 3 6 2 6 4" xfId="15262"/>
    <cellStyle name="Normal 3 7 7 4" xfId="15263"/>
    <cellStyle name="Normal 3 7 2 6 4" xfId="15264"/>
    <cellStyle name="Normal 3 8 7 4" xfId="15265"/>
    <cellStyle name="Normal 3 8 2 6 4" xfId="15266"/>
    <cellStyle name="Normal 3 9 7 4" xfId="15267"/>
    <cellStyle name="Normal 3 9 2 6 4" xfId="15268"/>
    <cellStyle name="Normal 4 9 4" xfId="15269"/>
    <cellStyle name="Normal 4 2 8 4" xfId="15270"/>
    <cellStyle name="Normal 5 9 4" xfId="15271"/>
    <cellStyle name="Normal 5 2 7 4" xfId="15272"/>
    <cellStyle name="Normal 6 9 4" xfId="15273"/>
    <cellStyle name="Normal 6 2 7 4" xfId="15274"/>
    <cellStyle name="Normal 7 9 4" xfId="15275"/>
    <cellStyle name="Normal 7 2 7 4" xfId="15276"/>
    <cellStyle name="Normal 8 9 4" xfId="15277"/>
    <cellStyle name="Normal 8 2 7 4" xfId="15278"/>
    <cellStyle name="Normal 9 9 4" xfId="15279"/>
    <cellStyle name="Normal 9 2 7 4" xfId="15280"/>
    <cellStyle name="Normal 66 4" xfId="15281"/>
    <cellStyle name="Comma 24 4" xfId="15282"/>
    <cellStyle name="Normal 10 12 4" xfId="15283"/>
    <cellStyle name="Normal 67 6" xfId="15284"/>
    <cellStyle name="Comma 25 6" xfId="15285"/>
    <cellStyle name="Normal 10 13 4" xfId="15286"/>
    <cellStyle name="Normal 10 2 8 4" xfId="15287"/>
    <cellStyle name="Normal 11 10 4" xfId="15288"/>
    <cellStyle name="Normal 11 2 8 4" xfId="15289"/>
    <cellStyle name="Normal 12 10 4" xfId="15290"/>
    <cellStyle name="Normal 12 2 8 4" xfId="15291"/>
    <cellStyle name="Normal 13 10 4" xfId="15292"/>
    <cellStyle name="Normal 13 2 8 4" xfId="15293"/>
    <cellStyle name="Normal 14 10 4" xfId="15294"/>
    <cellStyle name="Normal 14 2 8 4" xfId="15295"/>
    <cellStyle name="Normal 3 2 10 4" xfId="15296"/>
    <cellStyle name="Normal 3 2 2 7 4" xfId="15297"/>
    <cellStyle name="Normal 3 3 10 4" xfId="15298"/>
    <cellStyle name="Normal 3 3 2 7 4" xfId="15299"/>
    <cellStyle name="Normal 3 4 8 4" xfId="15300"/>
    <cellStyle name="Normal 3 4 2 7 4" xfId="15301"/>
    <cellStyle name="Normal 3 5 8 4" xfId="15302"/>
    <cellStyle name="Normal 3 5 2 7 4" xfId="15303"/>
    <cellStyle name="Normal 3 6 8 4" xfId="15304"/>
    <cellStyle name="Normal 3 6 2 7 4" xfId="15305"/>
    <cellStyle name="Normal 3 7 8 4" xfId="15306"/>
    <cellStyle name="Normal 3 7 2 7 4" xfId="15307"/>
    <cellStyle name="Normal 3 8 8 4" xfId="15308"/>
    <cellStyle name="Normal 3 8 2 7 4" xfId="15309"/>
    <cellStyle name="Normal 3 9 8 4" xfId="15310"/>
    <cellStyle name="Normal 3 9 2 7 4" xfId="15311"/>
    <cellStyle name="Normal 4 10 4" xfId="15312"/>
    <cellStyle name="Normal 4 2 9 4" xfId="15313"/>
    <cellStyle name="Normal 5 10 4" xfId="15314"/>
    <cellStyle name="Normal 5 2 8 4" xfId="15315"/>
    <cellStyle name="Normal 6 10 4" xfId="15316"/>
    <cellStyle name="Normal 6 2 8 4" xfId="15317"/>
    <cellStyle name="Normal 7 10 4" xfId="15318"/>
    <cellStyle name="Normal 7 2 8 4" xfId="15319"/>
    <cellStyle name="Normal 8 10 4" xfId="15320"/>
    <cellStyle name="Normal 8 2 8 4" xfId="15321"/>
    <cellStyle name="Normal 9 10 4" xfId="15322"/>
    <cellStyle name="Normal 9 2 8 4" xfId="15323"/>
    <cellStyle name="Hyperlink 35 12" xfId="15324"/>
    <cellStyle name="Normal 67 2 4" xfId="15325"/>
    <cellStyle name="Comma 25 2 4" xfId="15326"/>
    <cellStyle name="Normal 70 4" xfId="15327"/>
    <cellStyle name="Normal 2 9 3" xfId="15328"/>
    <cellStyle name="Normal 3 13 3" xfId="15329"/>
    <cellStyle name="Comma 2 7 3" xfId="15330"/>
    <cellStyle name="Normal 4 12 3" xfId="15331"/>
    <cellStyle name="Note 2 23 3" xfId="15332"/>
    <cellStyle name="20% - Accent1 2 7 3" xfId="15333"/>
    <cellStyle name="40% - Accent1 2 7 3" xfId="15334"/>
    <cellStyle name="20% - Accent2 2 7 3" xfId="15335"/>
    <cellStyle name="40% - Accent2 2 7 3" xfId="15336"/>
    <cellStyle name="20% - Accent3 2 7 3" xfId="15337"/>
    <cellStyle name="40% - Accent3 2 7 3" xfId="15338"/>
    <cellStyle name="20% - Accent4 2 7 3" xfId="15339"/>
    <cellStyle name="40% - Accent4 2 7 3" xfId="15340"/>
    <cellStyle name="20% - Accent5 2 7 3" xfId="15341"/>
    <cellStyle name="40% - Accent5 2 7 3" xfId="15342"/>
    <cellStyle name="20% - Accent6 2 7 3" xfId="15343"/>
    <cellStyle name="40% - Accent6 2 7 3" xfId="15344"/>
    <cellStyle name="Comma 3 7 3" xfId="15345"/>
    <cellStyle name="Normal 5 12 3" xfId="15346"/>
    <cellStyle name="Note 3 23 3" xfId="15347"/>
    <cellStyle name="20% - Accent1 3 7 3" xfId="15348"/>
    <cellStyle name="40% - Accent1 3 7 3" xfId="15349"/>
    <cellStyle name="20% - Accent2 3 7 3" xfId="15350"/>
    <cellStyle name="40% - Accent2 3 7 3" xfId="15351"/>
    <cellStyle name="20% - Accent3 3 7 3" xfId="15352"/>
    <cellStyle name="40% - Accent3 3 7 3" xfId="15353"/>
    <cellStyle name="20% - Accent4 3 7 3" xfId="15354"/>
    <cellStyle name="40% - Accent4 3 7 3" xfId="15355"/>
    <cellStyle name="20% - Accent5 3 7 3" xfId="15356"/>
    <cellStyle name="40% - Accent5 3 7 3" xfId="15357"/>
    <cellStyle name="20% - Accent6 3 7 3" xfId="15358"/>
    <cellStyle name="40% - Accent6 3 7 3" xfId="15359"/>
    <cellStyle name="Normal 6 12 3" xfId="15360"/>
    <cellStyle name="Normal 7 12 3" xfId="15361"/>
    <cellStyle name="Normal 8 12 3" xfId="15362"/>
    <cellStyle name="Normal 9 12 3" xfId="15363"/>
    <cellStyle name="Normal 10 15 3" xfId="15364"/>
    <cellStyle name="Normal 11 12 3" xfId="15365"/>
    <cellStyle name="Normal 12 12 3" xfId="15366"/>
    <cellStyle name="Normal 13 12 3" xfId="15367"/>
    <cellStyle name="Normal 2 4 4 3" xfId="15368"/>
    <cellStyle name="Normal 3 3 12 3" xfId="15369"/>
    <cellStyle name="Comma 2 3 4 3" xfId="15370"/>
    <cellStyle name="Normal 4 3 4 3" xfId="15371"/>
    <cellStyle name="Note 2 3 4 3" xfId="15372"/>
    <cellStyle name="20% - Accent1 2 3 4 3" xfId="15373"/>
    <cellStyle name="40% - Accent1 2 3 4 3" xfId="15374"/>
    <cellStyle name="20% - Accent2 2 3 4 3" xfId="15375"/>
    <cellStyle name="40% - Accent2 2 3 4 3" xfId="15376"/>
    <cellStyle name="20% - Accent3 2 3 4 3" xfId="15377"/>
    <cellStyle name="40% - Accent3 2 3 4 3" xfId="15378"/>
    <cellStyle name="20% - Accent4 2 3 4 3" xfId="15379"/>
    <cellStyle name="40% - Accent4 2 3 4 3" xfId="15380"/>
    <cellStyle name="20% - Accent5 2 3 4 3" xfId="15381"/>
    <cellStyle name="40% - Accent5 2 3 4 3" xfId="15382"/>
    <cellStyle name="20% - Accent6 2 3 4 3" xfId="15383"/>
    <cellStyle name="40% - Accent6 2 3 4 3" xfId="15384"/>
    <cellStyle name="Comma 3 3 4 3" xfId="15385"/>
    <cellStyle name="Normal 5 3 4 3" xfId="15386"/>
    <cellStyle name="Note 3 3 4 3" xfId="15387"/>
    <cellStyle name="20% - Accent1 3 3 4 3" xfId="15388"/>
    <cellStyle name="40% - Accent1 3 3 4 3" xfId="15389"/>
    <cellStyle name="20% - Accent2 3 3 4 3" xfId="15390"/>
    <cellStyle name="40% - Accent2 3 3 4 3" xfId="15391"/>
    <cellStyle name="20% - Accent3 3 3 4 3" xfId="15392"/>
    <cellStyle name="40% - Accent3 3 3 4 3" xfId="15393"/>
    <cellStyle name="20% - Accent4 3 3 4 3" xfId="15394"/>
    <cellStyle name="40% - Accent4 3 3 4 3" xfId="15395"/>
    <cellStyle name="20% - Accent5 3 3 4 3" xfId="15396"/>
    <cellStyle name="40% - Accent5 3 3 4 3" xfId="15397"/>
    <cellStyle name="20% - Accent6 3 3 4 3" xfId="15398"/>
    <cellStyle name="40% - Accent6 3 3 4 3" xfId="15399"/>
    <cellStyle name="Normal 6 3 4 3" xfId="15400"/>
    <cellStyle name="Normal 7 3 4 3" xfId="15401"/>
    <cellStyle name="Normal 8 3 4 3" xfId="15402"/>
    <cellStyle name="Normal 9 3 4 3" xfId="15403"/>
    <cellStyle name="Normal 10 3 4 3" xfId="15404"/>
    <cellStyle name="Normal 11 3 4 3" xfId="15405"/>
    <cellStyle name="Normal 12 3 4 3" xfId="15406"/>
    <cellStyle name="Normal 13 3 4 3" xfId="15407"/>
    <cellStyle name="Normal 14 3 4 3" xfId="15408"/>
    <cellStyle name="Normal 15 7 3" xfId="15409"/>
    <cellStyle name="Normal 16 6 3" xfId="15410"/>
    <cellStyle name="Normal 17 5 3" xfId="15411"/>
    <cellStyle name="Normal 18 4 3" xfId="15412"/>
    <cellStyle name="Percent 2 5 3" xfId="15413"/>
    <cellStyle name="Note 5 21 3" xfId="15414"/>
    <cellStyle name="20% - Accent1 5 4 3" xfId="15415"/>
    <cellStyle name="40% - Accent1 5 4 3" xfId="15416"/>
    <cellStyle name="20% - Accent2 5 4 3" xfId="15417"/>
    <cellStyle name="40% - Accent2 5 4 3" xfId="15418"/>
    <cellStyle name="20% - Accent3 5 4 3" xfId="15419"/>
    <cellStyle name="40% - Accent3 5 4 3" xfId="15420"/>
    <cellStyle name="20% - Accent4 5 4 3" xfId="15421"/>
    <cellStyle name="40% - Accent4 5 4 3" xfId="15422"/>
    <cellStyle name="20% - Accent5 5 4 3" xfId="15423"/>
    <cellStyle name="40% - Accent5 5 4 3" xfId="15424"/>
    <cellStyle name="20% - Accent6 5 4 3" xfId="15425"/>
    <cellStyle name="40% - Accent6 5 4 3" xfId="15426"/>
    <cellStyle name="Normal 2 3 4 3" xfId="15427"/>
    <cellStyle name="Normal 3 2 12 3" xfId="15428"/>
    <cellStyle name="Comma 2 2 4 3" xfId="15429"/>
    <cellStyle name="Normal 4 2 11 3" xfId="15430"/>
    <cellStyle name="Note 2 2 21 3" xfId="15431"/>
    <cellStyle name="20% - Accent1 2 2 4 3" xfId="15432"/>
    <cellStyle name="40% - Accent1 2 2 4 3" xfId="15433"/>
    <cellStyle name="20% - Accent2 2 2 4 3" xfId="15434"/>
    <cellStyle name="40% - Accent2 2 2 4 3" xfId="15435"/>
    <cellStyle name="20% - Accent3 2 2 4 3" xfId="15436"/>
    <cellStyle name="40% - Accent3 2 2 4 3" xfId="15437"/>
    <cellStyle name="20% - Accent4 2 2 4 3" xfId="15438"/>
    <cellStyle name="40% - Accent4 2 2 4 3" xfId="15439"/>
    <cellStyle name="20% - Accent5 2 2 4 3" xfId="15440"/>
    <cellStyle name="40% - Accent5 2 2 4 3" xfId="15441"/>
    <cellStyle name="20% - Accent6 2 2 4 3" xfId="15442"/>
    <cellStyle name="40% - Accent6 2 2 4 3" xfId="15443"/>
    <cellStyle name="Comma 3 2 4 3" xfId="15444"/>
    <cellStyle name="Normal 5 2 10 3" xfId="15445"/>
    <cellStyle name="Note 3 2 4 3" xfId="15446"/>
    <cellStyle name="20% - Accent1 3 2 4 3" xfId="15447"/>
    <cellStyle name="40% - Accent1 3 2 4 3" xfId="15448"/>
    <cellStyle name="20% - Accent2 3 2 4 3" xfId="15449"/>
    <cellStyle name="40% - Accent2 3 2 4 3" xfId="15450"/>
    <cellStyle name="20% - Accent3 3 2 4 3" xfId="15451"/>
    <cellStyle name="40% - Accent3 3 2 4 3" xfId="15452"/>
    <cellStyle name="20% - Accent4 3 2 4 3" xfId="15453"/>
    <cellStyle name="40% - Accent4 3 2 4 3" xfId="15454"/>
    <cellStyle name="20% - Accent5 3 2 4 3" xfId="15455"/>
    <cellStyle name="40% - Accent5 3 2 4 3" xfId="15456"/>
    <cellStyle name="20% - Accent6 3 2 4 3" xfId="15457"/>
    <cellStyle name="40% - Accent6 3 2 4 3" xfId="15458"/>
    <cellStyle name="Normal 6 2 10 3" xfId="15459"/>
    <cellStyle name="Normal 7 2 10 3" xfId="15460"/>
    <cellStyle name="Normal 8 2 10 3" xfId="15461"/>
    <cellStyle name="Normal 9 2 10 3" xfId="15462"/>
    <cellStyle name="Normal 10 2 10 3" xfId="15463"/>
    <cellStyle name="Normal 11 2 10 3" xfId="15464"/>
    <cellStyle name="Normal 12 2 10 3" xfId="15465"/>
    <cellStyle name="Normal 13 2 10 3" xfId="15466"/>
    <cellStyle name="Normal 14 2 10 3" xfId="15467"/>
    <cellStyle name="Normal 15 2 4 3" xfId="15468"/>
    <cellStyle name="Normal 19 4 3" xfId="15469"/>
    <cellStyle name="Normal 20 4 3" xfId="15470"/>
    <cellStyle name="Normal 21 4 3" xfId="15471"/>
    <cellStyle name="Normal 22 4 3" xfId="15472"/>
    <cellStyle name="Normal 23 4 3" xfId="15473"/>
    <cellStyle name="Normal 24 4 3" xfId="15474"/>
    <cellStyle name="Normal 25 4 3" xfId="15475"/>
    <cellStyle name="Normal 2 5 3 3" xfId="15476"/>
    <cellStyle name="Normal 3 4 10 3" xfId="15477"/>
    <cellStyle name="Comma 2 4 3 3" xfId="15478"/>
    <cellStyle name="Normal 4 4 4 3" xfId="15479"/>
    <cellStyle name="Note 2 4 5 3" xfId="15480"/>
    <cellStyle name="20% - Accent1 2 4 3 3" xfId="15481"/>
    <cellStyle name="40% - Accent1 2 4 3 3" xfId="15482"/>
    <cellStyle name="20% - Accent2 2 4 3 3" xfId="15483"/>
    <cellStyle name="40% - Accent2 2 4 3 3" xfId="15484"/>
    <cellStyle name="20% - Accent3 2 4 3 3" xfId="15485"/>
    <cellStyle name="40% - Accent3 2 4 3 3" xfId="15486"/>
    <cellStyle name="20% - Accent4 2 4 3 3" xfId="15487"/>
    <cellStyle name="40% - Accent4 2 4 3 3" xfId="15488"/>
    <cellStyle name="20% - Accent5 2 4 3 3" xfId="15489"/>
    <cellStyle name="40% - Accent5 2 4 3 3" xfId="15490"/>
    <cellStyle name="20% - Accent6 2 4 3 3" xfId="15491"/>
    <cellStyle name="40% - Accent6 2 4 3 3" xfId="15492"/>
    <cellStyle name="Comma 3 4 3 3" xfId="15493"/>
    <cellStyle name="Normal 5 4 4 3" xfId="15494"/>
    <cellStyle name="Note 3 4 5 3" xfId="15495"/>
    <cellStyle name="20% - Accent1 3 4 3 3" xfId="15496"/>
    <cellStyle name="40% - Accent1 3 4 3 3" xfId="15497"/>
    <cellStyle name="20% - Accent2 3 4 3 3" xfId="15498"/>
    <cellStyle name="40% - Accent2 3 4 3 3" xfId="15499"/>
    <cellStyle name="20% - Accent3 3 4 3 3" xfId="15500"/>
    <cellStyle name="40% - Accent3 3 4 3 3" xfId="15501"/>
    <cellStyle name="20% - Accent4 3 4 3 3" xfId="15502"/>
    <cellStyle name="40% - Accent4 3 4 3 3" xfId="15503"/>
    <cellStyle name="20% - Accent5 3 4 3 3" xfId="15504"/>
    <cellStyle name="40% - Accent5 3 4 3 3" xfId="15505"/>
    <cellStyle name="20% - Accent6 3 4 3 3" xfId="15506"/>
    <cellStyle name="40% - Accent6 3 4 3 3" xfId="15507"/>
    <cellStyle name="Normal 6 4 4 3" xfId="15508"/>
    <cellStyle name="Normal 7 4 4 3" xfId="15509"/>
    <cellStyle name="Normal 8 4 4 3" xfId="15510"/>
    <cellStyle name="Normal 9 4 4 3" xfId="15511"/>
    <cellStyle name="Normal 10 4 4 3" xfId="15512"/>
    <cellStyle name="Normal 11 4 4 3" xfId="15513"/>
    <cellStyle name="Normal 12 4 4 3" xfId="15514"/>
    <cellStyle name="Normal 13 4 4 3" xfId="15515"/>
    <cellStyle name="Normal 14 4 4 3" xfId="15516"/>
    <cellStyle name="Normal 15 3 4 3" xfId="15517"/>
    <cellStyle name="Normal 16 3 3 3" xfId="15518"/>
    <cellStyle name="Normal 17 2 3 3" xfId="15519"/>
    <cellStyle name="Normal 18 2 3 3" xfId="15520"/>
    <cellStyle name="Percent 2 2 3 3" xfId="15521"/>
    <cellStyle name="Note 5 2 5 3" xfId="15522"/>
    <cellStyle name="20% - Accent1 5 2 3 3" xfId="15523"/>
    <cellStyle name="40% - Accent1 5 2 3 3" xfId="15524"/>
    <cellStyle name="20% - Accent2 5 2 3 3" xfId="15525"/>
    <cellStyle name="40% - Accent2 5 2 3 3" xfId="15526"/>
    <cellStyle name="20% - Accent3 5 2 3 3" xfId="15527"/>
    <cellStyle name="40% - Accent3 5 2 3 3" xfId="15528"/>
    <cellStyle name="20% - Accent4 5 2 3 3" xfId="15529"/>
    <cellStyle name="40% - Accent4 5 2 3 3" xfId="15530"/>
    <cellStyle name="20% - Accent5 5 2 3 3" xfId="15531"/>
    <cellStyle name="40% - Accent5 5 2 3 3" xfId="15532"/>
    <cellStyle name="20% - Accent6 5 2 3 3" xfId="15533"/>
    <cellStyle name="40% - Accent6 5 2 3 3" xfId="15534"/>
    <cellStyle name="Normal 2 3 2 3 3" xfId="15535"/>
    <cellStyle name="Normal 3 2 2 9 3" xfId="15536"/>
    <cellStyle name="Comma 2 2 2 3 3" xfId="15537"/>
    <cellStyle name="Normal 4 2 2 4 3" xfId="15538"/>
    <cellStyle name="Note 2 2 2 5 3" xfId="15539"/>
    <cellStyle name="20% - Accent1 2 2 2 3 3" xfId="15540"/>
    <cellStyle name="40% - Accent1 2 2 2 3 3" xfId="15541"/>
    <cellStyle name="20% - Accent2 2 2 2 3 3" xfId="15542"/>
    <cellStyle name="40% - Accent2 2 2 2 3 3" xfId="15543"/>
    <cellStyle name="20% - Accent3 2 2 2 3 3" xfId="15544"/>
    <cellStyle name="40% - Accent3 2 2 2 3 3" xfId="15545"/>
    <cellStyle name="20% - Accent4 2 2 2 3 3" xfId="15546"/>
    <cellStyle name="40% - Accent4 2 2 2 3 3" xfId="15547"/>
    <cellStyle name="20% - Accent5 2 2 2 3 3" xfId="15548"/>
    <cellStyle name="40% - Accent5 2 2 2 3 3" xfId="15549"/>
    <cellStyle name="20% - Accent6 2 2 2 3 3" xfId="15550"/>
    <cellStyle name="40% - Accent6 2 2 2 3 3" xfId="15551"/>
    <cellStyle name="Comma 3 2 2 3 3" xfId="15552"/>
    <cellStyle name="Normal 5 2 2 4 3" xfId="15553"/>
    <cellStyle name="Note 3 2 2 3 3" xfId="15554"/>
    <cellStyle name="20% - Accent1 3 2 2 3 3" xfId="15555"/>
    <cellStyle name="40% - Accent1 3 2 2 3 3" xfId="15556"/>
    <cellStyle name="20% - Accent2 3 2 2 3 3" xfId="15557"/>
    <cellStyle name="40% - Accent2 3 2 2 3 3" xfId="15558"/>
    <cellStyle name="20% - Accent3 3 2 2 3 3" xfId="15559"/>
    <cellStyle name="40% - Accent3 3 2 2 3 3" xfId="15560"/>
    <cellStyle name="20% - Accent4 3 2 2 3 3" xfId="15561"/>
    <cellStyle name="40% - Accent4 3 2 2 3 3" xfId="15562"/>
    <cellStyle name="20% - Accent5 3 2 2 3 3" xfId="15563"/>
    <cellStyle name="40% - Accent5 3 2 2 3 3" xfId="15564"/>
    <cellStyle name="20% - Accent6 3 2 2 3 3" xfId="15565"/>
    <cellStyle name="40% - Accent6 3 2 2 3 3" xfId="15566"/>
    <cellStyle name="Normal 6 2 2 4 3" xfId="15567"/>
    <cellStyle name="Normal 7 2 2 4 3" xfId="15568"/>
    <cellStyle name="Normal 8 2 2 4 3" xfId="15569"/>
    <cellStyle name="Normal 9 2 2 4 3" xfId="15570"/>
    <cellStyle name="Normal 10 2 2 4 3" xfId="15571"/>
    <cellStyle name="Normal 11 2 2 4 3" xfId="15572"/>
    <cellStyle name="Normal 12 2 2 4 3" xfId="15573"/>
    <cellStyle name="Normal 13 2 2 4 3" xfId="15574"/>
    <cellStyle name="Normal 14 2 2 4 3" xfId="15575"/>
    <cellStyle name="Normal 15 2 2 3 3" xfId="15576"/>
    <cellStyle name="Normal 19 2 3 3" xfId="15577"/>
    <cellStyle name="Normal 20 2 3 3" xfId="15578"/>
    <cellStyle name="Normal 21 2 3 3" xfId="15579"/>
    <cellStyle name="Normal 22 2 3 3" xfId="15580"/>
    <cellStyle name="Normal 23 2 3 3" xfId="15581"/>
    <cellStyle name="Normal 24 2 3 3" xfId="15582"/>
    <cellStyle name="Normal 25 2 3 3" xfId="15583"/>
    <cellStyle name="20% - Accent1 18 3" xfId="15584"/>
    <cellStyle name="40% - Accent1 18 3" xfId="15585"/>
    <cellStyle name="20% - Accent2 18 3" xfId="15586"/>
    <cellStyle name="40% - Accent2 18 3" xfId="15587"/>
    <cellStyle name="20% - Accent3 18 3" xfId="15588"/>
    <cellStyle name="40% - Accent3 18 3" xfId="15589"/>
    <cellStyle name="20% - Accent4 18 3" xfId="15590"/>
    <cellStyle name="40% - Accent4 18 3" xfId="15591"/>
    <cellStyle name="20% - Accent5 18 3" xfId="15592"/>
    <cellStyle name="40% - Accent5 18 3" xfId="15593"/>
    <cellStyle name="20% - Accent6 18 3" xfId="15594"/>
    <cellStyle name="40% - Accent6 18 3" xfId="15595"/>
    <cellStyle name="Normal 69 2 3" xfId="15596"/>
    <cellStyle name="Normal 2 8 2 3" xfId="15597"/>
    <cellStyle name="20% - Accent1 10 3 3" xfId="15598"/>
    <cellStyle name="20% - Accent1 11 3 3" xfId="15599"/>
    <cellStyle name="20% - Accent1 12 3 3" xfId="15600"/>
    <cellStyle name="20% - Accent1 13 3 3" xfId="15601"/>
    <cellStyle name="20% - Accent1 14 3 3" xfId="15602"/>
    <cellStyle name="20% - Accent1 2 6 2 3" xfId="15603"/>
    <cellStyle name="20% - Accent1 2 2 3 2 3" xfId="15604"/>
    <cellStyle name="20% - Accent1 2 3 3 2 3" xfId="15605"/>
    <cellStyle name="20% - Accent1 3 6 2 3" xfId="15606"/>
    <cellStyle name="20% - Accent1 3 2 3 2 3" xfId="15607"/>
    <cellStyle name="20% - Accent1 3 3 3 2 3" xfId="15608"/>
    <cellStyle name="20% - Accent1 4 5 2 3" xfId="15609"/>
    <cellStyle name="20% - Accent1 5 3 2 3" xfId="15610"/>
    <cellStyle name="20% - Accent1 6 3 3" xfId="15611"/>
    <cellStyle name="20% - Accent1 7 3 3" xfId="15612"/>
    <cellStyle name="20% - Accent1 8 3 3" xfId="15613"/>
    <cellStyle name="20% - Accent1 9 3 3" xfId="15614"/>
    <cellStyle name="20% - Accent2 10 3 3" xfId="15615"/>
    <cellStyle name="20% - Accent2 11 3 3" xfId="15616"/>
    <cellStyle name="20% - Accent2 12 3 3" xfId="15617"/>
    <cellStyle name="20% - Accent2 13 3 3" xfId="15618"/>
    <cellStyle name="20% - Accent2 14 3 3" xfId="15619"/>
    <cellStyle name="20% - Accent2 2 6 2 3" xfId="15620"/>
    <cellStyle name="20% - Accent2 2 2 3 2 3" xfId="15621"/>
    <cellStyle name="20% - Accent2 2 3 3 2 3" xfId="15622"/>
    <cellStyle name="20% - Accent2 3 6 2 3" xfId="15623"/>
    <cellStyle name="20% - Accent2 3 2 3 2 3" xfId="15624"/>
    <cellStyle name="20% - Accent2 3 3 3 2 3" xfId="15625"/>
    <cellStyle name="20% - Accent2 4 5 2 3" xfId="15626"/>
    <cellStyle name="20% - Accent2 5 3 2 3" xfId="15627"/>
    <cellStyle name="20% - Accent2 6 3 3" xfId="15628"/>
    <cellStyle name="20% - Accent2 7 3 3" xfId="15629"/>
    <cellStyle name="20% - Accent2 8 3 3" xfId="15630"/>
    <cellStyle name="20% - Accent2 9 3 3" xfId="15631"/>
    <cellStyle name="20% - Accent3 10 3 3" xfId="15632"/>
    <cellStyle name="20% - Accent3 11 3 3" xfId="15633"/>
    <cellStyle name="20% - Accent3 12 3 3" xfId="15634"/>
    <cellStyle name="20% - Accent3 13 3 3" xfId="15635"/>
    <cellStyle name="20% - Accent3 14 3 3" xfId="15636"/>
    <cellStyle name="20% - Accent3 2 6 2 3" xfId="15637"/>
    <cellStyle name="20% - Accent3 2 2 3 2 3" xfId="15638"/>
    <cellStyle name="20% - Accent3 2 3 3 2 3" xfId="15639"/>
    <cellStyle name="20% - Accent3 3 6 2 3" xfId="15640"/>
    <cellStyle name="20% - Accent3 3 2 3 2 3" xfId="15641"/>
    <cellStyle name="20% - Accent3 3 3 3 2 3" xfId="15642"/>
    <cellStyle name="20% - Accent3 4 5 2 3" xfId="15643"/>
    <cellStyle name="20% - Accent3 5 3 2 3" xfId="15644"/>
    <cellStyle name="20% - Accent3 6 3 3" xfId="15645"/>
    <cellStyle name="20% - Accent3 7 3 3" xfId="15646"/>
    <cellStyle name="20% - Accent3 8 3 3" xfId="15647"/>
    <cellStyle name="20% - Accent3 9 3 3" xfId="15648"/>
    <cellStyle name="20% - Accent4 10 3 3" xfId="15649"/>
    <cellStyle name="20% - Accent4 11 3 3" xfId="15650"/>
    <cellStyle name="20% - Accent4 12 3 3" xfId="15651"/>
    <cellStyle name="20% - Accent4 13 3 3" xfId="15652"/>
    <cellStyle name="20% - Accent4 14 3 3" xfId="15653"/>
    <cellStyle name="20% - Accent4 2 6 2 3" xfId="15654"/>
    <cellStyle name="20% - Accent4 2 2 3 2 3" xfId="15655"/>
    <cellStyle name="20% - Accent4 2 3 3 2 3" xfId="15656"/>
    <cellStyle name="20% - Accent4 3 6 2 3" xfId="15657"/>
    <cellStyle name="20% - Accent4 3 2 3 2 3" xfId="15658"/>
    <cellStyle name="20% - Accent4 3 3 3 2 3" xfId="15659"/>
    <cellStyle name="20% - Accent4 4 5 2 3" xfId="15660"/>
    <cellStyle name="20% - Accent4 5 3 2 3" xfId="15661"/>
    <cellStyle name="20% - Accent4 6 3 3" xfId="15662"/>
    <cellStyle name="20% - Accent4 7 3 3" xfId="15663"/>
    <cellStyle name="20% - Accent4 8 3 3" xfId="15664"/>
    <cellStyle name="20% - Accent4 9 3 3" xfId="15665"/>
    <cellStyle name="20% - Accent5 10 3 3" xfId="15666"/>
    <cellStyle name="20% - Accent5 11 3 3" xfId="15667"/>
    <cellStyle name="20% - Accent5 12 3 3" xfId="15668"/>
    <cellStyle name="20% - Accent5 13 3 3" xfId="15669"/>
    <cellStyle name="20% - Accent5 14 3 3" xfId="15670"/>
    <cellStyle name="20% - Accent5 2 6 2 3" xfId="15671"/>
    <cellStyle name="20% - Accent5 2 2 3 2 3" xfId="15672"/>
    <cellStyle name="20% - Accent5 2 3 3 2 3" xfId="15673"/>
    <cellStyle name="20% - Accent5 3 6 2 3" xfId="15674"/>
    <cellStyle name="20% - Accent5 3 2 3 2 3" xfId="15675"/>
    <cellStyle name="20% - Accent5 3 3 3 2 3" xfId="15676"/>
    <cellStyle name="20% - Accent5 4 5 2 3" xfId="15677"/>
    <cellStyle name="20% - Accent5 5 3 2 3" xfId="15678"/>
    <cellStyle name="20% - Accent5 6 3 3" xfId="15679"/>
    <cellStyle name="20% - Accent5 7 3 3" xfId="15680"/>
    <cellStyle name="20% - Accent5 8 3 3" xfId="15681"/>
    <cellStyle name="20% - Accent5 9 3 3" xfId="15682"/>
    <cellStyle name="20% - Accent6 10 3 3" xfId="15683"/>
    <cellStyle name="20% - Accent6 11 3 3" xfId="15684"/>
    <cellStyle name="20% - Accent6 12 3 3" xfId="15685"/>
    <cellStyle name="20% - Accent6 13 3 3" xfId="15686"/>
    <cellStyle name="20% - Accent6 14 3 3" xfId="15687"/>
    <cellStyle name="20% - Accent6 2 6 2 3" xfId="15688"/>
    <cellStyle name="20% - Accent6 2 2 3 2 3" xfId="15689"/>
    <cellStyle name="20% - Accent6 2 3 3 2 3" xfId="15690"/>
    <cellStyle name="20% - Accent6 3 6 2 3" xfId="15691"/>
    <cellStyle name="20% - Accent6 3 2 3 2 3" xfId="15692"/>
    <cellStyle name="20% - Accent6 3 3 3 2 3" xfId="15693"/>
    <cellStyle name="20% - Accent6 4 5 2 3" xfId="15694"/>
    <cellStyle name="20% - Accent6 5 3 2 3" xfId="15695"/>
    <cellStyle name="20% - Accent6 6 3 3" xfId="15696"/>
    <cellStyle name="20% - Accent6 7 3 3" xfId="15697"/>
    <cellStyle name="20% - Accent6 8 3 3" xfId="15698"/>
    <cellStyle name="20% - Accent6 9 3 3" xfId="15699"/>
    <cellStyle name="40% - Accent1 10 3 3" xfId="15700"/>
    <cellStyle name="40% - Accent1 11 3 3" xfId="15701"/>
    <cellStyle name="40% - Accent1 12 3 3" xfId="15702"/>
    <cellStyle name="40% - Accent1 13 3 3" xfId="15703"/>
    <cellStyle name="40% - Accent1 14 3 3" xfId="15704"/>
    <cellStyle name="40% - Accent1 2 6 2 3" xfId="15705"/>
    <cellStyle name="40% - Accent1 2 2 3 2 3" xfId="15706"/>
    <cellStyle name="40% - Accent1 2 3 3 2 3" xfId="15707"/>
    <cellStyle name="40% - Accent1 3 6 2 3" xfId="15708"/>
    <cellStyle name="40% - Accent1 3 2 3 2 3" xfId="15709"/>
    <cellStyle name="40% - Accent1 3 3 3 2 3" xfId="15710"/>
    <cellStyle name="40% - Accent1 4 5 2 3" xfId="15711"/>
    <cellStyle name="40% - Accent1 5 3 2 3" xfId="15712"/>
    <cellStyle name="40% - Accent1 6 3 3" xfId="15713"/>
    <cellStyle name="40% - Accent1 7 3 3" xfId="15714"/>
    <cellStyle name="40% - Accent1 8 3 3" xfId="15715"/>
    <cellStyle name="40% - Accent1 9 3 3" xfId="15716"/>
    <cellStyle name="40% - Accent2 10 3 3" xfId="15717"/>
    <cellStyle name="40% - Accent2 11 3 3" xfId="15718"/>
    <cellStyle name="40% - Accent2 12 3 3" xfId="15719"/>
    <cellStyle name="40% - Accent2 13 3 3" xfId="15720"/>
    <cellStyle name="40% - Accent2 14 3 3" xfId="15721"/>
    <cellStyle name="40% - Accent2 2 6 2 3" xfId="15722"/>
    <cellStyle name="40% - Accent2 2 2 3 2 3" xfId="15723"/>
    <cellStyle name="40% - Accent2 2 3 3 2 3" xfId="15724"/>
    <cellStyle name="40% - Accent2 3 6 2 3" xfId="15725"/>
    <cellStyle name="40% - Accent2 3 2 3 2 3" xfId="15726"/>
    <cellStyle name="40% - Accent2 3 3 3 2 3" xfId="15727"/>
    <cellStyle name="40% - Accent2 4 5 2 3" xfId="15728"/>
    <cellStyle name="40% - Accent2 5 3 2 3" xfId="15729"/>
    <cellStyle name="40% - Accent2 6 3 3" xfId="15730"/>
    <cellStyle name="40% - Accent2 7 3 3" xfId="15731"/>
    <cellStyle name="40% - Accent2 8 3 3" xfId="15732"/>
    <cellStyle name="40% - Accent2 9 3 3" xfId="15733"/>
    <cellStyle name="40% - Accent3 10 3 3" xfId="15734"/>
    <cellStyle name="40% - Accent3 11 3 3" xfId="15735"/>
    <cellStyle name="40% - Accent3 12 3 3" xfId="15736"/>
    <cellStyle name="40% - Accent3 13 3 3" xfId="15737"/>
    <cellStyle name="40% - Accent3 14 3 3" xfId="15738"/>
    <cellStyle name="40% - Accent3 2 6 2 3" xfId="15739"/>
    <cellStyle name="40% - Accent3 2 2 3 2 3" xfId="15740"/>
    <cellStyle name="40% - Accent3 2 3 3 2 3" xfId="15741"/>
    <cellStyle name="40% - Accent3 3 6 2 3" xfId="15742"/>
    <cellStyle name="40% - Accent3 3 2 3 2 3" xfId="15743"/>
    <cellStyle name="40% - Accent3 3 3 3 2 3" xfId="15744"/>
    <cellStyle name="40% - Accent3 4 5 2 3" xfId="15745"/>
    <cellStyle name="40% - Accent3 5 3 2 3" xfId="15746"/>
    <cellStyle name="40% - Accent3 6 3 3" xfId="15747"/>
    <cellStyle name="40% - Accent3 7 3 3" xfId="15748"/>
    <cellStyle name="40% - Accent3 8 3 3" xfId="15749"/>
    <cellStyle name="40% - Accent3 9 3 3" xfId="15750"/>
    <cellStyle name="40% - Accent4 10 3 3" xfId="15751"/>
    <cellStyle name="40% - Accent4 11 3 3" xfId="15752"/>
    <cellStyle name="40% - Accent4 12 3 3" xfId="15753"/>
    <cellStyle name="40% - Accent4 13 3 3" xfId="15754"/>
    <cellStyle name="40% - Accent4 14 3 3" xfId="15755"/>
    <cellStyle name="40% - Accent4 2 6 2 3" xfId="15756"/>
    <cellStyle name="40% - Accent4 2 2 3 2 3" xfId="15757"/>
    <cellStyle name="40% - Accent4 2 3 3 2 3" xfId="15758"/>
    <cellStyle name="40% - Accent4 3 6 2 3" xfId="15759"/>
    <cellStyle name="40% - Accent4 3 2 3 2 3" xfId="15760"/>
    <cellStyle name="40% - Accent4 3 3 3 2 3" xfId="15761"/>
    <cellStyle name="40% - Accent4 4 5 2 3" xfId="15762"/>
    <cellStyle name="40% - Accent4 5 3 2 3" xfId="15763"/>
    <cellStyle name="40% - Accent4 6 3 3" xfId="15764"/>
    <cellStyle name="40% - Accent4 7 3 3" xfId="15765"/>
    <cellStyle name="40% - Accent4 8 3 3" xfId="15766"/>
    <cellStyle name="40% - Accent4 9 3 3" xfId="15767"/>
    <cellStyle name="40% - Accent5 10 3 3" xfId="15768"/>
    <cellStyle name="40% - Accent5 11 3 3" xfId="15769"/>
    <cellStyle name="40% - Accent5 12 3 3" xfId="15770"/>
    <cellStyle name="40% - Accent5 13 3 3" xfId="15771"/>
    <cellStyle name="40% - Accent5 14 3 3" xfId="15772"/>
    <cellStyle name="40% - Accent5 2 6 2 3" xfId="15773"/>
    <cellStyle name="40% - Accent5 2 2 3 2 3" xfId="15774"/>
    <cellStyle name="40% - Accent5 2 3 3 2 3" xfId="15775"/>
    <cellStyle name="40% - Accent5 3 6 2 3" xfId="15776"/>
    <cellStyle name="40% - Accent5 3 2 3 2 3" xfId="15777"/>
    <cellStyle name="40% - Accent5 3 3 3 2 3" xfId="15778"/>
    <cellStyle name="40% - Accent5 4 5 2 3" xfId="15779"/>
    <cellStyle name="40% - Accent5 5 3 2 3" xfId="15780"/>
    <cellStyle name="40% - Accent5 6 3 3" xfId="15781"/>
    <cellStyle name="40% - Accent5 7 3 3" xfId="15782"/>
    <cellStyle name="40% - Accent5 8 3 3" xfId="15783"/>
    <cellStyle name="40% - Accent5 9 3 3" xfId="15784"/>
    <cellStyle name="40% - Accent6 10 3 3" xfId="15785"/>
    <cellStyle name="40% - Accent6 11 3 3" xfId="15786"/>
    <cellStyle name="40% - Accent6 12 3 3" xfId="15787"/>
    <cellStyle name="40% - Accent6 13 3 3" xfId="15788"/>
    <cellStyle name="40% - Accent6 14 3 3" xfId="15789"/>
    <cellStyle name="40% - Accent6 2 6 2 3" xfId="15790"/>
    <cellStyle name="40% - Accent6 2 2 3 2 3" xfId="15791"/>
    <cellStyle name="40% - Accent6 2 3 3 2 3" xfId="15792"/>
    <cellStyle name="40% - Accent6 3 6 2 3" xfId="15793"/>
    <cellStyle name="40% - Accent6 3 2 3 2 3" xfId="15794"/>
    <cellStyle name="40% - Accent6 3 3 3 2 3" xfId="15795"/>
    <cellStyle name="40% - Accent6 4 5 2 3" xfId="15796"/>
    <cellStyle name="40% - Accent6 5 3 2 3" xfId="15797"/>
    <cellStyle name="40% - Accent6 6 3 3" xfId="15798"/>
    <cellStyle name="40% - Accent6 7 3 3" xfId="15799"/>
    <cellStyle name="40% - Accent6 8 3 3" xfId="15800"/>
    <cellStyle name="40% - Accent6 9 3 3" xfId="15801"/>
    <cellStyle name="Comma 10 3 3" xfId="15802"/>
    <cellStyle name="Comma 11 3 3" xfId="15803"/>
    <cellStyle name="Comma 12 3 3" xfId="15804"/>
    <cellStyle name="Comma 13 3 3" xfId="15805"/>
    <cellStyle name="Comma 2 6 2 3" xfId="15806"/>
    <cellStyle name="Comma 2 2 3 2 3" xfId="15807"/>
    <cellStyle name="Comma 2 3 3 2 3" xfId="15808"/>
    <cellStyle name="Comma 3 6 2 3" xfId="15809"/>
    <cellStyle name="Comma 3 2 3 2 3" xfId="15810"/>
    <cellStyle name="Comma 3 3 3 2 3" xfId="15811"/>
    <cellStyle name="Comma 4 5 2 3" xfId="15812"/>
    <cellStyle name="Comma 5 3 2 3" xfId="15813"/>
    <cellStyle name="Comma 6 3 3" xfId="15814"/>
    <cellStyle name="Comma 7 3 3" xfId="15815"/>
    <cellStyle name="Comma 8 3 3" xfId="15816"/>
    <cellStyle name="Comma 9 3 3" xfId="15817"/>
    <cellStyle name="Normal 10 14 2 3" xfId="15818"/>
    <cellStyle name="Normal 10 2 9 2 3" xfId="15819"/>
    <cellStyle name="Normal 10 2 2 3 2 3" xfId="15820"/>
    <cellStyle name="Normal 10 3 3 2 3" xfId="15821"/>
    <cellStyle name="Normal 10 4 3 2 3" xfId="15822"/>
    <cellStyle name="Normal 11 11 2 3" xfId="15823"/>
    <cellStyle name="Normal 11 2 9 2 3" xfId="15824"/>
    <cellStyle name="Normal 11 2 2 3 2 3" xfId="15825"/>
    <cellStyle name="Normal 11 3 3 2 3" xfId="15826"/>
    <cellStyle name="Normal 11 4 3 2 3" xfId="15827"/>
    <cellStyle name="Normal 12 11 2 3" xfId="15828"/>
    <cellStyle name="Normal 12 2 9 2 3" xfId="15829"/>
    <cellStyle name="Normal 12 2 2 3 2 3" xfId="15830"/>
    <cellStyle name="Normal 12 3 3 2 3" xfId="15831"/>
    <cellStyle name="Normal 12 4 3 2 3" xfId="15832"/>
    <cellStyle name="Normal 13 11 2 3" xfId="15833"/>
    <cellStyle name="Normal 13 2 9 2 3" xfId="15834"/>
    <cellStyle name="Normal 13 2 2 3 2 3" xfId="15835"/>
    <cellStyle name="Normal 13 3 3 2 3" xfId="15836"/>
    <cellStyle name="Normal 13 4 3 2 3" xfId="15837"/>
    <cellStyle name="Normal 14 11 2 3" xfId="15838"/>
    <cellStyle name="Normal 14 2 9 2 3" xfId="15839"/>
    <cellStyle name="Normal 14 2 2 3 2 3" xfId="15840"/>
    <cellStyle name="Normal 14 3 3 2 3" xfId="15841"/>
    <cellStyle name="Normal 14 4 3 2 3" xfId="15842"/>
    <cellStyle name="Normal 15 6 2 3" xfId="15843"/>
    <cellStyle name="Normal 15 2 3 2 3" xfId="15844"/>
    <cellStyle name="Normal 15 3 3 2 3" xfId="15845"/>
    <cellStyle name="Normal 16 5 2 3" xfId="15846"/>
    <cellStyle name="Normal 17 4 2 3" xfId="15847"/>
    <cellStyle name="Normal 18 3 2 3" xfId="15848"/>
    <cellStyle name="Normal 19 3 2 3" xfId="15849"/>
    <cellStyle name="Normal 2 3 3 2 3" xfId="15850"/>
    <cellStyle name="Normal 2 4 3 2 3" xfId="15851"/>
    <cellStyle name="Normal 20 3 2 3" xfId="15852"/>
    <cellStyle name="Normal 21 3 2 3" xfId="15853"/>
    <cellStyle name="Normal 22 3 2 3" xfId="15854"/>
    <cellStyle name="Normal 23 3 2 3" xfId="15855"/>
    <cellStyle name="Normal 24 3 2 3" xfId="15856"/>
    <cellStyle name="Normal 25 3 2 3" xfId="15857"/>
    <cellStyle name="Normal 26 3 3" xfId="15858"/>
    <cellStyle name="Normal 27 3 3" xfId="15859"/>
    <cellStyle name="Normal 28 3 3" xfId="15860"/>
    <cellStyle name="Normal 29 3 3" xfId="15861"/>
    <cellStyle name="Normal 3 12 2 3" xfId="15862"/>
    <cellStyle name="Normal 3 2 11 2 3" xfId="15863"/>
    <cellStyle name="Normal 3 2 2 8 2 3" xfId="15864"/>
    <cellStyle name="Normal 3 2 3 3 3" xfId="15865"/>
    <cellStyle name="Normal 3 3 11 2 3" xfId="15866"/>
    <cellStyle name="Normal 3 3 2 8 3" xfId="15867"/>
    <cellStyle name="Normal 3 3 3 3 3" xfId="15868"/>
    <cellStyle name="Normal 3 4 9 2 3" xfId="15869"/>
    <cellStyle name="Normal 3 4 2 8 3" xfId="15870"/>
    <cellStyle name="Normal 3 5 9 3" xfId="15871"/>
    <cellStyle name="Normal 3 5 2 8 3" xfId="15872"/>
    <cellStyle name="Normal 3 6 9 3" xfId="15873"/>
    <cellStyle name="Normal 3 6 2 8 3" xfId="15874"/>
    <cellStyle name="Normal 3 7 9 3" xfId="15875"/>
    <cellStyle name="Normal 3 7 2 8 3" xfId="15876"/>
    <cellStyle name="Normal 3 8 9 3" xfId="15877"/>
    <cellStyle name="Normal 3 8 2 8 3" xfId="15878"/>
    <cellStyle name="Normal 3 9 9 3" xfId="15879"/>
    <cellStyle name="Normal 3 9 2 8 3" xfId="15880"/>
    <cellStyle name="Normal 30 3 3" xfId="15881"/>
    <cellStyle name="Normal 31 3 3" xfId="15882"/>
    <cellStyle name="Normal 32 3 3" xfId="15883"/>
    <cellStyle name="Normal 33 3 3" xfId="15884"/>
    <cellStyle name="Normal 34 3 3" xfId="15885"/>
    <cellStyle name="Normal 35 3 3" xfId="15886"/>
    <cellStyle name="Normal 36 3 3" xfId="15887"/>
    <cellStyle name="Normal 37 3 3" xfId="15888"/>
    <cellStyle name="Normal 38 3 3" xfId="15889"/>
    <cellStyle name="Normal 39 3 3" xfId="15890"/>
    <cellStyle name="Normal 4 11 2 3" xfId="15891"/>
    <cellStyle name="Normal 4 2 10 2 3" xfId="15892"/>
    <cellStyle name="Normal 4 2 2 3 2 3" xfId="15893"/>
    <cellStyle name="Normal 4 3 3 2 3" xfId="15894"/>
    <cellStyle name="Normal 4 4 3 2 3" xfId="15895"/>
    <cellStyle name="Normal 40 3 3" xfId="15896"/>
    <cellStyle name="Normal 41 3 3" xfId="15897"/>
    <cellStyle name="Normal 42 3 3" xfId="15898"/>
    <cellStyle name="Normal 43 3 3" xfId="15899"/>
    <cellStyle name="Normal 44 3 3" xfId="15900"/>
    <cellStyle name="Normal 45 3 3" xfId="15901"/>
    <cellStyle name="Normal 46 3 3" xfId="15902"/>
    <cellStyle name="Normal 47 3 3" xfId="15903"/>
    <cellStyle name="Normal 48 3 3" xfId="15904"/>
    <cellStyle name="Normal 49 3 3" xfId="15905"/>
    <cellStyle name="Normal 5 11 2 3" xfId="15906"/>
    <cellStyle name="Normal 5 2 9 2 3" xfId="15907"/>
    <cellStyle name="Normal 5 2 2 3 2 3" xfId="15908"/>
    <cellStyle name="Normal 5 3 3 2 3" xfId="15909"/>
    <cellStyle name="Normal 5 4 3 2 3" xfId="15910"/>
    <cellStyle name="Normal 50 3 3" xfId="15911"/>
    <cellStyle name="Normal 51 3 3" xfId="15912"/>
    <cellStyle name="Normal 52 3 3" xfId="15913"/>
    <cellStyle name="Normal 53 3 3" xfId="15914"/>
    <cellStyle name="Normal 54 3 3" xfId="15915"/>
    <cellStyle name="Normal 6 11 2 3" xfId="15916"/>
    <cellStyle name="Normal 6 2 9 2 3" xfId="15917"/>
    <cellStyle name="Normal 6 2 2 3 2 3" xfId="15918"/>
    <cellStyle name="Normal 6 3 3 2 3" xfId="15919"/>
    <cellStyle name="Normal 6 4 3 2 3" xfId="15920"/>
    <cellStyle name="Normal 7 11 2 3" xfId="15921"/>
    <cellStyle name="Normal 7 2 9 2 3" xfId="15922"/>
    <cellStyle name="Normal 7 2 2 3 2 3" xfId="15923"/>
    <cellStyle name="Normal 7 3 3 2 3" xfId="15924"/>
    <cellStyle name="Normal 7 4 3 2 3" xfId="15925"/>
    <cellStyle name="Normal 8 11 2 3" xfId="15926"/>
    <cellStyle name="Normal 8 2 9 2 3" xfId="15927"/>
    <cellStyle name="Normal 8 2 2 3 2 3" xfId="15928"/>
    <cellStyle name="Normal 8 3 3 2 3" xfId="15929"/>
    <cellStyle name="Normal 8 4 3 2 3" xfId="15930"/>
    <cellStyle name="Normal 9 11 2 3" xfId="15931"/>
    <cellStyle name="Normal 9 2 9 2 3" xfId="15932"/>
    <cellStyle name="Normal 9 2 2 3 2 3" xfId="15933"/>
    <cellStyle name="Normal 9 3 3 2 3" xfId="15934"/>
    <cellStyle name="Normal 9 4 3 2 3" xfId="15935"/>
    <cellStyle name="Note 10 3 3" xfId="15936"/>
    <cellStyle name="Note 11 3 3" xfId="15937"/>
    <cellStyle name="Note 12 3 3" xfId="15938"/>
    <cellStyle name="Note 13 3 3" xfId="15939"/>
    <cellStyle name="Note 14 3 3" xfId="15940"/>
    <cellStyle name="Note 2 22 2 3" xfId="15941"/>
    <cellStyle name="Note 2 2 20 2 3" xfId="15942"/>
    <cellStyle name="Note 2 3 3 2 3" xfId="15943"/>
    <cellStyle name="Note 3 22 2 3" xfId="15944"/>
    <cellStyle name="Note 3 2 3 2 3" xfId="15945"/>
    <cellStyle name="Note 3 3 3 2 3" xfId="15946"/>
    <cellStyle name="Note 4 21 2 3" xfId="15947"/>
    <cellStyle name="Note 5 20 2 3" xfId="15948"/>
    <cellStyle name="Note 6 3 3" xfId="15949"/>
    <cellStyle name="Note 7 3 3" xfId="15950"/>
    <cellStyle name="Note 8 3 3" xfId="15951"/>
    <cellStyle name="Note 9 3 3" xfId="15952"/>
    <cellStyle name="Percent 2 4 2 3" xfId="15953"/>
    <cellStyle name="Percent 3 3 3" xfId="15954"/>
    <cellStyle name="Normal 2 6 3 3" xfId="15955"/>
    <cellStyle name="Normal 55 3 3" xfId="15956"/>
    <cellStyle name="Comma 14 3 3" xfId="15957"/>
    <cellStyle name="Normal 10 5 3 3" xfId="15958"/>
    <cellStyle name="Normal 56 3 3" xfId="15959"/>
    <cellStyle name="Comma 15 3 3" xfId="15960"/>
    <cellStyle name="Normal 10 6 3 3" xfId="15961"/>
    <cellStyle name="Normal 57 3 3" xfId="15962"/>
    <cellStyle name="Normal 58 3 3" xfId="15963"/>
    <cellStyle name="Comma 16 3 3" xfId="15964"/>
    <cellStyle name="Normal 10 7 3 3" xfId="15965"/>
    <cellStyle name="Normal 10 2 3 3 3" xfId="15966"/>
    <cellStyle name="Normal 11 5 3 3" xfId="15967"/>
    <cellStyle name="Normal 11 2 3 3 3" xfId="15968"/>
    <cellStyle name="Normal 12 5 3 3" xfId="15969"/>
    <cellStyle name="Normal 12 2 3 3 3" xfId="15970"/>
    <cellStyle name="Normal 13 5 3 3" xfId="15971"/>
    <cellStyle name="Normal 13 2 3 3 3" xfId="15972"/>
    <cellStyle name="Normal 14 5 3 3" xfId="15973"/>
    <cellStyle name="Normal 14 2 3 3 3" xfId="15974"/>
    <cellStyle name="Normal 3 2 4 3 3" xfId="15975"/>
    <cellStyle name="Normal 3 2 2 2 3 3" xfId="15976"/>
    <cellStyle name="Normal 3 3 4 3 3" xfId="15977"/>
    <cellStyle name="Normal 3 3 2 2 3 3" xfId="15978"/>
    <cellStyle name="Normal 3 4 3 3 3" xfId="15979"/>
    <cellStyle name="Normal 3 4 2 2 3 3" xfId="15980"/>
    <cellStyle name="Normal 3 5 3 3 3" xfId="15981"/>
    <cellStyle name="Normal 3 5 2 2 3 3" xfId="15982"/>
    <cellStyle name="Normal 3 6 3 3 3" xfId="15983"/>
    <cellStyle name="Normal 3 6 2 2 3 3" xfId="15984"/>
    <cellStyle name="Normal 3 7 3 3 3" xfId="15985"/>
    <cellStyle name="Normal 3 7 2 2 3 3" xfId="15986"/>
    <cellStyle name="Normal 3 8 3 3 3" xfId="15987"/>
    <cellStyle name="Normal 3 8 2 2 3 3" xfId="15988"/>
    <cellStyle name="Normal 3 9 3 3 3" xfId="15989"/>
    <cellStyle name="Normal 3 9 2 2 3 3" xfId="15990"/>
    <cellStyle name="Normal 4 5 3 3" xfId="15991"/>
    <cellStyle name="Normal 4 2 3 3 3" xfId="15992"/>
    <cellStyle name="Normal 5 5 3 3" xfId="15993"/>
    <cellStyle name="Normal 5 2 3 3 3" xfId="15994"/>
    <cellStyle name="Normal 6 5 3 3" xfId="15995"/>
    <cellStyle name="Normal 6 2 3 3 3" xfId="15996"/>
    <cellStyle name="Normal 7 5 3 3" xfId="15997"/>
    <cellStyle name="Normal 7 2 3 3 3" xfId="15998"/>
    <cellStyle name="Normal 8 5 3 3" xfId="15999"/>
    <cellStyle name="Normal 8 2 3 3 3" xfId="16000"/>
    <cellStyle name="Normal 9 5 3 3" xfId="16001"/>
    <cellStyle name="Normal 9 2 3 3 3" xfId="16002"/>
    <cellStyle name="Normal 59 3 3" xfId="16003"/>
    <cellStyle name="Comma 17 3 3" xfId="16004"/>
    <cellStyle name="Normal 10 8 3 3" xfId="16005"/>
    <cellStyle name="Normal 10 2 4 3 3" xfId="16006"/>
    <cellStyle name="Normal 11 6 3 3" xfId="16007"/>
    <cellStyle name="Normal 11 2 4 3 3" xfId="16008"/>
    <cellStyle name="Normal 12 6 3 3" xfId="16009"/>
    <cellStyle name="Normal 12 2 4 3 3" xfId="16010"/>
    <cellStyle name="Normal 13 6 3 3" xfId="16011"/>
    <cellStyle name="Normal 13 2 4 3 3" xfId="16012"/>
    <cellStyle name="Normal 14 6 3 3" xfId="16013"/>
    <cellStyle name="Normal 14 2 4 3 3" xfId="16014"/>
    <cellStyle name="Normal 3 2 5 3 3" xfId="16015"/>
    <cellStyle name="Normal 3 2 2 3 3 3" xfId="16016"/>
    <cellStyle name="Normal 3 3 5 3 3" xfId="16017"/>
    <cellStyle name="Normal 3 3 2 3 3 3" xfId="16018"/>
    <cellStyle name="Normal 3 4 4 3 3" xfId="16019"/>
    <cellStyle name="Normal 3 4 2 3 3 3" xfId="16020"/>
    <cellStyle name="Normal 3 5 4 3 3" xfId="16021"/>
    <cellStyle name="Normal 3 5 2 3 3 3" xfId="16022"/>
    <cellStyle name="Normal 3 6 4 3 3" xfId="16023"/>
    <cellStyle name="Normal 3 6 2 3 3 3" xfId="16024"/>
    <cellStyle name="Normal 3 7 4 3 3" xfId="16025"/>
    <cellStyle name="Normal 3 7 2 3 3 3" xfId="16026"/>
    <cellStyle name="Normal 3 8 4 3 3" xfId="16027"/>
    <cellStyle name="Normal 3 8 2 3 3 3" xfId="16028"/>
    <cellStyle name="Normal 3 9 4 3 3" xfId="16029"/>
    <cellStyle name="Normal 3 9 2 3 3 3" xfId="16030"/>
    <cellStyle name="Normal 4 6 3 3" xfId="16031"/>
    <cellStyle name="Normal 4 2 4 3 3" xfId="16032"/>
    <cellStyle name="Normal 5 6 3 3" xfId="16033"/>
    <cellStyle name="Normal 5 2 4 3 3" xfId="16034"/>
    <cellStyle name="Normal 6 6 3 3" xfId="16035"/>
    <cellStyle name="Normal 6 2 4 3 3" xfId="16036"/>
    <cellStyle name="Normal 7 6 3 3" xfId="16037"/>
    <cellStyle name="Normal 7 2 4 3 3" xfId="16038"/>
    <cellStyle name="Normal 8 6 3 3" xfId="16039"/>
    <cellStyle name="Normal 8 2 4 3 3" xfId="16040"/>
    <cellStyle name="Normal 9 6 3 3" xfId="16041"/>
    <cellStyle name="Normal 9 2 4 3 3" xfId="16042"/>
    <cellStyle name="Normal 60 2 3" xfId="16043"/>
    <cellStyle name="Comma 18 2 3" xfId="16044"/>
    <cellStyle name="Normal 10 9 2 3" xfId="16045"/>
    <cellStyle name="Normal 10 2 5 2 3" xfId="16046"/>
    <cellStyle name="Normal 11 7 2 3" xfId="16047"/>
    <cellStyle name="Normal 11 2 5 2 3" xfId="16048"/>
    <cellStyle name="Normal 12 7 2 3" xfId="16049"/>
    <cellStyle name="Normal 12 2 5 2 3" xfId="16050"/>
    <cellStyle name="Normal 13 7 2 3" xfId="16051"/>
    <cellStyle name="Normal 13 2 5 2 3" xfId="16052"/>
    <cellStyle name="Normal 14 7 2 3" xfId="16053"/>
    <cellStyle name="Normal 14 2 5 2 3" xfId="16054"/>
    <cellStyle name="Normal 3 2 6 2 3" xfId="16055"/>
    <cellStyle name="Normal 3 2 2 4 2 3" xfId="16056"/>
    <cellStyle name="Normal 3 3 6 2 3" xfId="16057"/>
    <cellStyle name="Normal 3 3 2 4 2 3" xfId="16058"/>
    <cellStyle name="Normal 3 4 5 2 3" xfId="16059"/>
    <cellStyle name="Normal 3 4 2 4 2 3" xfId="16060"/>
    <cellStyle name="Normal 3 5 5 2 3" xfId="16061"/>
    <cellStyle name="Normal 3 5 2 4 2 3" xfId="16062"/>
    <cellStyle name="Normal 3 6 5 2 3" xfId="16063"/>
    <cellStyle name="Normal 3 6 2 4 2 3" xfId="16064"/>
    <cellStyle name="Normal 3 7 5 2 3" xfId="16065"/>
    <cellStyle name="Normal 3 7 2 4 2 3" xfId="16066"/>
    <cellStyle name="Normal 3 8 5 2 3" xfId="16067"/>
    <cellStyle name="Normal 3 8 2 4 2 3" xfId="16068"/>
    <cellStyle name="Normal 3 9 5 2 3" xfId="16069"/>
    <cellStyle name="Normal 3 9 2 4 2 3" xfId="16070"/>
    <cellStyle name="Normal 4 7 2 3" xfId="16071"/>
    <cellStyle name="Normal 4 2 5 2 3" xfId="16072"/>
    <cellStyle name="Normal 5 7 2 3" xfId="16073"/>
    <cellStyle name="Normal 5 2 5 2 3" xfId="16074"/>
    <cellStyle name="Normal 6 7 2 3" xfId="16075"/>
    <cellStyle name="Normal 6 2 5 2 3" xfId="16076"/>
    <cellStyle name="Normal 7 7 2 3" xfId="16077"/>
    <cellStyle name="Normal 7 2 5 2 3" xfId="16078"/>
    <cellStyle name="Normal 8 7 2 3" xfId="16079"/>
    <cellStyle name="Normal 8 2 5 2 3" xfId="16080"/>
    <cellStyle name="Normal 9 7 2 3" xfId="16081"/>
    <cellStyle name="Normal 9 2 5 2 3" xfId="16082"/>
    <cellStyle name="Normal 2 7 2 3" xfId="16083"/>
    <cellStyle name="20% - Accent1 10 2 2 3" xfId="16084"/>
    <cellStyle name="20% - Accent1 11 2 2 3" xfId="16085"/>
    <cellStyle name="20% - Accent1 12 2 2 3" xfId="16086"/>
    <cellStyle name="20% - Accent1 13 2 2 3" xfId="16087"/>
    <cellStyle name="20% - Accent1 14 2 2 3" xfId="16088"/>
    <cellStyle name="20% - Accent1 2 5 2 3" xfId="16089"/>
    <cellStyle name="20% - Accent1 2 2 2 2 2 3" xfId="16090"/>
    <cellStyle name="20% - Accent1 2 3 2 2 3" xfId="16091"/>
    <cellStyle name="20% - Accent1 3 5 2 3" xfId="16092"/>
    <cellStyle name="20% - Accent1 3 2 2 2 2 3" xfId="16093"/>
    <cellStyle name="20% - Accent1 3 3 2 2 3" xfId="16094"/>
    <cellStyle name="20% - Accent1 4 4 2 3" xfId="16095"/>
    <cellStyle name="20% - Accent1 5 2 2 2 3" xfId="16096"/>
    <cellStyle name="20% - Accent1 6 2 2 3" xfId="16097"/>
    <cellStyle name="20% - Accent1 7 2 2 3" xfId="16098"/>
    <cellStyle name="20% - Accent1 8 2 2 3" xfId="16099"/>
    <cellStyle name="20% - Accent1 9 2 2 3" xfId="16100"/>
    <cellStyle name="20% - Accent2 10 2 2 3" xfId="16101"/>
    <cellStyle name="20% - Accent2 11 2 2 3" xfId="16102"/>
    <cellStyle name="20% - Accent2 12 2 2 3" xfId="16103"/>
    <cellStyle name="20% - Accent2 13 2 2 3" xfId="16104"/>
    <cellStyle name="20% - Accent2 14 2 2 3" xfId="16105"/>
    <cellStyle name="20% - Accent2 2 5 2 3" xfId="16106"/>
    <cellStyle name="20% - Accent2 2 2 2 2 2 3" xfId="16107"/>
    <cellStyle name="20% - Accent2 2 3 2 2 3" xfId="16108"/>
    <cellStyle name="20% - Accent2 3 5 2 3" xfId="16109"/>
    <cellStyle name="20% - Accent2 3 2 2 2 2 3" xfId="16110"/>
    <cellStyle name="20% - Accent2 3 3 2 2 3" xfId="16111"/>
    <cellStyle name="20% - Accent2 4 4 2 3" xfId="16112"/>
    <cellStyle name="20% - Accent2 5 2 2 2 3" xfId="16113"/>
    <cellStyle name="20% - Accent2 6 2 2 3" xfId="16114"/>
    <cellStyle name="20% - Accent2 7 2 2 3" xfId="16115"/>
    <cellStyle name="20% - Accent2 8 2 2 3" xfId="16116"/>
    <cellStyle name="20% - Accent2 9 2 2 3" xfId="16117"/>
    <cellStyle name="20% - Accent3 10 2 2 3" xfId="16118"/>
    <cellStyle name="20% - Accent3 11 2 2 3" xfId="16119"/>
    <cellStyle name="20% - Accent3 12 2 2 3" xfId="16120"/>
    <cellStyle name="20% - Accent3 13 2 2 3" xfId="16121"/>
    <cellStyle name="20% - Accent3 14 2 2 3" xfId="16122"/>
    <cellStyle name="20% - Accent3 2 5 2 3" xfId="16123"/>
    <cellStyle name="20% - Accent3 2 2 2 2 2 3" xfId="16124"/>
    <cellStyle name="20% - Accent3 2 3 2 2 3" xfId="16125"/>
    <cellStyle name="20% - Accent3 3 5 2 3" xfId="16126"/>
    <cellStyle name="20% - Accent3 3 2 2 2 2 3" xfId="16127"/>
    <cellStyle name="20% - Accent3 3 3 2 2 3" xfId="16128"/>
    <cellStyle name="20% - Accent3 4 4 2 3" xfId="16129"/>
    <cellStyle name="20% - Accent3 5 2 2 2 3" xfId="16130"/>
    <cellStyle name="20% - Accent3 6 2 2 3" xfId="16131"/>
    <cellStyle name="20% - Accent3 7 2 2 3" xfId="16132"/>
    <cellStyle name="20% - Accent3 8 2 2 3" xfId="16133"/>
    <cellStyle name="20% - Accent3 9 2 2 3" xfId="16134"/>
    <cellStyle name="20% - Accent4 10 2 2 3" xfId="16135"/>
    <cellStyle name="20% - Accent4 11 2 2 3" xfId="16136"/>
    <cellStyle name="20% - Accent4 12 2 2 3" xfId="16137"/>
    <cellStyle name="20% - Accent4 13 2 2 3" xfId="16138"/>
    <cellStyle name="20% - Accent4 14 2 2 3" xfId="16139"/>
    <cellStyle name="20% - Accent4 2 5 2 3" xfId="16140"/>
    <cellStyle name="20% - Accent4 2 2 2 2 2 3" xfId="16141"/>
    <cellStyle name="20% - Accent4 2 3 2 2 3" xfId="16142"/>
    <cellStyle name="20% - Accent4 3 5 2 3" xfId="16143"/>
    <cellStyle name="20% - Accent4 3 2 2 2 2 3" xfId="16144"/>
    <cellStyle name="20% - Accent4 3 3 2 2 3" xfId="16145"/>
    <cellStyle name="20% - Accent4 4 4 2 3" xfId="16146"/>
    <cellStyle name="20% - Accent4 5 2 2 2 3" xfId="16147"/>
    <cellStyle name="20% - Accent4 6 2 2 3" xfId="16148"/>
    <cellStyle name="20% - Accent4 7 2 2 3" xfId="16149"/>
    <cellStyle name="20% - Accent4 8 2 2 3" xfId="16150"/>
    <cellStyle name="20% - Accent4 9 2 2 3" xfId="16151"/>
    <cellStyle name="20% - Accent5 10 2 2 3" xfId="16152"/>
    <cellStyle name="20% - Accent5 11 2 2 3" xfId="16153"/>
    <cellStyle name="20% - Accent5 12 2 2 3" xfId="16154"/>
    <cellStyle name="20% - Accent5 13 2 2 3" xfId="16155"/>
    <cellStyle name="20% - Accent5 14 2 2 3" xfId="16156"/>
    <cellStyle name="20% - Accent5 2 5 2 3" xfId="16157"/>
    <cellStyle name="20% - Accent5 2 2 2 2 2 3" xfId="16158"/>
    <cellStyle name="20% - Accent5 2 3 2 2 3" xfId="16159"/>
    <cellStyle name="20% - Accent5 3 5 2 3" xfId="16160"/>
    <cellStyle name="20% - Accent5 3 2 2 2 2 3" xfId="16161"/>
    <cellStyle name="20% - Accent5 3 3 2 2 3" xfId="16162"/>
    <cellStyle name="20% - Accent5 4 4 2 3" xfId="16163"/>
    <cellStyle name="20% - Accent5 5 2 2 2 3" xfId="16164"/>
    <cellStyle name="20% - Accent5 6 2 2 3" xfId="16165"/>
    <cellStyle name="20% - Accent5 7 2 2 3" xfId="16166"/>
    <cellStyle name="20% - Accent5 8 2 2 3" xfId="16167"/>
    <cellStyle name="20% - Accent5 9 2 2 3" xfId="16168"/>
    <cellStyle name="20% - Accent6 10 2 2 3" xfId="16169"/>
    <cellStyle name="20% - Accent6 11 2 2 3" xfId="16170"/>
    <cellStyle name="20% - Accent6 12 2 2 3" xfId="16171"/>
    <cellStyle name="20% - Accent6 13 2 2 3" xfId="16172"/>
    <cellStyle name="20% - Accent6 14 2 2 3" xfId="16173"/>
    <cellStyle name="20% - Accent6 2 5 2 3" xfId="16174"/>
    <cellStyle name="20% - Accent6 2 2 2 2 2 3" xfId="16175"/>
    <cellStyle name="20% - Accent6 2 3 2 2 3" xfId="16176"/>
    <cellStyle name="20% - Accent6 3 5 2 3" xfId="16177"/>
    <cellStyle name="20% - Accent6 3 2 2 2 2 3" xfId="16178"/>
    <cellStyle name="20% - Accent6 3 3 2 2 3" xfId="16179"/>
    <cellStyle name="20% - Accent6 4 4 2 3" xfId="16180"/>
    <cellStyle name="20% - Accent6 5 2 2 2 3" xfId="16181"/>
    <cellStyle name="20% - Accent6 6 2 2 3" xfId="16182"/>
    <cellStyle name="20% - Accent6 7 2 2 3" xfId="16183"/>
    <cellStyle name="20% - Accent6 8 2 2 3" xfId="16184"/>
    <cellStyle name="20% - Accent6 9 2 2 3" xfId="16185"/>
    <cellStyle name="40% - Accent1 10 2 2 3" xfId="16186"/>
    <cellStyle name="40% - Accent1 11 2 2 3" xfId="16187"/>
    <cellStyle name="40% - Accent1 12 2 2 3" xfId="16188"/>
    <cellStyle name="40% - Accent1 13 2 2 3" xfId="16189"/>
    <cellStyle name="40% - Accent1 14 2 2 3" xfId="16190"/>
    <cellStyle name="40% - Accent1 2 5 2 3" xfId="16191"/>
    <cellStyle name="40% - Accent1 2 2 2 2 2 3" xfId="16192"/>
    <cellStyle name="40% - Accent1 2 3 2 2 3" xfId="16193"/>
    <cellStyle name="40% - Accent1 3 5 2 3" xfId="16194"/>
    <cellStyle name="40% - Accent1 3 2 2 2 2 3" xfId="16195"/>
    <cellStyle name="40% - Accent1 3 3 2 2 3" xfId="16196"/>
    <cellStyle name="40% - Accent1 4 4 2 3" xfId="16197"/>
    <cellStyle name="40% - Accent1 5 2 2 2 3" xfId="16198"/>
    <cellStyle name="40% - Accent1 6 2 2 3" xfId="16199"/>
    <cellStyle name="40% - Accent1 7 2 2 3" xfId="16200"/>
    <cellStyle name="40% - Accent1 8 2 2 3" xfId="16201"/>
    <cellStyle name="40% - Accent1 9 2 2 3" xfId="16202"/>
    <cellStyle name="40% - Accent2 10 2 2 3" xfId="16203"/>
    <cellStyle name="40% - Accent2 11 2 2 3" xfId="16204"/>
    <cellStyle name="40% - Accent2 12 2 2 3" xfId="16205"/>
    <cellStyle name="40% - Accent2 13 2 2 3" xfId="16206"/>
    <cellStyle name="40% - Accent2 14 2 2 3" xfId="16207"/>
    <cellStyle name="40% - Accent2 2 5 2 3" xfId="16208"/>
    <cellStyle name="40% - Accent2 2 2 2 2 2 3" xfId="16209"/>
    <cellStyle name="40% - Accent2 2 3 2 2 3" xfId="16210"/>
    <cellStyle name="40% - Accent2 3 5 2 3" xfId="16211"/>
    <cellStyle name="40% - Accent2 3 2 2 2 2 3" xfId="16212"/>
    <cellStyle name="40% - Accent2 3 3 2 2 3" xfId="16213"/>
    <cellStyle name="40% - Accent2 4 4 2 3" xfId="16214"/>
    <cellStyle name="40% - Accent2 5 2 2 2 3" xfId="16215"/>
    <cellStyle name="40% - Accent2 6 2 2 3" xfId="16216"/>
    <cellStyle name="40% - Accent2 7 2 2 3" xfId="16217"/>
    <cellStyle name="40% - Accent2 8 2 2 3" xfId="16218"/>
    <cellStyle name="40% - Accent2 9 2 2 3" xfId="16219"/>
    <cellStyle name="40% - Accent3 10 2 2 3" xfId="16220"/>
    <cellStyle name="40% - Accent3 11 2 2 3" xfId="16221"/>
    <cellStyle name="40% - Accent3 12 2 2 3" xfId="16222"/>
    <cellStyle name="40% - Accent3 13 2 2 3" xfId="16223"/>
    <cellStyle name="40% - Accent3 14 2 2 3" xfId="16224"/>
    <cellStyle name="40% - Accent3 2 5 2 3" xfId="16225"/>
    <cellStyle name="40% - Accent3 2 2 2 2 2 3" xfId="16226"/>
    <cellStyle name="40% - Accent3 2 3 2 2 3" xfId="16227"/>
    <cellStyle name="40% - Accent3 3 5 2 3" xfId="16228"/>
    <cellStyle name="40% - Accent3 3 2 2 2 2 3" xfId="16229"/>
    <cellStyle name="40% - Accent3 3 3 2 2 3" xfId="16230"/>
    <cellStyle name="40% - Accent3 4 4 2 3" xfId="16231"/>
    <cellStyle name="40% - Accent3 5 2 2 2 3" xfId="16232"/>
    <cellStyle name="40% - Accent3 6 2 2 3" xfId="16233"/>
    <cellStyle name="40% - Accent3 7 2 2 3" xfId="16234"/>
    <cellStyle name="40% - Accent3 8 2 2 3" xfId="16235"/>
    <cellStyle name="40% - Accent3 9 2 2 3" xfId="16236"/>
    <cellStyle name="40% - Accent4 10 2 2 3" xfId="16237"/>
    <cellStyle name="40% - Accent4 11 2 2 3" xfId="16238"/>
    <cellStyle name="40% - Accent4 12 2 2 3" xfId="16239"/>
    <cellStyle name="40% - Accent4 13 2 2 3" xfId="16240"/>
    <cellStyle name="40% - Accent4 14 2 2 3" xfId="16241"/>
    <cellStyle name="40% - Accent4 2 5 2 3" xfId="16242"/>
    <cellStyle name="40% - Accent4 2 2 2 2 2 3" xfId="16243"/>
    <cellStyle name="40% - Accent4 2 3 2 2 3" xfId="16244"/>
    <cellStyle name="40% - Accent4 3 5 2 3" xfId="16245"/>
    <cellStyle name="40% - Accent4 3 2 2 2 2 3" xfId="16246"/>
    <cellStyle name="40% - Accent4 3 3 2 2 3" xfId="16247"/>
    <cellStyle name="40% - Accent4 4 4 2 3" xfId="16248"/>
    <cellStyle name="40% - Accent4 5 2 2 2 3" xfId="16249"/>
    <cellStyle name="40% - Accent4 6 2 2 3" xfId="16250"/>
    <cellStyle name="40% - Accent4 7 2 2 3" xfId="16251"/>
    <cellStyle name="40% - Accent4 8 2 2 3" xfId="16252"/>
    <cellStyle name="40% - Accent4 9 2 2 3" xfId="16253"/>
    <cellStyle name="40% - Accent5 10 2 2 3" xfId="16254"/>
    <cellStyle name="40% - Accent5 11 2 2 3" xfId="16255"/>
    <cellStyle name="40% - Accent5 12 2 2 3" xfId="16256"/>
    <cellStyle name="40% - Accent5 13 2 2 3" xfId="16257"/>
    <cellStyle name="40% - Accent5 14 2 2 3" xfId="16258"/>
    <cellStyle name="40% - Accent5 2 5 2 3" xfId="16259"/>
    <cellStyle name="40% - Accent5 2 2 2 2 2 3" xfId="16260"/>
    <cellStyle name="40% - Accent5 2 3 2 2 3" xfId="16261"/>
    <cellStyle name="40% - Accent5 3 5 2 3" xfId="16262"/>
    <cellStyle name="40% - Accent5 3 2 2 2 2 3" xfId="16263"/>
    <cellStyle name="40% - Accent5 3 3 2 2 3" xfId="16264"/>
    <cellStyle name="40% - Accent5 4 4 2 3" xfId="16265"/>
    <cellStyle name="40% - Accent5 5 2 2 2 3" xfId="16266"/>
    <cellStyle name="40% - Accent5 6 2 2 3" xfId="16267"/>
    <cellStyle name="40% - Accent5 7 2 2 3" xfId="16268"/>
    <cellStyle name="40% - Accent5 8 2 2 3" xfId="16269"/>
    <cellStyle name="40% - Accent5 9 2 2 3" xfId="16270"/>
    <cellStyle name="40% - Accent6 10 2 2 3" xfId="16271"/>
    <cellStyle name="40% - Accent6 11 2 2 3" xfId="16272"/>
    <cellStyle name="40% - Accent6 12 2 2 3" xfId="16273"/>
    <cellStyle name="40% - Accent6 13 2 2 3" xfId="16274"/>
    <cellStyle name="40% - Accent6 14 2 2 3" xfId="16275"/>
    <cellStyle name="40% - Accent6 2 5 2 3" xfId="16276"/>
    <cellStyle name="40% - Accent6 2 2 2 2 2 3" xfId="16277"/>
    <cellStyle name="40% - Accent6 2 3 2 2 3" xfId="16278"/>
    <cellStyle name="40% - Accent6 3 5 2 3" xfId="16279"/>
    <cellStyle name="40% - Accent6 3 2 2 2 2 3" xfId="16280"/>
    <cellStyle name="40% - Accent6 3 3 2 2 3" xfId="16281"/>
    <cellStyle name="40% - Accent6 4 4 2 3" xfId="16282"/>
    <cellStyle name="40% - Accent6 5 2 2 2 3" xfId="16283"/>
    <cellStyle name="40% - Accent6 6 2 2 3" xfId="16284"/>
    <cellStyle name="40% - Accent6 7 2 2 3" xfId="16285"/>
    <cellStyle name="40% - Accent6 8 2 2 3" xfId="16286"/>
    <cellStyle name="40% - Accent6 9 2 2 3" xfId="16287"/>
    <cellStyle name="Comma 10 2 2 3" xfId="16288"/>
    <cellStyle name="Comma 11 2 2 3" xfId="16289"/>
    <cellStyle name="Comma 12 2 2 3" xfId="16290"/>
    <cellStyle name="Comma 13 2 2 3" xfId="16291"/>
    <cellStyle name="Comma 2 5 2 3" xfId="16292"/>
    <cellStyle name="Comma 2 2 2 2 2 3" xfId="16293"/>
    <cellStyle name="Comma 2 3 2 2 3" xfId="16294"/>
    <cellStyle name="Comma 3 5 2 3" xfId="16295"/>
    <cellStyle name="Comma 3 2 2 2 2 3" xfId="16296"/>
    <cellStyle name="Comma 3 3 2 2 3" xfId="16297"/>
    <cellStyle name="Comma 4 4 2 3" xfId="16298"/>
    <cellStyle name="Comma 5 2 2 3" xfId="16299"/>
    <cellStyle name="Comma 6 2 2 3" xfId="16300"/>
    <cellStyle name="Comma 7 2 2 3" xfId="16301"/>
    <cellStyle name="Comma 8 2 2 3" xfId="16302"/>
    <cellStyle name="Comma 9 2 2 3" xfId="16303"/>
    <cellStyle name="Normal 10 2 2 2 2 3" xfId="16304"/>
    <cellStyle name="Normal 10 3 2 2 3" xfId="16305"/>
    <cellStyle name="Normal 10 4 2 2 3" xfId="16306"/>
    <cellStyle name="Normal 11 2 2 2 2 3" xfId="16307"/>
    <cellStyle name="Normal 11 3 2 2 3" xfId="16308"/>
    <cellStyle name="Normal 11 4 2 2 3" xfId="16309"/>
    <cellStyle name="Normal 12 2 2 2 2 3" xfId="16310"/>
    <cellStyle name="Normal 12 3 2 2 3" xfId="16311"/>
    <cellStyle name="Normal 12 4 2 2 3" xfId="16312"/>
    <cellStyle name="Normal 13 2 2 2 2 3" xfId="16313"/>
    <cellStyle name="Normal 13 3 2 2 3" xfId="16314"/>
    <cellStyle name="Normal 13 4 2 2 3" xfId="16315"/>
    <cellStyle name="Normal 14 2 2 2 2 3" xfId="16316"/>
    <cellStyle name="Normal 14 3 2 2 3" xfId="16317"/>
    <cellStyle name="Normal 14 4 2 2 3" xfId="16318"/>
    <cellStyle name="Normal 15 5 2 3" xfId="16319"/>
    <cellStyle name="Normal 15 2 2 2 2 3" xfId="16320"/>
    <cellStyle name="Normal 15 3 2 2 3" xfId="16321"/>
    <cellStyle name="Normal 16 4 2 3" xfId="16322"/>
    <cellStyle name="Normal 17 3 2 3" xfId="16323"/>
    <cellStyle name="Normal 18 2 2 2 3" xfId="16324"/>
    <cellStyle name="Normal 19 2 2 2 3" xfId="16325"/>
    <cellStyle name="Normal 2 3 2 2 2 3" xfId="16326"/>
    <cellStyle name="Normal 2 4 2 2 3" xfId="16327"/>
    <cellStyle name="Normal 20 2 2 2 3" xfId="16328"/>
    <cellStyle name="Normal 21 2 2 2 3" xfId="16329"/>
    <cellStyle name="Normal 22 2 2 2 3" xfId="16330"/>
    <cellStyle name="Normal 23 2 2 2 3" xfId="16331"/>
    <cellStyle name="Normal 24 2 2 2 3" xfId="16332"/>
    <cellStyle name="Normal 25 2 2 2 3" xfId="16333"/>
    <cellStyle name="Normal 26 2 2 3" xfId="16334"/>
    <cellStyle name="Normal 27 2 2 3" xfId="16335"/>
    <cellStyle name="Normal 28 2 2 3" xfId="16336"/>
    <cellStyle name="Normal 29 2 2 3" xfId="16337"/>
    <cellStyle name="Normal 3 2 7 2 3" xfId="16338"/>
    <cellStyle name="Normal 3 2 3 2 2 3" xfId="16339"/>
    <cellStyle name="Normal 3 3 7 2 3" xfId="16340"/>
    <cellStyle name="Normal 3 3 3 2 2 3" xfId="16341"/>
    <cellStyle name="Normal 30 2 2 3" xfId="16342"/>
    <cellStyle name="Normal 31 2 2 3" xfId="16343"/>
    <cellStyle name="Normal 32 2 2 3" xfId="16344"/>
    <cellStyle name="Normal 33 2 2 3" xfId="16345"/>
    <cellStyle name="Normal 34 2 2 3" xfId="16346"/>
    <cellStyle name="Normal 35 2 2 3" xfId="16347"/>
    <cellStyle name="Normal 36 2 2 3" xfId="16348"/>
    <cellStyle name="Normal 37 2 2 3" xfId="16349"/>
    <cellStyle name="Normal 38 2 2 3" xfId="16350"/>
    <cellStyle name="Normal 39 2 2 3" xfId="16351"/>
    <cellStyle name="Normal 4 2 6 2 3" xfId="16352"/>
    <cellStyle name="Normal 4 2 2 2 2 3" xfId="16353"/>
    <cellStyle name="Normal 4 3 2 2 3" xfId="16354"/>
    <cellStyle name="Normal 4 4 2 2 3" xfId="16355"/>
    <cellStyle name="Normal 40 2 2 3" xfId="16356"/>
    <cellStyle name="Normal 41 2 2 3" xfId="16357"/>
    <cellStyle name="Normal 42 2 2 3" xfId="16358"/>
    <cellStyle name="Normal 43 2 2 3" xfId="16359"/>
    <cellStyle name="Normal 44 2 2 3" xfId="16360"/>
    <cellStyle name="Normal 45 2 2 3" xfId="16361"/>
    <cellStyle name="Normal 46 2 2 3" xfId="16362"/>
    <cellStyle name="Normal 47 2 2 3" xfId="16363"/>
    <cellStyle name="Normal 48 2 2 3" xfId="16364"/>
    <cellStyle name="Normal 49 2 2 3" xfId="16365"/>
    <cellStyle name="Normal 5 2 2 2 2 3" xfId="16366"/>
    <cellStyle name="Normal 5 3 2 2 3" xfId="16367"/>
    <cellStyle name="Normal 5 4 2 2 3" xfId="16368"/>
    <cellStyle name="Normal 50 2 2 3" xfId="16369"/>
    <cellStyle name="Normal 51 2 2 3" xfId="16370"/>
    <cellStyle name="Normal 52 2 2 3" xfId="16371"/>
    <cellStyle name="Normal 53 2 2 3" xfId="16372"/>
    <cellStyle name="Normal 54 2 2 3" xfId="16373"/>
    <cellStyle name="Normal 6 2 2 2 2 3" xfId="16374"/>
    <cellStyle name="Normal 6 3 2 2 3" xfId="16375"/>
    <cellStyle name="Normal 6 4 2 2 3" xfId="16376"/>
    <cellStyle name="Normal 7 2 2 2 2 3" xfId="16377"/>
    <cellStyle name="Normal 7 3 2 2 3" xfId="16378"/>
    <cellStyle name="Normal 7 4 2 2 3" xfId="16379"/>
    <cellStyle name="Normal 8 2 2 2 2 3" xfId="16380"/>
    <cellStyle name="Normal 8 3 2 2 3" xfId="16381"/>
    <cellStyle name="Normal 8 4 2 2 3" xfId="16382"/>
    <cellStyle name="Normal 9 2 2 2 2 3" xfId="16383"/>
    <cellStyle name="Normal 9 3 2 2 3" xfId="16384"/>
    <cellStyle name="Normal 9 4 2 2 3" xfId="16385"/>
    <cellStyle name="Note 10 2 2 3" xfId="16386"/>
    <cellStyle name="Note 11 2 2 3" xfId="16387"/>
    <cellStyle name="Note 12 2 2 3" xfId="16388"/>
    <cellStyle name="Note 13 2 2 3" xfId="16389"/>
    <cellStyle name="Note 14 2 2 3" xfId="16390"/>
    <cellStyle name="Note 2 16 2 3" xfId="16391"/>
    <cellStyle name="Note 2 2 14 2 3" xfId="16392"/>
    <cellStyle name="Note 2 3 2 2 3" xfId="16393"/>
    <cellStyle name="Note 3 16 2 3" xfId="16394"/>
    <cellStyle name="Note 3 2 2 2 2 3" xfId="16395"/>
    <cellStyle name="Note 3 3 2 2 3" xfId="16396"/>
    <cellStyle name="Note 4 15 2 3" xfId="16397"/>
    <cellStyle name="Note 5 14 2 3" xfId="16398"/>
    <cellStyle name="Note 6 2 2 3" xfId="16399"/>
    <cellStyle name="Note 7 2 2 3" xfId="16400"/>
    <cellStyle name="Note 8 2 2 3" xfId="16401"/>
    <cellStyle name="Note 9 2 2 3" xfId="16402"/>
    <cellStyle name="Percent 2 3 2 3" xfId="16403"/>
    <cellStyle name="Percent 3 2 2 3" xfId="16404"/>
    <cellStyle name="Normal 2 6 2 2 3" xfId="16405"/>
    <cellStyle name="Normal 55 2 2 3" xfId="16406"/>
    <cellStyle name="Comma 14 2 2 3" xfId="16407"/>
    <cellStyle name="Normal 10 5 2 2 3" xfId="16408"/>
    <cellStyle name="Normal 56 2 2 3" xfId="16409"/>
    <cellStyle name="Comma 15 2 2 3" xfId="16410"/>
    <cellStyle name="Normal 10 6 2 2 3" xfId="16411"/>
    <cellStyle name="Normal 57 2 2 3" xfId="16412"/>
    <cellStyle name="Normal 58 2 2 3" xfId="16413"/>
    <cellStyle name="Comma 16 2 2 3" xfId="16414"/>
    <cellStyle name="Normal 10 7 2 2 3" xfId="16415"/>
    <cellStyle name="Normal 10 2 3 2 2 3" xfId="16416"/>
    <cellStyle name="Normal 11 5 2 2 3" xfId="16417"/>
    <cellStyle name="Normal 11 2 3 2 2 3" xfId="16418"/>
    <cellStyle name="Normal 12 5 2 2 3" xfId="16419"/>
    <cellStyle name="Normal 12 2 3 2 2 3" xfId="16420"/>
    <cellStyle name="Normal 13 5 2 2 3" xfId="16421"/>
    <cellStyle name="Normal 13 2 3 2 2 3" xfId="16422"/>
    <cellStyle name="Normal 14 5 2 2 3" xfId="16423"/>
    <cellStyle name="Normal 14 2 3 2 2 3" xfId="16424"/>
    <cellStyle name="Normal 3 2 4 2 2 3" xfId="16425"/>
    <cellStyle name="Normal 3 2 2 2 2 2 3" xfId="16426"/>
    <cellStyle name="Normal 3 3 4 2 2 3" xfId="16427"/>
    <cellStyle name="Normal 3 3 2 2 2 2 3" xfId="16428"/>
    <cellStyle name="Normal 3 4 3 2 2 3" xfId="16429"/>
    <cellStyle name="Normal 3 4 2 2 2 2 3" xfId="16430"/>
    <cellStyle name="Normal 3 5 3 2 2 3" xfId="16431"/>
    <cellStyle name="Normal 3 5 2 2 2 2 3" xfId="16432"/>
    <cellStyle name="Normal 3 6 3 2 2 3" xfId="16433"/>
    <cellStyle name="Normal 3 6 2 2 2 2 3" xfId="16434"/>
    <cellStyle name="Normal 3 7 3 2 2 3" xfId="16435"/>
    <cellStyle name="Normal 3 7 2 2 2 2 3" xfId="16436"/>
    <cellStyle name="Normal 3 8 3 2 2 3" xfId="16437"/>
    <cellStyle name="Normal 3 8 2 2 2 2 3" xfId="16438"/>
    <cellStyle name="Normal 3 9 3 2 2 3" xfId="16439"/>
    <cellStyle name="Normal 3 9 2 2 2 2 3" xfId="16440"/>
    <cellStyle name="Normal 4 5 2 2 3" xfId="16441"/>
    <cellStyle name="Normal 4 2 3 2 2 3" xfId="16442"/>
    <cellStyle name="Normal 5 5 2 2 3" xfId="16443"/>
    <cellStyle name="Normal 5 2 3 2 2 3" xfId="16444"/>
    <cellStyle name="Normal 6 5 2 2 3" xfId="16445"/>
    <cellStyle name="Normal 6 2 3 2 2 3" xfId="16446"/>
    <cellStyle name="Normal 7 5 2 2 3" xfId="16447"/>
    <cellStyle name="Normal 7 2 3 2 2 3" xfId="16448"/>
    <cellStyle name="Normal 8 5 2 2 3" xfId="16449"/>
    <cellStyle name="Normal 8 2 3 2 2 3" xfId="16450"/>
    <cellStyle name="Normal 9 5 2 2 3" xfId="16451"/>
    <cellStyle name="Normal 9 2 3 2 2 3" xfId="16452"/>
    <cellStyle name="Normal 59 2 2 3" xfId="16453"/>
    <cellStyle name="Comma 17 2 2 3" xfId="16454"/>
    <cellStyle name="Normal 10 8 2 2 3" xfId="16455"/>
    <cellStyle name="Normal 10 2 4 2 2 3" xfId="16456"/>
    <cellStyle name="Normal 11 6 2 2 3" xfId="16457"/>
    <cellStyle name="Normal 11 2 4 2 2 3" xfId="16458"/>
    <cellStyle name="Normal 12 6 2 2 3" xfId="16459"/>
    <cellStyle name="Normal 12 2 4 2 2 3" xfId="16460"/>
    <cellStyle name="Normal 13 6 2 2 3" xfId="16461"/>
    <cellStyle name="Normal 13 2 4 2 2 3" xfId="16462"/>
    <cellStyle name="Normal 14 6 2 2 3" xfId="16463"/>
    <cellStyle name="Normal 14 2 4 2 2 3" xfId="16464"/>
    <cellStyle name="Normal 3 2 5 2 2 3" xfId="16465"/>
    <cellStyle name="Normal 3 2 2 3 2 2 3" xfId="16466"/>
    <cellStyle name="Normal 3 3 5 2 2 3" xfId="16467"/>
    <cellStyle name="Normal 3 3 2 3 2 2 3" xfId="16468"/>
    <cellStyle name="Normal 3 4 4 2 2 3" xfId="16469"/>
    <cellStyle name="Normal 3 4 2 3 2 2 3" xfId="16470"/>
    <cellStyle name="Normal 3 5 4 2 2 3" xfId="16471"/>
    <cellStyle name="Normal 3 5 2 3 2 2 3" xfId="16472"/>
    <cellStyle name="Normal 3 6 4 2 2 3" xfId="16473"/>
    <cellStyle name="Normal 3 6 2 3 2 2 3" xfId="16474"/>
    <cellStyle name="Normal 3 7 4 2 2 3" xfId="16475"/>
    <cellStyle name="Normal 3 7 2 3 2 2 3" xfId="16476"/>
    <cellStyle name="Normal 3 8 4 2 2 3" xfId="16477"/>
    <cellStyle name="Normal 3 8 2 3 2 2 3" xfId="16478"/>
    <cellStyle name="Normal 3 9 4 2 2 3" xfId="16479"/>
    <cellStyle name="Normal 3 9 2 3 2 2 3" xfId="16480"/>
    <cellStyle name="Normal 4 6 2 2 3" xfId="16481"/>
    <cellStyle name="Normal 4 2 4 2 2 3" xfId="16482"/>
    <cellStyle name="Normal 5 6 2 2 3" xfId="16483"/>
    <cellStyle name="Normal 5 2 4 2 2 3" xfId="16484"/>
    <cellStyle name="Normal 6 6 2 2 3" xfId="16485"/>
    <cellStyle name="Normal 6 2 4 2 2 3" xfId="16486"/>
    <cellStyle name="Normal 7 6 2 2 3" xfId="16487"/>
    <cellStyle name="Normal 7 2 4 2 2 3" xfId="16488"/>
    <cellStyle name="Normal 8 6 2 2 3" xfId="16489"/>
    <cellStyle name="Normal 8 2 4 2 2 3" xfId="16490"/>
    <cellStyle name="Normal 9 6 2 2 3" xfId="16491"/>
    <cellStyle name="Normal 9 2 4 2 2 3" xfId="16492"/>
    <cellStyle name="Normal 62 2 3" xfId="16493"/>
    <cellStyle name="Comma 20 2 3" xfId="16494"/>
    <cellStyle name="Note 16 2 3" xfId="16495"/>
    <cellStyle name="Normal 10 10 2 3" xfId="16496"/>
    <cellStyle name="Normal 10 2 6 2 3" xfId="16497"/>
    <cellStyle name="Normal 11 8 2 3" xfId="16498"/>
    <cellStyle name="Normal 11 2 6 2 3" xfId="16499"/>
    <cellStyle name="Normal 12 8 2 3" xfId="16500"/>
    <cellStyle name="Normal 12 2 6 2 3" xfId="16501"/>
    <cellStyle name="Normal 13 8 2 3" xfId="16502"/>
    <cellStyle name="Normal 13 2 6 2 3" xfId="16503"/>
    <cellStyle name="Normal 14 8 2 3" xfId="16504"/>
    <cellStyle name="Normal 14 2 6 2 3" xfId="16505"/>
    <cellStyle name="Normal 3 2 8 2 3" xfId="16506"/>
    <cellStyle name="Normal 3 2 2 5 2 3" xfId="16507"/>
    <cellStyle name="Normal 3 3 8 2 3" xfId="16508"/>
    <cellStyle name="Normal 3 3 2 5 2 3" xfId="16509"/>
    <cellStyle name="Normal 3 4 6 2 3" xfId="16510"/>
    <cellStyle name="Normal 3 4 2 5 2 3" xfId="16511"/>
    <cellStyle name="Normal 3 5 6 2 3" xfId="16512"/>
    <cellStyle name="Normal 3 5 2 5 2 3" xfId="16513"/>
    <cellStyle name="Normal 3 6 6 2 3" xfId="16514"/>
    <cellStyle name="Normal 3 6 2 5 2 3" xfId="16515"/>
    <cellStyle name="Normal 3 7 6 2 3" xfId="16516"/>
    <cellStyle name="Normal 3 7 2 5 2 3" xfId="16517"/>
    <cellStyle name="Normal 3 8 6 2 3" xfId="16518"/>
    <cellStyle name="Normal 3 8 2 5 2 3" xfId="16519"/>
    <cellStyle name="Normal 3 9 6 2 3" xfId="16520"/>
    <cellStyle name="Normal 3 9 2 5 2 3" xfId="16521"/>
    <cellStyle name="Normal 4 8 2 3" xfId="16522"/>
    <cellStyle name="Normal 4 2 7 2 3" xfId="16523"/>
    <cellStyle name="Normal 5 8 2 3" xfId="16524"/>
    <cellStyle name="Normal 5 2 6 2 3" xfId="16525"/>
    <cellStyle name="Normal 6 8 2 3" xfId="16526"/>
    <cellStyle name="Normal 6 2 6 2 3" xfId="16527"/>
    <cellStyle name="Normal 7 8 2 3" xfId="16528"/>
    <cellStyle name="Normal 7 2 6 2 3" xfId="16529"/>
    <cellStyle name="Normal 8 8 2 3" xfId="16530"/>
    <cellStyle name="Normal 8 2 6 2 3" xfId="16531"/>
    <cellStyle name="Normal 9 8 2 3" xfId="16532"/>
    <cellStyle name="Normal 9 2 6 2 3" xfId="16533"/>
    <cellStyle name="Normal 63 2 3" xfId="16534"/>
    <cellStyle name="Comma 21 2 3" xfId="16535"/>
    <cellStyle name="Note 17 2 3" xfId="16536"/>
    <cellStyle name="20% - Accent1 16 2 3" xfId="16537"/>
    <cellStyle name="40% - Accent1 16 2 3" xfId="16538"/>
    <cellStyle name="20% - Accent2 16 2 3" xfId="16539"/>
    <cellStyle name="40% - Accent2 16 2 3" xfId="16540"/>
    <cellStyle name="20% - Accent3 16 2 3" xfId="16541"/>
    <cellStyle name="40% - Accent3 16 2 3" xfId="16542"/>
    <cellStyle name="20% - Accent4 16 2 3" xfId="16543"/>
    <cellStyle name="40% - Accent4 16 2 3" xfId="16544"/>
    <cellStyle name="20% - Accent5 16 2 3" xfId="16545"/>
    <cellStyle name="40% - Accent5 16 2 3" xfId="16546"/>
    <cellStyle name="20% - Accent6 16 2 3" xfId="16547"/>
    <cellStyle name="40% - Accent6 16 2 3" xfId="16548"/>
    <cellStyle name="Normal 64 2 3" xfId="16549"/>
    <cellStyle name="Comma 22 2 3" xfId="16550"/>
    <cellStyle name="Note 18 2 3" xfId="16551"/>
    <cellStyle name="20% - Accent1 17 2 3" xfId="16552"/>
    <cellStyle name="40% - Accent1 17 2 3" xfId="16553"/>
    <cellStyle name="20% - Accent2 17 2 3" xfId="16554"/>
    <cellStyle name="40% - Accent2 17 2 3" xfId="16555"/>
    <cellStyle name="20% - Accent3 17 2 3" xfId="16556"/>
    <cellStyle name="40% - Accent3 17 2 3" xfId="16557"/>
    <cellStyle name="20% - Accent4 17 2 3" xfId="16558"/>
    <cellStyle name="40% - Accent4 17 2 3" xfId="16559"/>
    <cellStyle name="20% - Accent5 17 2 3" xfId="16560"/>
    <cellStyle name="40% - Accent5 17 2 3" xfId="16561"/>
    <cellStyle name="20% - Accent6 17 2 3" xfId="16562"/>
    <cellStyle name="40% - Accent6 17 2 3" xfId="16563"/>
    <cellStyle name="Normal 65 2 3" xfId="16564"/>
    <cellStyle name="Comma 23 2 3" xfId="16565"/>
    <cellStyle name="Normal 10 11 2 3" xfId="16566"/>
    <cellStyle name="Normal 10 2 7 2 3" xfId="16567"/>
    <cellStyle name="Normal 11 9 2 3" xfId="16568"/>
    <cellStyle name="Normal 11 2 7 2 3" xfId="16569"/>
    <cellStyle name="Normal 12 9 2 3" xfId="16570"/>
    <cellStyle name="Normal 12 2 7 2 3" xfId="16571"/>
    <cellStyle name="Normal 13 9 2 3" xfId="16572"/>
    <cellStyle name="Normal 13 2 7 2 3" xfId="16573"/>
    <cellStyle name="Normal 14 9 2 3" xfId="16574"/>
    <cellStyle name="Normal 14 2 7 2 3" xfId="16575"/>
    <cellStyle name="Normal 3 2 9 2 3" xfId="16576"/>
    <cellStyle name="Normal 3 2 2 6 2 3" xfId="16577"/>
    <cellStyle name="Normal 3 3 9 2 3" xfId="16578"/>
    <cellStyle name="Normal 3 3 2 6 2 3" xfId="16579"/>
    <cellStyle name="Normal 3 4 7 2 3" xfId="16580"/>
    <cellStyle name="Normal 3 4 2 6 2 3" xfId="16581"/>
    <cellStyle name="Normal 3 5 7 2 3" xfId="16582"/>
    <cellStyle name="Normal 3 5 2 6 2 3" xfId="16583"/>
    <cellStyle name="Normal 3 6 7 2 3" xfId="16584"/>
    <cellStyle name="Normal 3 6 2 6 2 3" xfId="16585"/>
    <cellStyle name="Normal 3 7 7 2 3" xfId="16586"/>
    <cellStyle name="Normal 3 7 2 6 2 3" xfId="16587"/>
    <cellStyle name="Normal 3 8 7 2 3" xfId="16588"/>
    <cellStyle name="Normal 3 8 2 6 2 3" xfId="16589"/>
    <cellStyle name="Normal 3 9 7 2 3" xfId="16590"/>
    <cellStyle name="Normal 3 9 2 6 2 3" xfId="16591"/>
    <cellStyle name="Normal 4 9 2 3" xfId="16592"/>
    <cellStyle name="Normal 4 2 8 2 3" xfId="16593"/>
    <cellStyle name="Normal 5 9 2 3" xfId="16594"/>
    <cellStyle name="Normal 5 2 7 2 3" xfId="16595"/>
    <cellStyle name="Normal 6 9 2 3" xfId="16596"/>
    <cellStyle name="Normal 6 2 7 2 3" xfId="16597"/>
    <cellStyle name="Normal 7 9 2 3" xfId="16598"/>
    <cellStyle name="Normal 7 2 7 2 3" xfId="16599"/>
    <cellStyle name="Normal 8 9 2 3" xfId="16600"/>
    <cellStyle name="Normal 8 2 7 2 3" xfId="16601"/>
    <cellStyle name="Normal 9 9 2 3" xfId="16602"/>
    <cellStyle name="Normal 9 2 7 2 3" xfId="16603"/>
    <cellStyle name="Normal 66 2 3" xfId="16604"/>
    <cellStyle name="Comma 24 2 3" xfId="16605"/>
    <cellStyle name="Normal 10 12 2 3" xfId="16606"/>
    <cellStyle name="Normal 67 4 3" xfId="16607"/>
    <cellStyle name="Comma 25 4 3" xfId="16608"/>
    <cellStyle name="Normal 10 13 2 3" xfId="16609"/>
    <cellStyle name="Normal 10 2 8 2 3" xfId="16610"/>
    <cellStyle name="Normal 11 10 2 3" xfId="16611"/>
    <cellStyle name="Normal 11 2 8 2 3" xfId="16612"/>
    <cellStyle name="Normal 12 10 2 3" xfId="16613"/>
    <cellStyle name="Normal 12 2 8 2 3" xfId="16614"/>
    <cellStyle name="Normal 13 10 2 3" xfId="16615"/>
    <cellStyle name="Normal 13 2 8 2 3" xfId="16616"/>
    <cellStyle name="Normal 14 10 2 3" xfId="16617"/>
    <cellStyle name="Normal 14 2 8 2 3" xfId="16618"/>
    <cellStyle name="Normal 3 2 10 2 3" xfId="16619"/>
    <cellStyle name="Normal 3 2 2 7 2 3" xfId="16620"/>
    <cellStyle name="Normal 3 3 10 2 3" xfId="16621"/>
    <cellStyle name="Normal 3 3 2 7 2 3" xfId="16622"/>
    <cellStyle name="Normal 3 4 8 2 3" xfId="16623"/>
    <cellStyle name="Normal 3 4 2 7 2 3" xfId="16624"/>
    <cellStyle name="Normal 3 5 8 2 3" xfId="16625"/>
    <cellStyle name="Normal 3 5 2 7 2 3" xfId="16626"/>
    <cellStyle name="Normal 3 6 8 2 3" xfId="16627"/>
    <cellStyle name="Normal 3 6 2 7 2 3" xfId="16628"/>
    <cellStyle name="Normal 3 7 8 2 3" xfId="16629"/>
    <cellStyle name="Normal 3 7 2 7 2 3" xfId="16630"/>
    <cellStyle name="Normal 3 8 8 2 3" xfId="16631"/>
    <cellStyle name="Normal 3 8 2 7 2 3" xfId="16632"/>
    <cellStyle name="Normal 3 9 8 2 3" xfId="16633"/>
    <cellStyle name="Normal 3 9 2 7 2 3" xfId="16634"/>
    <cellStyle name="Normal 4 10 2 3" xfId="16635"/>
    <cellStyle name="Normal 4 2 9 2 3" xfId="16636"/>
    <cellStyle name="Normal 5 10 2 3" xfId="16637"/>
    <cellStyle name="Normal 5 2 8 2 3" xfId="16638"/>
    <cellStyle name="Normal 6 10 2 3" xfId="16639"/>
    <cellStyle name="Normal 6 2 8 2 3" xfId="16640"/>
    <cellStyle name="Normal 7 10 2 3" xfId="16641"/>
    <cellStyle name="Normal 7 2 8 2 3" xfId="16642"/>
    <cellStyle name="Normal 8 10 2 3" xfId="16643"/>
    <cellStyle name="Normal 8 2 8 2 3" xfId="16644"/>
    <cellStyle name="Normal 9 10 2 3" xfId="16645"/>
    <cellStyle name="Normal 9 2 8 2 3" xfId="16646"/>
    <cellStyle name="Hyperlink 35 13" xfId="16647"/>
    <cellStyle name="Normal 67 2 2 3" xfId="16648"/>
    <cellStyle name="Comma 25 2 2 3" xfId="16649"/>
    <cellStyle name="Normal 70 2 3" xfId="16650"/>
    <cellStyle name="Normal 71 3" xfId="16651"/>
    <cellStyle name="Normal 2 10 2" xfId="16652"/>
    <cellStyle name="Normal 3 14 2" xfId="16653"/>
    <cellStyle name="Comma 2 8 2" xfId="16654"/>
    <cellStyle name="Normal 4 13 2" xfId="16655"/>
    <cellStyle name="Note 2 24 2" xfId="16656"/>
    <cellStyle name="20% - Accent1 2 8 2" xfId="16657"/>
    <cellStyle name="40% - Accent1 2 8 2" xfId="16658"/>
    <cellStyle name="20% - Accent2 2 8 2" xfId="16659"/>
    <cellStyle name="40% - Accent2 2 8 2" xfId="16660"/>
    <cellStyle name="20% - Accent3 2 8 2" xfId="16661"/>
    <cellStyle name="40% - Accent3 2 8 2" xfId="16662"/>
    <cellStyle name="20% - Accent4 2 8 2" xfId="16663"/>
    <cellStyle name="40% - Accent4 2 8 2" xfId="16664"/>
    <cellStyle name="20% - Accent5 2 8 2" xfId="16665"/>
    <cellStyle name="40% - Accent5 2 8 2" xfId="16666"/>
    <cellStyle name="20% - Accent6 2 8 2" xfId="16667"/>
    <cellStyle name="40% - Accent6 2 8 2" xfId="16668"/>
    <cellStyle name="Comma 3 8 2" xfId="16669"/>
    <cellStyle name="Normal 5 13 2" xfId="16670"/>
    <cellStyle name="Note 3 24 2" xfId="16671"/>
    <cellStyle name="20% - Accent1 3 8 2" xfId="16672"/>
    <cellStyle name="40% - Accent1 3 8 2" xfId="16673"/>
    <cellStyle name="20% - Accent2 3 8 2" xfId="16674"/>
    <cellStyle name="40% - Accent2 3 8 2" xfId="16675"/>
    <cellStyle name="20% - Accent3 3 8 2" xfId="16676"/>
    <cellStyle name="40% - Accent3 3 8 2" xfId="16677"/>
    <cellStyle name="20% - Accent4 3 8 2" xfId="16678"/>
    <cellStyle name="40% - Accent4 3 8 2" xfId="16679"/>
    <cellStyle name="20% - Accent5 3 8 2" xfId="16680"/>
    <cellStyle name="40% - Accent5 3 8 2" xfId="16681"/>
    <cellStyle name="20% - Accent6 3 8 2" xfId="16682"/>
    <cellStyle name="40% - Accent6 3 8 2" xfId="16683"/>
    <cellStyle name="Normal 6 13 2" xfId="16684"/>
    <cellStyle name="Normal 7 13 2" xfId="16685"/>
    <cellStyle name="Normal 8 13 2" xfId="16686"/>
    <cellStyle name="Normal 9 13 2" xfId="16687"/>
    <cellStyle name="Normal 10 16 2" xfId="16688"/>
    <cellStyle name="Normal 11 13 2" xfId="16689"/>
    <cellStyle name="Normal 12 13 2" xfId="16690"/>
    <cellStyle name="Normal 13 13 2" xfId="16691"/>
    <cellStyle name="Normal 2 4 5 2" xfId="16692"/>
    <cellStyle name="Normal 3 3 13 2" xfId="16693"/>
    <cellStyle name="Comma 2 3 5 2" xfId="16694"/>
    <cellStyle name="Normal 4 3 5 2" xfId="16695"/>
    <cellStyle name="Note 2 3 5 2" xfId="16696"/>
    <cellStyle name="20% - Accent1 2 3 5 2" xfId="16697"/>
    <cellStyle name="40% - Accent1 2 3 5 2" xfId="16698"/>
    <cellStyle name="20% - Accent2 2 3 5 2" xfId="16699"/>
    <cellStyle name="40% - Accent2 2 3 5 2" xfId="16700"/>
    <cellStyle name="20% - Accent3 2 3 5 2" xfId="16701"/>
    <cellStyle name="40% - Accent3 2 3 5 2" xfId="16702"/>
    <cellStyle name="20% - Accent4 2 3 5 2" xfId="16703"/>
    <cellStyle name="40% - Accent4 2 3 5 2" xfId="16704"/>
    <cellStyle name="20% - Accent5 2 3 5 2" xfId="16705"/>
    <cellStyle name="40% - Accent5 2 3 5 2" xfId="16706"/>
    <cellStyle name="20% - Accent6 2 3 5 2" xfId="16707"/>
    <cellStyle name="40% - Accent6 2 3 5 2" xfId="16708"/>
    <cellStyle name="Comma 3 3 5 2" xfId="16709"/>
    <cellStyle name="Normal 5 3 5 2" xfId="16710"/>
    <cellStyle name="Note 3 3 5 2" xfId="16711"/>
    <cellStyle name="20% - Accent1 3 3 5 2" xfId="16712"/>
    <cellStyle name="40% - Accent1 3 3 5 2" xfId="16713"/>
    <cellStyle name="20% - Accent2 3 3 5 2" xfId="16714"/>
    <cellStyle name="40% - Accent2 3 3 5 2" xfId="16715"/>
    <cellStyle name="20% - Accent3 3 3 5 2" xfId="16716"/>
    <cellStyle name="40% - Accent3 3 3 5 2" xfId="16717"/>
    <cellStyle name="20% - Accent4 3 3 5 2" xfId="16718"/>
    <cellStyle name="40% - Accent4 3 3 5 2" xfId="16719"/>
    <cellStyle name="20% - Accent5 3 3 5 2" xfId="16720"/>
    <cellStyle name="40% - Accent5 3 3 5 2" xfId="16721"/>
    <cellStyle name="20% - Accent6 3 3 5 2" xfId="16722"/>
    <cellStyle name="40% - Accent6 3 3 5 2" xfId="16723"/>
    <cellStyle name="Normal 6 3 5 2" xfId="16724"/>
    <cellStyle name="Normal 7 3 5 2" xfId="16725"/>
    <cellStyle name="Normal 8 3 5 2" xfId="16726"/>
    <cellStyle name="Normal 9 3 5 2" xfId="16727"/>
    <cellStyle name="Normal 10 3 5 2" xfId="16728"/>
    <cellStyle name="Normal 11 3 5 2" xfId="16729"/>
    <cellStyle name="Normal 12 3 5 2" xfId="16730"/>
    <cellStyle name="Normal 13 3 5 2" xfId="16731"/>
    <cellStyle name="Normal 14 3 5 2" xfId="16732"/>
    <cellStyle name="Normal 15 8 2" xfId="16733"/>
    <cellStyle name="Normal 16 7 2" xfId="16734"/>
    <cellStyle name="Normal 17 6 2" xfId="16735"/>
    <cellStyle name="Normal 18 5 2" xfId="16736"/>
    <cellStyle name="Percent 2 6 2" xfId="16737"/>
    <cellStyle name="Note 5 22 2" xfId="16738"/>
    <cellStyle name="20% - Accent1 5 5 2" xfId="16739"/>
    <cellStyle name="40% - Accent1 5 5 2" xfId="16740"/>
    <cellStyle name="20% - Accent2 5 5 2" xfId="16741"/>
    <cellStyle name="40% - Accent2 5 5 2" xfId="16742"/>
    <cellStyle name="20% - Accent3 5 5 2" xfId="16743"/>
    <cellStyle name="40% - Accent3 5 5 2" xfId="16744"/>
    <cellStyle name="20% - Accent4 5 5 2" xfId="16745"/>
    <cellStyle name="40% - Accent4 5 5 2" xfId="16746"/>
    <cellStyle name="20% - Accent5 5 5 2" xfId="16747"/>
    <cellStyle name="40% - Accent5 5 5 2" xfId="16748"/>
    <cellStyle name="20% - Accent6 5 5 2" xfId="16749"/>
    <cellStyle name="40% - Accent6 5 5 2" xfId="16750"/>
    <cellStyle name="Normal 2 3 5 2" xfId="16751"/>
    <cellStyle name="Normal 3 2 13 2" xfId="16752"/>
    <cellStyle name="Comma 2 2 5 2" xfId="16753"/>
    <cellStyle name="Normal 4 2 12 2" xfId="16754"/>
    <cellStyle name="Note 2 2 22 2" xfId="16755"/>
    <cellStyle name="20% - Accent1 2 2 5 2" xfId="16756"/>
    <cellStyle name="40% - Accent1 2 2 5 2" xfId="16757"/>
    <cellStyle name="20% - Accent2 2 2 5 2" xfId="16758"/>
    <cellStyle name="40% - Accent2 2 2 5 2" xfId="16759"/>
    <cellStyle name="20% - Accent3 2 2 5 2" xfId="16760"/>
    <cellStyle name="40% - Accent3 2 2 5 2" xfId="16761"/>
    <cellStyle name="20% - Accent4 2 2 5 2" xfId="16762"/>
    <cellStyle name="40% - Accent4 2 2 5 2" xfId="16763"/>
    <cellStyle name="20% - Accent5 2 2 5 2" xfId="16764"/>
    <cellStyle name="40% - Accent5 2 2 5 2" xfId="16765"/>
    <cellStyle name="20% - Accent6 2 2 5 2" xfId="16766"/>
    <cellStyle name="40% - Accent6 2 2 5 2" xfId="16767"/>
    <cellStyle name="Comma 3 2 5 2" xfId="16768"/>
    <cellStyle name="Normal 5 2 11 2" xfId="16769"/>
    <cellStyle name="Note 3 2 5 2" xfId="16770"/>
    <cellStyle name="20% - Accent1 3 2 5 2" xfId="16771"/>
    <cellStyle name="40% - Accent1 3 2 5 2" xfId="16772"/>
    <cellStyle name="20% - Accent2 3 2 5 2" xfId="16773"/>
    <cellStyle name="40% - Accent2 3 2 5 2" xfId="16774"/>
    <cellStyle name="20% - Accent3 3 2 5 2" xfId="16775"/>
    <cellStyle name="40% - Accent3 3 2 5 2" xfId="16776"/>
    <cellStyle name="20% - Accent4 3 2 5 2" xfId="16777"/>
    <cellStyle name="40% - Accent4 3 2 5 2" xfId="16778"/>
    <cellStyle name="20% - Accent5 3 2 5 2" xfId="16779"/>
    <cellStyle name="40% - Accent5 3 2 5 2" xfId="16780"/>
    <cellStyle name="20% - Accent6 3 2 5 2" xfId="16781"/>
    <cellStyle name="40% - Accent6 3 2 5 2" xfId="16782"/>
    <cellStyle name="Normal 6 2 11 2" xfId="16783"/>
    <cellStyle name="Normal 7 2 11 2" xfId="16784"/>
    <cellStyle name="Normal 8 2 11 2" xfId="16785"/>
    <cellStyle name="Normal 9 2 11 2" xfId="16786"/>
    <cellStyle name="Normal 10 2 11 2" xfId="16787"/>
    <cellStyle name="Normal 11 2 11 2" xfId="16788"/>
    <cellStyle name="Normal 12 2 11 2" xfId="16789"/>
    <cellStyle name="Normal 13 2 11 2" xfId="16790"/>
    <cellStyle name="Normal 14 2 11 2" xfId="16791"/>
    <cellStyle name="Normal 15 2 5 2" xfId="16792"/>
    <cellStyle name="Normal 19 5 2" xfId="16793"/>
    <cellStyle name="Normal 20 5 2" xfId="16794"/>
    <cellStyle name="Normal 21 5 2" xfId="16795"/>
    <cellStyle name="Normal 22 5 2" xfId="16796"/>
    <cellStyle name="Normal 23 5 2" xfId="16797"/>
    <cellStyle name="Normal 24 5 2" xfId="16798"/>
    <cellStyle name="Normal 25 5 2" xfId="16799"/>
    <cellStyle name="Normal 2 5 4 2" xfId="16800"/>
    <cellStyle name="Normal 3 4 11 2" xfId="16801"/>
    <cellStyle name="Comma 2 4 4 2" xfId="16802"/>
    <cellStyle name="Normal 4 4 5 2" xfId="16803"/>
    <cellStyle name="Note 2 4 6 2" xfId="16804"/>
    <cellStyle name="20% - Accent1 2 4 4 2" xfId="16805"/>
    <cellStyle name="40% - Accent1 2 4 4 2" xfId="16806"/>
    <cellStyle name="20% - Accent2 2 4 4 2" xfId="16807"/>
    <cellStyle name="40% - Accent2 2 4 4 2" xfId="16808"/>
    <cellStyle name="20% - Accent3 2 4 4 2" xfId="16809"/>
    <cellStyle name="40% - Accent3 2 4 4 2" xfId="16810"/>
    <cellStyle name="20% - Accent4 2 4 4 2" xfId="16811"/>
    <cellStyle name="40% - Accent4 2 4 4 2" xfId="16812"/>
    <cellStyle name="20% - Accent5 2 4 4 2" xfId="16813"/>
    <cellStyle name="40% - Accent5 2 4 4 2" xfId="16814"/>
    <cellStyle name="20% - Accent6 2 4 4 2" xfId="16815"/>
    <cellStyle name="40% - Accent6 2 4 4 2" xfId="16816"/>
    <cellStyle name="Comma 3 4 4 2" xfId="16817"/>
    <cellStyle name="Normal 5 4 5 2" xfId="16818"/>
    <cellStyle name="Note 3 4 6 2" xfId="16819"/>
    <cellStyle name="20% - Accent1 3 4 4 2" xfId="16820"/>
    <cellStyle name="40% - Accent1 3 4 4 2" xfId="16821"/>
    <cellStyle name="20% - Accent2 3 4 4 2" xfId="16822"/>
    <cellStyle name="40% - Accent2 3 4 4 2" xfId="16823"/>
    <cellStyle name="20% - Accent3 3 4 4 2" xfId="16824"/>
    <cellStyle name="40% - Accent3 3 4 4 2" xfId="16825"/>
    <cellStyle name="20% - Accent4 3 4 4 2" xfId="16826"/>
    <cellStyle name="40% - Accent4 3 4 4 2" xfId="16827"/>
    <cellStyle name="20% - Accent5 3 4 4 2" xfId="16828"/>
    <cellStyle name="40% - Accent5 3 4 4 2" xfId="16829"/>
    <cellStyle name="20% - Accent6 3 4 4 2" xfId="16830"/>
    <cellStyle name="40% - Accent6 3 4 4 2" xfId="16831"/>
    <cellStyle name="Normal 6 4 5 2" xfId="16832"/>
    <cellStyle name="Normal 7 4 5 2" xfId="16833"/>
    <cellStyle name="Normal 8 4 5 2" xfId="16834"/>
    <cellStyle name="Normal 9 4 5 2" xfId="16835"/>
    <cellStyle name="Normal 10 4 5 2" xfId="16836"/>
    <cellStyle name="Normal 11 4 5 2" xfId="16837"/>
    <cellStyle name="Normal 12 4 5 2" xfId="16838"/>
    <cellStyle name="Normal 13 4 5 2" xfId="16839"/>
    <cellStyle name="Normal 14 4 5 2" xfId="16840"/>
    <cellStyle name="Normal 15 3 5 2" xfId="16841"/>
    <cellStyle name="Normal 16 3 4 2" xfId="16842"/>
    <cellStyle name="Normal 17 2 4 2" xfId="16843"/>
    <cellStyle name="Normal 18 2 4 2" xfId="16844"/>
    <cellStyle name="Percent 2 2 4 2" xfId="16845"/>
    <cellStyle name="Note 5 2 6 2" xfId="16846"/>
    <cellStyle name="20% - Accent1 5 2 4 2" xfId="16847"/>
    <cellStyle name="40% - Accent1 5 2 4 2" xfId="16848"/>
    <cellStyle name="20% - Accent2 5 2 4 2" xfId="16849"/>
    <cellStyle name="40% - Accent2 5 2 4 2" xfId="16850"/>
    <cellStyle name="20% - Accent3 5 2 4 2" xfId="16851"/>
    <cellStyle name="40% - Accent3 5 2 4 2" xfId="16852"/>
    <cellStyle name="20% - Accent4 5 2 4 2" xfId="16853"/>
    <cellStyle name="40% - Accent4 5 2 4 2" xfId="16854"/>
    <cellStyle name="20% - Accent5 5 2 4 2" xfId="16855"/>
    <cellStyle name="40% - Accent5 5 2 4 2" xfId="16856"/>
    <cellStyle name="20% - Accent6 5 2 4 2" xfId="16857"/>
    <cellStyle name="40% - Accent6 5 2 4 2" xfId="16858"/>
    <cellStyle name="Normal 2 3 2 4 2" xfId="16859"/>
    <cellStyle name="Normal 3 2 2 10 2" xfId="16860"/>
    <cellStyle name="Comma 2 2 2 4 2" xfId="16861"/>
    <cellStyle name="Normal 4 2 2 5 2" xfId="16862"/>
    <cellStyle name="Note 2 2 2 6 2" xfId="16863"/>
    <cellStyle name="20% - Accent1 2 2 2 4 2" xfId="16864"/>
    <cellStyle name="40% - Accent1 2 2 2 4 2" xfId="16865"/>
    <cellStyle name="20% - Accent2 2 2 2 4 2" xfId="16866"/>
    <cellStyle name="40% - Accent2 2 2 2 4 2" xfId="16867"/>
    <cellStyle name="20% - Accent3 2 2 2 4 2" xfId="16868"/>
    <cellStyle name="40% - Accent3 2 2 2 4 2" xfId="16869"/>
    <cellStyle name="20% - Accent4 2 2 2 4 2" xfId="16870"/>
    <cellStyle name="40% - Accent4 2 2 2 4 2" xfId="16871"/>
    <cellStyle name="20% - Accent5 2 2 2 4 2" xfId="16872"/>
    <cellStyle name="40% - Accent5 2 2 2 4 2" xfId="16873"/>
    <cellStyle name="20% - Accent6 2 2 2 4 2" xfId="16874"/>
    <cellStyle name="40% - Accent6 2 2 2 4 2" xfId="16875"/>
    <cellStyle name="Comma 3 2 2 4 2" xfId="16876"/>
    <cellStyle name="Normal 5 2 2 5 2" xfId="16877"/>
    <cellStyle name="Note 3 2 2 4 2" xfId="16878"/>
    <cellStyle name="20% - Accent1 3 2 2 4 2" xfId="16879"/>
    <cellStyle name="40% - Accent1 3 2 2 4 2" xfId="16880"/>
    <cellStyle name="20% - Accent2 3 2 2 4 2" xfId="16881"/>
    <cellStyle name="40% - Accent2 3 2 2 4 2" xfId="16882"/>
    <cellStyle name="20% - Accent3 3 2 2 4 2" xfId="16883"/>
    <cellStyle name="40% - Accent3 3 2 2 4 2" xfId="16884"/>
    <cellStyle name="20% - Accent4 3 2 2 4 2" xfId="16885"/>
    <cellStyle name="40% - Accent4 3 2 2 4 2" xfId="16886"/>
    <cellStyle name="20% - Accent5 3 2 2 4 2" xfId="16887"/>
    <cellStyle name="40% - Accent5 3 2 2 4 2" xfId="16888"/>
    <cellStyle name="20% - Accent6 3 2 2 4 2" xfId="16889"/>
    <cellStyle name="40% - Accent6 3 2 2 4 2" xfId="16890"/>
    <cellStyle name="Normal 6 2 2 5 2" xfId="16891"/>
    <cellStyle name="Normal 7 2 2 5 2" xfId="16892"/>
    <cellStyle name="Normal 8 2 2 5 2" xfId="16893"/>
    <cellStyle name="Normal 9 2 2 5 2" xfId="16894"/>
    <cellStyle name="Normal 10 2 2 5 2" xfId="16895"/>
    <cellStyle name="Normal 11 2 2 5 2" xfId="16896"/>
    <cellStyle name="Normal 12 2 2 5 2" xfId="16897"/>
    <cellStyle name="Normal 13 2 2 5 2" xfId="16898"/>
    <cellStyle name="Normal 14 2 2 5 2" xfId="16899"/>
    <cellStyle name="Normal 15 2 2 4 2" xfId="16900"/>
    <cellStyle name="Normal 19 2 4 2" xfId="16901"/>
    <cellStyle name="Normal 20 2 4 2" xfId="16902"/>
    <cellStyle name="Normal 21 2 4 2" xfId="16903"/>
    <cellStyle name="Normal 22 2 4 2" xfId="16904"/>
    <cellStyle name="Normal 23 2 4 2" xfId="16905"/>
    <cellStyle name="Normal 24 2 4 2" xfId="16906"/>
    <cellStyle name="Normal 25 2 4 2" xfId="16907"/>
    <cellStyle name="20% - Accent1 19 2" xfId="16908"/>
    <cellStyle name="40% - Accent1 19 2" xfId="16909"/>
    <cellStyle name="20% - Accent2 19 2" xfId="16910"/>
    <cellStyle name="40% - Accent2 19 2" xfId="16911"/>
    <cellStyle name="20% - Accent3 19 2" xfId="16912"/>
    <cellStyle name="40% - Accent3 19 2" xfId="16913"/>
    <cellStyle name="20% - Accent4 19 2" xfId="16914"/>
    <cellStyle name="40% - Accent4 19 2" xfId="16915"/>
    <cellStyle name="20% - Accent5 19 2" xfId="16916"/>
    <cellStyle name="40% - Accent5 19 2" xfId="16917"/>
    <cellStyle name="20% - Accent6 19 2" xfId="16918"/>
    <cellStyle name="40% - Accent6 19 2" xfId="16919"/>
    <cellStyle name="Normal 69 3 2" xfId="16920"/>
    <cellStyle name="Normal 2 8 3 2" xfId="16921"/>
    <cellStyle name="20% - Accent1 10 4 2" xfId="16922"/>
    <cellStyle name="20% - Accent1 11 4 2" xfId="16923"/>
    <cellStyle name="20% - Accent1 12 4 2" xfId="16924"/>
    <cellStyle name="20% - Accent1 13 4 2" xfId="16925"/>
    <cellStyle name="20% - Accent1 14 4 2" xfId="16926"/>
    <cellStyle name="20% - Accent1 2 6 3 2" xfId="16927"/>
    <cellStyle name="20% - Accent1 2 2 3 3 2" xfId="16928"/>
    <cellStyle name="20% - Accent1 2 3 3 3 2" xfId="16929"/>
    <cellStyle name="20% - Accent1 3 6 3 2" xfId="16930"/>
    <cellStyle name="20% - Accent1 3 2 3 3 2" xfId="16931"/>
    <cellStyle name="20% - Accent1 3 3 3 3 2" xfId="16932"/>
    <cellStyle name="20% - Accent1 4 5 3 2" xfId="16933"/>
    <cellStyle name="20% - Accent1 5 3 3 2" xfId="16934"/>
    <cellStyle name="20% - Accent1 6 4 2" xfId="16935"/>
    <cellStyle name="20% - Accent1 7 4 2" xfId="16936"/>
    <cellStyle name="20% - Accent1 8 4 2" xfId="16937"/>
    <cellStyle name="20% - Accent1 9 4 2" xfId="16938"/>
    <cellStyle name="20% - Accent2 10 4 2" xfId="16939"/>
    <cellStyle name="20% - Accent2 11 4 2" xfId="16940"/>
    <cellStyle name="20% - Accent2 12 4 2" xfId="16941"/>
    <cellStyle name="20% - Accent2 13 4 2" xfId="16942"/>
    <cellStyle name="20% - Accent2 14 4 2" xfId="16943"/>
    <cellStyle name="20% - Accent2 2 6 3 2" xfId="16944"/>
    <cellStyle name="20% - Accent2 2 2 3 3 2" xfId="16945"/>
    <cellStyle name="20% - Accent2 2 3 3 3 2" xfId="16946"/>
    <cellStyle name="20% - Accent2 3 6 3 2" xfId="16947"/>
    <cellStyle name="20% - Accent2 3 2 3 3 2" xfId="16948"/>
    <cellStyle name="20% - Accent2 3 3 3 3 2" xfId="16949"/>
    <cellStyle name="20% - Accent2 4 5 3 2" xfId="16950"/>
    <cellStyle name="20% - Accent2 5 3 3 2" xfId="16951"/>
    <cellStyle name="20% - Accent2 6 4 2" xfId="16952"/>
    <cellStyle name="20% - Accent2 7 4 2" xfId="16953"/>
    <cellStyle name="20% - Accent2 8 4 2" xfId="16954"/>
    <cellStyle name="20% - Accent2 9 4 2" xfId="16955"/>
    <cellStyle name="20% - Accent3 10 4 2" xfId="16956"/>
    <cellStyle name="20% - Accent3 11 4 2" xfId="16957"/>
    <cellStyle name="20% - Accent3 12 4 2" xfId="16958"/>
    <cellStyle name="20% - Accent3 13 4 2" xfId="16959"/>
    <cellStyle name="20% - Accent3 14 4 2" xfId="16960"/>
    <cellStyle name="20% - Accent3 2 6 3 2" xfId="16961"/>
    <cellStyle name="20% - Accent3 2 2 3 3 2" xfId="16962"/>
    <cellStyle name="20% - Accent3 2 3 3 3 2" xfId="16963"/>
    <cellStyle name="20% - Accent3 3 6 3 2" xfId="16964"/>
    <cellStyle name="20% - Accent3 3 2 3 3 2" xfId="16965"/>
    <cellStyle name="20% - Accent3 3 3 3 3 2" xfId="16966"/>
    <cellStyle name="20% - Accent3 4 5 3 2" xfId="16967"/>
    <cellStyle name="20% - Accent3 5 3 3 2" xfId="16968"/>
    <cellStyle name="20% - Accent3 6 4 2" xfId="16969"/>
    <cellStyle name="20% - Accent3 7 4 2" xfId="16970"/>
    <cellStyle name="20% - Accent3 8 4 2" xfId="16971"/>
    <cellStyle name="20% - Accent3 9 4 2" xfId="16972"/>
    <cellStyle name="20% - Accent4 10 4 2" xfId="16973"/>
    <cellStyle name="20% - Accent4 11 4 2" xfId="16974"/>
    <cellStyle name="20% - Accent4 12 4 2" xfId="16975"/>
    <cellStyle name="20% - Accent4 13 4 2" xfId="16976"/>
    <cellStyle name="20% - Accent4 14 4 2" xfId="16977"/>
    <cellStyle name="20% - Accent4 2 6 3 2" xfId="16978"/>
    <cellStyle name="20% - Accent4 2 2 3 3 2" xfId="16979"/>
    <cellStyle name="20% - Accent4 2 3 3 3 2" xfId="16980"/>
    <cellStyle name="20% - Accent4 3 6 3 2" xfId="16981"/>
    <cellStyle name="20% - Accent4 3 2 3 3 2" xfId="16982"/>
    <cellStyle name="20% - Accent4 3 3 3 3 2" xfId="16983"/>
    <cellStyle name="20% - Accent4 4 5 3 2" xfId="16984"/>
    <cellStyle name="20% - Accent4 5 3 3 2" xfId="16985"/>
    <cellStyle name="20% - Accent4 6 4 2" xfId="16986"/>
    <cellStyle name="20% - Accent4 7 4 2" xfId="16987"/>
    <cellStyle name="20% - Accent4 8 4 2" xfId="16988"/>
    <cellStyle name="20% - Accent4 9 4 2" xfId="16989"/>
    <cellStyle name="20% - Accent5 10 4 2" xfId="16990"/>
    <cellStyle name="20% - Accent5 11 4 2" xfId="16991"/>
    <cellStyle name="20% - Accent5 12 4 2" xfId="16992"/>
    <cellStyle name="20% - Accent5 13 4 2" xfId="16993"/>
    <cellStyle name="20% - Accent5 14 4 2" xfId="16994"/>
    <cellStyle name="20% - Accent5 2 6 3 2" xfId="16995"/>
    <cellStyle name="20% - Accent5 2 2 3 3 2" xfId="16996"/>
    <cellStyle name="20% - Accent5 2 3 3 3 2" xfId="16997"/>
    <cellStyle name="20% - Accent5 3 6 3 2" xfId="16998"/>
    <cellStyle name="20% - Accent5 3 2 3 3 2" xfId="16999"/>
    <cellStyle name="20% - Accent5 3 3 3 3 2" xfId="17000"/>
    <cellStyle name="20% - Accent5 4 5 3 2" xfId="17001"/>
    <cellStyle name="20% - Accent5 5 3 3 2" xfId="17002"/>
    <cellStyle name="20% - Accent5 6 4 2" xfId="17003"/>
    <cellStyle name="20% - Accent5 7 4 2" xfId="17004"/>
    <cellStyle name="20% - Accent5 8 4 2" xfId="17005"/>
    <cellStyle name="20% - Accent5 9 4 2" xfId="17006"/>
    <cellStyle name="20% - Accent6 10 4 2" xfId="17007"/>
    <cellStyle name="20% - Accent6 11 4 2" xfId="17008"/>
    <cellStyle name="20% - Accent6 12 4 2" xfId="17009"/>
    <cellStyle name="20% - Accent6 13 4 2" xfId="17010"/>
    <cellStyle name="20% - Accent6 14 4 2" xfId="17011"/>
    <cellStyle name="20% - Accent6 2 6 3 2" xfId="17012"/>
    <cellStyle name="20% - Accent6 2 2 3 3 2" xfId="17013"/>
    <cellStyle name="20% - Accent6 2 3 3 3 2" xfId="17014"/>
    <cellStyle name="20% - Accent6 3 6 3 2" xfId="17015"/>
    <cellStyle name="20% - Accent6 3 2 3 3 2" xfId="17016"/>
    <cellStyle name="20% - Accent6 3 3 3 3 2" xfId="17017"/>
    <cellStyle name="20% - Accent6 4 5 3 2" xfId="17018"/>
    <cellStyle name="20% - Accent6 5 3 3 2" xfId="17019"/>
    <cellStyle name="20% - Accent6 6 4 2" xfId="17020"/>
    <cellStyle name="20% - Accent6 7 4 2" xfId="17021"/>
    <cellStyle name="20% - Accent6 8 4 2" xfId="17022"/>
    <cellStyle name="20% - Accent6 9 4 2" xfId="17023"/>
    <cellStyle name="40% - Accent1 10 4 2" xfId="17024"/>
    <cellStyle name="40% - Accent1 11 4 2" xfId="17025"/>
    <cellStyle name="40% - Accent1 12 4 2" xfId="17026"/>
    <cellStyle name="40% - Accent1 13 4 2" xfId="17027"/>
    <cellStyle name="40% - Accent1 14 4 2" xfId="17028"/>
    <cellStyle name="40% - Accent1 2 6 3 2" xfId="17029"/>
    <cellStyle name="40% - Accent1 2 2 3 3 2" xfId="17030"/>
    <cellStyle name="40% - Accent1 2 3 3 3 2" xfId="17031"/>
    <cellStyle name="40% - Accent1 3 6 3 2" xfId="17032"/>
    <cellStyle name="40% - Accent1 3 2 3 3 2" xfId="17033"/>
    <cellStyle name="40% - Accent1 3 3 3 3 2" xfId="17034"/>
    <cellStyle name="40% - Accent1 4 5 3 2" xfId="17035"/>
    <cellStyle name="40% - Accent1 5 3 3 2" xfId="17036"/>
    <cellStyle name="40% - Accent1 6 4 2" xfId="17037"/>
    <cellStyle name="40% - Accent1 7 4 2" xfId="17038"/>
    <cellStyle name="40% - Accent1 8 4 2" xfId="17039"/>
    <cellStyle name="40% - Accent1 9 4 2" xfId="17040"/>
    <cellStyle name="40% - Accent2 10 4 2" xfId="17041"/>
    <cellStyle name="40% - Accent2 11 4 2" xfId="17042"/>
    <cellStyle name="40% - Accent2 12 4 2" xfId="17043"/>
    <cellStyle name="40% - Accent2 13 4 2" xfId="17044"/>
    <cellStyle name="40% - Accent2 14 4 2" xfId="17045"/>
    <cellStyle name="40% - Accent2 2 6 3 2" xfId="17046"/>
    <cellStyle name="40% - Accent2 2 2 3 3 2" xfId="17047"/>
    <cellStyle name="40% - Accent2 2 3 3 3 2" xfId="17048"/>
    <cellStyle name="40% - Accent2 3 6 3 2" xfId="17049"/>
    <cellStyle name="40% - Accent2 3 2 3 3 2" xfId="17050"/>
    <cellStyle name="40% - Accent2 3 3 3 3 2" xfId="17051"/>
    <cellStyle name="40% - Accent2 4 5 3 2" xfId="17052"/>
    <cellStyle name="40% - Accent2 5 3 3 2" xfId="17053"/>
    <cellStyle name="40% - Accent2 6 4 2" xfId="17054"/>
    <cellStyle name="40% - Accent2 7 4 2" xfId="17055"/>
    <cellStyle name="40% - Accent2 8 4 2" xfId="17056"/>
    <cellStyle name="40% - Accent2 9 4 2" xfId="17057"/>
    <cellStyle name="40% - Accent3 10 4 2" xfId="17058"/>
    <cellStyle name="40% - Accent3 11 4 2" xfId="17059"/>
    <cellStyle name="40% - Accent3 12 4 2" xfId="17060"/>
    <cellStyle name="40% - Accent3 13 4 2" xfId="17061"/>
    <cellStyle name="40% - Accent3 14 4 2" xfId="17062"/>
    <cellStyle name="40% - Accent3 2 6 3 2" xfId="17063"/>
    <cellStyle name="40% - Accent3 2 2 3 3 2" xfId="17064"/>
    <cellStyle name="40% - Accent3 2 3 3 3 2" xfId="17065"/>
    <cellStyle name="40% - Accent3 3 6 3 2" xfId="17066"/>
    <cellStyle name="40% - Accent3 3 2 3 3 2" xfId="17067"/>
    <cellStyle name="40% - Accent3 3 3 3 3 2" xfId="17068"/>
    <cellStyle name="40% - Accent3 4 5 3 2" xfId="17069"/>
    <cellStyle name="40% - Accent3 5 3 3 2" xfId="17070"/>
    <cellStyle name="40% - Accent3 6 4 2" xfId="17071"/>
    <cellStyle name="40% - Accent3 7 4 2" xfId="17072"/>
    <cellStyle name="40% - Accent3 8 4 2" xfId="17073"/>
    <cellStyle name="40% - Accent3 9 4 2" xfId="17074"/>
    <cellStyle name="40% - Accent4 10 4 2" xfId="17075"/>
    <cellStyle name="40% - Accent4 11 4 2" xfId="17076"/>
    <cellStyle name="40% - Accent4 12 4 2" xfId="17077"/>
    <cellStyle name="40% - Accent4 13 4 2" xfId="17078"/>
    <cellStyle name="40% - Accent4 14 4 2" xfId="17079"/>
    <cellStyle name="40% - Accent4 2 6 3 2" xfId="17080"/>
    <cellStyle name="40% - Accent4 2 2 3 3 2" xfId="17081"/>
    <cellStyle name="40% - Accent4 2 3 3 3 2" xfId="17082"/>
    <cellStyle name="40% - Accent4 3 6 3 2" xfId="17083"/>
    <cellStyle name="40% - Accent4 3 2 3 3 2" xfId="17084"/>
    <cellStyle name="40% - Accent4 3 3 3 3 2" xfId="17085"/>
    <cellStyle name="40% - Accent4 4 5 3 2" xfId="17086"/>
    <cellStyle name="40% - Accent4 5 3 3 2" xfId="17087"/>
    <cellStyle name="40% - Accent4 6 4 2" xfId="17088"/>
    <cellStyle name="40% - Accent4 7 4 2" xfId="17089"/>
    <cellStyle name="40% - Accent4 8 4 2" xfId="17090"/>
    <cellStyle name="40% - Accent4 9 4 2" xfId="17091"/>
    <cellStyle name="40% - Accent5 10 4 2" xfId="17092"/>
    <cellStyle name="40% - Accent5 11 4 2" xfId="17093"/>
    <cellStyle name="40% - Accent5 12 4 2" xfId="17094"/>
    <cellStyle name="40% - Accent5 13 4 2" xfId="17095"/>
    <cellStyle name="40% - Accent5 14 4 2" xfId="17096"/>
    <cellStyle name="40% - Accent5 2 6 3 2" xfId="17097"/>
    <cellStyle name="40% - Accent5 2 2 3 3 2" xfId="17098"/>
    <cellStyle name="40% - Accent5 2 3 3 3 2" xfId="17099"/>
    <cellStyle name="40% - Accent5 3 6 3 2" xfId="17100"/>
    <cellStyle name="40% - Accent5 3 2 3 3 2" xfId="17101"/>
    <cellStyle name="40% - Accent5 3 3 3 3 2" xfId="17102"/>
    <cellStyle name="40% - Accent5 4 5 3 2" xfId="17103"/>
    <cellStyle name="40% - Accent5 5 3 3 2" xfId="17104"/>
    <cellStyle name="40% - Accent5 6 4 2" xfId="17105"/>
    <cellStyle name="40% - Accent5 7 4 2" xfId="17106"/>
    <cellStyle name="40% - Accent5 8 4 2" xfId="17107"/>
    <cellStyle name="40% - Accent5 9 4 2" xfId="17108"/>
    <cellStyle name="40% - Accent6 10 4 2" xfId="17109"/>
    <cellStyle name="40% - Accent6 11 4 2" xfId="17110"/>
    <cellStyle name="40% - Accent6 12 4 2" xfId="17111"/>
    <cellStyle name="40% - Accent6 13 4 2" xfId="17112"/>
    <cellStyle name="40% - Accent6 14 4 2" xfId="17113"/>
    <cellStyle name="40% - Accent6 2 6 3 2" xfId="17114"/>
    <cellStyle name="40% - Accent6 2 2 3 3 2" xfId="17115"/>
    <cellStyle name="40% - Accent6 2 3 3 3 2" xfId="17116"/>
    <cellStyle name="40% - Accent6 3 6 3 2" xfId="17117"/>
    <cellStyle name="40% - Accent6 3 2 3 3 2" xfId="17118"/>
    <cellStyle name="40% - Accent6 3 3 3 3 2" xfId="17119"/>
    <cellStyle name="40% - Accent6 4 5 3 2" xfId="17120"/>
    <cellStyle name="40% - Accent6 5 3 3 2" xfId="17121"/>
    <cellStyle name="40% - Accent6 6 4 2" xfId="17122"/>
    <cellStyle name="40% - Accent6 7 4 2" xfId="17123"/>
    <cellStyle name="40% - Accent6 8 4 2" xfId="17124"/>
    <cellStyle name="40% - Accent6 9 4 2" xfId="17125"/>
    <cellStyle name="Comma 10 4 2" xfId="17126"/>
    <cellStyle name="Comma 11 4 2" xfId="17127"/>
    <cellStyle name="Comma 12 4 2" xfId="17128"/>
    <cellStyle name="Comma 13 4 2" xfId="17129"/>
    <cellStyle name="Comma 2 6 3 2" xfId="17130"/>
    <cellStyle name="Comma 2 2 3 3 2" xfId="17131"/>
    <cellStyle name="Comma 2 3 3 3 2" xfId="17132"/>
    <cellStyle name="Comma 3 6 3 2" xfId="17133"/>
    <cellStyle name="Comma 3 2 3 3 2" xfId="17134"/>
    <cellStyle name="Comma 3 3 3 3 2" xfId="17135"/>
    <cellStyle name="Comma 4 5 3 2" xfId="17136"/>
    <cellStyle name="Comma 5 3 3 2" xfId="17137"/>
    <cellStyle name="Comma 6 4 2" xfId="17138"/>
    <cellStyle name="Comma 7 4 2" xfId="17139"/>
    <cellStyle name="Comma 8 4 2" xfId="17140"/>
    <cellStyle name="Comma 9 4 2" xfId="17141"/>
    <cellStyle name="Normal 10 14 3 2" xfId="17142"/>
    <cellStyle name="Normal 10 2 9 3 2" xfId="17143"/>
    <cellStyle name="Normal 10 2 2 3 3 2" xfId="17144"/>
    <cellStyle name="Normal 10 3 3 3 2" xfId="17145"/>
    <cellStyle name="Normal 10 4 3 3 2" xfId="17146"/>
    <cellStyle name="Normal 11 11 3 2" xfId="17147"/>
    <cellStyle name="Normal 11 2 9 3 2" xfId="17148"/>
    <cellStyle name="Normal 11 2 2 3 3 2" xfId="17149"/>
    <cellStyle name="Normal 11 3 3 3 2" xfId="17150"/>
    <cellStyle name="Normal 11 4 3 3 2" xfId="17151"/>
    <cellStyle name="Normal 12 11 3 2" xfId="17152"/>
    <cellStyle name="Normal 12 2 9 3 2" xfId="17153"/>
    <cellStyle name="Normal 12 2 2 3 3 2" xfId="17154"/>
    <cellStyle name="Normal 12 3 3 3 2" xfId="17155"/>
    <cellStyle name="Normal 12 4 3 3 2" xfId="17156"/>
    <cellStyle name="Normal 13 11 3 2" xfId="17157"/>
    <cellStyle name="Normal 13 2 9 3 2" xfId="17158"/>
    <cellStyle name="Normal 13 2 2 3 3 2" xfId="17159"/>
    <cellStyle name="Normal 13 3 3 3 2" xfId="17160"/>
    <cellStyle name="Normal 13 4 3 3 2" xfId="17161"/>
    <cellStyle name="Normal 14 11 3 2" xfId="17162"/>
    <cellStyle name="Normal 14 2 9 3 2" xfId="17163"/>
    <cellStyle name="Normal 14 2 2 3 3 2" xfId="17164"/>
    <cellStyle name="Normal 14 3 3 3 2" xfId="17165"/>
    <cellStyle name="Normal 14 4 3 3 2" xfId="17166"/>
    <cellStyle name="Normal 15 6 3 2" xfId="17167"/>
    <cellStyle name="Normal 15 2 3 3 2" xfId="17168"/>
    <cellStyle name="Normal 15 3 3 3 2" xfId="17169"/>
    <cellStyle name="Normal 16 5 3 2" xfId="17170"/>
    <cellStyle name="Normal 17 4 3 2" xfId="17171"/>
    <cellStyle name="Normal 18 3 3 2" xfId="17172"/>
    <cellStyle name="Normal 19 3 3 2" xfId="17173"/>
    <cellStyle name="Normal 2 3 3 3 2" xfId="17174"/>
    <cellStyle name="Normal 2 4 3 3 2" xfId="17175"/>
    <cellStyle name="Normal 20 3 3 2" xfId="17176"/>
    <cellStyle name="Normal 21 3 3 2" xfId="17177"/>
    <cellStyle name="Normal 22 3 3 2" xfId="17178"/>
    <cellStyle name="Normal 23 3 3 2" xfId="17179"/>
    <cellStyle name="Normal 24 3 3 2" xfId="17180"/>
    <cellStyle name="Normal 25 3 3 2" xfId="17181"/>
    <cellStyle name="Normal 26 4 2" xfId="17182"/>
    <cellStyle name="Normal 27 4 2" xfId="17183"/>
    <cellStyle name="Normal 28 4 2" xfId="17184"/>
    <cellStyle name="Normal 29 4 2" xfId="17185"/>
    <cellStyle name="Normal 3 12 3 2" xfId="17186"/>
    <cellStyle name="Normal 3 2 11 3 2" xfId="17187"/>
    <cellStyle name="Normal 3 2 2 8 3 2" xfId="17188"/>
    <cellStyle name="Normal 3 2 3 4 2" xfId="17189"/>
    <cellStyle name="Normal 3 3 11 3 2" xfId="17190"/>
    <cellStyle name="Normal 3 3 2 9 2" xfId="17191"/>
    <cellStyle name="Normal 3 3 3 4 2" xfId="17192"/>
    <cellStyle name="Normal 3 4 9 3 2" xfId="17193"/>
    <cellStyle name="Normal 3 4 2 9 2" xfId="17194"/>
    <cellStyle name="Normal 3 5 10 2" xfId="17195"/>
    <cellStyle name="Normal 3 5 2 9 2" xfId="17196"/>
    <cellStyle name="Normal 3 6 10 2" xfId="17197"/>
    <cellStyle name="Normal 3 6 2 9 2" xfId="17198"/>
    <cellStyle name="Normal 3 7 10 2" xfId="17199"/>
    <cellStyle name="Normal 3 7 2 9 2" xfId="17200"/>
    <cellStyle name="Normal 3 8 10 2" xfId="17201"/>
    <cellStyle name="Normal 3 8 2 9 2" xfId="17202"/>
    <cellStyle name="Normal 3 9 10 2" xfId="17203"/>
    <cellStyle name="Normal 3 9 2 9 2" xfId="17204"/>
    <cellStyle name="Normal 30 4 2" xfId="17205"/>
    <cellStyle name="Normal 31 4 2" xfId="17206"/>
    <cellStyle name="Normal 32 4 2" xfId="17207"/>
    <cellStyle name="Normal 33 4 2" xfId="17208"/>
    <cellStyle name="Normal 34 4 2" xfId="17209"/>
    <cellStyle name="Normal 35 4 2" xfId="17210"/>
    <cellStyle name="Normal 36 4 2" xfId="17211"/>
    <cellStyle name="Normal 37 4 2" xfId="17212"/>
    <cellStyle name="Normal 38 4 2" xfId="17213"/>
    <cellStyle name="Normal 39 4 2" xfId="17214"/>
    <cellStyle name="Normal 4 11 3 2" xfId="17215"/>
    <cellStyle name="Normal 4 2 10 3 2" xfId="17216"/>
    <cellStyle name="Normal 4 2 2 3 3 2" xfId="17217"/>
    <cellStyle name="Normal 4 3 3 3 2" xfId="17218"/>
    <cellStyle name="Normal 4 4 3 3 2" xfId="17219"/>
    <cellStyle name="Normal 40 4 2" xfId="17220"/>
    <cellStyle name="Normal 41 4 2" xfId="17221"/>
    <cellStyle name="Normal 42 4 2" xfId="17222"/>
    <cellStyle name="Normal 43 4 2" xfId="17223"/>
    <cellStyle name="Normal 44 4 2" xfId="17224"/>
    <cellStyle name="Normal 45 4 2" xfId="17225"/>
    <cellStyle name="Normal 46 4 2" xfId="17226"/>
    <cellStyle name="Normal 47 4 2" xfId="17227"/>
    <cellStyle name="Normal 48 4 2" xfId="17228"/>
    <cellStyle name="Normal 49 4 2" xfId="17229"/>
    <cellStyle name="Normal 5 11 3 2" xfId="17230"/>
    <cellStyle name="Normal 5 2 9 3 2" xfId="17231"/>
    <cellStyle name="Normal 5 2 2 3 3 2" xfId="17232"/>
    <cellStyle name="Normal 5 3 3 3 2" xfId="17233"/>
    <cellStyle name="Normal 5 4 3 3 2" xfId="17234"/>
    <cellStyle name="Normal 50 4 2" xfId="17235"/>
    <cellStyle name="Normal 51 4 2" xfId="17236"/>
    <cellStyle name="Normal 52 4 2" xfId="17237"/>
    <cellStyle name="Normal 53 4 2" xfId="17238"/>
    <cellStyle name="Normal 54 4 2" xfId="17239"/>
    <cellStyle name="Normal 6 11 3 2" xfId="17240"/>
    <cellStyle name="Normal 6 2 9 3 2" xfId="17241"/>
    <cellStyle name="Normal 6 2 2 3 3 2" xfId="17242"/>
    <cellStyle name="Normal 6 3 3 3 2" xfId="17243"/>
    <cellStyle name="Normal 6 4 3 3 2" xfId="17244"/>
    <cellStyle name="Normal 7 11 3 2" xfId="17245"/>
    <cellStyle name="Normal 7 2 9 3 2" xfId="17246"/>
    <cellStyle name="Normal 7 2 2 3 3 2" xfId="17247"/>
    <cellStyle name="Normal 7 3 3 3 2" xfId="17248"/>
    <cellStyle name="Normal 7 4 3 3 2" xfId="17249"/>
    <cellStyle name="Normal 8 11 3 2" xfId="17250"/>
    <cellStyle name="Normal 8 2 9 3 2" xfId="17251"/>
    <cellStyle name="Normal 8 2 2 3 3 2" xfId="17252"/>
    <cellStyle name="Normal 8 3 3 3 2" xfId="17253"/>
    <cellStyle name="Normal 8 4 3 3 2" xfId="17254"/>
    <cellStyle name="Normal 9 11 3 2" xfId="17255"/>
    <cellStyle name="Normal 9 2 9 3 2" xfId="17256"/>
    <cellStyle name="Normal 9 2 2 3 3 2" xfId="17257"/>
    <cellStyle name="Normal 9 3 3 3 2" xfId="17258"/>
    <cellStyle name="Normal 9 4 3 3 2" xfId="17259"/>
    <cellStyle name="Note 10 4 2" xfId="17260"/>
    <cellStyle name="Note 11 4 2" xfId="17261"/>
    <cellStyle name="Note 12 4 2" xfId="17262"/>
    <cellStyle name="Note 13 4 2" xfId="17263"/>
    <cellStyle name="Note 14 4 2" xfId="17264"/>
    <cellStyle name="Note 2 22 3 2" xfId="17265"/>
    <cellStyle name="Note 2 2 20 3 2" xfId="17266"/>
    <cellStyle name="Note 2 3 3 3 2" xfId="17267"/>
    <cellStyle name="Note 3 22 3 2" xfId="17268"/>
    <cellStyle name="Note 3 2 3 3 2" xfId="17269"/>
    <cellStyle name="Note 3 3 3 3 2" xfId="17270"/>
    <cellStyle name="Note 4 21 3 2" xfId="17271"/>
    <cellStyle name="Note 5 20 3 2" xfId="17272"/>
    <cellStyle name="Note 6 4 2" xfId="17273"/>
    <cellStyle name="Note 7 4 2" xfId="17274"/>
    <cellStyle name="Note 8 4 2" xfId="17275"/>
    <cellStyle name="Note 9 4 2" xfId="17276"/>
    <cellStyle name="Percent 2 4 3 2" xfId="17277"/>
    <cellStyle name="Percent 3 4 2" xfId="17278"/>
    <cellStyle name="Normal 2 6 4 2" xfId="17279"/>
    <cellStyle name="Normal 55 4 2" xfId="17280"/>
    <cellStyle name="Comma 14 4 2" xfId="17281"/>
    <cellStyle name="Normal 10 5 4 2" xfId="17282"/>
    <cellStyle name="Normal 56 4 2" xfId="17283"/>
    <cellStyle name="Comma 15 4 2" xfId="17284"/>
    <cellStyle name="Normal 10 6 4 2" xfId="17285"/>
    <cellStyle name="Normal 57 4 2" xfId="17286"/>
    <cellStyle name="Normal 58 4 2" xfId="17287"/>
    <cellStyle name="Comma 16 4 2" xfId="17288"/>
    <cellStyle name="Normal 10 7 4 2" xfId="17289"/>
    <cellStyle name="Normal 10 2 3 4 2" xfId="17290"/>
    <cellStyle name="Normal 11 5 4 2" xfId="17291"/>
    <cellStyle name="Normal 11 2 3 4 2" xfId="17292"/>
    <cellStyle name="Normal 12 5 4 2" xfId="17293"/>
    <cellStyle name="Normal 12 2 3 4 2" xfId="17294"/>
    <cellStyle name="Normal 13 5 4 2" xfId="17295"/>
    <cellStyle name="Normal 13 2 3 4 2" xfId="17296"/>
    <cellStyle name="Normal 14 5 4 2" xfId="17297"/>
    <cellStyle name="Normal 14 2 3 4 2" xfId="17298"/>
    <cellStyle name="Normal 3 2 4 4 2" xfId="17299"/>
    <cellStyle name="Normal 3 2 2 2 4 2" xfId="17300"/>
    <cellStyle name="Normal 3 3 4 4 2" xfId="17301"/>
    <cellStyle name="Normal 3 3 2 2 4 2" xfId="17302"/>
    <cellStyle name="Normal 3 4 3 4 2" xfId="17303"/>
    <cellStyle name="Normal 3 4 2 2 4 2" xfId="17304"/>
    <cellStyle name="Normal 3 5 3 4 2" xfId="17305"/>
    <cellStyle name="Normal 3 5 2 2 4 2" xfId="17306"/>
    <cellStyle name="Normal 3 6 3 4 2" xfId="17307"/>
    <cellStyle name="Normal 3 6 2 2 4 2" xfId="17308"/>
    <cellStyle name="Normal 3 7 3 4 2" xfId="17309"/>
    <cellStyle name="Normal 3 7 2 2 4 2" xfId="17310"/>
    <cellStyle name="Normal 3 8 3 4 2" xfId="17311"/>
    <cellStyle name="Normal 3 8 2 2 4 2" xfId="17312"/>
    <cellStyle name="Normal 3 9 3 4 2" xfId="17313"/>
    <cellStyle name="Normal 3 9 2 2 4 2" xfId="17314"/>
    <cellStyle name="Normal 4 5 4 2" xfId="17315"/>
    <cellStyle name="Normal 4 2 3 4 2" xfId="17316"/>
    <cellStyle name="Normal 5 5 4 2" xfId="17317"/>
    <cellStyle name="Normal 5 2 3 4 2" xfId="17318"/>
    <cellStyle name="Normal 6 5 4 2" xfId="17319"/>
    <cellStyle name="Normal 6 2 3 4 2" xfId="17320"/>
    <cellStyle name="Normal 7 5 4 2" xfId="17321"/>
    <cellStyle name="Normal 7 2 3 4 2" xfId="17322"/>
    <cellStyle name="Normal 8 5 4 2" xfId="17323"/>
    <cellStyle name="Normal 8 2 3 4 2" xfId="17324"/>
    <cellStyle name="Normal 9 5 4 2" xfId="17325"/>
    <cellStyle name="Normal 9 2 3 4 2" xfId="17326"/>
    <cellStyle name="Normal 59 4 2" xfId="17327"/>
    <cellStyle name="Comma 17 4 2" xfId="17328"/>
    <cellStyle name="Normal 10 8 4 2" xfId="17329"/>
    <cellStyle name="Normal 10 2 4 4 2" xfId="17330"/>
    <cellStyle name="Normal 11 6 4 2" xfId="17331"/>
    <cellStyle name="Normal 11 2 4 4 2" xfId="17332"/>
    <cellStyle name="Normal 12 6 4 2" xfId="17333"/>
    <cellStyle name="Normal 12 2 4 4 2" xfId="17334"/>
    <cellStyle name="Normal 13 6 4 2" xfId="17335"/>
    <cellStyle name="Normal 13 2 4 4 2" xfId="17336"/>
    <cellStyle name="Normal 14 6 4 2" xfId="17337"/>
    <cellStyle name="Normal 14 2 4 4 2" xfId="17338"/>
    <cellStyle name="Normal 3 2 5 4 2" xfId="17339"/>
    <cellStyle name="Normal 3 2 2 3 4 2" xfId="17340"/>
    <cellStyle name="Normal 3 3 5 4 2" xfId="17341"/>
    <cellStyle name="Normal 3 3 2 3 4 2" xfId="17342"/>
    <cellStyle name="Normal 3 4 4 4 2" xfId="17343"/>
    <cellStyle name="Normal 3 4 2 3 4 2" xfId="17344"/>
    <cellStyle name="Normal 3 5 4 4 2" xfId="17345"/>
    <cellStyle name="Normal 3 5 2 3 4 2" xfId="17346"/>
    <cellStyle name="Normal 3 6 4 4 2" xfId="17347"/>
    <cellStyle name="Normal 3 6 2 3 4 2" xfId="17348"/>
    <cellStyle name="Normal 3 7 4 4 2" xfId="17349"/>
    <cellStyle name="Normal 3 7 2 3 4 2" xfId="17350"/>
    <cellStyle name="Normal 3 8 4 4 2" xfId="17351"/>
    <cellStyle name="Normal 3 8 2 3 4 2" xfId="17352"/>
    <cellStyle name="Normal 3 9 4 4 2" xfId="17353"/>
    <cellStyle name="Normal 3 9 2 3 4 2" xfId="17354"/>
    <cellStyle name="Normal 4 6 4 2" xfId="17355"/>
    <cellStyle name="Normal 4 2 4 4 2" xfId="17356"/>
    <cellStyle name="Normal 5 6 4 2" xfId="17357"/>
    <cellStyle name="Normal 5 2 4 4 2" xfId="17358"/>
    <cellStyle name="Normal 6 6 4 2" xfId="17359"/>
    <cellStyle name="Normal 6 2 4 4 2" xfId="17360"/>
    <cellStyle name="Normal 7 6 4 2" xfId="17361"/>
    <cellStyle name="Normal 7 2 4 4 2" xfId="17362"/>
    <cellStyle name="Normal 8 6 4 2" xfId="17363"/>
    <cellStyle name="Normal 8 2 4 4 2" xfId="17364"/>
    <cellStyle name="Normal 9 6 4 2" xfId="17365"/>
    <cellStyle name="Normal 9 2 4 4 2" xfId="17366"/>
    <cellStyle name="Normal 60 3 2" xfId="17367"/>
    <cellStyle name="Comma 18 3 2" xfId="17368"/>
    <cellStyle name="Normal 10 9 3 2" xfId="17369"/>
    <cellStyle name="Normal 10 2 5 3 2" xfId="17370"/>
    <cellStyle name="Normal 11 7 3 2" xfId="17371"/>
    <cellStyle name="Normal 11 2 5 3 2" xfId="17372"/>
    <cellStyle name="Normal 12 7 3 2" xfId="17373"/>
    <cellStyle name="Normal 12 2 5 3 2" xfId="17374"/>
    <cellStyle name="Normal 13 7 3 2" xfId="17375"/>
    <cellStyle name="Normal 13 2 5 3 2" xfId="17376"/>
    <cellStyle name="Normal 14 7 3 2" xfId="17377"/>
    <cellStyle name="Normal 14 2 5 3 2" xfId="17378"/>
    <cellStyle name="Normal 3 2 6 3 2" xfId="17379"/>
    <cellStyle name="Normal 3 2 2 4 3 2" xfId="17380"/>
    <cellStyle name="Normal 3 3 6 3 2" xfId="17381"/>
    <cellStyle name="Normal 3 3 2 4 3 2" xfId="17382"/>
    <cellStyle name="Normal 3 4 5 3 2" xfId="17383"/>
    <cellStyle name="Normal 3 4 2 4 3 2" xfId="17384"/>
    <cellStyle name="Normal 3 5 5 3 2" xfId="17385"/>
    <cellStyle name="Normal 3 5 2 4 3 2" xfId="17386"/>
    <cellStyle name="Normal 3 6 5 3 2" xfId="17387"/>
    <cellStyle name="Normal 3 6 2 4 3 2" xfId="17388"/>
    <cellStyle name="Normal 3 7 5 3 2" xfId="17389"/>
    <cellStyle name="Normal 3 7 2 4 3 2" xfId="17390"/>
    <cellStyle name="Normal 3 8 5 3 2" xfId="17391"/>
    <cellStyle name="Normal 3 8 2 4 3 2" xfId="17392"/>
    <cellStyle name="Normal 3 9 5 3 2" xfId="17393"/>
    <cellStyle name="Normal 3 9 2 4 3 2" xfId="17394"/>
    <cellStyle name="Normal 4 7 3 2" xfId="17395"/>
    <cellStyle name="Normal 4 2 5 3 2" xfId="17396"/>
    <cellStyle name="Normal 5 7 3 2" xfId="17397"/>
    <cellStyle name="Normal 5 2 5 3 2" xfId="17398"/>
    <cellStyle name="Normal 6 7 3 2" xfId="17399"/>
    <cellStyle name="Normal 6 2 5 3 2" xfId="17400"/>
    <cellStyle name="Normal 7 7 3 2" xfId="17401"/>
    <cellStyle name="Normal 7 2 5 3 2" xfId="17402"/>
    <cellStyle name="Normal 8 7 3 2" xfId="17403"/>
    <cellStyle name="Normal 8 2 5 3 2" xfId="17404"/>
    <cellStyle name="Normal 9 7 3 2" xfId="17405"/>
    <cellStyle name="Normal 9 2 5 3 2" xfId="17406"/>
    <cellStyle name="Normal 2 7 3 2" xfId="17407"/>
    <cellStyle name="20% - Accent1 10 2 3 2" xfId="17408"/>
    <cellStyle name="20% - Accent1 11 2 3 2" xfId="17409"/>
    <cellStyle name="20% - Accent1 12 2 3 2" xfId="17410"/>
    <cellStyle name="20% - Accent1 13 2 3 2" xfId="17411"/>
    <cellStyle name="20% - Accent1 14 2 3 2" xfId="17412"/>
    <cellStyle name="20% - Accent1 2 5 3 2" xfId="17413"/>
    <cellStyle name="20% - Accent1 2 2 2 2 3 2" xfId="17414"/>
    <cellStyle name="20% - Accent1 2 3 2 3 2" xfId="17415"/>
    <cellStyle name="20% - Accent1 3 5 3 2" xfId="17416"/>
    <cellStyle name="20% - Accent1 3 2 2 2 3 2" xfId="17417"/>
    <cellStyle name="20% - Accent1 3 3 2 3 2" xfId="17418"/>
    <cellStyle name="20% - Accent1 4 4 3 2" xfId="17419"/>
    <cellStyle name="20% - Accent1 5 2 2 3 2" xfId="17420"/>
    <cellStyle name="20% - Accent1 6 2 3 2" xfId="17421"/>
    <cellStyle name="20% - Accent1 7 2 3 2" xfId="17422"/>
    <cellStyle name="20% - Accent1 8 2 3 2" xfId="17423"/>
    <cellStyle name="20% - Accent1 9 2 3 2" xfId="17424"/>
    <cellStyle name="20% - Accent2 10 2 3 2" xfId="17425"/>
    <cellStyle name="20% - Accent2 11 2 3 2" xfId="17426"/>
    <cellStyle name="20% - Accent2 12 2 3 2" xfId="17427"/>
    <cellStyle name="20% - Accent2 13 2 3 2" xfId="17428"/>
    <cellStyle name="20% - Accent2 14 2 3 2" xfId="17429"/>
    <cellStyle name="20% - Accent2 2 5 3 2" xfId="17430"/>
    <cellStyle name="20% - Accent2 2 2 2 2 3 2" xfId="17431"/>
    <cellStyle name="20% - Accent2 2 3 2 3 2" xfId="17432"/>
    <cellStyle name="20% - Accent2 3 5 3 2" xfId="17433"/>
    <cellStyle name="20% - Accent2 3 2 2 2 3 2" xfId="17434"/>
    <cellStyle name="20% - Accent2 3 3 2 3 2" xfId="17435"/>
    <cellStyle name="20% - Accent2 4 4 3 2" xfId="17436"/>
    <cellStyle name="20% - Accent2 5 2 2 3 2" xfId="17437"/>
    <cellStyle name="20% - Accent2 6 2 3 2" xfId="17438"/>
    <cellStyle name="20% - Accent2 7 2 3 2" xfId="17439"/>
    <cellStyle name="20% - Accent2 8 2 3 2" xfId="17440"/>
    <cellStyle name="20% - Accent2 9 2 3 2" xfId="17441"/>
    <cellStyle name="20% - Accent3 10 2 3 2" xfId="17442"/>
    <cellStyle name="20% - Accent3 11 2 3 2" xfId="17443"/>
    <cellStyle name="20% - Accent3 12 2 3 2" xfId="17444"/>
    <cellStyle name="20% - Accent3 13 2 3 2" xfId="17445"/>
    <cellStyle name="20% - Accent3 14 2 3 2" xfId="17446"/>
    <cellStyle name="20% - Accent3 2 5 3 2" xfId="17447"/>
    <cellStyle name="20% - Accent3 2 2 2 2 3 2" xfId="17448"/>
    <cellStyle name="20% - Accent3 2 3 2 3 2" xfId="17449"/>
    <cellStyle name="20% - Accent3 3 5 3 2" xfId="17450"/>
    <cellStyle name="20% - Accent3 3 2 2 2 3 2" xfId="17451"/>
    <cellStyle name="20% - Accent3 3 3 2 3 2" xfId="17452"/>
    <cellStyle name="20% - Accent3 4 4 3 2" xfId="17453"/>
    <cellStyle name="20% - Accent3 5 2 2 3 2" xfId="17454"/>
    <cellStyle name="20% - Accent3 6 2 3 2" xfId="17455"/>
    <cellStyle name="20% - Accent3 7 2 3 2" xfId="17456"/>
    <cellStyle name="20% - Accent3 8 2 3 2" xfId="17457"/>
    <cellStyle name="20% - Accent3 9 2 3 2" xfId="17458"/>
    <cellStyle name="20% - Accent4 10 2 3 2" xfId="17459"/>
    <cellStyle name="20% - Accent4 11 2 3 2" xfId="17460"/>
    <cellStyle name="20% - Accent4 12 2 3 2" xfId="17461"/>
    <cellStyle name="20% - Accent4 13 2 3 2" xfId="17462"/>
    <cellStyle name="20% - Accent4 14 2 3 2" xfId="17463"/>
    <cellStyle name="20% - Accent4 2 5 3 2" xfId="17464"/>
    <cellStyle name="20% - Accent4 2 2 2 2 3 2" xfId="17465"/>
    <cellStyle name="20% - Accent4 2 3 2 3 2" xfId="17466"/>
    <cellStyle name="20% - Accent4 3 5 3 2" xfId="17467"/>
    <cellStyle name="20% - Accent4 3 2 2 2 3 2" xfId="17468"/>
    <cellStyle name="20% - Accent4 3 3 2 3 2" xfId="17469"/>
    <cellStyle name="20% - Accent4 4 4 3 2" xfId="17470"/>
    <cellStyle name="20% - Accent4 5 2 2 3 2" xfId="17471"/>
    <cellStyle name="20% - Accent4 6 2 3 2" xfId="17472"/>
    <cellStyle name="20% - Accent4 7 2 3 2" xfId="17473"/>
    <cellStyle name="20% - Accent4 8 2 3 2" xfId="17474"/>
    <cellStyle name="20% - Accent4 9 2 3 2" xfId="17475"/>
    <cellStyle name="20% - Accent5 10 2 3 2" xfId="17476"/>
    <cellStyle name="20% - Accent5 11 2 3 2" xfId="17477"/>
    <cellStyle name="20% - Accent5 12 2 3 2" xfId="17478"/>
    <cellStyle name="20% - Accent5 13 2 3 2" xfId="17479"/>
    <cellStyle name="20% - Accent5 14 2 3 2" xfId="17480"/>
    <cellStyle name="20% - Accent5 2 5 3 2" xfId="17481"/>
    <cellStyle name="20% - Accent5 2 2 2 2 3 2" xfId="17482"/>
    <cellStyle name="20% - Accent5 2 3 2 3 2" xfId="17483"/>
    <cellStyle name="20% - Accent5 3 5 3 2" xfId="17484"/>
    <cellStyle name="20% - Accent5 3 2 2 2 3 2" xfId="17485"/>
    <cellStyle name="20% - Accent5 3 3 2 3 2" xfId="17486"/>
    <cellStyle name="20% - Accent5 4 4 3 2" xfId="17487"/>
    <cellStyle name="20% - Accent5 5 2 2 3 2" xfId="17488"/>
    <cellStyle name="20% - Accent5 6 2 3 2" xfId="17489"/>
    <cellStyle name="20% - Accent5 7 2 3 2" xfId="17490"/>
    <cellStyle name="20% - Accent5 8 2 3 2" xfId="17491"/>
    <cellStyle name="20% - Accent5 9 2 3 2" xfId="17492"/>
    <cellStyle name="20% - Accent6 10 2 3 2" xfId="17493"/>
    <cellStyle name="20% - Accent6 11 2 3 2" xfId="17494"/>
    <cellStyle name="20% - Accent6 12 2 3 2" xfId="17495"/>
    <cellStyle name="20% - Accent6 13 2 3 2" xfId="17496"/>
    <cellStyle name="20% - Accent6 14 2 3 2" xfId="17497"/>
    <cellStyle name="20% - Accent6 2 5 3 2" xfId="17498"/>
    <cellStyle name="20% - Accent6 2 2 2 2 3 2" xfId="17499"/>
    <cellStyle name="20% - Accent6 2 3 2 3 2" xfId="17500"/>
    <cellStyle name="20% - Accent6 3 5 3 2" xfId="17501"/>
    <cellStyle name="20% - Accent6 3 2 2 2 3 2" xfId="17502"/>
    <cellStyle name="20% - Accent6 3 3 2 3 2" xfId="17503"/>
    <cellStyle name="20% - Accent6 4 4 3 2" xfId="17504"/>
    <cellStyle name="20% - Accent6 5 2 2 3 2" xfId="17505"/>
    <cellStyle name="20% - Accent6 6 2 3 2" xfId="17506"/>
    <cellStyle name="20% - Accent6 7 2 3 2" xfId="17507"/>
    <cellStyle name="20% - Accent6 8 2 3 2" xfId="17508"/>
    <cellStyle name="20% - Accent6 9 2 3 2" xfId="17509"/>
    <cellStyle name="40% - Accent1 10 2 3 2" xfId="17510"/>
    <cellStyle name="40% - Accent1 11 2 3 2" xfId="17511"/>
    <cellStyle name="40% - Accent1 12 2 3 2" xfId="17512"/>
    <cellStyle name="40% - Accent1 13 2 3 2" xfId="17513"/>
    <cellStyle name="40% - Accent1 14 2 3 2" xfId="17514"/>
    <cellStyle name="40% - Accent1 2 5 3 2" xfId="17515"/>
    <cellStyle name="40% - Accent1 2 2 2 2 3 2" xfId="17516"/>
    <cellStyle name="40% - Accent1 2 3 2 3 2" xfId="17517"/>
    <cellStyle name="40% - Accent1 3 5 3 2" xfId="17518"/>
    <cellStyle name="40% - Accent1 3 2 2 2 3 2" xfId="17519"/>
    <cellStyle name="40% - Accent1 3 3 2 3 2" xfId="17520"/>
    <cellStyle name="40% - Accent1 4 4 3 2" xfId="17521"/>
    <cellStyle name="40% - Accent1 5 2 2 3 2" xfId="17522"/>
    <cellStyle name="40% - Accent1 6 2 3 2" xfId="17523"/>
    <cellStyle name="40% - Accent1 7 2 3 2" xfId="17524"/>
    <cellStyle name="40% - Accent1 8 2 3 2" xfId="17525"/>
    <cellStyle name="40% - Accent1 9 2 3 2" xfId="17526"/>
    <cellStyle name="40% - Accent2 10 2 3 2" xfId="17527"/>
    <cellStyle name="40% - Accent2 11 2 3 2" xfId="17528"/>
    <cellStyle name="40% - Accent2 12 2 3 2" xfId="17529"/>
    <cellStyle name="40% - Accent2 13 2 3 2" xfId="17530"/>
    <cellStyle name="40% - Accent2 14 2 3 2" xfId="17531"/>
    <cellStyle name="40% - Accent2 2 5 3 2" xfId="17532"/>
    <cellStyle name="40% - Accent2 2 2 2 2 3 2" xfId="17533"/>
    <cellStyle name="40% - Accent2 2 3 2 3 2" xfId="17534"/>
    <cellStyle name="40% - Accent2 3 5 3 2" xfId="17535"/>
    <cellStyle name="40% - Accent2 3 2 2 2 3 2" xfId="17536"/>
    <cellStyle name="40% - Accent2 3 3 2 3 2" xfId="17537"/>
    <cellStyle name="40% - Accent2 4 4 3 2" xfId="17538"/>
    <cellStyle name="40% - Accent2 5 2 2 3 2" xfId="17539"/>
    <cellStyle name="40% - Accent2 6 2 3 2" xfId="17540"/>
    <cellStyle name="40% - Accent2 7 2 3 2" xfId="17541"/>
    <cellStyle name="40% - Accent2 8 2 3 2" xfId="17542"/>
    <cellStyle name="40% - Accent2 9 2 3 2" xfId="17543"/>
    <cellStyle name="40% - Accent3 10 2 3 2" xfId="17544"/>
    <cellStyle name="40% - Accent3 11 2 3 2" xfId="17545"/>
    <cellStyle name="40% - Accent3 12 2 3 2" xfId="17546"/>
    <cellStyle name="40% - Accent3 13 2 3 2" xfId="17547"/>
    <cellStyle name="40% - Accent3 14 2 3 2" xfId="17548"/>
    <cellStyle name="40% - Accent3 2 5 3 2" xfId="17549"/>
    <cellStyle name="40% - Accent3 2 2 2 2 3 2" xfId="17550"/>
    <cellStyle name="40% - Accent3 2 3 2 3 2" xfId="17551"/>
    <cellStyle name="40% - Accent3 3 5 3 2" xfId="17552"/>
    <cellStyle name="40% - Accent3 3 2 2 2 3 2" xfId="17553"/>
    <cellStyle name="40% - Accent3 3 3 2 3 2" xfId="17554"/>
    <cellStyle name="40% - Accent3 4 4 3 2" xfId="17555"/>
    <cellStyle name="40% - Accent3 5 2 2 3 2" xfId="17556"/>
    <cellStyle name="40% - Accent3 6 2 3 2" xfId="17557"/>
    <cellStyle name="40% - Accent3 7 2 3 2" xfId="17558"/>
    <cellStyle name="40% - Accent3 8 2 3 2" xfId="17559"/>
    <cellStyle name="40% - Accent3 9 2 3 2" xfId="17560"/>
    <cellStyle name="40% - Accent4 10 2 3 2" xfId="17561"/>
    <cellStyle name="40% - Accent4 11 2 3 2" xfId="17562"/>
    <cellStyle name="40% - Accent4 12 2 3 2" xfId="17563"/>
    <cellStyle name="40% - Accent4 13 2 3 2" xfId="17564"/>
    <cellStyle name="40% - Accent4 14 2 3 2" xfId="17565"/>
    <cellStyle name="40% - Accent4 2 5 3 2" xfId="17566"/>
    <cellStyle name="40% - Accent4 2 2 2 2 3 2" xfId="17567"/>
    <cellStyle name="40% - Accent4 2 3 2 3 2" xfId="17568"/>
    <cellStyle name="40% - Accent4 3 5 3 2" xfId="17569"/>
    <cellStyle name="40% - Accent4 3 2 2 2 3 2" xfId="17570"/>
    <cellStyle name="40% - Accent4 3 3 2 3 2" xfId="17571"/>
    <cellStyle name="40% - Accent4 4 4 3 2" xfId="17572"/>
    <cellStyle name="40% - Accent4 5 2 2 3 2" xfId="17573"/>
    <cellStyle name="40% - Accent4 6 2 3 2" xfId="17574"/>
    <cellStyle name="40% - Accent4 7 2 3 2" xfId="17575"/>
    <cellStyle name="40% - Accent4 8 2 3 2" xfId="17576"/>
    <cellStyle name="40% - Accent4 9 2 3 2" xfId="17577"/>
    <cellStyle name="40% - Accent5 10 2 3 2" xfId="17578"/>
    <cellStyle name="40% - Accent5 11 2 3 2" xfId="17579"/>
    <cellStyle name="40% - Accent5 12 2 3 2" xfId="17580"/>
    <cellStyle name="40% - Accent5 13 2 3 2" xfId="17581"/>
    <cellStyle name="40% - Accent5 14 2 3 2" xfId="17582"/>
    <cellStyle name="40% - Accent5 2 5 3 2" xfId="17583"/>
    <cellStyle name="40% - Accent5 2 2 2 2 3 2" xfId="17584"/>
    <cellStyle name="40% - Accent5 2 3 2 3 2" xfId="17585"/>
    <cellStyle name="40% - Accent5 3 5 3 2" xfId="17586"/>
    <cellStyle name="40% - Accent5 3 2 2 2 3 2" xfId="17587"/>
    <cellStyle name="40% - Accent5 3 3 2 3 2" xfId="17588"/>
    <cellStyle name="40% - Accent5 4 4 3 2" xfId="17589"/>
    <cellStyle name="40% - Accent5 5 2 2 3 2" xfId="17590"/>
    <cellStyle name="40% - Accent5 6 2 3 2" xfId="17591"/>
    <cellStyle name="40% - Accent5 7 2 3 2" xfId="17592"/>
    <cellStyle name="40% - Accent5 8 2 3 2" xfId="17593"/>
    <cellStyle name="40% - Accent5 9 2 3 2" xfId="17594"/>
    <cellStyle name="40% - Accent6 10 2 3 2" xfId="17595"/>
    <cellStyle name="40% - Accent6 11 2 3 2" xfId="17596"/>
    <cellStyle name="40% - Accent6 12 2 3 2" xfId="17597"/>
    <cellStyle name="40% - Accent6 13 2 3 2" xfId="17598"/>
    <cellStyle name="40% - Accent6 14 2 3 2" xfId="17599"/>
    <cellStyle name="40% - Accent6 2 5 3 2" xfId="17600"/>
    <cellStyle name="40% - Accent6 2 2 2 2 3 2" xfId="17601"/>
    <cellStyle name="40% - Accent6 2 3 2 3 2" xfId="17602"/>
    <cellStyle name="40% - Accent6 3 5 3 2" xfId="17603"/>
    <cellStyle name="40% - Accent6 3 2 2 2 3 2" xfId="17604"/>
    <cellStyle name="40% - Accent6 3 3 2 3 2" xfId="17605"/>
    <cellStyle name="40% - Accent6 4 4 3 2" xfId="17606"/>
    <cellStyle name="40% - Accent6 5 2 2 3 2" xfId="17607"/>
    <cellStyle name="40% - Accent6 6 2 3 2" xfId="17608"/>
    <cellStyle name="40% - Accent6 7 2 3 2" xfId="17609"/>
    <cellStyle name="40% - Accent6 8 2 3 2" xfId="17610"/>
    <cellStyle name="40% - Accent6 9 2 3 2" xfId="17611"/>
    <cellStyle name="Comma 10 2 3 2" xfId="17612"/>
    <cellStyle name="Comma 11 2 3 2" xfId="17613"/>
    <cellStyle name="Comma 12 2 3 2" xfId="17614"/>
    <cellStyle name="Comma 13 2 3 2" xfId="17615"/>
    <cellStyle name="Comma 2 5 3 2" xfId="17616"/>
    <cellStyle name="Comma 2 2 2 2 3 2" xfId="17617"/>
    <cellStyle name="Comma 2 3 2 3 2" xfId="17618"/>
    <cellStyle name="Comma 3 5 3 2" xfId="17619"/>
    <cellStyle name="Comma 3 2 2 2 3 2" xfId="17620"/>
    <cellStyle name="Comma 3 3 2 3 2" xfId="17621"/>
    <cellStyle name="Comma 4 4 3 2" xfId="17622"/>
    <cellStyle name="Comma 5 2 3 2" xfId="17623"/>
    <cellStyle name="Comma 6 2 3 2" xfId="17624"/>
    <cellStyle name="Comma 7 2 3 2" xfId="17625"/>
    <cellStyle name="Comma 8 2 3 2" xfId="17626"/>
    <cellStyle name="Comma 9 2 3 2" xfId="17627"/>
    <cellStyle name="Normal 10 2 2 2 3 2" xfId="17628"/>
    <cellStyle name="Normal 10 3 2 3 2" xfId="17629"/>
    <cellStyle name="Normal 10 4 2 3 2" xfId="17630"/>
    <cellStyle name="Normal 11 2 2 2 3 2" xfId="17631"/>
    <cellStyle name="Normal 11 3 2 3 2" xfId="17632"/>
    <cellStyle name="Normal 11 4 2 3 2" xfId="17633"/>
    <cellStyle name="Normal 12 2 2 2 3 2" xfId="17634"/>
    <cellStyle name="Normal 12 3 2 3 2" xfId="17635"/>
    <cellStyle name="Normal 12 4 2 3 2" xfId="17636"/>
    <cellStyle name="Normal 13 2 2 2 3 2" xfId="17637"/>
    <cellStyle name="Normal 13 3 2 3 2" xfId="17638"/>
    <cellStyle name="Normal 13 4 2 3 2" xfId="17639"/>
    <cellStyle name="Normal 14 2 2 2 3 2" xfId="17640"/>
    <cellStyle name="Normal 14 3 2 3 2" xfId="17641"/>
    <cellStyle name="Normal 14 4 2 3 2" xfId="17642"/>
    <cellStyle name="Normal 15 5 3 2" xfId="17643"/>
    <cellStyle name="Normal 15 2 2 2 3 2" xfId="17644"/>
    <cellStyle name="Normal 15 3 2 3 2" xfId="17645"/>
    <cellStyle name="Normal 16 4 3 2" xfId="17646"/>
    <cellStyle name="Normal 17 3 3 2" xfId="17647"/>
    <cellStyle name="Normal 18 2 2 3 2" xfId="17648"/>
    <cellStyle name="Normal 19 2 2 3 2" xfId="17649"/>
    <cellStyle name="Normal 2 3 2 2 3 2" xfId="17650"/>
    <cellStyle name="Normal 2 4 2 3 2" xfId="17651"/>
    <cellStyle name="Normal 20 2 2 3 2" xfId="17652"/>
    <cellStyle name="Normal 21 2 2 3 2" xfId="17653"/>
    <cellStyle name="Normal 22 2 2 3 2" xfId="17654"/>
    <cellStyle name="Normal 23 2 2 3 2" xfId="17655"/>
    <cellStyle name="Normal 24 2 2 3 2" xfId="17656"/>
    <cellStyle name="Normal 25 2 2 3 2" xfId="17657"/>
    <cellStyle name="Normal 26 2 3 2" xfId="17658"/>
    <cellStyle name="Normal 27 2 3 2" xfId="17659"/>
    <cellStyle name="Normal 28 2 3 2" xfId="17660"/>
    <cellStyle name="Normal 29 2 3 2" xfId="17661"/>
    <cellStyle name="Normal 3 2 7 3 2" xfId="17662"/>
    <cellStyle name="Normal 3 2 3 2 3 2" xfId="17663"/>
    <cellStyle name="Normal 3 3 7 3 2" xfId="17664"/>
    <cellStyle name="Normal 3 3 3 2 3 2" xfId="17665"/>
    <cellStyle name="Normal 30 2 3 2" xfId="17666"/>
    <cellStyle name="Normal 31 2 3 2" xfId="17667"/>
    <cellStyle name="Normal 32 2 3 2" xfId="17668"/>
    <cellStyle name="Normal 33 2 3 2" xfId="17669"/>
    <cellStyle name="Normal 34 2 3 2" xfId="17670"/>
    <cellStyle name="Normal 35 2 3 2" xfId="17671"/>
    <cellStyle name="Normal 36 2 3 2" xfId="17672"/>
    <cellStyle name="Normal 37 2 3 2" xfId="17673"/>
    <cellStyle name="Normal 38 2 3 2" xfId="17674"/>
    <cellStyle name="Normal 39 2 3 2" xfId="17675"/>
    <cellStyle name="Normal 4 2 6 3 2" xfId="17676"/>
    <cellStyle name="Normal 4 2 2 2 3 2" xfId="17677"/>
    <cellStyle name="Normal 4 3 2 3 2" xfId="17678"/>
    <cellStyle name="Normal 4 4 2 3 2" xfId="17679"/>
    <cellStyle name="Normal 40 2 3 2" xfId="17680"/>
    <cellStyle name="Normal 41 2 3 2" xfId="17681"/>
    <cellStyle name="Normal 42 2 3 2" xfId="17682"/>
    <cellStyle name="Normal 43 2 3 2" xfId="17683"/>
    <cellStyle name="Normal 44 2 3 2" xfId="17684"/>
    <cellStyle name="Normal 45 2 3 2" xfId="17685"/>
    <cellStyle name="Normal 46 2 3 2" xfId="17686"/>
    <cellStyle name="Normal 47 2 3 2" xfId="17687"/>
    <cellStyle name="Normal 48 2 3 2" xfId="17688"/>
    <cellStyle name="Normal 49 2 3 2" xfId="17689"/>
    <cellStyle name="Normal 5 2 2 2 3 2" xfId="17690"/>
    <cellStyle name="Normal 5 3 2 3 2" xfId="17691"/>
    <cellStyle name="Normal 5 4 2 3 2" xfId="17692"/>
    <cellStyle name="Normal 50 2 3 2" xfId="17693"/>
    <cellStyle name="Normal 51 2 3 2" xfId="17694"/>
    <cellStyle name="Normal 52 2 3 2" xfId="17695"/>
    <cellStyle name="Normal 53 2 3 2" xfId="17696"/>
    <cellStyle name="Normal 54 2 3 2" xfId="17697"/>
    <cellStyle name="Normal 6 2 2 2 3 2" xfId="17698"/>
    <cellStyle name="Normal 6 3 2 3 2" xfId="17699"/>
    <cellStyle name="Normal 6 4 2 3 2" xfId="17700"/>
    <cellStyle name="Normal 7 2 2 2 3 2" xfId="17701"/>
    <cellStyle name="Normal 7 3 2 3 2" xfId="17702"/>
    <cellStyle name="Normal 7 4 2 3 2" xfId="17703"/>
    <cellStyle name="Normal 8 2 2 2 3 2" xfId="17704"/>
    <cellStyle name="Normal 8 3 2 3 2" xfId="17705"/>
    <cellStyle name="Normal 8 4 2 3 2" xfId="17706"/>
    <cellStyle name="Normal 9 2 2 2 3 2" xfId="17707"/>
    <cellStyle name="Normal 9 3 2 3 2" xfId="17708"/>
    <cellStyle name="Normal 9 4 2 3 2" xfId="17709"/>
    <cellStyle name="Note 10 2 3 2" xfId="17710"/>
    <cellStyle name="Note 11 2 3 2" xfId="17711"/>
    <cellStyle name="Note 12 2 3 2" xfId="17712"/>
    <cellStyle name="Note 13 2 3 2" xfId="17713"/>
    <cellStyle name="Note 14 2 3 2" xfId="17714"/>
    <cellStyle name="Note 2 16 3 2" xfId="17715"/>
    <cellStyle name="Note 2 2 14 3 2" xfId="17716"/>
    <cellStyle name="Note 2 3 2 3 2" xfId="17717"/>
    <cellStyle name="Note 3 16 3 2" xfId="17718"/>
    <cellStyle name="Note 3 2 2 2 3 2" xfId="17719"/>
    <cellStyle name="Note 3 3 2 3 2" xfId="17720"/>
    <cellStyle name="Note 4 15 3 2" xfId="17721"/>
    <cellStyle name="Note 5 14 3 2" xfId="17722"/>
    <cellStyle name="Note 6 2 3 2" xfId="17723"/>
    <cellStyle name="Note 7 2 3 2" xfId="17724"/>
    <cellStyle name="Note 8 2 3 2" xfId="17725"/>
    <cellStyle name="Note 9 2 3 2" xfId="17726"/>
    <cellStyle name="Percent 2 3 3 2" xfId="17727"/>
    <cellStyle name="Percent 3 2 3 2" xfId="17728"/>
    <cellStyle name="Normal 2 6 2 3 2" xfId="17729"/>
    <cellStyle name="Normal 55 2 3 2" xfId="17730"/>
    <cellStyle name="Comma 14 2 3 2" xfId="17731"/>
    <cellStyle name="Normal 10 5 2 3 2" xfId="17732"/>
    <cellStyle name="Normal 56 2 3 2" xfId="17733"/>
    <cellStyle name="Comma 15 2 3 2" xfId="17734"/>
    <cellStyle name="Normal 10 6 2 3 2" xfId="17735"/>
    <cellStyle name="Normal 57 2 3 2" xfId="17736"/>
    <cellStyle name="Normal 58 2 3 2" xfId="17737"/>
    <cellStyle name="Comma 16 2 3 2" xfId="17738"/>
    <cellStyle name="Normal 10 7 2 3 2" xfId="17739"/>
    <cellStyle name="Normal 10 2 3 2 3 2" xfId="17740"/>
    <cellStyle name="Normal 11 5 2 3 2" xfId="17741"/>
    <cellStyle name="Normal 11 2 3 2 3 2" xfId="17742"/>
    <cellStyle name="Normal 12 5 2 3 2" xfId="17743"/>
    <cellStyle name="Normal 12 2 3 2 3 2" xfId="17744"/>
    <cellStyle name="Normal 13 5 2 3 2" xfId="17745"/>
    <cellStyle name="Normal 13 2 3 2 3 2" xfId="17746"/>
    <cellStyle name="Normal 14 5 2 3 2" xfId="17747"/>
    <cellStyle name="Normal 14 2 3 2 3 2" xfId="17748"/>
    <cellStyle name="Normal 3 2 4 2 3 2" xfId="17749"/>
    <cellStyle name="Normal 3 2 2 2 2 3 2" xfId="17750"/>
    <cellStyle name="Normal 3 3 4 2 3 2" xfId="17751"/>
    <cellStyle name="Normal 3 3 2 2 2 3 2" xfId="17752"/>
    <cellStyle name="Normal 3 4 3 2 3 2" xfId="17753"/>
    <cellStyle name="Normal 3 4 2 2 2 3 2" xfId="17754"/>
    <cellStyle name="Normal 3 5 3 2 3 2" xfId="17755"/>
    <cellStyle name="Normal 3 5 2 2 2 3 2" xfId="17756"/>
    <cellStyle name="Normal 3 6 3 2 3 2" xfId="17757"/>
    <cellStyle name="Normal 3 6 2 2 2 3 2" xfId="17758"/>
    <cellStyle name="Normal 3 7 3 2 3 2" xfId="17759"/>
    <cellStyle name="Normal 3 7 2 2 2 3 2" xfId="17760"/>
    <cellStyle name="Normal 3 8 3 2 3 2" xfId="17761"/>
    <cellStyle name="Normal 3 8 2 2 2 3 2" xfId="17762"/>
    <cellStyle name="Normal 3 9 3 2 3 2" xfId="17763"/>
    <cellStyle name="Normal 3 9 2 2 2 3 2" xfId="17764"/>
    <cellStyle name="Normal 4 5 2 3 2" xfId="17765"/>
    <cellStyle name="Normal 4 2 3 2 3 2" xfId="17766"/>
    <cellStyle name="Normal 5 5 2 3 2" xfId="17767"/>
    <cellStyle name="Normal 5 2 3 2 3 2" xfId="17768"/>
    <cellStyle name="Normal 6 5 2 3 2" xfId="17769"/>
    <cellStyle name="Normal 6 2 3 2 3 2" xfId="17770"/>
    <cellStyle name="Normal 7 5 2 3 2" xfId="17771"/>
    <cellStyle name="Normal 7 2 3 2 3 2" xfId="17772"/>
    <cellStyle name="Normal 8 5 2 3 2" xfId="17773"/>
    <cellStyle name="Normal 8 2 3 2 3 2" xfId="17774"/>
    <cellStyle name="Normal 9 5 2 3 2" xfId="17775"/>
    <cellStyle name="Normal 9 2 3 2 3 2" xfId="17776"/>
    <cellStyle name="Normal 59 2 3 2" xfId="17777"/>
    <cellStyle name="Comma 17 2 3 2" xfId="17778"/>
    <cellStyle name="Normal 10 8 2 3 2" xfId="17779"/>
    <cellStyle name="Normal 10 2 4 2 3 2" xfId="17780"/>
    <cellStyle name="Normal 11 6 2 3 2" xfId="17781"/>
    <cellStyle name="Normal 11 2 4 2 3 2" xfId="17782"/>
    <cellStyle name="Normal 12 6 2 3 2" xfId="17783"/>
    <cellStyle name="Normal 12 2 4 2 3 2" xfId="17784"/>
    <cellStyle name="Normal 13 6 2 3 2" xfId="17785"/>
    <cellStyle name="Normal 13 2 4 2 3 2" xfId="17786"/>
    <cellStyle name="Normal 14 6 2 3 2" xfId="17787"/>
    <cellStyle name="Normal 14 2 4 2 3 2" xfId="17788"/>
    <cellStyle name="Normal 3 2 5 2 3 2" xfId="17789"/>
    <cellStyle name="Normal 3 2 2 3 2 3 2" xfId="17790"/>
    <cellStyle name="Normal 3 3 5 2 3 2" xfId="17791"/>
    <cellStyle name="Normal 3 3 2 3 2 3 2" xfId="17792"/>
    <cellStyle name="Normal 3 4 4 2 3 2" xfId="17793"/>
    <cellStyle name="Normal 3 4 2 3 2 3 2" xfId="17794"/>
    <cellStyle name="Normal 3 5 4 2 3 2" xfId="17795"/>
    <cellStyle name="Normal 3 5 2 3 2 3 2" xfId="17796"/>
    <cellStyle name="Normal 3 6 4 2 3 2" xfId="17797"/>
    <cellStyle name="Normal 3 6 2 3 2 3 2" xfId="17798"/>
    <cellStyle name="Normal 3 7 4 2 3 2" xfId="17799"/>
    <cellStyle name="Normal 3 7 2 3 2 3 2" xfId="17800"/>
    <cellStyle name="Normal 3 8 4 2 3 2" xfId="17801"/>
    <cellStyle name="Normal 3 8 2 3 2 3 2" xfId="17802"/>
    <cellStyle name="Normal 3 9 4 2 3 2" xfId="17803"/>
    <cellStyle name="Normal 3 9 2 3 2 3 2" xfId="17804"/>
    <cellStyle name="Normal 4 6 2 3 2" xfId="17805"/>
    <cellStyle name="Normal 4 2 4 2 3 2" xfId="17806"/>
    <cellStyle name="Normal 5 6 2 3 2" xfId="17807"/>
    <cellStyle name="Normal 5 2 4 2 3 2" xfId="17808"/>
    <cellStyle name="Normal 6 6 2 3 2" xfId="17809"/>
    <cellStyle name="Normal 6 2 4 2 3 2" xfId="17810"/>
    <cellStyle name="Normal 7 6 2 3 2" xfId="17811"/>
    <cellStyle name="Normal 7 2 4 2 3 2" xfId="17812"/>
    <cellStyle name="Normal 8 6 2 3 2" xfId="17813"/>
    <cellStyle name="Normal 8 2 4 2 3 2" xfId="17814"/>
    <cellStyle name="Normal 9 6 2 3 2" xfId="17815"/>
    <cellStyle name="Normal 9 2 4 2 3 2" xfId="17816"/>
    <cellStyle name="Normal 62 3 2" xfId="17817"/>
    <cellStyle name="Comma 20 3 2" xfId="17818"/>
    <cellStyle name="Note 16 3 2" xfId="17819"/>
    <cellStyle name="Normal 10 10 3 2" xfId="17820"/>
    <cellStyle name="Normal 10 2 6 3 2" xfId="17821"/>
    <cellStyle name="Normal 11 8 3 2" xfId="17822"/>
    <cellStyle name="Normal 11 2 6 3 2" xfId="17823"/>
    <cellStyle name="Normal 12 8 3 2" xfId="17824"/>
    <cellStyle name="Normal 12 2 6 3 2" xfId="17825"/>
    <cellStyle name="Normal 13 8 3 2" xfId="17826"/>
    <cellStyle name="Normal 13 2 6 3 2" xfId="17827"/>
    <cellStyle name="Normal 14 8 3 2" xfId="17828"/>
    <cellStyle name="Normal 14 2 6 3 2" xfId="17829"/>
    <cellStyle name="Normal 3 2 8 3 2" xfId="17830"/>
    <cellStyle name="Normal 3 2 2 5 3 2" xfId="17831"/>
    <cellStyle name="Normal 3 3 8 3 2" xfId="17832"/>
    <cellStyle name="Normal 3 3 2 5 3 2" xfId="17833"/>
    <cellStyle name="Normal 3 4 6 3 2" xfId="17834"/>
    <cellStyle name="Normal 3 4 2 5 3 2" xfId="17835"/>
    <cellStyle name="Normal 3 5 6 3 2" xfId="17836"/>
    <cellStyle name="Normal 3 5 2 5 3 2" xfId="17837"/>
    <cellStyle name="Normal 3 6 6 3 2" xfId="17838"/>
    <cellStyle name="Normal 3 6 2 5 3 2" xfId="17839"/>
    <cellStyle name="Normal 3 7 6 3 2" xfId="17840"/>
    <cellStyle name="Normal 3 7 2 5 3 2" xfId="17841"/>
    <cellStyle name="Normal 3 8 6 3 2" xfId="17842"/>
    <cellStyle name="Normal 3 8 2 5 3 2" xfId="17843"/>
    <cellStyle name="Normal 3 9 6 3 2" xfId="17844"/>
    <cellStyle name="Normal 3 9 2 5 3 2" xfId="17845"/>
    <cellStyle name="Normal 4 8 3 2" xfId="17846"/>
    <cellStyle name="Normal 4 2 7 3 2" xfId="17847"/>
    <cellStyle name="Normal 5 8 3 2" xfId="17848"/>
    <cellStyle name="Normal 5 2 6 3 2" xfId="17849"/>
    <cellStyle name="Normal 6 8 3 2" xfId="17850"/>
    <cellStyle name="Normal 6 2 6 3 2" xfId="17851"/>
    <cellStyle name="Normal 7 8 3 2" xfId="17852"/>
    <cellStyle name="Normal 7 2 6 3 2" xfId="17853"/>
    <cellStyle name="Normal 8 8 3 2" xfId="17854"/>
    <cellStyle name="Normal 8 2 6 3 2" xfId="17855"/>
    <cellStyle name="Normal 9 8 3 2" xfId="17856"/>
    <cellStyle name="Normal 9 2 6 3 2" xfId="17857"/>
    <cellStyle name="Normal 63 3 2" xfId="17858"/>
    <cellStyle name="Comma 21 3 2" xfId="17859"/>
    <cellStyle name="Note 17 3 2" xfId="17860"/>
    <cellStyle name="20% - Accent1 16 3 2" xfId="17861"/>
    <cellStyle name="40% - Accent1 16 3 2" xfId="17862"/>
    <cellStyle name="20% - Accent2 16 3 2" xfId="17863"/>
    <cellStyle name="40% - Accent2 16 3 2" xfId="17864"/>
    <cellStyle name="20% - Accent3 16 3 2" xfId="17865"/>
    <cellStyle name="40% - Accent3 16 3 2" xfId="17866"/>
    <cellStyle name="20% - Accent4 16 3 2" xfId="17867"/>
    <cellStyle name="40% - Accent4 16 3 2" xfId="17868"/>
    <cellStyle name="20% - Accent5 16 3 2" xfId="17869"/>
    <cellStyle name="40% - Accent5 16 3 2" xfId="17870"/>
    <cellStyle name="20% - Accent6 16 3 2" xfId="17871"/>
    <cellStyle name="40% - Accent6 16 3 2" xfId="17872"/>
    <cellStyle name="Normal 64 3 2" xfId="17873"/>
    <cellStyle name="Comma 22 3 2" xfId="17874"/>
    <cellStyle name="Note 18 3 2" xfId="17875"/>
    <cellStyle name="20% - Accent1 17 3 2" xfId="17876"/>
    <cellStyle name="40% - Accent1 17 3 2" xfId="17877"/>
    <cellStyle name="20% - Accent2 17 3 2" xfId="17878"/>
    <cellStyle name="40% - Accent2 17 3 2" xfId="17879"/>
    <cellStyle name="20% - Accent3 17 3 2" xfId="17880"/>
    <cellStyle name="40% - Accent3 17 3 2" xfId="17881"/>
    <cellStyle name="20% - Accent4 17 3 2" xfId="17882"/>
    <cellStyle name="40% - Accent4 17 3 2" xfId="17883"/>
    <cellStyle name="20% - Accent5 17 3 2" xfId="17884"/>
    <cellStyle name="40% - Accent5 17 3 2" xfId="17885"/>
    <cellStyle name="20% - Accent6 17 3 2" xfId="17886"/>
    <cellStyle name="40% - Accent6 17 3 2" xfId="17887"/>
    <cellStyle name="Normal 65 3 2" xfId="17888"/>
    <cellStyle name="Comma 23 3 2" xfId="17889"/>
    <cellStyle name="Normal 10 11 3 2" xfId="17890"/>
    <cellStyle name="Normal 10 2 7 3 2" xfId="17891"/>
    <cellStyle name="Normal 11 9 3 2" xfId="17892"/>
    <cellStyle name="Normal 11 2 7 3 2" xfId="17893"/>
    <cellStyle name="Normal 12 9 3 2" xfId="17894"/>
    <cellStyle name="Normal 12 2 7 3 2" xfId="17895"/>
    <cellStyle name="Normal 13 9 3 2" xfId="17896"/>
    <cellStyle name="Normal 13 2 7 3 2" xfId="17897"/>
    <cellStyle name="Normal 14 9 3 2" xfId="17898"/>
    <cellStyle name="Normal 14 2 7 3 2" xfId="17899"/>
    <cellStyle name="Normal 3 2 9 3 2" xfId="17900"/>
    <cellStyle name="Normal 3 2 2 6 3 2" xfId="17901"/>
    <cellStyle name="Normal 3 3 9 3 2" xfId="17902"/>
    <cellStyle name="Normal 3 3 2 6 3 2" xfId="17903"/>
    <cellStyle name="Normal 3 4 7 3 2" xfId="17904"/>
    <cellStyle name="Normal 3 4 2 6 3 2" xfId="17905"/>
    <cellStyle name="Normal 3 5 7 3 2" xfId="17906"/>
    <cellStyle name="Normal 3 5 2 6 3 2" xfId="17907"/>
    <cellStyle name="Normal 3 6 7 3 2" xfId="17908"/>
    <cellStyle name="Normal 3 6 2 6 3 2" xfId="17909"/>
    <cellStyle name="Normal 3 7 7 3 2" xfId="17910"/>
    <cellStyle name="Normal 3 7 2 6 3 2" xfId="17911"/>
    <cellStyle name="Normal 3 8 7 3 2" xfId="17912"/>
    <cellStyle name="Normal 3 8 2 6 3 2" xfId="17913"/>
    <cellStyle name="Normal 3 9 7 3 2" xfId="17914"/>
    <cellStyle name="Normal 3 9 2 6 3 2" xfId="17915"/>
    <cellStyle name="Normal 4 9 3 2" xfId="17916"/>
    <cellStyle name="Normal 4 2 8 3 2" xfId="17917"/>
    <cellStyle name="Normal 5 9 3 2" xfId="17918"/>
    <cellStyle name="Normal 5 2 7 3 2" xfId="17919"/>
    <cellStyle name="Normal 6 9 3 2" xfId="17920"/>
    <cellStyle name="Normal 6 2 7 3 2" xfId="17921"/>
    <cellStyle name="Normal 7 9 3 2" xfId="17922"/>
    <cellStyle name="Normal 7 2 7 3 2" xfId="17923"/>
    <cellStyle name="Normal 8 9 3 2" xfId="17924"/>
    <cellStyle name="Normal 8 2 7 3 2" xfId="17925"/>
    <cellStyle name="Normal 9 9 3 2" xfId="17926"/>
    <cellStyle name="Normal 9 2 7 3 2" xfId="17927"/>
    <cellStyle name="Normal 66 3 2" xfId="17928"/>
    <cellStyle name="Comma 24 3 2" xfId="17929"/>
    <cellStyle name="Normal 10 12 3 2" xfId="17930"/>
    <cellStyle name="Normal 67 5 2" xfId="17931"/>
    <cellStyle name="Comma 25 5 2" xfId="17932"/>
    <cellStyle name="Normal 10 13 3 2" xfId="17933"/>
    <cellStyle name="Normal 10 2 8 3 2" xfId="17934"/>
    <cellStyle name="Normal 11 10 3 2" xfId="17935"/>
    <cellStyle name="Normal 11 2 8 3 2" xfId="17936"/>
    <cellStyle name="Normal 12 10 3 2" xfId="17937"/>
    <cellStyle name="Normal 12 2 8 3 2" xfId="17938"/>
    <cellStyle name="Normal 13 10 3 2" xfId="17939"/>
    <cellStyle name="Normal 13 2 8 3 2" xfId="17940"/>
    <cellStyle name="Normal 14 10 3 2" xfId="17941"/>
    <cellStyle name="Normal 14 2 8 3 2" xfId="17942"/>
    <cellStyle name="Normal 3 2 10 3 2" xfId="17943"/>
    <cellStyle name="Normal 3 2 2 7 3 2" xfId="17944"/>
    <cellStyle name="Normal 3 3 10 3 2" xfId="17945"/>
    <cellStyle name="Normal 3 3 2 7 3 2" xfId="17946"/>
    <cellStyle name="Normal 3 4 8 3 2" xfId="17947"/>
    <cellStyle name="Normal 3 4 2 7 3 2" xfId="17948"/>
    <cellStyle name="Normal 3 5 8 3 2" xfId="17949"/>
    <cellStyle name="Normal 3 5 2 7 3 2" xfId="17950"/>
    <cellStyle name="Normal 3 6 8 3 2" xfId="17951"/>
    <cellStyle name="Normal 3 6 2 7 3 2" xfId="17952"/>
    <cellStyle name="Normal 3 7 8 3 2" xfId="17953"/>
    <cellStyle name="Normal 3 7 2 7 3 2" xfId="17954"/>
    <cellStyle name="Normal 3 8 8 3 2" xfId="17955"/>
    <cellStyle name="Normal 3 8 2 7 3 2" xfId="17956"/>
    <cellStyle name="Normal 3 9 8 3 2" xfId="17957"/>
    <cellStyle name="Normal 3 9 2 7 3 2" xfId="17958"/>
    <cellStyle name="Normal 4 10 3 2" xfId="17959"/>
    <cellStyle name="Normal 4 2 9 3 2" xfId="17960"/>
    <cellStyle name="Normal 5 10 3 2" xfId="17961"/>
    <cellStyle name="Normal 5 2 8 3 2" xfId="17962"/>
    <cellStyle name="Normal 6 10 3 2" xfId="17963"/>
    <cellStyle name="Normal 6 2 8 3 2" xfId="17964"/>
    <cellStyle name="Normal 7 10 3 2" xfId="17965"/>
    <cellStyle name="Normal 7 2 8 3 2" xfId="17966"/>
    <cellStyle name="Normal 8 10 3 2" xfId="17967"/>
    <cellStyle name="Normal 8 2 8 3 2" xfId="17968"/>
    <cellStyle name="Normal 9 10 3 2" xfId="17969"/>
    <cellStyle name="Normal 9 2 8 3 2" xfId="17970"/>
    <cellStyle name="Hyperlink 35 14" xfId="17971"/>
    <cellStyle name="Normal 67 2 3 2" xfId="17972"/>
    <cellStyle name="Comma 25 2 3 2" xfId="17973"/>
    <cellStyle name="Normal 70 3 2" xfId="17974"/>
    <cellStyle name="Normal 2 9 2 2" xfId="17975"/>
    <cellStyle name="Normal 3 13 2 2" xfId="17976"/>
    <cellStyle name="Comma 2 7 2 2" xfId="17977"/>
    <cellStyle name="Normal 4 12 2 2" xfId="17978"/>
    <cellStyle name="Note 2 23 2 2" xfId="17979"/>
    <cellStyle name="20% - Accent1 2 7 2 2" xfId="17980"/>
    <cellStyle name="40% - Accent1 2 7 2 2" xfId="17981"/>
    <cellStyle name="20% - Accent2 2 7 2 2" xfId="17982"/>
    <cellStyle name="40% - Accent2 2 7 2 2" xfId="17983"/>
    <cellStyle name="20% - Accent3 2 7 2 2" xfId="17984"/>
    <cellStyle name="40% - Accent3 2 7 2 2" xfId="17985"/>
    <cellStyle name="20% - Accent4 2 7 2 2" xfId="17986"/>
    <cellStyle name="40% - Accent4 2 7 2 2" xfId="17987"/>
    <cellStyle name="20% - Accent5 2 7 2 2" xfId="17988"/>
    <cellStyle name="40% - Accent5 2 7 2 2" xfId="17989"/>
    <cellStyle name="20% - Accent6 2 7 2 2" xfId="17990"/>
    <cellStyle name="40% - Accent6 2 7 2 2" xfId="17991"/>
    <cellStyle name="Comma 3 7 2 2" xfId="17992"/>
    <cellStyle name="Normal 5 12 2 2" xfId="17993"/>
    <cellStyle name="Note 3 23 2 2" xfId="17994"/>
    <cellStyle name="20% - Accent1 3 7 2 2" xfId="17995"/>
    <cellStyle name="40% - Accent1 3 7 2 2" xfId="17996"/>
    <cellStyle name="20% - Accent2 3 7 2 2" xfId="17997"/>
    <cellStyle name="40% - Accent2 3 7 2 2" xfId="17998"/>
    <cellStyle name="20% - Accent3 3 7 2 2" xfId="17999"/>
    <cellStyle name="40% - Accent3 3 7 2 2" xfId="18000"/>
    <cellStyle name="20% - Accent4 3 7 2 2" xfId="18001"/>
    <cellStyle name="40% - Accent4 3 7 2 2" xfId="18002"/>
    <cellStyle name="20% - Accent5 3 7 2 2" xfId="18003"/>
    <cellStyle name="40% - Accent5 3 7 2 2" xfId="18004"/>
    <cellStyle name="20% - Accent6 3 7 2 2" xfId="18005"/>
    <cellStyle name="40% - Accent6 3 7 2 2" xfId="18006"/>
    <cellStyle name="Normal 6 12 2 2" xfId="18007"/>
    <cellStyle name="Normal 7 12 2 2" xfId="18008"/>
    <cellStyle name="Normal 8 12 2 2" xfId="18009"/>
    <cellStyle name="Normal 9 12 2 2" xfId="18010"/>
    <cellStyle name="Normal 10 15 2 2" xfId="18011"/>
    <cellStyle name="Normal 11 12 2 2" xfId="18012"/>
    <cellStyle name="Normal 12 12 2 2" xfId="18013"/>
    <cellStyle name="Normal 13 12 2 2" xfId="18014"/>
    <cellStyle name="Normal 2 4 4 2 2" xfId="18015"/>
    <cellStyle name="Normal 3 3 12 2 2" xfId="18016"/>
    <cellStyle name="Comma 2 3 4 2 2" xfId="18017"/>
    <cellStyle name="Normal 4 3 4 2 2" xfId="18018"/>
    <cellStyle name="Note 2 3 4 2 2" xfId="18019"/>
    <cellStyle name="20% - Accent1 2 3 4 2 2" xfId="18020"/>
    <cellStyle name="40% - Accent1 2 3 4 2 2" xfId="18021"/>
    <cellStyle name="20% - Accent2 2 3 4 2 2" xfId="18022"/>
    <cellStyle name="40% - Accent2 2 3 4 2 2" xfId="18023"/>
    <cellStyle name="20% - Accent3 2 3 4 2 2" xfId="18024"/>
    <cellStyle name="40% - Accent3 2 3 4 2 2" xfId="18025"/>
    <cellStyle name="20% - Accent4 2 3 4 2 2" xfId="18026"/>
    <cellStyle name="40% - Accent4 2 3 4 2 2" xfId="18027"/>
    <cellStyle name="20% - Accent5 2 3 4 2 2" xfId="18028"/>
    <cellStyle name="40% - Accent5 2 3 4 2 2" xfId="18029"/>
    <cellStyle name="20% - Accent6 2 3 4 2 2" xfId="18030"/>
    <cellStyle name="40% - Accent6 2 3 4 2 2" xfId="18031"/>
    <cellStyle name="Comma 3 3 4 2 2" xfId="18032"/>
    <cellStyle name="Normal 5 3 4 2 2" xfId="18033"/>
    <cellStyle name="Note 3 3 4 2 2" xfId="18034"/>
    <cellStyle name="20% - Accent1 3 3 4 2 2" xfId="18035"/>
    <cellStyle name="40% - Accent1 3 3 4 2 2" xfId="18036"/>
    <cellStyle name="20% - Accent2 3 3 4 2 2" xfId="18037"/>
    <cellStyle name="40% - Accent2 3 3 4 2 2" xfId="18038"/>
    <cellStyle name="20% - Accent3 3 3 4 2 2" xfId="18039"/>
    <cellStyle name="40% - Accent3 3 3 4 2 2" xfId="18040"/>
    <cellStyle name="20% - Accent4 3 3 4 2 2" xfId="18041"/>
    <cellStyle name="40% - Accent4 3 3 4 2 2" xfId="18042"/>
    <cellStyle name="20% - Accent5 3 3 4 2 2" xfId="18043"/>
    <cellStyle name="40% - Accent5 3 3 4 2 2" xfId="18044"/>
    <cellStyle name="20% - Accent6 3 3 4 2 2" xfId="18045"/>
    <cellStyle name="40% - Accent6 3 3 4 2 2" xfId="18046"/>
    <cellStyle name="Normal 6 3 4 2 2" xfId="18047"/>
    <cellStyle name="Normal 7 3 4 2 2" xfId="18048"/>
    <cellStyle name="Normal 8 3 4 2 2" xfId="18049"/>
    <cellStyle name="Normal 9 3 4 2 2" xfId="18050"/>
    <cellStyle name="Normal 10 3 4 2 2" xfId="18051"/>
    <cellStyle name="Normal 11 3 4 2 2" xfId="18052"/>
    <cellStyle name="Normal 12 3 4 2 2" xfId="18053"/>
    <cellStyle name="Normal 13 3 4 2 2" xfId="18054"/>
    <cellStyle name="Normal 14 3 4 2 2" xfId="18055"/>
    <cellStyle name="Normal 15 7 2 2" xfId="18056"/>
    <cellStyle name="Normal 16 6 2 2" xfId="18057"/>
    <cellStyle name="Normal 17 5 2 2" xfId="18058"/>
    <cellStyle name="Normal 18 4 2 2" xfId="18059"/>
    <cellStyle name="Percent 2 5 2 2" xfId="18060"/>
    <cellStyle name="Note 5 21 2 2" xfId="18061"/>
    <cellStyle name="20% - Accent1 5 4 2 2" xfId="18062"/>
    <cellStyle name="40% - Accent1 5 4 2 2" xfId="18063"/>
    <cellStyle name="20% - Accent2 5 4 2 2" xfId="18064"/>
    <cellStyle name="40% - Accent2 5 4 2 2" xfId="18065"/>
    <cellStyle name="20% - Accent3 5 4 2 2" xfId="18066"/>
    <cellStyle name="40% - Accent3 5 4 2 2" xfId="18067"/>
    <cellStyle name="20% - Accent4 5 4 2 2" xfId="18068"/>
    <cellStyle name="40% - Accent4 5 4 2 2" xfId="18069"/>
    <cellStyle name="20% - Accent5 5 4 2 2" xfId="18070"/>
    <cellStyle name="40% - Accent5 5 4 2 2" xfId="18071"/>
    <cellStyle name="20% - Accent6 5 4 2 2" xfId="18072"/>
    <cellStyle name="40% - Accent6 5 4 2 2" xfId="18073"/>
    <cellStyle name="Normal 2 3 4 2 2" xfId="18074"/>
    <cellStyle name="Normal 3 2 12 2 2" xfId="18075"/>
    <cellStyle name="Comma 2 2 4 2 2" xfId="18076"/>
    <cellStyle name="Normal 4 2 11 2 2" xfId="18077"/>
    <cellStyle name="Note 2 2 21 2 2" xfId="18078"/>
    <cellStyle name="20% - Accent1 2 2 4 2 2" xfId="18079"/>
    <cellStyle name="40% - Accent1 2 2 4 2 2" xfId="18080"/>
    <cellStyle name="20% - Accent2 2 2 4 2 2" xfId="18081"/>
    <cellStyle name="40% - Accent2 2 2 4 2 2" xfId="18082"/>
    <cellStyle name="20% - Accent3 2 2 4 2 2" xfId="18083"/>
    <cellStyle name="40% - Accent3 2 2 4 2 2" xfId="18084"/>
    <cellStyle name="20% - Accent4 2 2 4 2 2" xfId="18085"/>
    <cellStyle name="40% - Accent4 2 2 4 2 2" xfId="18086"/>
    <cellStyle name="20% - Accent5 2 2 4 2 2" xfId="18087"/>
    <cellStyle name="40% - Accent5 2 2 4 2 2" xfId="18088"/>
    <cellStyle name="20% - Accent6 2 2 4 2 2" xfId="18089"/>
    <cellStyle name="40% - Accent6 2 2 4 2 2" xfId="18090"/>
    <cellStyle name="Comma 3 2 4 2 2" xfId="18091"/>
    <cellStyle name="Normal 5 2 10 2 2" xfId="18092"/>
    <cellStyle name="Note 3 2 4 2 2" xfId="18093"/>
    <cellStyle name="20% - Accent1 3 2 4 2 2" xfId="18094"/>
    <cellStyle name="40% - Accent1 3 2 4 2 2" xfId="18095"/>
    <cellStyle name="20% - Accent2 3 2 4 2 2" xfId="18096"/>
    <cellStyle name="40% - Accent2 3 2 4 2 2" xfId="18097"/>
    <cellStyle name="20% - Accent3 3 2 4 2 2" xfId="18098"/>
    <cellStyle name="40% - Accent3 3 2 4 2 2" xfId="18099"/>
    <cellStyle name="20% - Accent4 3 2 4 2 2" xfId="18100"/>
    <cellStyle name="40% - Accent4 3 2 4 2 2" xfId="18101"/>
    <cellStyle name="20% - Accent5 3 2 4 2 2" xfId="18102"/>
    <cellStyle name="40% - Accent5 3 2 4 2 2" xfId="18103"/>
    <cellStyle name="20% - Accent6 3 2 4 2 2" xfId="18104"/>
    <cellStyle name="40% - Accent6 3 2 4 2 2" xfId="18105"/>
    <cellStyle name="Normal 6 2 10 2 2" xfId="18106"/>
    <cellStyle name="Normal 7 2 10 2 2" xfId="18107"/>
    <cellStyle name="Normal 8 2 10 2 2" xfId="18108"/>
    <cellStyle name="Normal 9 2 10 2 2" xfId="18109"/>
    <cellStyle name="Normal 10 2 10 2 2" xfId="18110"/>
    <cellStyle name="Normal 11 2 10 2 2" xfId="18111"/>
    <cellStyle name="Normal 12 2 10 2 2" xfId="18112"/>
    <cellStyle name="Normal 13 2 10 2 2" xfId="18113"/>
    <cellStyle name="Normal 14 2 10 2 2" xfId="18114"/>
    <cellStyle name="Normal 15 2 4 2 2" xfId="18115"/>
    <cellStyle name="Normal 19 4 2 2" xfId="18116"/>
    <cellStyle name="Normal 20 4 2 2" xfId="18117"/>
    <cellStyle name="Normal 21 4 2 2" xfId="18118"/>
    <cellStyle name="Normal 22 4 2 2" xfId="18119"/>
    <cellStyle name="Normal 23 4 2 2" xfId="18120"/>
    <cellStyle name="Normal 24 4 2 2" xfId="18121"/>
    <cellStyle name="Normal 25 4 2 2" xfId="18122"/>
    <cellStyle name="Normal 2 5 3 2 2" xfId="18123"/>
    <cellStyle name="Normal 3 4 10 2 2" xfId="18124"/>
    <cellStyle name="Comma 2 4 3 2 2" xfId="18125"/>
    <cellStyle name="Normal 4 4 4 2 2" xfId="18126"/>
    <cellStyle name="Note 2 4 5 2 2" xfId="18127"/>
    <cellStyle name="20% - Accent1 2 4 3 2 2" xfId="18128"/>
    <cellStyle name="40% - Accent1 2 4 3 2 2" xfId="18129"/>
    <cellStyle name="20% - Accent2 2 4 3 2 2" xfId="18130"/>
    <cellStyle name="40% - Accent2 2 4 3 2 2" xfId="18131"/>
    <cellStyle name="20% - Accent3 2 4 3 2 2" xfId="18132"/>
    <cellStyle name="40% - Accent3 2 4 3 2 2" xfId="18133"/>
    <cellStyle name="20% - Accent4 2 4 3 2 2" xfId="18134"/>
    <cellStyle name="40% - Accent4 2 4 3 2 2" xfId="18135"/>
    <cellStyle name="20% - Accent5 2 4 3 2 2" xfId="18136"/>
    <cellStyle name="40% - Accent5 2 4 3 2 2" xfId="18137"/>
    <cellStyle name="20% - Accent6 2 4 3 2 2" xfId="18138"/>
    <cellStyle name="40% - Accent6 2 4 3 2 2" xfId="18139"/>
    <cellStyle name="Comma 3 4 3 2 2" xfId="18140"/>
    <cellStyle name="Normal 5 4 4 2 2" xfId="18141"/>
    <cellStyle name="Note 3 4 5 2 2" xfId="18142"/>
    <cellStyle name="20% - Accent1 3 4 3 2 2" xfId="18143"/>
    <cellStyle name="40% - Accent1 3 4 3 2 2" xfId="18144"/>
    <cellStyle name="20% - Accent2 3 4 3 2 2" xfId="18145"/>
    <cellStyle name="40% - Accent2 3 4 3 2 2" xfId="18146"/>
    <cellStyle name="20% - Accent3 3 4 3 2 2" xfId="18147"/>
    <cellStyle name="40% - Accent3 3 4 3 2 2" xfId="18148"/>
    <cellStyle name="20% - Accent4 3 4 3 2 2" xfId="18149"/>
    <cellStyle name="40% - Accent4 3 4 3 2 2" xfId="18150"/>
    <cellStyle name="20% - Accent5 3 4 3 2 2" xfId="18151"/>
    <cellStyle name="40% - Accent5 3 4 3 2 2" xfId="18152"/>
    <cellStyle name="20% - Accent6 3 4 3 2 2" xfId="18153"/>
    <cellStyle name="40% - Accent6 3 4 3 2 2" xfId="18154"/>
    <cellStyle name="Normal 6 4 4 2 2" xfId="18155"/>
    <cellStyle name="Normal 7 4 4 2 2" xfId="18156"/>
    <cellStyle name="Normal 8 4 4 2 2" xfId="18157"/>
    <cellStyle name="Normal 9 4 4 2 2" xfId="18158"/>
    <cellStyle name="Normal 10 4 4 2 2" xfId="18159"/>
    <cellStyle name="Normal 11 4 4 2 2" xfId="18160"/>
    <cellStyle name="Normal 12 4 4 2 2" xfId="18161"/>
    <cellStyle name="Normal 13 4 4 2 2" xfId="18162"/>
    <cellStyle name="Normal 14 4 4 2 2" xfId="18163"/>
    <cellStyle name="Normal 15 3 4 2 2" xfId="18164"/>
    <cellStyle name="Normal 16 3 3 2 2" xfId="18165"/>
    <cellStyle name="Normal 17 2 3 2 2" xfId="18166"/>
    <cellStyle name="Normal 18 2 3 2 2" xfId="18167"/>
    <cellStyle name="Percent 2 2 3 2 2" xfId="18168"/>
    <cellStyle name="Note 5 2 5 2 2" xfId="18169"/>
    <cellStyle name="20% - Accent1 5 2 3 2 2" xfId="18170"/>
    <cellStyle name="40% - Accent1 5 2 3 2 2" xfId="18171"/>
    <cellStyle name="20% - Accent2 5 2 3 2 2" xfId="18172"/>
    <cellStyle name="40% - Accent2 5 2 3 2 2" xfId="18173"/>
    <cellStyle name="20% - Accent3 5 2 3 2 2" xfId="18174"/>
    <cellStyle name="40% - Accent3 5 2 3 2 2" xfId="18175"/>
    <cellStyle name="20% - Accent4 5 2 3 2 2" xfId="18176"/>
    <cellStyle name="40% - Accent4 5 2 3 2 2" xfId="18177"/>
    <cellStyle name="20% - Accent5 5 2 3 2 2" xfId="18178"/>
    <cellStyle name="40% - Accent5 5 2 3 2 2" xfId="18179"/>
    <cellStyle name="20% - Accent6 5 2 3 2 2" xfId="18180"/>
    <cellStyle name="40% - Accent6 5 2 3 2 2" xfId="18181"/>
    <cellStyle name="Normal 2 3 2 3 2 2" xfId="18182"/>
    <cellStyle name="Normal 3 2 2 9 2 2" xfId="18183"/>
    <cellStyle name="Comma 2 2 2 3 2 2" xfId="18184"/>
    <cellStyle name="Normal 4 2 2 4 2 2" xfId="18185"/>
    <cellStyle name="Note 2 2 2 5 2 2" xfId="18186"/>
    <cellStyle name="20% - Accent1 2 2 2 3 2 2" xfId="18187"/>
    <cellStyle name="40% - Accent1 2 2 2 3 2 2" xfId="18188"/>
    <cellStyle name="20% - Accent2 2 2 2 3 2 2" xfId="18189"/>
    <cellStyle name="40% - Accent2 2 2 2 3 2 2" xfId="18190"/>
    <cellStyle name="20% - Accent3 2 2 2 3 2 2" xfId="18191"/>
    <cellStyle name="40% - Accent3 2 2 2 3 2 2" xfId="18192"/>
    <cellStyle name="20% - Accent4 2 2 2 3 2 2" xfId="18193"/>
    <cellStyle name="40% - Accent4 2 2 2 3 2 2" xfId="18194"/>
    <cellStyle name="20% - Accent5 2 2 2 3 2 2" xfId="18195"/>
    <cellStyle name="40% - Accent5 2 2 2 3 2 2" xfId="18196"/>
    <cellStyle name="20% - Accent6 2 2 2 3 2 2" xfId="18197"/>
    <cellStyle name="40% - Accent6 2 2 2 3 2 2" xfId="18198"/>
    <cellStyle name="Comma 3 2 2 3 2 2" xfId="18199"/>
    <cellStyle name="Normal 5 2 2 4 2 2" xfId="18200"/>
    <cellStyle name="Note 3 2 2 3 2 2" xfId="18201"/>
    <cellStyle name="20% - Accent1 3 2 2 3 2 2" xfId="18202"/>
    <cellStyle name="40% - Accent1 3 2 2 3 2 2" xfId="18203"/>
    <cellStyle name="20% - Accent2 3 2 2 3 2 2" xfId="18204"/>
    <cellStyle name="40% - Accent2 3 2 2 3 2 2" xfId="18205"/>
    <cellStyle name="20% - Accent3 3 2 2 3 2 2" xfId="18206"/>
    <cellStyle name="40% - Accent3 3 2 2 3 2 2" xfId="18207"/>
    <cellStyle name="20% - Accent4 3 2 2 3 2 2" xfId="18208"/>
    <cellStyle name="40% - Accent4 3 2 2 3 2 2" xfId="18209"/>
    <cellStyle name="20% - Accent5 3 2 2 3 2 2" xfId="18210"/>
    <cellStyle name="40% - Accent5 3 2 2 3 2 2" xfId="18211"/>
    <cellStyle name="20% - Accent6 3 2 2 3 2 2" xfId="18212"/>
    <cellStyle name="40% - Accent6 3 2 2 3 2 2" xfId="18213"/>
    <cellStyle name="Normal 6 2 2 4 2 2" xfId="18214"/>
    <cellStyle name="Normal 7 2 2 4 2 2" xfId="18215"/>
    <cellStyle name="Normal 8 2 2 4 2 2" xfId="18216"/>
    <cellStyle name="Normal 9 2 2 4 2 2" xfId="18217"/>
    <cellStyle name="Normal 10 2 2 4 2 2" xfId="18218"/>
    <cellStyle name="Normal 11 2 2 4 2 2" xfId="18219"/>
    <cellStyle name="Normal 12 2 2 4 2 2" xfId="18220"/>
    <cellStyle name="Normal 13 2 2 4 2 2" xfId="18221"/>
    <cellStyle name="Normal 14 2 2 4 2 2" xfId="18222"/>
    <cellStyle name="Normal 15 2 2 3 2 2" xfId="18223"/>
    <cellStyle name="Normal 19 2 3 2 2" xfId="18224"/>
    <cellStyle name="Normal 20 2 3 2 2" xfId="18225"/>
    <cellStyle name="Normal 21 2 3 2 2" xfId="18226"/>
    <cellStyle name="Normal 22 2 3 2 2" xfId="18227"/>
    <cellStyle name="Normal 23 2 3 2 2" xfId="18228"/>
    <cellStyle name="Normal 24 2 3 2 2" xfId="18229"/>
    <cellStyle name="Normal 25 2 3 2 2" xfId="18230"/>
    <cellStyle name="20% - Accent1 18 2 2" xfId="18231"/>
    <cellStyle name="40% - Accent1 18 2 2" xfId="18232"/>
    <cellStyle name="20% - Accent2 18 2 2" xfId="18233"/>
    <cellStyle name="40% - Accent2 18 2 2" xfId="18234"/>
    <cellStyle name="20% - Accent3 18 2 2" xfId="18235"/>
    <cellStyle name="40% - Accent3 18 2 2" xfId="18236"/>
    <cellStyle name="20% - Accent4 18 2 2" xfId="18237"/>
    <cellStyle name="40% - Accent4 18 2 2" xfId="18238"/>
    <cellStyle name="20% - Accent5 18 2 2" xfId="18239"/>
    <cellStyle name="40% - Accent5 18 2 2" xfId="18240"/>
    <cellStyle name="20% - Accent6 18 2 2" xfId="18241"/>
    <cellStyle name="40% - Accent6 18 2 2" xfId="18242"/>
    <cellStyle name="Normal 69 2 2 2" xfId="18243"/>
    <cellStyle name="Normal 2 8 2 2 2" xfId="18244"/>
    <cellStyle name="20% - Accent1 10 3 2 2" xfId="18245"/>
    <cellStyle name="20% - Accent1 11 3 2 2" xfId="18246"/>
    <cellStyle name="20% - Accent1 12 3 2 2" xfId="18247"/>
    <cellStyle name="20% - Accent1 13 3 2 2" xfId="18248"/>
    <cellStyle name="20% - Accent1 14 3 2 2" xfId="18249"/>
    <cellStyle name="20% - Accent1 2 6 2 2 2" xfId="18250"/>
    <cellStyle name="20% - Accent1 2 2 3 2 2 2" xfId="18251"/>
    <cellStyle name="20% - Accent1 2 3 3 2 2 2" xfId="18252"/>
    <cellStyle name="20% - Accent1 3 6 2 2 2" xfId="18253"/>
    <cellStyle name="20% - Accent1 3 2 3 2 2 2" xfId="18254"/>
    <cellStyle name="20% - Accent1 3 3 3 2 2 2" xfId="18255"/>
    <cellStyle name="20% - Accent1 4 5 2 2 2" xfId="18256"/>
    <cellStyle name="20% - Accent1 5 3 2 2 2" xfId="18257"/>
    <cellStyle name="20% - Accent1 6 3 2 2" xfId="18258"/>
    <cellStyle name="20% - Accent1 7 3 2 2" xfId="18259"/>
    <cellStyle name="20% - Accent1 8 3 2 2" xfId="18260"/>
    <cellStyle name="20% - Accent1 9 3 2 2" xfId="18261"/>
    <cellStyle name="20% - Accent2 10 3 2 2" xfId="18262"/>
    <cellStyle name="20% - Accent2 11 3 2 2" xfId="18263"/>
    <cellStyle name="20% - Accent2 12 3 2 2" xfId="18264"/>
    <cellStyle name="20% - Accent2 13 3 2 2" xfId="18265"/>
    <cellStyle name="20% - Accent2 14 3 2 2" xfId="18266"/>
    <cellStyle name="20% - Accent2 2 6 2 2 2" xfId="18267"/>
    <cellStyle name="20% - Accent2 2 2 3 2 2 2" xfId="18268"/>
    <cellStyle name="20% - Accent2 2 3 3 2 2 2" xfId="18269"/>
    <cellStyle name="20% - Accent2 3 6 2 2 2" xfId="18270"/>
    <cellStyle name="20% - Accent2 3 2 3 2 2 2" xfId="18271"/>
    <cellStyle name="20% - Accent2 3 3 3 2 2 2" xfId="18272"/>
    <cellStyle name="20% - Accent2 4 5 2 2 2" xfId="18273"/>
    <cellStyle name="20% - Accent2 5 3 2 2 2" xfId="18274"/>
    <cellStyle name="20% - Accent2 6 3 2 2" xfId="18275"/>
    <cellStyle name="20% - Accent2 7 3 2 2" xfId="18276"/>
    <cellStyle name="20% - Accent2 8 3 2 2" xfId="18277"/>
    <cellStyle name="20% - Accent2 9 3 2 2" xfId="18278"/>
    <cellStyle name="20% - Accent3 10 3 2 2" xfId="18279"/>
    <cellStyle name="20% - Accent3 11 3 2 2" xfId="18280"/>
    <cellStyle name="20% - Accent3 12 3 2 2" xfId="18281"/>
    <cellStyle name="20% - Accent3 13 3 2 2" xfId="18282"/>
    <cellStyle name="20% - Accent3 14 3 2 2" xfId="18283"/>
    <cellStyle name="20% - Accent3 2 6 2 2 2" xfId="18284"/>
    <cellStyle name="20% - Accent3 2 2 3 2 2 2" xfId="18285"/>
    <cellStyle name="20% - Accent3 2 3 3 2 2 2" xfId="18286"/>
    <cellStyle name="20% - Accent3 3 6 2 2 2" xfId="18287"/>
    <cellStyle name="20% - Accent3 3 2 3 2 2 2" xfId="18288"/>
    <cellStyle name="20% - Accent3 3 3 3 2 2 2" xfId="18289"/>
    <cellStyle name="20% - Accent3 4 5 2 2 2" xfId="18290"/>
    <cellStyle name="20% - Accent3 5 3 2 2 2" xfId="18291"/>
    <cellStyle name="20% - Accent3 6 3 2 2" xfId="18292"/>
    <cellStyle name="20% - Accent3 7 3 2 2" xfId="18293"/>
    <cellStyle name="20% - Accent3 8 3 2 2" xfId="18294"/>
    <cellStyle name="20% - Accent3 9 3 2 2" xfId="18295"/>
    <cellStyle name="20% - Accent4 10 3 2 2" xfId="18296"/>
    <cellStyle name="20% - Accent4 11 3 2 2" xfId="18297"/>
    <cellStyle name="20% - Accent4 12 3 2 2" xfId="18298"/>
    <cellStyle name="20% - Accent4 13 3 2 2" xfId="18299"/>
    <cellStyle name="20% - Accent4 14 3 2 2" xfId="18300"/>
    <cellStyle name="20% - Accent4 2 6 2 2 2" xfId="18301"/>
    <cellStyle name="20% - Accent4 2 2 3 2 2 2" xfId="18302"/>
    <cellStyle name="20% - Accent4 2 3 3 2 2 2" xfId="18303"/>
    <cellStyle name="20% - Accent4 3 6 2 2 2" xfId="18304"/>
    <cellStyle name="20% - Accent4 3 2 3 2 2 2" xfId="18305"/>
    <cellStyle name="20% - Accent4 3 3 3 2 2 2" xfId="18306"/>
    <cellStyle name="20% - Accent4 4 5 2 2 2" xfId="18307"/>
    <cellStyle name="20% - Accent4 5 3 2 2 2" xfId="18308"/>
    <cellStyle name="20% - Accent4 6 3 2 2" xfId="18309"/>
    <cellStyle name="20% - Accent4 7 3 2 2" xfId="18310"/>
    <cellStyle name="20% - Accent4 8 3 2 2" xfId="18311"/>
    <cellStyle name="20% - Accent4 9 3 2 2" xfId="18312"/>
    <cellStyle name="20% - Accent5 10 3 2 2" xfId="18313"/>
    <cellStyle name="20% - Accent5 11 3 2 2" xfId="18314"/>
    <cellStyle name="20% - Accent5 12 3 2 2" xfId="18315"/>
    <cellStyle name="20% - Accent5 13 3 2 2" xfId="18316"/>
    <cellStyle name="20% - Accent5 14 3 2 2" xfId="18317"/>
    <cellStyle name="20% - Accent5 2 6 2 2 2" xfId="18318"/>
    <cellStyle name="20% - Accent5 2 2 3 2 2 2" xfId="18319"/>
    <cellStyle name="20% - Accent5 2 3 3 2 2 2" xfId="18320"/>
    <cellStyle name="20% - Accent5 3 6 2 2 2" xfId="18321"/>
    <cellStyle name="20% - Accent5 3 2 3 2 2 2" xfId="18322"/>
    <cellStyle name="20% - Accent5 3 3 3 2 2 2" xfId="18323"/>
    <cellStyle name="20% - Accent5 4 5 2 2 2" xfId="18324"/>
    <cellStyle name="20% - Accent5 5 3 2 2 2" xfId="18325"/>
    <cellStyle name="20% - Accent5 6 3 2 2" xfId="18326"/>
    <cellStyle name="20% - Accent5 7 3 2 2" xfId="18327"/>
    <cellStyle name="20% - Accent5 8 3 2 2" xfId="18328"/>
    <cellStyle name="20% - Accent5 9 3 2 2" xfId="18329"/>
    <cellStyle name="20% - Accent6 10 3 2 2" xfId="18330"/>
    <cellStyle name="20% - Accent6 11 3 2 2" xfId="18331"/>
    <cellStyle name="20% - Accent6 12 3 2 2" xfId="18332"/>
    <cellStyle name="20% - Accent6 13 3 2 2" xfId="18333"/>
    <cellStyle name="20% - Accent6 14 3 2 2" xfId="18334"/>
    <cellStyle name="20% - Accent6 2 6 2 2 2" xfId="18335"/>
    <cellStyle name="20% - Accent6 2 2 3 2 2 2" xfId="18336"/>
    <cellStyle name="20% - Accent6 2 3 3 2 2 2" xfId="18337"/>
    <cellStyle name="20% - Accent6 3 6 2 2 2" xfId="18338"/>
    <cellStyle name="20% - Accent6 3 2 3 2 2 2" xfId="18339"/>
    <cellStyle name="20% - Accent6 3 3 3 2 2 2" xfId="18340"/>
    <cellStyle name="20% - Accent6 4 5 2 2 2" xfId="18341"/>
    <cellStyle name="20% - Accent6 5 3 2 2 2" xfId="18342"/>
    <cellStyle name="20% - Accent6 6 3 2 2" xfId="18343"/>
    <cellStyle name="20% - Accent6 7 3 2 2" xfId="18344"/>
    <cellStyle name="20% - Accent6 8 3 2 2" xfId="18345"/>
    <cellStyle name="20% - Accent6 9 3 2 2" xfId="18346"/>
    <cellStyle name="40% - Accent1 10 3 2 2" xfId="18347"/>
    <cellStyle name="40% - Accent1 11 3 2 2" xfId="18348"/>
    <cellStyle name="40% - Accent1 12 3 2 2" xfId="18349"/>
    <cellStyle name="40% - Accent1 13 3 2 2" xfId="18350"/>
    <cellStyle name="40% - Accent1 14 3 2 2" xfId="18351"/>
    <cellStyle name="40% - Accent1 2 6 2 2 2" xfId="18352"/>
    <cellStyle name="40% - Accent1 2 2 3 2 2 2" xfId="18353"/>
    <cellStyle name="40% - Accent1 2 3 3 2 2 2" xfId="18354"/>
    <cellStyle name="40% - Accent1 3 6 2 2 2" xfId="18355"/>
    <cellStyle name="40% - Accent1 3 2 3 2 2 2" xfId="18356"/>
    <cellStyle name="40% - Accent1 3 3 3 2 2 2" xfId="18357"/>
    <cellStyle name="40% - Accent1 4 5 2 2 2" xfId="18358"/>
    <cellStyle name="40% - Accent1 5 3 2 2 2" xfId="18359"/>
    <cellStyle name="40% - Accent1 6 3 2 2" xfId="18360"/>
    <cellStyle name="40% - Accent1 7 3 2 2" xfId="18361"/>
    <cellStyle name="40% - Accent1 8 3 2 2" xfId="18362"/>
    <cellStyle name="40% - Accent1 9 3 2 2" xfId="18363"/>
    <cellStyle name="40% - Accent2 10 3 2 2" xfId="18364"/>
    <cellStyle name="40% - Accent2 11 3 2 2" xfId="18365"/>
    <cellStyle name="40% - Accent2 12 3 2 2" xfId="18366"/>
    <cellStyle name="40% - Accent2 13 3 2 2" xfId="18367"/>
    <cellStyle name="40% - Accent2 14 3 2 2" xfId="18368"/>
    <cellStyle name="40% - Accent2 2 6 2 2 2" xfId="18369"/>
    <cellStyle name="40% - Accent2 2 2 3 2 2 2" xfId="18370"/>
    <cellStyle name="40% - Accent2 2 3 3 2 2 2" xfId="18371"/>
    <cellStyle name="40% - Accent2 3 6 2 2 2" xfId="18372"/>
    <cellStyle name="40% - Accent2 3 2 3 2 2 2" xfId="18373"/>
    <cellStyle name="40% - Accent2 3 3 3 2 2 2" xfId="18374"/>
    <cellStyle name="40% - Accent2 4 5 2 2 2" xfId="18375"/>
    <cellStyle name="40% - Accent2 5 3 2 2 2" xfId="18376"/>
    <cellStyle name="40% - Accent2 6 3 2 2" xfId="18377"/>
    <cellStyle name="40% - Accent2 7 3 2 2" xfId="18378"/>
    <cellStyle name="40% - Accent2 8 3 2 2" xfId="18379"/>
    <cellStyle name="40% - Accent2 9 3 2 2" xfId="18380"/>
    <cellStyle name="40% - Accent3 10 3 2 2" xfId="18381"/>
    <cellStyle name="40% - Accent3 11 3 2 2" xfId="18382"/>
    <cellStyle name="40% - Accent3 12 3 2 2" xfId="18383"/>
    <cellStyle name="40% - Accent3 13 3 2 2" xfId="18384"/>
    <cellStyle name="40% - Accent3 14 3 2 2" xfId="18385"/>
    <cellStyle name="40% - Accent3 2 6 2 2 2" xfId="18386"/>
    <cellStyle name="40% - Accent3 2 2 3 2 2 2" xfId="18387"/>
    <cellStyle name="40% - Accent3 2 3 3 2 2 2" xfId="18388"/>
    <cellStyle name="40% - Accent3 3 6 2 2 2" xfId="18389"/>
    <cellStyle name="40% - Accent3 3 2 3 2 2 2" xfId="18390"/>
    <cellStyle name="40% - Accent3 3 3 3 2 2 2" xfId="18391"/>
    <cellStyle name="40% - Accent3 4 5 2 2 2" xfId="18392"/>
    <cellStyle name="40% - Accent3 5 3 2 2 2" xfId="18393"/>
    <cellStyle name="40% - Accent3 6 3 2 2" xfId="18394"/>
    <cellStyle name="40% - Accent3 7 3 2 2" xfId="18395"/>
    <cellStyle name="40% - Accent3 8 3 2 2" xfId="18396"/>
    <cellStyle name="40% - Accent3 9 3 2 2" xfId="18397"/>
    <cellStyle name="40% - Accent4 10 3 2 2" xfId="18398"/>
    <cellStyle name="40% - Accent4 11 3 2 2" xfId="18399"/>
    <cellStyle name="40% - Accent4 12 3 2 2" xfId="18400"/>
    <cellStyle name="40% - Accent4 13 3 2 2" xfId="18401"/>
    <cellStyle name="40% - Accent4 14 3 2 2" xfId="18402"/>
    <cellStyle name="40% - Accent4 2 6 2 2 2" xfId="18403"/>
    <cellStyle name="40% - Accent4 2 2 3 2 2 2" xfId="18404"/>
    <cellStyle name="40% - Accent4 2 3 3 2 2 2" xfId="18405"/>
    <cellStyle name="40% - Accent4 3 6 2 2 2" xfId="18406"/>
    <cellStyle name="40% - Accent4 3 2 3 2 2 2" xfId="18407"/>
    <cellStyle name="40% - Accent4 3 3 3 2 2 2" xfId="18408"/>
    <cellStyle name="40% - Accent4 4 5 2 2 2" xfId="18409"/>
    <cellStyle name="40% - Accent4 5 3 2 2 2" xfId="18410"/>
    <cellStyle name="40% - Accent4 6 3 2 2" xfId="18411"/>
    <cellStyle name="40% - Accent4 7 3 2 2" xfId="18412"/>
    <cellStyle name="40% - Accent4 8 3 2 2" xfId="18413"/>
    <cellStyle name="40% - Accent4 9 3 2 2" xfId="18414"/>
    <cellStyle name="40% - Accent5 10 3 2 2" xfId="18415"/>
    <cellStyle name="40% - Accent5 11 3 2 2" xfId="18416"/>
    <cellStyle name="40% - Accent5 12 3 2 2" xfId="18417"/>
    <cellStyle name="40% - Accent5 13 3 2 2" xfId="18418"/>
    <cellStyle name="40% - Accent5 14 3 2 2" xfId="18419"/>
    <cellStyle name="40% - Accent5 2 6 2 2 2" xfId="18420"/>
    <cellStyle name="40% - Accent5 2 2 3 2 2 2" xfId="18421"/>
    <cellStyle name="40% - Accent5 2 3 3 2 2 2" xfId="18422"/>
    <cellStyle name="40% - Accent5 3 6 2 2 2" xfId="18423"/>
    <cellStyle name="40% - Accent5 3 2 3 2 2 2" xfId="18424"/>
    <cellStyle name="40% - Accent5 3 3 3 2 2 2" xfId="18425"/>
    <cellStyle name="40% - Accent5 4 5 2 2 2" xfId="18426"/>
    <cellStyle name="40% - Accent5 5 3 2 2 2" xfId="18427"/>
    <cellStyle name="40% - Accent5 6 3 2 2" xfId="18428"/>
    <cellStyle name="40% - Accent5 7 3 2 2" xfId="18429"/>
    <cellStyle name="40% - Accent5 8 3 2 2" xfId="18430"/>
    <cellStyle name="40% - Accent5 9 3 2 2" xfId="18431"/>
    <cellStyle name="40% - Accent6 10 3 2 2" xfId="18432"/>
    <cellStyle name="40% - Accent6 11 3 2 2" xfId="18433"/>
    <cellStyle name="40% - Accent6 12 3 2 2" xfId="18434"/>
    <cellStyle name="40% - Accent6 13 3 2 2" xfId="18435"/>
    <cellStyle name="40% - Accent6 14 3 2 2" xfId="18436"/>
    <cellStyle name="40% - Accent6 2 6 2 2 2" xfId="18437"/>
    <cellStyle name="40% - Accent6 2 2 3 2 2 2" xfId="18438"/>
    <cellStyle name="40% - Accent6 2 3 3 2 2 2" xfId="18439"/>
    <cellStyle name="40% - Accent6 3 6 2 2 2" xfId="18440"/>
    <cellStyle name="40% - Accent6 3 2 3 2 2 2" xfId="18441"/>
    <cellStyle name="40% - Accent6 3 3 3 2 2 2" xfId="18442"/>
    <cellStyle name="40% - Accent6 4 5 2 2 2" xfId="18443"/>
    <cellStyle name="40% - Accent6 5 3 2 2 2" xfId="18444"/>
    <cellStyle name="40% - Accent6 6 3 2 2" xfId="18445"/>
    <cellStyle name="40% - Accent6 7 3 2 2" xfId="18446"/>
    <cellStyle name="40% - Accent6 8 3 2 2" xfId="18447"/>
    <cellStyle name="40% - Accent6 9 3 2 2" xfId="18448"/>
    <cellStyle name="Comma 10 3 2 2" xfId="18449"/>
    <cellStyle name="Comma 11 3 2 2" xfId="18450"/>
    <cellStyle name="Comma 12 3 2 2" xfId="18451"/>
    <cellStyle name="Comma 13 3 2 2" xfId="18452"/>
    <cellStyle name="Comma 2 6 2 2 2" xfId="18453"/>
    <cellStyle name="Comma 2 2 3 2 2 2" xfId="18454"/>
    <cellStyle name="Comma 2 3 3 2 2 2" xfId="18455"/>
    <cellStyle name="Comma 3 6 2 2 2" xfId="18456"/>
    <cellStyle name="Comma 3 2 3 2 2 2" xfId="18457"/>
    <cellStyle name="Comma 3 3 3 2 2 2" xfId="18458"/>
    <cellStyle name="Comma 4 5 2 2 2" xfId="18459"/>
    <cellStyle name="Comma 5 3 2 2 2" xfId="18460"/>
    <cellStyle name="Comma 6 3 2 2" xfId="18461"/>
    <cellStyle name="Comma 7 3 2 2" xfId="18462"/>
    <cellStyle name="Comma 8 3 2 2" xfId="18463"/>
    <cellStyle name="Comma 9 3 2 2" xfId="18464"/>
    <cellStyle name="Normal 10 14 2 2 2" xfId="18465"/>
    <cellStyle name="Normal 10 2 9 2 2 2" xfId="18466"/>
    <cellStyle name="Normal 10 2 2 3 2 2 2" xfId="18467"/>
    <cellStyle name="Normal 10 3 3 2 2 2" xfId="18468"/>
    <cellStyle name="Normal 10 4 3 2 2 2" xfId="18469"/>
    <cellStyle name="Normal 11 11 2 2 2" xfId="18470"/>
    <cellStyle name="Normal 11 2 9 2 2 2" xfId="18471"/>
    <cellStyle name="Normal 11 2 2 3 2 2 2" xfId="18472"/>
    <cellStyle name="Normal 11 3 3 2 2 2" xfId="18473"/>
    <cellStyle name="Normal 11 4 3 2 2 2" xfId="18474"/>
    <cellStyle name="Normal 12 11 2 2 2" xfId="18475"/>
    <cellStyle name="Normal 12 2 9 2 2 2" xfId="18476"/>
    <cellStyle name="Normal 12 2 2 3 2 2 2" xfId="18477"/>
    <cellStyle name="Normal 12 3 3 2 2 2" xfId="18478"/>
    <cellStyle name="Normal 12 4 3 2 2 2" xfId="18479"/>
    <cellStyle name="Normal 13 11 2 2 2" xfId="18480"/>
    <cellStyle name="Normal 13 2 9 2 2 2" xfId="18481"/>
    <cellStyle name="Normal 13 2 2 3 2 2 2" xfId="18482"/>
    <cellStyle name="Normal 13 3 3 2 2 2" xfId="18483"/>
    <cellStyle name="Normal 13 4 3 2 2 2" xfId="18484"/>
    <cellStyle name="Normal 14 11 2 2 2" xfId="18485"/>
    <cellStyle name="Normal 14 2 9 2 2 2" xfId="18486"/>
    <cellStyle name="Normal 14 2 2 3 2 2 2" xfId="18487"/>
    <cellStyle name="Normal 14 3 3 2 2 2" xfId="18488"/>
    <cellStyle name="Normal 14 4 3 2 2 2" xfId="18489"/>
    <cellStyle name="Normal 15 6 2 2 2" xfId="18490"/>
    <cellStyle name="Normal 15 2 3 2 2 2" xfId="18491"/>
    <cellStyle name="Normal 15 3 3 2 2 2" xfId="18492"/>
    <cellStyle name="Normal 16 5 2 2 2" xfId="18493"/>
    <cellStyle name="Normal 17 4 2 2 2" xfId="18494"/>
    <cellStyle name="Normal 18 3 2 2 2" xfId="18495"/>
    <cellStyle name="Normal 19 3 2 2 2" xfId="18496"/>
    <cellStyle name="Normal 2 3 3 2 2 2" xfId="18497"/>
    <cellStyle name="Normal 2 4 3 2 2 2" xfId="18498"/>
    <cellStyle name="Normal 20 3 2 2 2" xfId="18499"/>
    <cellStyle name="Normal 21 3 2 2 2" xfId="18500"/>
    <cellStyle name="Normal 22 3 2 2 2" xfId="18501"/>
    <cellStyle name="Normal 23 3 2 2 2" xfId="18502"/>
    <cellStyle name="Normal 24 3 2 2 2" xfId="18503"/>
    <cellStyle name="Normal 25 3 2 2 2" xfId="18504"/>
    <cellStyle name="Normal 26 3 2 2" xfId="18505"/>
    <cellStyle name="Normal 27 3 2 2" xfId="18506"/>
    <cellStyle name="Normal 28 3 2 2" xfId="18507"/>
    <cellStyle name="Normal 29 3 2 2" xfId="18508"/>
    <cellStyle name="Normal 3 12 2 2 2" xfId="18509"/>
    <cellStyle name="Normal 3 2 11 2 2 2" xfId="18510"/>
    <cellStyle name="Normal 3 2 2 8 2 2 2" xfId="18511"/>
    <cellStyle name="Normal 3 2 3 3 2 2" xfId="18512"/>
    <cellStyle name="Normal 3 3 11 2 2 2" xfId="18513"/>
    <cellStyle name="Normal 3 3 2 8 2 2" xfId="18514"/>
    <cellStyle name="Normal 3 3 3 3 2 2" xfId="18515"/>
    <cellStyle name="Normal 3 4 9 2 2 2" xfId="18516"/>
    <cellStyle name="Normal 3 4 2 8 2 2" xfId="18517"/>
    <cellStyle name="Normal 3 5 9 2 2" xfId="18518"/>
    <cellStyle name="Normal 3 5 2 8 2 2" xfId="18519"/>
    <cellStyle name="Normal 3 6 9 2 2" xfId="18520"/>
    <cellStyle name="Normal 3 6 2 8 2 2" xfId="18521"/>
    <cellStyle name="Normal 3 7 9 2 2" xfId="18522"/>
    <cellStyle name="Normal 3 7 2 8 2 2" xfId="18523"/>
    <cellStyle name="Normal 3 8 9 2 2" xfId="18524"/>
    <cellStyle name="Normal 3 8 2 8 2 2" xfId="18525"/>
    <cellStyle name="Normal 3 9 9 2 2" xfId="18526"/>
    <cellStyle name="Normal 3 9 2 8 2 2" xfId="18527"/>
    <cellStyle name="Normal 30 3 2 2" xfId="18528"/>
    <cellStyle name="Normal 31 3 2 2" xfId="18529"/>
    <cellStyle name="Normal 32 3 2 2" xfId="18530"/>
    <cellStyle name="Normal 33 3 2 2" xfId="18531"/>
    <cellStyle name="Normal 34 3 2 2" xfId="18532"/>
    <cellStyle name="Normal 35 3 2 2" xfId="18533"/>
    <cellStyle name="Normal 36 3 2 2" xfId="18534"/>
    <cellStyle name="Normal 37 3 2 2" xfId="18535"/>
    <cellStyle name="Normal 38 3 2 2" xfId="18536"/>
    <cellStyle name="Normal 39 3 2 2" xfId="18537"/>
    <cellStyle name="Normal 4 11 2 2 2" xfId="18538"/>
    <cellStyle name="Normal 4 2 10 2 2 2" xfId="18539"/>
    <cellStyle name="Normal 4 2 2 3 2 2 2" xfId="18540"/>
    <cellStyle name="Normal 4 3 3 2 2 2" xfId="18541"/>
    <cellStyle name="Normal 4 4 3 2 2 2" xfId="18542"/>
    <cellStyle name="Normal 40 3 2 2" xfId="18543"/>
    <cellStyle name="Normal 41 3 2 2" xfId="18544"/>
    <cellStyle name="Normal 42 3 2 2" xfId="18545"/>
    <cellStyle name="Normal 43 3 2 2" xfId="18546"/>
    <cellStyle name="Normal 44 3 2 2" xfId="18547"/>
    <cellStyle name="Normal 45 3 2 2" xfId="18548"/>
    <cellStyle name="Normal 46 3 2 2" xfId="18549"/>
    <cellStyle name="Normal 47 3 2 2" xfId="18550"/>
    <cellStyle name="Normal 48 3 2 2" xfId="18551"/>
    <cellStyle name="Normal 49 3 2 2" xfId="18552"/>
    <cellStyle name="Normal 5 11 2 2 2" xfId="18553"/>
    <cellStyle name="Normal 5 2 9 2 2 2" xfId="18554"/>
    <cellStyle name="Normal 5 2 2 3 2 2 2" xfId="18555"/>
    <cellStyle name="Normal 5 3 3 2 2 2" xfId="18556"/>
    <cellStyle name="Normal 5 4 3 2 2 2" xfId="18557"/>
    <cellStyle name="Normal 50 3 2 2" xfId="18558"/>
    <cellStyle name="Normal 51 3 2 2" xfId="18559"/>
    <cellStyle name="Normal 52 3 2 2" xfId="18560"/>
    <cellStyle name="Normal 53 3 2 2" xfId="18561"/>
    <cellStyle name="Normal 54 3 2 2" xfId="18562"/>
    <cellStyle name="Normal 6 11 2 2 2" xfId="18563"/>
    <cellStyle name="Normal 6 2 9 2 2 2" xfId="18564"/>
    <cellStyle name="Normal 6 2 2 3 2 2 2" xfId="18565"/>
    <cellStyle name="Normal 6 3 3 2 2 2" xfId="18566"/>
    <cellStyle name="Normal 6 4 3 2 2 2" xfId="18567"/>
    <cellStyle name="Normal 7 11 2 2 2" xfId="18568"/>
    <cellStyle name="Normal 7 2 9 2 2 2" xfId="18569"/>
    <cellStyle name="Normal 7 2 2 3 2 2 2" xfId="18570"/>
    <cellStyle name="Normal 7 3 3 2 2 2" xfId="18571"/>
    <cellStyle name="Normal 7 4 3 2 2 2" xfId="18572"/>
    <cellStyle name="Normal 8 11 2 2 2" xfId="18573"/>
    <cellStyle name="Normal 8 2 9 2 2 2" xfId="18574"/>
    <cellStyle name="Normal 8 2 2 3 2 2 2" xfId="18575"/>
    <cellStyle name="Normal 8 3 3 2 2 2" xfId="18576"/>
    <cellStyle name="Normal 8 4 3 2 2 2" xfId="18577"/>
    <cellStyle name="Normal 9 11 2 2 2" xfId="18578"/>
    <cellStyle name="Normal 9 2 9 2 2 2" xfId="18579"/>
    <cellStyle name="Normal 9 2 2 3 2 2 2" xfId="18580"/>
    <cellStyle name="Normal 9 3 3 2 2 2" xfId="18581"/>
    <cellStyle name="Normal 9 4 3 2 2 2" xfId="18582"/>
    <cellStyle name="Note 10 3 2 2" xfId="18583"/>
    <cellStyle name="Note 11 3 2 2" xfId="18584"/>
    <cellStyle name="Note 12 3 2 2" xfId="18585"/>
    <cellStyle name="Note 13 3 2 2" xfId="18586"/>
    <cellStyle name="Note 14 3 2 2" xfId="18587"/>
    <cellStyle name="Note 2 22 2 2 2" xfId="18588"/>
    <cellStyle name="Note 2 2 20 2 2 2" xfId="18589"/>
    <cellStyle name="Note 2 3 3 2 2 2" xfId="18590"/>
    <cellStyle name="Note 3 22 2 2 2" xfId="18591"/>
    <cellStyle name="Note 3 2 3 2 2 2" xfId="18592"/>
    <cellStyle name="Note 3 3 3 2 2 2" xfId="18593"/>
    <cellStyle name="Note 4 21 2 2 2" xfId="18594"/>
    <cellStyle name="Note 5 20 2 2 2" xfId="18595"/>
    <cellStyle name="Note 6 3 2 2" xfId="18596"/>
    <cellStyle name="Note 7 3 2 2" xfId="18597"/>
    <cellStyle name="Note 8 3 2 2" xfId="18598"/>
    <cellStyle name="Note 9 3 2 2" xfId="18599"/>
    <cellStyle name="Percent 2 4 2 2 2" xfId="18600"/>
    <cellStyle name="Percent 3 3 2 2" xfId="18601"/>
    <cellStyle name="Normal 2 6 3 2 2" xfId="18602"/>
    <cellStyle name="Normal 55 3 2 2" xfId="18603"/>
    <cellStyle name="Comma 14 3 2 2" xfId="18604"/>
    <cellStyle name="Normal 10 5 3 2 2" xfId="18605"/>
    <cellStyle name="Normal 56 3 2 2" xfId="18606"/>
    <cellStyle name="Comma 15 3 2 2" xfId="18607"/>
    <cellStyle name="Normal 10 6 3 2 2" xfId="18608"/>
    <cellStyle name="Normal 57 3 2 2" xfId="18609"/>
    <cellStyle name="Normal 58 3 2 2" xfId="18610"/>
    <cellStyle name="Comma 16 3 2 2" xfId="18611"/>
    <cellStyle name="Normal 10 7 3 2 2" xfId="18612"/>
    <cellStyle name="Normal 10 2 3 3 2 2" xfId="18613"/>
    <cellStyle name="Normal 11 5 3 2 2" xfId="18614"/>
    <cellStyle name="Normal 11 2 3 3 2 2" xfId="18615"/>
    <cellStyle name="Normal 12 5 3 2 2" xfId="18616"/>
    <cellStyle name="Normal 12 2 3 3 2 2" xfId="18617"/>
    <cellStyle name="Normal 13 5 3 2 2" xfId="18618"/>
    <cellStyle name="Normal 13 2 3 3 2 2" xfId="18619"/>
    <cellStyle name="Normal 14 5 3 2 2" xfId="18620"/>
    <cellStyle name="Normal 14 2 3 3 2 2" xfId="18621"/>
    <cellStyle name="Normal 3 2 4 3 2 2" xfId="18622"/>
    <cellStyle name="Normal 3 2 2 2 3 2 2" xfId="18623"/>
    <cellStyle name="Normal 3 3 4 3 2 2" xfId="18624"/>
    <cellStyle name="Normal 3 3 2 2 3 2 2" xfId="18625"/>
    <cellStyle name="Normal 3 4 3 3 2 2" xfId="18626"/>
    <cellStyle name="Normal 3 4 2 2 3 2 2" xfId="18627"/>
    <cellStyle name="Normal 3 5 3 3 2 2" xfId="18628"/>
    <cellStyle name="Normal 3 5 2 2 3 2 2" xfId="18629"/>
    <cellStyle name="Normal 3 6 3 3 2 2" xfId="18630"/>
    <cellStyle name="Normal 3 6 2 2 3 2 2" xfId="18631"/>
    <cellStyle name="Normal 3 7 3 3 2 2" xfId="18632"/>
    <cellStyle name="Normal 3 7 2 2 3 2 2" xfId="18633"/>
    <cellStyle name="Normal 3 8 3 3 2 2" xfId="18634"/>
    <cellStyle name="Normal 3 8 2 2 3 2 2" xfId="18635"/>
    <cellStyle name="Normal 3 9 3 3 2 2" xfId="18636"/>
    <cellStyle name="Normal 3 9 2 2 3 2 2" xfId="18637"/>
    <cellStyle name="Normal 4 5 3 2 2" xfId="18638"/>
    <cellStyle name="Normal 4 2 3 3 2 2" xfId="18639"/>
    <cellStyle name="Normal 5 5 3 2 2" xfId="18640"/>
    <cellStyle name="Normal 5 2 3 3 2 2" xfId="18641"/>
    <cellStyle name="Normal 6 5 3 2 2" xfId="18642"/>
    <cellStyle name="Normal 6 2 3 3 2 2" xfId="18643"/>
    <cellStyle name="Normal 7 5 3 2 2" xfId="18644"/>
    <cellStyle name="Normal 7 2 3 3 2 2" xfId="18645"/>
    <cellStyle name="Normal 8 5 3 2 2" xfId="18646"/>
    <cellStyle name="Normal 8 2 3 3 2 2" xfId="18647"/>
    <cellStyle name="Normal 9 5 3 2 2" xfId="18648"/>
    <cellStyle name="Normal 9 2 3 3 2 2" xfId="18649"/>
    <cellStyle name="Normal 59 3 2 2" xfId="18650"/>
    <cellStyle name="Comma 17 3 2 2" xfId="18651"/>
    <cellStyle name="Normal 10 8 3 2 2" xfId="18652"/>
    <cellStyle name="Normal 10 2 4 3 2 2" xfId="18653"/>
    <cellStyle name="Normal 11 6 3 2 2" xfId="18654"/>
    <cellStyle name="Normal 11 2 4 3 2 2" xfId="18655"/>
    <cellStyle name="Normal 12 6 3 2 2" xfId="18656"/>
    <cellStyle name="Normal 12 2 4 3 2 2" xfId="18657"/>
    <cellStyle name="Normal 13 6 3 2 2" xfId="18658"/>
    <cellStyle name="Normal 13 2 4 3 2 2" xfId="18659"/>
    <cellStyle name="Normal 14 6 3 2 2" xfId="18660"/>
    <cellStyle name="Normal 14 2 4 3 2 2" xfId="18661"/>
    <cellStyle name="Normal 3 2 5 3 2 2" xfId="18662"/>
    <cellStyle name="Normal 3 2 2 3 3 2 2" xfId="18663"/>
    <cellStyle name="Normal 3 3 5 3 2 2" xfId="18664"/>
    <cellStyle name="Normal 3 3 2 3 3 2 2" xfId="18665"/>
    <cellStyle name="Normal 3 4 4 3 2 2" xfId="18666"/>
    <cellStyle name="Normal 3 4 2 3 3 2 2" xfId="18667"/>
    <cellStyle name="Normal 3 5 4 3 2 2" xfId="18668"/>
    <cellStyle name="Normal 3 5 2 3 3 2 2" xfId="18669"/>
    <cellStyle name="Normal 3 6 4 3 2 2" xfId="18670"/>
    <cellStyle name="Normal 3 6 2 3 3 2 2" xfId="18671"/>
    <cellStyle name="Normal 3 7 4 3 2 2" xfId="18672"/>
    <cellStyle name="Normal 3 7 2 3 3 2 2" xfId="18673"/>
    <cellStyle name="Normal 3 8 4 3 2 2" xfId="18674"/>
    <cellStyle name="Normal 3 8 2 3 3 2 2" xfId="18675"/>
    <cellStyle name="Normal 3 9 4 3 2 2" xfId="18676"/>
    <cellStyle name="Normal 3 9 2 3 3 2 2" xfId="18677"/>
    <cellStyle name="Normal 4 6 3 2 2" xfId="18678"/>
    <cellStyle name="Normal 4 2 4 3 2 2" xfId="18679"/>
    <cellStyle name="Normal 5 6 3 2 2" xfId="18680"/>
    <cellStyle name="Normal 5 2 4 3 2 2" xfId="18681"/>
    <cellStyle name="Normal 6 6 3 2 2" xfId="18682"/>
    <cellStyle name="Normal 6 2 4 3 2 2" xfId="18683"/>
    <cellStyle name="Normal 7 6 3 2 2" xfId="18684"/>
    <cellStyle name="Normal 7 2 4 3 2 2" xfId="18685"/>
    <cellStyle name="Normal 8 6 3 2 2" xfId="18686"/>
    <cellStyle name="Normal 8 2 4 3 2 2" xfId="18687"/>
    <cellStyle name="Normal 9 6 3 2 2" xfId="18688"/>
    <cellStyle name="Normal 9 2 4 3 2 2" xfId="18689"/>
    <cellStyle name="Normal 60 2 2 2" xfId="18690"/>
    <cellStyle name="Comma 18 2 2 2" xfId="18691"/>
    <cellStyle name="Normal 10 9 2 2 2" xfId="18692"/>
    <cellStyle name="Normal 10 2 5 2 2 2" xfId="18693"/>
    <cellStyle name="Normal 11 7 2 2 2" xfId="18694"/>
    <cellStyle name="Normal 11 2 5 2 2 2" xfId="18695"/>
    <cellStyle name="Normal 12 7 2 2 2" xfId="18696"/>
    <cellStyle name="Normal 12 2 5 2 2 2" xfId="18697"/>
    <cellStyle name="Normal 13 7 2 2 2" xfId="18698"/>
    <cellStyle name="Normal 13 2 5 2 2 2" xfId="18699"/>
    <cellStyle name="Normal 14 7 2 2 2" xfId="18700"/>
    <cellStyle name="Normal 14 2 5 2 2 2" xfId="18701"/>
    <cellStyle name="Normal 3 2 6 2 2 2" xfId="18702"/>
    <cellStyle name="Normal 3 2 2 4 2 2 2" xfId="18703"/>
    <cellStyle name="Normal 3 3 6 2 2 2" xfId="18704"/>
    <cellStyle name="Normal 3 3 2 4 2 2 2" xfId="18705"/>
    <cellStyle name="Normal 3 4 5 2 2 2" xfId="18706"/>
    <cellStyle name="Normal 3 4 2 4 2 2 2" xfId="18707"/>
    <cellStyle name="Normal 3 5 5 2 2 2" xfId="18708"/>
    <cellStyle name="Normal 3 5 2 4 2 2 2" xfId="18709"/>
    <cellStyle name="Normal 3 6 5 2 2 2" xfId="18710"/>
    <cellStyle name="Normal 3 6 2 4 2 2 2" xfId="18711"/>
    <cellStyle name="Normal 3 7 5 2 2 2" xfId="18712"/>
    <cellStyle name="Normal 3 7 2 4 2 2 2" xfId="18713"/>
    <cellStyle name="Normal 3 8 5 2 2 2" xfId="18714"/>
    <cellStyle name="Normal 3 8 2 4 2 2 2" xfId="18715"/>
    <cellStyle name="Normal 3 9 5 2 2 2" xfId="18716"/>
    <cellStyle name="Normal 3 9 2 4 2 2 2" xfId="18717"/>
    <cellStyle name="Normal 4 7 2 2 2" xfId="18718"/>
    <cellStyle name="Normal 4 2 5 2 2 2" xfId="18719"/>
    <cellStyle name="Normal 5 7 2 2 2" xfId="18720"/>
    <cellStyle name="Normal 5 2 5 2 2 2" xfId="18721"/>
    <cellStyle name="Normal 6 7 2 2 2" xfId="18722"/>
    <cellStyle name="Normal 6 2 5 2 2 2" xfId="18723"/>
    <cellStyle name="Normal 7 7 2 2 2" xfId="18724"/>
    <cellStyle name="Normal 7 2 5 2 2 2" xfId="18725"/>
    <cellStyle name="Normal 8 7 2 2 2" xfId="18726"/>
    <cellStyle name="Normal 8 2 5 2 2 2" xfId="18727"/>
    <cellStyle name="Normal 9 7 2 2 2" xfId="18728"/>
    <cellStyle name="Normal 9 2 5 2 2 2" xfId="18729"/>
    <cellStyle name="Normal 2 7 2 2 2" xfId="18730"/>
    <cellStyle name="20% - Accent1 10 2 2 2 2" xfId="18731"/>
    <cellStyle name="20% - Accent1 11 2 2 2 2" xfId="18732"/>
    <cellStyle name="20% - Accent1 12 2 2 2 2" xfId="18733"/>
    <cellStyle name="20% - Accent1 13 2 2 2 2" xfId="18734"/>
    <cellStyle name="20% - Accent1 14 2 2 2 2" xfId="18735"/>
    <cellStyle name="20% - Accent1 2 5 2 2 2" xfId="18736"/>
    <cellStyle name="20% - Accent1 2 2 2 2 2 2 2" xfId="18737"/>
    <cellStyle name="20% - Accent1 2 3 2 2 2 2" xfId="18738"/>
    <cellStyle name="20% - Accent1 3 5 2 2 2" xfId="18739"/>
    <cellStyle name="20% - Accent1 3 2 2 2 2 2 2" xfId="18740"/>
    <cellStyle name="20% - Accent1 3 3 2 2 2 2" xfId="18741"/>
    <cellStyle name="20% - Accent1 4 4 2 2 2" xfId="18742"/>
    <cellStyle name="20% - Accent1 5 2 2 2 2 2" xfId="18743"/>
    <cellStyle name="20% - Accent1 6 2 2 2 2" xfId="18744"/>
    <cellStyle name="20% - Accent1 7 2 2 2 2" xfId="18745"/>
    <cellStyle name="20% - Accent1 8 2 2 2 2" xfId="18746"/>
    <cellStyle name="20% - Accent1 9 2 2 2 2" xfId="18747"/>
    <cellStyle name="20% - Accent2 10 2 2 2 2" xfId="18748"/>
    <cellStyle name="20% - Accent2 11 2 2 2 2" xfId="18749"/>
    <cellStyle name="20% - Accent2 12 2 2 2 2" xfId="18750"/>
    <cellStyle name="20% - Accent2 13 2 2 2 2" xfId="18751"/>
    <cellStyle name="20% - Accent2 14 2 2 2 2" xfId="18752"/>
    <cellStyle name="20% - Accent2 2 5 2 2 2" xfId="18753"/>
    <cellStyle name="20% - Accent2 2 2 2 2 2 2 2" xfId="18754"/>
    <cellStyle name="20% - Accent2 2 3 2 2 2 2" xfId="18755"/>
    <cellStyle name="20% - Accent2 3 5 2 2 2" xfId="18756"/>
    <cellStyle name="20% - Accent2 3 2 2 2 2 2 2" xfId="18757"/>
    <cellStyle name="20% - Accent2 3 3 2 2 2 2" xfId="18758"/>
    <cellStyle name="20% - Accent2 4 4 2 2 2" xfId="18759"/>
    <cellStyle name="20% - Accent2 5 2 2 2 2 2" xfId="18760"/>
    <cellStyle name="20% - Accent2 6 2 2 2 2" xfId="18761"/>
    <cellStyle name="20% - Accent2 7 2 2 2 2" xfId="18762"/>
    <cellStyle name="20% - Accent2 8 2 2 2 2" xfId="18763"/>
    <cellStyle name="20% - Accent2 9 2 2 2 2" xfId="18764"/>
    <cellStyle name="20% - Accent3 10 2 2 2 2" xfId="18765"/>
    <cellStyle name="20% - Accent3 11 2 2 2 2" xfId="18766"/>
    <cellStyle name="20% - Accent3 12 2 2 2 2" xfId="18767"/>
    <cellStyle name="20% - Accent3 13 2 2 2 2" xfId="18768"/>
    <cellStyle name="20% - Accent3 14 2 2 2 2" xfId="18769"/>
    <cellStyle name="20% - Accent3 2 5 2 2 2" xfId="18770"/>
    <cellStyle name="20% - Accent3 2 2 2 2 2 2 2" xfId="18771"/>
    <cellStyle name="20% - Accent3 2 3 2 2 2 2" xfId="18772"/>
    <cellStyle name="20% - Accent3 3 5 2 2 2" xfId="18773"/>
    <cellStyle name="20% - Accent3 3 2 2 2 2 2 2" xfId="18774"/>
    <cellStyle name="20% - Accent3 3 3 2 2 2 2" xfId="18775"/>
    <cellStyle name="20% - Accent3 4 4 2 2 2" xfId="18776"/>
    <cellStyle name="20% - Accent3 5 2 2 2 2 2" xfId="18777"/>
    <cellStyle name="20% - Accent3 6 2 2 2 2" xfId="18778"/>
    <cellStyle name="20% - Accent3 7 2 2 2 2" xfId="18779"/>
    <cellStyle name="20% - Accent3 8 2 2 2 2" xfId="18780"/>
    <cellStyle name="20% - Accent3 9 2 2 2 2" xfId="18781"/>
    <cellStyle name="20% - Accent4 10 2 2 2 2" xfId="18782"/>
    <cellStyle name="20% - Accent4 11 2 2 2 2" xfId="18783"/>
    <cellStyle name="20% - Accent4 12 2 2 2 2" xfId="18784"/>
    <cellStyle name="20% - Accent4 13 2 2 2 2" xfId="18785"/>
    <cellStyle name="20% - Accent4 14 2 2 2 2" xfId="18786"/>
    <cellStyle name="20% - Accent4 2 5 2 2 2" xfId="18787"/>
    <cellStyle name="20% - Accent4 2 2 2 2 2 2 2" xfId="18788"/>
    <cellStyle name="20% - Accent4 2 3 2 2 2 2" xfId="18789"/>
    <cellStyle name="20% - Accent4 3 5 2 2 2" xfId="18790"/>
    <cellStyle name="20% - Accent4 3 2 2 2 2 2 2" xfId="18791"/>
    <cellStyle name="20% - Accent4 3 3 2 2 2 2" xfId="18792"/>
    <cellStyle name="20% - Accent4 4 4 2 2 2" xfId="18793"/>
    <cellStyle name="20% - Accent4 5 2 2 2 2 2" xfId="18794"/>
    <cellStyle name="20% - Accent4 6 2 2 2 2" xfId="18795"/>
    <cellStyle name="20% - Accent4 7 2 2 2 2" xfId="18796"/>
    <cellStyle name="20% - Accent4 8 2 2 2 2" xfId="18797"/>
    <cellStyle name="20% - Accent4 9 2 2 2 2" xfId="18798"/>
    <cellStyle name="20% - Accent5 10 2 2 2 2" xfId="18799"/>
    <cellStyle name="20% - Accent5 11 2 2 2 2" xfId="18800"/>
    <cellStyle name="20% - Accent5 12 2 2 2 2" xfId="18801"/>
    <cellStyle name="20% - Accent5 13 2 2 2 2" xfId="18802"/>
    <cellStyle name="20% - Accent5 14 2 2 2 2" xfId="18803"/>
    <cellStyle name="20% - Accent5 2 5 2 2 2" xfId="18804"/>
    <cellStyle name="20% - Accent5 2 2 2 2 2 2 2" xfId="18805"/>
    <cellStyle name="20% - Accent5 2 3 2 2 2 2" xfId="18806"/>
    <cellStyle name="20% - Accent5 3 5 2 2 2" xfId="18807"/>
    <cellStyle name="20% - Accent5 3 2 2 2 2 2 2" xfId="18808"/>
    <cellStyle name="20% - Accent5 3 3 2 2 2 2" xfId="18809"/>
    <cellStyle name="20% - Accent5 4 4 2 2 2" xfId="18810"/>
    <cellStyle name="20% - Accent5 5 2 2 2 2 2" xfId="18811"/>
    <cellStyle name="20% - Accent5 6 2 2 2 2" xfId="18812"/>
    <cellStyle name="20% - Accent5 7 2 2 2 2" xfId="18813"/>
    <cellStyle name="20% - Accent5 8 2 2 2 2" xfId="18814"/>
    <cellStyle name="20% - Accent5 9 2 2 2 2" xfId="18815"/>
    <cellStyle name="20% - Accent6 10 2 2 2 2" xfId="18816"/>
    <cellStyle name="20% - Accent6 11 2 2 2 2" xfId="18817"/>
    <cellStyle name="20% - Accent6 12 2 2 2 2" xfId="18818"/>
    <cellStyle name="20% - Accent6 13 2 2 2 2" xfId="18819"/>
    <cellStyle name="20% - Accent6 14 2 2 2 2" xfId="18820"/>
    <cellStyle name="20% - Accent6 2 5 2 2 2" xfId="18821"/>
    <cellStyle name="20% - Accent6 2 2 2 2 2 2 2" xfId="18822"/>
    <cellStyle name="20% - Accent6 2 3 2 2 2 2" xfId="18823"/>
    <cellStyle name="20% - Accent6 3 5 2 2 2" xfId="18824"/>
    <cellStyle name="20% - Accent6 3 2 2 2 2 2 2" xfId="18825"/>
    <cellStyle name="20% - Accent6 3 3 2 2 2 2" xfId="18826"/>
    <cellStyle name="20% - Accent6 4 4 2 2 2" xfId="18827"/>
    <cellStyle name="20% - Accent6 5 2 2 2 2 2" xfId="18828"/>
    <cellStyle name="20% - Accent6 6 2 2 2 2" xfId="18829"/>
    <cellStyle name="20% - Accent6 7 2 2 2 2" xfId="18830"/>
    <cellStyle name="20% - Accent6 8 2 2 2 2" xfId="18831"/>
    <cellStyle name="20% - Accent6 9 2 2 2 2" xfId="18832"/>
    <cellStyle name="40% - Accent1 10 2 2 2 2" xfId="18833"/>
    <cellStyle name="40% - Accent1 11 2 2 2 2" xfId="18834"/>
    <cellStyle name="40% - Accent1 12 2 2 2 2" xfId="18835"/>
    <cellStyle name="40% - Accent1 13 2 2 2 2" xfId="18836"/>
    <cellStyle name="40% - Accent1 14 2 2 2 2" xfId="18837"/>
    <cellStyle name="40% - Accent1 2 5 2 2 2" xfId="18838"/>
    <cellStyle name="40% - Accent1 2 2 2 2 2 2 2" xfId="18839"/>
    <cellStyle name="40% - Accent1 2 3 2 2 2 2" xfId="18840"/>
    <cellStyle name="40% - Accent1 3 5 2 2 2" xfId="18841"/>
    <cellStyle name="40% - Accent1 3 2 2 2 2 2 2" xfId="18842"/>
    <cellStyle name="40% - Accent1 3 3 2 2 2 2" xfId="18843"/>
    <cellStyle name="40% - Accent1 4 4 2 2 2" xfId="18844"/>
    <cellStyle name="40% - Accent1 5 2 2 2 2 2" xfId="18845"/>
    <cellStyle name="40% - Accent1 6 2 2 2 2" xfId="18846"/>
    <cellStyle name="40% - Accent1 7 2 2 2 2" xfId="18847"/>
    <cellStyle name="40% - Accent1 8 2 2 2 2" xfId="18848"/>
    <cellStyle name="40% - Accent1 9 2 2 2 2" xfId="18849"/>
    <cellStyle name="40% - Accent2 10 2 2 2 2" xfId="18850"/>
    <cellStyle name="40% - Accent2 11 2 2 2 2" xfId="18851"/>
    <cellStyle name="40% - Accent2 12 2 2 2 2" xfId="18852"/>
    <cellStyle name="40% - Accent2 13 2 2 2 2" xfId="18853"/>
    <cellStyle name="40% - Accent2 14 2 2 2 2" xfId="18854"/>
    <cellStyle name="40% - Accent2 2 5 2 2 2" xfId="18855"/>
    <cellStyle name="40% - Accent2 2 2 2 2 2 2 2" xfId="18856"/>
    <cellStyle name="40% - Accent2 2 3 2 2 2 2" xfId="18857"/>
    <cellStyle name="40% - Accent2 3 5 2 2 2" xfId="18858"/>
    <cellStyle name="40% - Accent2 3 2 2 2 2 2 2" xfId="18859"/>
    <cellStyle name="40% - Accent2 3 3 2 2 2 2" xfId="18860"/>
    <cellStyle name="40% - Accent2 4 4 2 2 2" xfId="18861"/>
    <cellStyle name="40% - Accent2 5 2 2 2 2 2" xfId="18862"/>
    <cellStyle name="40% - Accent2 6 2 2 2 2" xfId="18863"/>
    <cellStyle name="40% - Accent2 7 2 2 2 2" xfId="18864"/>
    <cellStyle name="40% - Accent2 8 2 2 2 2" xfId="18865"/>
    <cellStyle name="40% - Accent2 9 2 2 2 2" xfId="18866"/>
    <cellStyle name="40% - Accent3 10 2 2 2 2" xfId="18867"/>
    <cellStyle name="40% - Accent3 11 2 2 2 2" xfId="18868"/>
    <cellStyle name="40% - Accent3 12 2 2 2 2" xfId="18869"/>
    <cellStyle name="40% - Accent3 13 2 2 2 2" xfId="18870"/>
    <cellStyle name="40% - Accent3 14 2 2 2 2" xfId="18871"/>
    <cellStyle name="40% - Accent3 2 5 2 2 2" xfId="18872"/>
    <cellStyle name="40% - Accent3 2 2 2 2 2 2 2" xfId="18873"/>
    <cellStyle name="40% - Accent3 2 3 2 2 2 2" xfId="18874"/>
    <cellStyle name="40% - Accent3 3 5 2 2 2" xfId="18875"/>
    <cellStyle name="40% - Accent3 3 2 2 2 2 2 2" xfId="18876"/>
    <cellStyle name="40% - Accent3 3 3 2 2 2 2" xfId="18877"/>
    <cellStyle name="40% - Accent3 4 4 2 2 2" xfId="18878"/>
    <cellStyle name="40% - Accent3 5 2 2 2 2 2" xfId="18879"/>
    <cellStyle name="40% - Accent3 6 2 2 2 2" xfId="18880"/>
    <cellStyle name="40% - Accent3 7 2 2 2 2" xfId="18881"/>
    <cellStyle name="40% - Accent3 8 2 2 2 2" xfId="18882"/>
    <cellStyle name="40% - Accent3 9 2 2 2 2" xfId="18883"/>
    <cellStyle name="40% - Accent4 10 2 2 2 2" xfId="18884"/>
    <cellStyle name="40% - Accent4 11 2 2 2 2" xfId="18885"/>
    <cellStyle name="40% - Accent4 12 2 2 2 2" xfId="18886"/>
    <cellStyle name="40% - Accent4 13 2 2 2 2" xfId="18887"/>
    <cellStyle name="40% - Accent4 14 2 2 2 2" xfId="18888"/>
    <cellStyle name="40% - Accent4 2 5 2 2 2" xfId="18889"/>
    <cellStyle name="40% - Accent4 2 2 2 2 2 2 2" xfId="18890"/>
    <cellStyle name="40% - Accent4 2 3 2 2 2 2" xfId="18891"/>
    <cellStyle name="40% - Accent4 3 5 2 2 2" xfId="18892"/>
    <cellStyle name="40% - Accent4 3 2 2 2 2 2 2" xfId="18893"/>
    <cellStyle name="40% - Accent4 3 3 2 2 2 2" xfId="18894"/>
    <cellStyle name="40% - Accent4 4 4 2 2 2" xfId="18895"/>
    <cellStyle name="40% - Accent4 5 2 2 2 2 2" xfId="18896"/>
    <cellStyle name="40% - Accent4 6 2 2 2 2" xfId="18897"/>
    <cellStyle name="40% - Accent4 7 2 2 2 2" xfId="18898"/>
    <cellStyle name="40% - Accent4 8 2 2 2 2" xfId="18899"/>
    <cellStyle name="40% - Accent4 9 2 2 2 2" xfId="18900"/>
    <cellStyle name="40% - Accent5 10 2 2 2 2" xfId="18901"/>
    <cellStyle name="40% - Accent5 11 2 2 2 2" xfId="18902"/>
    <cellStyle name="40% - Accent5 12 2 2 2 2" xfId="18903"/>
    <cellStyle name="40% - Accent5 13 2 2 2 2" xfId="18904"/>
    <cellStyle name="40% - Accent5 14 2 2 2 2" xfId="18905"/>
    <cellStyle name="40% - Accent5 2 5 2 2 2" xfId="18906"/>
    <cellStyle name="40% - Accent5 2 2 2 2 2 2 2" xfId="18907"/>
    <cellStyle name="40% - Accent5 2 3 2 2 2 2" xfId="18908"/>
    <cellStyle name="40% - Accent5 3 5 2 2 2" xfId="18909"/>
    <cellStyle name="40% - Accent5 3 2 2 2 2 2 2" xfId="18910"/>
    <cellStyle name="40% - Accent5 3 3 2 2 2 2" xfId="18911"/>
    <cellStyle name="40% - Accent5 4 4 2 2 2" xfId="18912"/>
    <cellStyle name="40% - Accent5 5 2 2 2 2 2" xfId="18913"/>
    <cellStyle name="40% - Accent5 6 2 2 2 2" xfId="18914"/>
    <cellStyle name="40% - Accent5 7 2 2 2 2" xfId="18915"/>
    <cellStyle name="40% - Accent5 8 2 2 2 2" xfId="18916"/>
    <cellStyle name="40% - Accent5 9 2 2 2 2" xfId="18917"/>
    <cellStyle name="40% - Accent6 10 2 2 2 2" xfId="18918"/>
    <cellStyle name="40% - Accent6 11 2 2 2 2" xfId="18919"/>
    <cellStyle name="40% - Accent6 12 2 2 2 2" xfId="18920"/>
    <cellStyle name="40% - Accent6 13 2 2 2 2" xfId="18921"/>
    <cellStyle name="40% - Accent6 14 2 2 2 2" xfId="18922"/>
    <cellStyle name="40% - Accent6 2 5 2 2 2" xfId="18923"/>
    <cellStyle name="40% - Accent6 2 2 2 2 2 2 2" xfId="18924"/>
    <cellStyle name="40% - Accent6 2 3 2 2 2 2" xfId="18925"/>
    <cellStyle name="40% - Accent6 3 5 2 2 2" xfId="18926"/>
    <cellStyle name="40% - Accent6 3 2 2 2 2 2 2" xfId="18927"/>
    <cellStyle name="40% - Accent6 3 3 2 2 2 2" xfId="18928"/>
    <cellStyle name="40% - Accent6 4 4 2 2 2" xfId="18929"/>
    <cellStyle name="40% - Accent6 5 2 2 2 2 2" xfId="18930"/>
    <cellStyle name="40% - Accent6 6 2 2 2 2" xfId="18931"/>
    <cellStyle name="40% - Accent6 7 2 2 2 2" xfId="18932"/>
    <cellStyle name="40% - Accent6 8 2 2 2 2" xfId="18933"/>
    <cellStyle name="40% - Accent6 9 2 2 2 2" xfId="18934"/>
    <cellStyle name="Comma 10 2 2 2 2" xfId="18935"/>
    <cellStyle name="Comma 11 2 2 2 2" xfId="18936"/>
    <cellStyle name="Comma 12 2 2 2 2" xfId="18937"/>
    <cellStyle name="Comma 13 2 2 2 2" xfId="18938"/>
    <cellStyle name="Comma 2 5 2 2 2" xfId="18939"/>
    <cellStyle name="Comma 2 2 2 2 2 2 2" xfId="18940"/>
    <cellStyle name="Comma 2 3 2 2 2 2" xfId="18941"/>
    <cellStyle name="Comma 3 5 2 2 2" xfId="18942"/>
    <cellStyle name="Comma 3 2 2 2 2 2 2" xfId="18943"/>
    <cellStyle name="Comma 3 3 2 2 2 2" xfId="18944"/>
    <cellStyle name="Comma 4 4 2 2 2" xfId="18945"/>
    <cellStyle name="Comma 5 2 2 2 2" xfId="18946"/>
    <cellStyle name="Comma 6 2 2 2 2" xfId="18947"/>
    <cellStyle name="Comma 7 2 2 2 2" xfId="18948"/>
    <cellStyle name="Comma 8 2 2 2 2" xfId="18949"/>
    <cellStyle name="Comma 9 2 2 2 2" xfId="18950"/>
    <cellStyle name="Normal 10 2 2 2 2 2 2" xfId="18951"/>
    <cellStyle name="Normal 10 3 2 2 2 2" xfId="18952"/>
    <cellStyle name="Normal 10 4 2 2 2 2" xfId="18953"/>
    <cellStyle name="Normal 11 2 2 2 2 2 2" xfId="18954"/>
    <cellStyle name="Normal 11 3 2 2 2 2" xfId="18955"/>
    <cellStyle name="Normal 11 4 2 2 2 2" xfId="18956"/>
    <cellStyle name="Normal 12 2 2 2 2 2 2" xfId="18957"/>
    <cellStyle name="Normal 12 3 2 2 2 2" xfId="18958"/>
    <cellStyle name="Normal 12 4 2 2 2 2" xfId="18959"/>
    <cellStyle name="Normal 13 2 2 2 2 2 2" xfId="18960"/>
    <cellStyle name="Normal 13 3 2 2 2 2" xfId="18961"/>
    <cellStyle name="Normal 13 4 2 2 2 2" xfId="18962"/>
    <cellStyle name="Normal 14 2 2 2 2 2 2" xfId="18963"/>
    <cellStyle name="Normal 14 3 2 2 2 2" xfId="18964"/>
    <cellStyle name="Normal 14 4 2 2 2 2" xfId="18965"/>
    <cellStyle name="Normal 15 5 2 2 2" xfId="18966"/>
    <cellStyle name="Normal 15 2 2 2 2 2 2" xfId="18967"/>
    <cellStyle name="Normal 15 3 2 2 2 2" xfId="18968"/>
    <cellStyle name="Normal 16 4 2 2 2" xfId="18969"/>
    <cellStyle name="Normal 17 3 2 2 2" xfId="18970"/>
    <cellStyle name="Normal 18 2 2 2 2 2" xfId="18971"/>
    <cellStyle name="Normal 19 2 2 2 2 2" xfId="18972"/>
    <cellStyle name="Normal 2 3 2 2 2 2 2" xfId="18973"/>
    <cellStyle name="Normal 2 4 2 2 2 2" xfId="18974"/>
    <cellStyle name="Normal 20 2 2 2 2 2" xfId="18975"/>
    <cellStyle name="Normal 21 2 2 2 2 2" xfId="18976"/>
    <cellStyle name="Normal 22 2 2 2 2 2" xfId="18977"/>
    <cellStyle name="Normal 23 2 2 2 2 2" xfId="18978"/>
    <cellStyle name="Normal 24 2 2 2 2 2" xfId="18979"/>
    <cellStyle name="Normal 25 2 2 2 2 2" xfId="18980"/>
    <cellStyle name="Normal 26 2 2 2 2" xfId="18981"/>
    <cellStyle name="Normal 27 2 2 2 2" xfId="18982"/>
    <cellStyle name="Normal 28 2 2 2 2" xfId="18983"/>
    <cellStyle name="Normal 29 2 2 2 2" xfId="18984"/>
    <cellStyle name="Normal 3 2 7 2 2 2" xfId="18985"/>
    <cellStyle name="Normal 3 2 3 2 2 2 2" xfId="18986"/>
    <cellStyle name="Normal 3 3 7 2 2 2" xfId="18987"/>
    <cellStyle name="Normal 3 3 3 2 2 2 2" xfId="18988"/>
    <cellStyle name="Normal 30 2 2 2 2" xfId="18989"/>
    <cellStyle name="Normal 31 2 2 2 2" xfId="18990"/>
    <cellStyle name="Normal 32 2 2 2 2" xfId="18991"/>
    <cellStyle name="Normal 33 2 2 2 2" xfId="18992"/>
    <cellStyle name="Normal 34 2 2 2 2" xfId="18993"/>
    <cellStyle name="Normal 35 2 2 2 2" xfId="18994"/>
    <cellStyle name="Normal 36 2 2 2 2" xfId="18995"/>
    <cellStyle name="Normal 37 2 2 2 2" xfId="18996"/>
    <cellStyle name="Normal 38 2 2 2 2" xfId="18997"/>
    <cellStyle name="Normal 39 2 2 2 2" xfId="18998"/>
    <cellStyle name="Normal 4 2 6 2 2 2" xfId="18999"/>
    <cellStyle name="Normal 4 2 2 2 2 2 2" xfId="19000"/>
    <cellStyle name="Normal 4 3 2 2 2 2" xfId="19001"/>
    <cellStyle name="Normal 4 4 2 2 2 2" xfId="19002"/>
    <cellStyle name="Normal 40 2 2 2 2" xfId="19003"/>
    <cellStyle name="Normal 41 2 2 2 2" xfId="19004"/>
    <cellStyle name="Normal 42 2 2 2 2" xfId="19005"/>
    <cellStyle name="Normal 43 2 2 2 2" xfId="19006"/>
    <cellStyle name="Normal 44 2 2 2 2" xfId="19007"/>
    <cellStyle name="Normal 45 2 2 2 2" xfId="19008"/>
    <cellStyle name="Normal 46 2 2 2 2" xfId="19009"/>
    <cellStyle name="Normal 47 2 2 2 2" xfId="19010"/>
    <cellStyle name="Normal 48 2 2 2 2" xfId="19011"/>
    <cellStyle name="Normal 49 2 2 2 2" xfId="19012"/>
    <cellStyle name="Normal 5 2 2 2 2 2 2" xfId="19013"/>
    <cellStyle name="Normal 5 3 2 2 2 2" xfId="19014"/>
    <cellStyle name="Normal 5 4 2 2 2 2" xfId="19015"/>
    <cellStyle name="Normal 50 2 2 2 2" xfId="19016"/>
    <cellStyle name="Normal 51 2 2 2 2" xfId="19017"/>
    <cellStyle name="Normal 52 2 2 2 2" xfId="19018"/>
    <cellStyle name="Normal 53 2 2 2 2" xfId="19019"/>
    <cellStyle name="Normal 54 2 2 2 2" xfId="19020"/>
    <cellStyle name="Normal 6 2 2 2 2 2 2" xfId="19021"/>
    <cellStyle name="Normal 6 3 2 2 2 2" xfId="19022"/>
    <cellStyle name="Normal 6 4 2 2 2 2" xfId="19023"/>
    <cellStyle name="Normal 7 2 2 2 2 2 2" xfId="19024"/>
    <cellStyle name="Normal 7 3 2 2 2 2" xfId="19025"/>
    <cellStyle name="Normal 7 4 2 2 2 2" xfId="19026"/>
    <cellStyle name="Normal 8 2 2 2 2 2 2" xfId="19027"/>
    <cellStyle name="Normal 8 3 2 2 2 2" xfId="19028"/>
    <cellStyle name="Normal 8 4 2 2 2 2" xfId="19029"/>
    <cellStyle name="Normal 9 2 2 2 2 2 2" xfId="19030"/>
    <cellStyle name="Normal 9 3 2 2 2 2" xfId="19031"/>
    <cellStyle name="Normal 9 4 2 2 2 2" xfId="19032"/>
    <cellStyle name="Note 10 2 2 2 2" xfId="19033"/>
    <cellStyle name="Note 11 2 2 2 2" xfId="19034"/>
    <cellStyle name="Note 12 2 2 2 2" xfId="19035"/>
    <cellStyle name="Note 13 2 2 2 2" xfId="19036"/>
    <cellStyle name="Note 14 2 2 2 2" xfId="19037"/>
    <cellStyle name="Note 2 16 2 2 2" xfId="19038"/>
    <cellStyle name="Note 2 2 14 2 2 2" xfId="19039"/>
    <cellStyle name="Note 2 3 2 2 2 2" xfId="19040"/>
    <cellStyle name="Note 3 16 2 2 2" xfId="19041"/>
    <cellStyle name="Note 3 2 2 2 2 2 2" xfId="19042"/>
    <cellStyle name="Note 3 3 2 2 2 2" xfId="19043"/>
    <cellStyle name="Note 4 15 2 2 2" xfId="19044"/>
    <cellStyle name="Note 5 14 2 2 2" xfId="19045"/>
    <cellStyle name="Note 6 2 2 2 2" xfId="19046"/>
    <cellStyle name="Note 7 2 2 2 2" xfId="19047"/>
    <cellStyle name="Note 8 2 2 2 2" xfId="19048"/>
    <cellStyle name="Note 9 2 2 2 2" xfId="19049"/>
    <cellStyle name="Percent 2 3 2 2 2" xfId="19050"/>
    <cellStyle name="Percent 3 2 2 2 2" xfId="19051"/>
    <cellStyle name="Normal 2 6 2 2 2 2" xfId="19052"/>
    <cellStyle name="Normal 55 2 2 2 2" xfId="19053"/>
    <cellStyle name="Comma 14 2 2 2 2" xfId="19054"/>
    <cellStyle name="Normal 10 5 2 2 2 2" xfId="19055"/>
    <cellStyle name="Normal 56 2 2 2 2" xfId="19056"/>
    <cellStyle name="Comma 15 2 2 2 2" xfId="19057"/>
    <cellStyle name="Normal 10 6 2 2 2 2" xfId="19058"/>
    <cellStyle name="Normal 57 2 2 2 2" xfId="19059"/>
    <cellStyle name="Normal 58 2 2 2 2" xfId="19060"/>
    <cellStyle name="Comma 16 2 2 2 2" xfId="19061"/>
    <cellStyle name="Normal 10 7 2 2 2 2" xfId="19062"/>
    <cellStyle name="Normal 10 2 3 2 2 2 2" xfId="19063"/>
    <cellStyle name="Normal 11 5 2 2 2 2" xfId="19064"/>
    <cellStyle name="Normal 11 2 3 2 2 2 2" xfId="19065"/>
    <cellStyle name="Normal 12 5 2 2 2 2" xfId="19066"/>
    <cellStyle name="Normal 12 2 3 2 2 2 2" xfId="19067"/>
    <cellStyle name="Normal 13 5 2 2 2 2" xfId="19068"/>
    <cellStyle name="Normal 13 2 3 2 2 2 2" xfId="19069"/>
    <cellStyle name="Normal 14 5 2 2 2 2" xfId="19070"/>
    <cellStyle name="Normal 14 2 3 2 2 2 2" xfId="19071"/>
    <cellStyle name="Normal 3 2 4 2 2 2 2" xfId="19072"/>
    <cellStyle name="Normal 3 2 2 2 2 2 2 2" xfId="19073"/>
    <cellStyle name="Normal 3 3 4 2 2 2 2" xfId="19074"/>
    <cellStyle name="Normal 3 3 2 2 2 2 2 2" xfId="19075"/>
    <cellStyle name="Normal 3 4 3 2 2 2 2" xfId="19076"/>
    <cellStyle name="Normal 3 4 2 2 2 2 2 2" xfId="19077"/>
    <cellStyle name="Normal 3 5 3 2 2 2 2" xfId="19078"/>
    <cellStyle name="Normal 3 5 2 2 2 2 2 2" xfId="19079"/>
    <cellStyle name="Normal 3 6 3 2 2 2 2" xfId="19080"/>
    <cellStyle name="Normal 3 6 2 2 2 2 2 2" xfId="19081"/>
    <cellStyle name="Normal 3 7 3 2 2 2 2" xfId="19082"/>
    <cellStyle name="Normal 3 7 2 2 2 2 2 2" xfId="19083"/>
    <cellStyle name="Normal 3 8 3 2 2 2 2" xfId="19084"/>
    <cellStyle name="Normal 3 8 2 2 2 2 2 2" xfId="19085"/>
    <cellStyle name="Normal 3 9 3 2 2 2 2" xfId="19086"/>
    <cellStyle name="Normal 3 9 2 2 2 2 2 2" xfId="19087"/>
    <cellStyle name="Normal 4 5 2 2 2 2" xfId="19088"/>
    <cellStyle name="Normal 4 2 3 2 2 2 2" xfId="19089"/>
    <cellStyle name="Normal 5 5 2 2 2 2" xfId="19090"/>
    <cellStyle name="Normal 5 2 3 2 2 2 2" xfId="19091"/>
    <cellStyle name="Normal 6 5 2 2 2 2" xfId="19092"/>
    <cellStyle name="Normal 6 2 3 2 2 2 2" xfId="19093"/>
    <cellStyle name="Normal 7 5 2 2 2 2" xfId="19094"/>
    <cellStyle name="Normal 7 2 3 2 2 2 2" xfId="19095"/>
    <cellStyle name="Normal 8 5 2 2 2 2" xfId="19096"/>
    <cellStyle name="Normal 8 2 3 2 2 2 2" xfId="19097"/>
    <cellStyle name="Normal 9 5 2 2 2 2" xfId="19098"/>
    <cellStyle name="Normal 9 2 3 2 2 2 2" xfId="19099"/>
    <cellStyle name="Normal 59 2 2 2 2" xfId="19100"/>
    <cellStyle name="Comma 17 2 2 2 2" xfId="19101"/>
    <cellStyle name="Normal 10 8 2 2 2 2" xfId="19102"/>
    <cellStyle name="Normal 10 2 4 2 2 2 2" xfId="19103"/>
    <cellStyle name="Normal 11 6 2 2 2 2" xfId="19104"/>
    <cellStyle name="Normal 11 2 4 2 2 2 2" xfId="19105"/>
    <cellStyle name="Normal 12 6 2 2 2 2" xfId="19106"/>
    <cellStyle name="Normal 12 2 4 2 2 2 2" xfId="19107"/>
    <cellStyle name="Normal 13 6 2 2 2 2" xfId="19108"/>
    <cellStyle name="Normal 13 2 4 2 2 2 2" xfId="19109"/>
    <cellStyle name="Normal 14 6 2 2 2 2" xfId="19110"/>
    <cellStyle name="Normal 14 2 4 2 2 2 2" xfId="19111"/>
    <cellStyle name="Normal 3 2 5 2 2 2 2" xfId="19112"/>
    <cellStyle name="Normal 3 2 2 3 2 2 2 2" xfId="19113"/>
    <cellStyle name="Normal 3 3 5 2 2 2 2" xfId="19114"/>
    <cellStyle name="Normal 3 3 2 3 2 2 2 2" xfId="19115"/>
    <cellStyle name="Normal 3 4 4 2 2 2 2" xfId="19116"/>
    <cellStyle name="Normal 3 4 2 3 2 2 2 2" xfId="19117"/>
    <cellStyle name="Normal 3 5 4 2 2 2 2" xfId="19118"/>
    <cellStyle name="Normal 3 5 2 3 2 2 2 2" xfId="19119"/>
    <cellStyle name="Normal 3 6 4 2 2 2 2" xfId="19120"/>
    <cellStyle name="Normal 3 6 2 3 2 2 2 2" xfId="19121"/>
    <cellStyle name="Normal 3 7 4 2 2 2 2" xfId="19122"/>
    <cellStyle name="Normal 3 7 2 3 2 2 2 2" xfId="19123"/>
    <cellStyle name="Normal 3 8 4 2 2 2 2" xfId="19124"/>
    <cellStyle name="Normal 3 8 2 3 2 2 2 2" xfId="19125"/>
    <cellStyle name="Normal 3 9 4 2 2 2 2" xfId="19126"/>
    <cellStyle name="Normal 3 9 2 3 2 2 2 2" xfId="19127"/>
    <cellStyle name="Normal 4 6 2 2 2 2" xfId="19128"/>
    <cellStyle name="Normal 4 2 4 2 2 2 2" xfId="19129"/>
    <cellStyle name="Normal 5 6 2 2 2 2" xfId="19130"/>
    <cellStyle name="Normal 5 2 4 2 2 2 2" xfId="19131"/>
    <cellStyle name="Normal 6 6 2 2 2 2" xfId="19132"/>
    <cellStyle name="Normal 6 2 4 2 2 2 2" xfId="19133"/>
    <cellStyle name="Normal 7 6 2 2 2 2" xfId="19134"/>
    <cellStyle name="Normal 7 2 4 2 2 2 2" xfId="19135"/>
    <cellStyle name="Normal 8 6 2 2 2 2" xfId="19136"/>
    <cellStyle name="Normal 8 2 4 2 2 2 2" xfId="19137"/>
    <cellStyle name="Normal 9 6 2 2 2 2" xfId="19138"/>
    <cellStyle name="Normal 9 2 4 2 2 2 2" xfId="19139"/>
    <cellStyle name="Normal 62 2 2 2" xfId="19140"/>
    <cellStyle name="Comma 20 2 2 2" xfId="19141"/>
    <cellStyle name="Note 16 2 2 2" xfId="19142"/>
    <cellStyle name="Normal 10 10 2 2 2" xfId="19143"/>
    <cellStyle name="Normal 10 2 6 2 2 2" xfId="19144"/>
    <cellStyle name="Normal 11 8 2 2 2" xfId="19145"/>
    <cellStyle name="Normal 11 2 6 2 2 2" xfId="19146"/>
    <cellStyle name="Normal 12 8 2 2 2" xfId="19147"/>
    <cellStyle name="Normal 12 2 6 2 2 2" xfId="19148"/>
    <cellStyle name="Normal 13 8 2 2 2" xfId="19149"/>
    <cellStyle name="Normal 13 2 6 2 2 2" xfId="19150"/>
    <cellStyle name="Normal 14 8 2 2 2" xfId="19151"/>
    <cellStyle name="Normal 14 2 6 2 2 2" xfId="19152"/>
    <cellStyle name="Normal 3 2 8 2 2 2" xfId="19153"/>
    <cellStyle name="Normal 3 2 2 5 2 2 2" xfId="19154"/>
    <cellStyle name="Normal 3 3 8 2 2 2" xfId="19155"/>
    <cellStyle name="Normal 3 3 2 5 2 2 2" xfId="19156"/>
    <cellStyle name="Normal 3 4 6 2 2 2" xfId="19157"/>
    <cellStyle name="Normal 3 4 2 5 2 2 2" xfId="19158"/>
    <cellStyle name="Normal 3 5 6 2 2 2" xfId="19159"/>
    <cellStyle name="Normal 3 5 2 5 2 2 2" xfId="19160"/>
    <cellStyle name="Normal 3 6 6 2 2 2" xfId="19161"/>
    <cellStyle name="Normal 3 6 2 5 2 2 2" xfId="19162"/>
    <cellStyle name="Normal 3 7 6 2 2 2" xfId="19163"/>
    <cellStyle name="Normal 3 7 2 5 2 2 2" xfId="19164"/>
    <cellStyle name="Normal 3 8 6 2 2 2" xfId="19165"/>
    <cellStyle name="Normal 3 8 2 5 2 2 2" xfId="19166"/>
    <cellStyle name="Normal 3 9 6 2 2 2" xfId="19167"/>
    <cellStyle name="Normal 3 9 2 5 2 2 2" xfId="19168"/>
    <cellStyle name="Normal 4 8 2 2 2" xfId="19169"/>
    <cellStyle name="Normal 4 2 7 2 2 2" xfId="19170"/>
    <cellStyle name="Normal 5 8 2 2 2" xfId="19171"/>
    <cellStyle name="Normal 5 2 6 2 2 2" xfId="19172"/>
    <cellStyle name="Normal 6 8 2 2 2" xfId="19173"/>
    <cellStyle name="Normal 6 2 6 2 2 2" xfId="19174"/>
    <cellStyle name="Normal 7 8 2 2 2" xfId="19175"/>
    <cellStyle name="Normal 7 2 6 2 2 2" xfId="19176"/>
    <cellStyle name="Normal 8 8 2 2 2" xfId="19177"/>
    <cellStyle name="Normal 8 2 6 2 2 2" xfId="19178"/>
    <cellStyle name="Normal 9 8 2 2 2" xfId="19179"/>
    <cellStyle name="Normal 9 2 6 2 2 2" xfId="19180"/>
    <cellStyle name="Normal 63 2 2 2" xfId="19181"/>
    <cellStyle name="Comma 21 2 2 2" xfId="19182"/>
    <cellStyle name="Note 17 2 2 2" xfId="19183"/>
    <cellStyle name="20% - Accent1 16 2 2 2" xfId="19184"/>
    <cellStyle name="40% - Accent1 16 2 2 2" xfId="19185"/>
    <cellStyle name="20% - Accent2 16 2 2 2" xfId="19186"/>
    <cellStyle name="40% - Accent2 16 2 2 2" xfId="19187"/>
    <cellStyle name="20% - Accent3 16 2 2 2" xfId="19188"/>
    <cellStyle name="40% - Accent3 16 2 2 2" xfId="19189"/>
    <cellStyle name="20% - Accent4 16 2 2 2" xfId="19190"/>
    <cellStyle name="40% - Accent4 16 2 2 2" xfId="19191"/>
    <cellStyle name="20% - Accent5 16 2 2 2" xfId="19192"/>
    <cellStyle name="40% - Accent5 16 2 2 2" xfId="19193"/>
    <cellStyle name="20% - Accent6 16 2 2 2" xfId="19194"/>
    <cellStyle name="40% - Accent6 16 2 2 2" xfId="19195"/>
    <cellStyle name="Normal 64 2 2 2" xfId="19196"/>
    <cellStyle name="Comma 22 2 2 2" xfId="19197"/>
    <cellStyle name="Note 18 2 2 2" xfId="19198"/>
    <cellStyle name="20% - Accent1 17 2 2 2" xfId="19199"/>
    <cellStyle name="40% - Accent1 17 2 2 2" xfId="19200"/>
    <cellStyle name="20% - Accent2 17 2 2 2" xfId="19201"/>
    <cellStyle name="40% - Accent2 17 2 2 2" xfId="19202"/>
    <cellStyle name="20% - Accent3 17 2 2 2" xfId="19203"/>
    <cellStyle name="40% - Accent3 17 2 2 2" xfId="19204"/>
    <cellStyle name="20% - Accent4 17 2 2 2" xfId="19205"/>
    <cellStyle name="40% - Accent4 17 2 2 2" xfId="19206"/>
    <cellStyle name="20% - Accent5 17 2 2 2" xfId="19207"/>
    <cellStyle name="40% - Accent5 17 2 2 2" xfId="19208"/>
    <cellStyle name="20% - Accent6 17 2 2 2" xfId="19209"/>
    <cellStyle name="40% - Accent6 17 2 2 2" xfId="19210"/>
    <cellStyle name="Normal 65 2 2 2" xfId="19211"/>
    <cellStyle name="Comma 23 2 2 2" xfId="19212"/>
    <cellStyle name="Normal 10 11 2 2 2" xfId="19213"/>
    <cellStyle name="Normal 10 2 7 2 2 2" xfId="19214"/>
    <cellStyle name="Normal 11 9 2 2 2" xfId="19215"/>
    <cellStyle name="Normal 11 2 7 2 2 2" xfId="19216"/>
    <cellStyle name="Normal 12 9 2 2 2" xfId="19217"/>
    <cellStyle name="Normal 12 2 7 2 2 2" xfId="19218"/>
    <cellStyle name="Normal 13 9 2 2 2" xfId="19219"/>
    <cellStyle name="Normal 13 2 7 2 2 2" xfId="19220"/>
    <cellStyle name="Normal 14 9 2 2 2" xfId="19221"/>
    <cellStyle name="Normal 14 2 7 2 2 2" xfId="19222"/>
    <cellStyle name="Normal 3 2 9 2 2 2" xfId="19223"/>
    <cellStyle name="Normal 3 2 2 6 2 2 2" xfId="19224"/>
    <cellStyle name="Normal 3 3 9 2 2 2" xfId="19225"/>
    <cellStyle name="Normal 3 3 2 6 2 2 2" xfId="19226"/>
    <cellStyle name="Normal 3 4 7 2 2 2" xfId="19227"/>
    <cellStyle name="Normal 3 4 2 6 2 2 2" xfId="19228"/>
    <cellStyle name="Normal 3 5 7 2 2 2" xfId="19229"/>
    <cellStyle name="Normal 3 5 2 6 2 2 2" xfId="19230"/>
    <cellStyle name="Normal 3 6 7 2 2 2" xfId="19231"/>
    <cellStyle name="Normal 3 6 2 6 2 2 2" xfId="19232"/>
    <cellStyle name="Normal 3 7 7 2 2 2" xfId="19233"/>
    <cellStyle name="Normal 3 7 2 6 2 2 2" xfId="19234"/>
    <cellStyle name="Normal 3 8 7 2 2 2" xfId="19235"/>
    <cellStyle name="Normal 3 8 2 6 2 2 2" xfId="19236"/>
    <cellStyle name="Normal 3 9 7 2 2 2" xfId="19237"/>
    <cellStyle name="Normal 3 9 2 6 2 2 2" xfId="19238"/>
    <cellStyle name="Normal 4 9 2 2 2" xfId="19239"/>
    <cellStyle name="Normal 4 2 8 2 2 2" xfId="19240"/>
    <cellStyle name="Normal 5 9 2 2 2" xfId="19241"/>
    <cellStyle name="Normal 5 2 7 2 2 2" xfId="19242"/>
    <cellStyle name="Normal 6 9 2 2 2" xfId="19243"/>
    <cellStyle name="Normal 6 2 7 2 2 2" xfId="19244"/>
    <cellStyle name="Normal 7 9 2 2 2" xfId="19245"/>
    <cellStyle name="Normal 7 2 7 2 2 2" xfId="19246"/>
    <cellStyle name="Normal 8 9 2 2 2" xfId="19247"/>
    <cellStyle name="Normal 8 2 7 2 2 2" xfId="19248"/>
    <cellStyle name="Normal 9 9 2 2 2" xfId="19249"/>
    <cellStyle name="Normal 9 2 7 2 2 2" xfId="19250"/>
    <cellStyle name="Normal 66 2 2 2" xfId="19251"/>
    <cellStyle name="Comma 24 2 2 2" xfId="19252"/>
    <cellStyle name="Normal 10 12 2 2 2" xfId="19253"/>
    <cellStyle name="Normal 67 4 2 2" xfId="19254"/>
    <cellStyle name="Comma 25 4 2 2" xfId="19255"/>
    <cellStyle name="Normal 10 13 2 2 2" xfId="19256"/>
    <cellStyle name="Normal 10 2 8 2 2 2" xfId="19257"/>
    <cellStyle name="Normal 11 10 2 2 2" xfId="19258"/>
    <cellStyle name="Normal 11 2 8 2 2 2" xfId="19259"/>
    <cellStyle name="Normal 12 10 2 2 2" xfId="19260"/>
    <cellStyle name="Normal 12 2 8 2 2 2" xfId="19261"/>
    <cellStyle name="Normal 13 10 2 2 2" xfId="19262"/>
    <cellStyle name="Normal 13 2 8 2 2 2" xfId="19263"/>
    <cellStyle name="Normal 14 10 2 2 2" xfId="19264"/>
    <cellStyle name="Normal 14 2 8 2 2 2" xfId="19265"/>
    <cellStyle name="Normal 3 2 10 2 2 2" xfId="19266"/>
    <cellStyle name="Normal 3 2 2 7 2 2 2" xfId="19267"/>
    <cellStyle name="Normal 3 3 10 2 2 2" xfId="19268"/>
    <cellStyle name="Normal 3 3 2 7 2 2 2" xfId="19269"/>
    <cellStyle name="Normal 3 4 8 2 2 2" xfId="19270"/>
    <cellStyle name="Normal 3 4 2 7 2 2 2" xfId="19271"/>
    <cellStyle name="Normal 3 5 8 2 2 2" xfId="19272"/>
    <cellStyle name="Normal 3 5 2 7 2 2 2" xfId="19273"/>
    <cellStyle name="Normal 3 6 8 2 2 2" xfId="19274"/>
    <cellStyle name="Normal 3 6 2 7 2 2 2" xfId="19275"/>
    <cellStyle name="Normal 3 7 8 2 2 2" xfId="19276"/>
    <cellStyle name="Normal 3 7 2 7 2 2 2" xfId="19277"/>
    <cellStyle name="Normal 3 8 8 2 2 2" xfId="19278"/>
    <cellStyle name="Normal 3 8 2 7 2 2 2" xfId="19279"/>
    <cellStyle name="Normal 3 9 8 2 2 2" xfId="19280"/>
    <cellStyle name="Normal 3 9 2 7 2 2 2" xfId="19281"/>
    <cellStyle name="Normal 4 10 2 2 2" xfId="19282"/>
    <cellStyle name="Normal 4 2 9 2 2 2" xfId="19283"/>
    <cellStyle name="Normal 5 10 2 2 2" xfId="19284"/>
    <cellStyle name="Normal 5 2 8 2 2 2" xfId="19285"/>
    <cellStyle name="Normal 6 10 2 2 2" xfId="19286"/>
    <cellStyle name="Normal 6 2 8 2 2 2" xfId="19287"/>
    <cellStyle name="Normal 7 10 2 2 2" xfId="19288"/>
    <cellStyle name="Normal 7 2 8 2 2 2" xfId="19289"/>
    <cellStyle name="Normal 8 10 2 2 2" xfId="19290"/>
    <cellStyle name="Normal 8 2 8 2 2 2" xfId="19291"/>
    <cellStyle name="Normal 9 10 2 2 2" xfId="19292"/>
    <cellStyle name="Normal 9 2 8 2 2 2" xfId="19293"/>
    <cellStyle name="Hyperlink 35 15" xfId="19294"/>
    <cellStyle name="Normal 67 2 2 2 2" xfId="19295"/>
    <cellStyle name="Comma 25 2 2 2 2" xfId="19296"/>
    <cellStyle name="Normal 70 2 2 2" xfId="19297"/>
    <cellStyle name="Hyperlink 35 16" xfId="19298"/>
    <cellStyle name="Hyperlink 35 17" xfId="19299"/>
    <cellStyle name="Hyperlink 35 18" xfId="19300"/>
    <cellStyle name="Hyperlink 35 19" xfId="19301"/>
    <cellStyle name="Hyperlink 35 27" xfId="19302"/>
    <cellStyle name="Hyperlink 35 28" xfId="19303"/>
    <cellStyle name="Hyperlink 35 29" xfId="19304"/>
    <cellStyle name="Hyperlink 35 30" xfId="19305"/>
    <cellStyle name="Hyperlink 35 31" xfId="19306"/>
    <cellStyle name="Hyperlink 35 32" xfId="19307"/>
    <cellStyle name="Hyperlink 35 33" xfId="19308"/>
    <cellStyle name="Hyperlink 35 34" xfId="19309"/>
    <cellStyle name="Hyperlink 35 35" xfId="19310"/>
    <cellStyle name="Normal 2 6 6" xfId="19311"/>
    <cellStyle name="20% - Accent1 10 6" xfId="19312"/>
    <cellStyle name="20% - Accent1 11 6" xfId="19313"/>
    <cellStyle name="20% - Accent1 2 5 5" xfId="19314"/>
    <cellStyle name="20% - Accent1 3 5 5" xfId="19315"/>
    <cellStyle name="20% - Accent1 3 2 3 5" xfId="19316"/>
    <cellStyle name="20% - Accent1 3 3 2 5" xfId="19317"/>
    <cellStyle name="20% - Accent1 5 3 5" xfId="19318"/>
    <cellStyle name="20% - Accent1 6 6" xfId="19319"/>
    <cellStyle name="20% - Accent1 7 6" xfId="19320"/>
    <cellStyle name="20% - Accent1 8 6" xfId="19321"/>
    <cellStyle name="20% - Accent1 9 6" xfId="19322"/>
    <cellStyle name="20% - Accent2 10 6" xfId="19323"/>
    <cellStyle name="20% - Accent2 11 6" xfId="19324"/>
    <cellStyle name="20% - Accent2 2 5 5" xfId="19325"/>
    <cellStyle name="20% - Accent2 3 5 5" xfId="19326"/>
    <cellStyle name="20% - Accent2 3 2 3 5" xfId="19327"/>
    <cellStyle name="20% - Accent2 3 3 2 5" xfId="19328"/>
    <cellStyle name="20% - Accent2 5 3 5" xfId="19329"/>
    <cellStyle name="20% - Accent2 6 6" xfId="19330"/>
    <cellStyle name="20% - Accent2 7 6" xfId="19331"/>
    <cellStyle name="20% - Accent2 8 6" xfId="19332"/>
    <cellStyle name="20% - Accent2 9 6" xfId="19333"/>
    <cellStyle name="20% - Accent3 10 6" xfId="19334"/>
    <cellStyle name="20% - Accent3 11 6" xfId="19335"/>
    <cellStyle name="20% - Accent3 2 5 5" xfId="19336"/>
    <cellStyle name="20% - Accent3 3 5 5" xfId="19337"/>
    <cellStyle name="20% - Accent3 3 2 3 5" xfId="19338"/>
    <cellStyle name="20% - Accent3 3 3 2 5" xfId="19339"/>
    <cellStyle name="20% - Accent3 5 3 5" xfId="19340"/>
    <cellStyle name="20% - Accent3 6 6" xfId="19341"/>
    <cellStyle name="20% - Accent3 7 6" xfId="19342"/>
    <cellStyle name="20% - Accent3 8 6" xfId="19343"/>
    <cellStyle name="20% - Accent3 9 6" xfId="19344"/>
    <cellStyle name="20% - Accent4 10 6" xfId="19345"/>
    <cellStyle name="20% - Accent4 11 6" xfId="19346"/>
    <cellStyle name="20% - Accent4 2 5 5" xfId="19347"/>
    <cellStyle name="20% - Accent4 3 5 5" xfId="19348"/>
    <cellStyle name="20% - Accent4 3 2 3 5" xfId="19349"/>
    <cellStyle name="20% - Accent4 3 3 2 5" xfId="19350"/>
    <cellStyle name="20% - Accent4 5 3 5" xfId="19351"/>
    <cellStyle name="20% - Accent4 6 6" xfId="19352"/>
    <cellStyle name="20% - Accent4 7 6" xfId="19353"/>
    <cellStyle name="20% - Accent4 8 6" xfId="19354"/>
    <cellStyle name="20% - Accent4 9 6" xfId="19355"/>
    <cellStyle name="20% - Accent5 10 6" xfId="19356"/>
    <cellStyle name="20% - Accent5 11 6" xfId="19357"/>
    <cellStyle name="20% - Accent5 2 5 5" xfId="19358"/>
    <cellStyle name="20% - Accent5 3 5 5" xfId="19359"/>
    <cellStyle name="20% - Accent5 3 2 3 5" xfId="19360"/>
    <cellStyle name="20% - Accent5 3 3 2 5" xfId="19361"/>
    <cellStyle name="20% - Accent5 5 3 5" xfId="19362"/>
    <cellStyle name="20% - Accent5 6 6" xfId="19363"/>
    <cellStyle name="20% - Accent5 7 6" xfId="19364"/>
    <cellStyle name="20% - Accent5 8 6" xfId="19365"/>
    <cellStyle name="20% - Accent5 9 6" xfId="19366"/>
    <cellStyle name="20% - Accent6 10 6" xfId="19367"/>
    <cellStyle name="20% - Accent6 11 6" xfId="19368"/>
    <cellStyle name="20% - Accent6 2 5 5" xfId="19369"/>
    <cellStyle name="20% - Accent6 3 5 5" xfId="19370"/>
    <cellStyle name="20% - Accent6 3 2 3 5" xfId="19371"/>
    <cellStyle name="20% - Accent6 3 3 2 5" xfId="19372"/>
    <cellStyle name="20% - Accent6 5 3 5" xfId="19373"/>
    <cellStyle name="20% - Accent6 6 6" xfId="19374"/>
    <cellStyle name="20% - Accent6 7 6" xfId="19375"/>
    <cellStyle name="20% - Accent6 8 6" xfId="19376"/>
    <cellStyle name="20% - Accent6 9 6" xfId="19377"/>
    <cellStyle name="40% - Accent1 10 6" xfId="19378"/>
    <cellStyle name="40% - Accent1 11 6" xfId="19379"/>
    <cellStyle name="40% - Accent1 2 5 5" xfId="19380"/>
    <cellStyle name="40% - Accent1 3 5 5" xfId="19381"/>
    <cellStyle name="40% - Accent1 3 2 3 5" xfId="19382"/>
    <cellStyle name="40% - Accent1 3 3 2 5" xfId="19383"/>
    <cellStyle name="40% - Accent1 5 3 5" xfId="19384"/>
    <cellStyle name="40% - Accent1 6 6" xfId="19385"/>
    <cellStyle name="40% - Accent1 7 6" xfId="19386"/>
    <cellStyle name="40% - Accent1 8 6" xfId="19387"/>
    <cellStyle name="40% - Accent1 9 6" xfId="19388"/>
    <cellStyle name="40% - Accent2 10 6" xfId="19389"/>
    <cellStyle name="40% - Accent2 11 6" xfId="19390"/>
    <cellStyle name="40% - Accent2 2 5 5" xfId="19391"/>
    <cellStyle name="40% - Accent2 3 5 5" xfId="19392"/>
    <cellStyle name="40% - Accent2 3 2 3 5" xfId="19393"/>
    <cellStyle name="40% - Accent2 3 3 2 5" xfId="19394"/>
    <cellStyle name="40% - Accent2 5 3 5" xfId="19395"/>
    <cellStyle name="40% - Accent2 6 6" xfId="19396"/>
    <cellStyle name="40% - Accent2 7 6" xfId="19397"/>
    <cellStyle name="40% - Accent2 8 6" xfId="19398"/>
    <cellStyle name="40% - Accent2 9 6" xfId="19399"/>
    <cellStyle name="40% - Accent3 10 6" xfId="19400"/>
    <cellStyle name="40% - Accent3 11 6" xfId="19401"/>
    <cellStyle name="40% - Accent3 2 5 5" xfId="19402"/>
    <cellStyle name="40% - Accent3 3 5 5" xfId="19403"/>
    <cellStyle name="40% - Accent3 3 2 3 5" xfId="19404"/>
    <cellStyle name="40% - Accent3 3 3 2 5" xfId="19405"/>
    <cellStyle name="40% - Accent3 5 3 5" xfId="19406"/>
    <cellStyle name="40% - Accent3 6 6" xfId="19407"/>
    <cellStyle name="40% - Accent3 7 6" xfId="19408"/>
    <cellStyle name="40% - Accent3 8 6" xfId="19409"/>
    <cellStyle name="40% - Accent3 9 6" xfId="19410"/>
    <cellStyle name="40% - Accent4 10 6" xfId="19411"/>
    <cellStyle name="40% - Accent4 11 6" xfId="19412"/>
    <cellStyle name="40% - Accent4 2 5 5" xfId="19413"/>
    <cellStyle name="40% - Accent4 3 5 5" xfId="19414"/>
    <cellStyle name="40% - Accent4 3 2 3 5" xfId="19415"/>
    <cellStyle name="40% - Accent4 3 3 2 5" xfId="19416"/>
    <cellStyle name="40% - Accent4 5 3 5" xfId="19417"/>
    <cellStyle name="40% - Accent4 6 6" xfId="19418"/>
    <cellStyle name="40% - Accent4 7 6" xfId="19419"/>
    <cellStyle name="40% - Accent4 8 6" xfId="19420"/>
    <cellStyle name="40% - Accent4 9 6" xfId="19421"/>
    <cellStyle name="40% - Accent5 10 6" xfId="19422"/>
    <cellStyle name="40% - Accent5 11 6" xfId="19423"/>
    <cellStyle name="40% - Accent5 2 5 5" xfId="19424"/>
    <cellStyle name="40% - Accent5 3 5 5" xfId="19425"/>
    <cellStyle name="40% - Accent5 3 2 3 5" xfId="19426"/>
    <cellStyle name="40% - Accent5 3 3 2 5" xfId="19427"/>
    <cellStyle name="40% - Accent5 5 3 5" xfId="19428"/>
    <cellStyle name="40% - Accent5 6 6" xfId="19429"/>
    <cellStyle name="40% - Accent5 7 6" xfId="19430"/>
    <cellStyle name="40% - Accent5 8 6" xfId="19431"/>
    <cellStyle name="40% - Accent5 9 6" xfId="19432"/>
    <cellStyle name="40% - Accent6 10 6" xfId="19433"/>
    <cellStyle name="40% - Accent6 11 6" xfId="19434"/>
    <cellStyle name="40% - Accent6 2 5 5" xfId="19435"/>
    <cellStyle name="40% - Accent6 3 5 5" xfId="19436"/>
    <cellStyle name="40% - Accent6 3 2 3 5" xfId="19437"/>
    <cellStyle name="40% - Accent6 3 3 2 5" xfId="19438"/>
    <cellStyle name="40% - Accent6 5 3 5" xfId="19439"/>
    <cellStyle name="40% - Accent6 6 6" xfId="19440"/>
    <cellStyle name="40% - Accent6 7 6" xfId="19441"/>
    <cellStyle name="40% - Accent6 8 6" xfId="19442"/>
    <cellStyle name="40% - Accent6 9 6" xfId="19443"/>
    <cellStyle name="60% - Accent1 3 3 2" xfId="19444"/>
    <cellStyle name="60% - Accent1 3 2 2" xfId="19445"/>
    <cellStyle name="60% - Accent2 3 3 2" xfId="19446"/>
    <cellStyle name="60% - Accent2 3 2 2" xfId="19447"/>
    <cellStyle name="60% - Accent3 3 3 2" xfId="19448"/>
    <cellStyle name="60% - Accent3 3 2 2" xfId="19449"/>
    <cellStyle name="60% - Accent4 3 3 2" xfId="19450"/>
    <cellStyle name="60% - Accent4 3 2 2" xfId="19451"/>
    <cellStyle name="60% - Accent5 3 3 2" xfId="19452"/>
    <cellStyle name="60% - Accent5 3 2 2" xfId="19453"/>
    <cellStyle name="60% - Accent6 3 3 2" xfId="19454"/>
    <cellStyle name="60% - Accent6 3 2 2" xfId="19455"/>
    <cellStyle name="Accent1 3 3 2" xfId="19456"/>
    <cellStyle name="Accent1 3 2 2" xfId="19457"/>
    <cellStyle name="Accent2 3 3 2" xfId="19458"/>
    <cellStyle name="Accent2 3 2 2" xfId="19459"/>
    <cellStyle name="Accent3 3 3 2" xfId="19460"/>
    <cellStyle name="Accent3 3 2 2" xfId="19461"/>
    <cellStyle name="Accent4 3 3 2" xfId="19462"/>
    <cellStyle name="Accent4 3 2 2" xfId="19463"/>
    <cellStyle name="Accent5 3 3 2" xfId="19464"/>
    <cellStyle name="Accent5 3 2 2" xfId="19465"/>
    <cellStyle name="Accent6 3 3 2" xfId="19466"/>
    <cellStyle name="Accent6 3 2 2" xfId="19467"/>
    <cellStyle name="Bad 3 3 2" xfId="19468"/>
    <cellStyle name="Bad 3 2 2" xfId="19469"/>
    <cellStyle name="Calculation 3 3 4" xfId="19470"/>
    <cellStyle name="Calculation 3 2 4" xfId="19471"/>
    <cellStyle name="Check Cell 3 3 2" xfId="19472"/>
    <cellStyle name="Check Cell 3 2 2" xfId="19473"/>
    <cellStyle name="Explanatory Text 3 3 2" xfId="19474"/>
    <cellStyle name="Explanatory Text 3 2 2" xfId="19475"/>
    <cellStyle name="Good 3 3 2" xfId="19476"/>
    <cellStyle name="Good 3 2 2" xfId="19477"/>
    <cellStyle name="Heading 1 3 3 2" xfId="19478"/>
    <cellStyle name="Heading 1 3 2 2" xfId="19479"/>
    <cellStyle name="Heading 2 3 3 2" xfId="19480"/>
    <cellStyle name="Heading 2 3 2 2" xfId="19481"/>
    <cellStyle name="Heading 3 3 3 2" xfId="19482"/>
    <cellStyle name="Heading 3 3 2 2" xfId="19483"/>
    <cellStyle name="Heading 4 3 3 2" xfId="19484"/>
    <cellStyle name="Heading 4 3 2 2" xfId="19485"/>
    <cellStyle name="Input 3 3 4" xfId="19486"/>
    <cellStyle name="Input 3 2 4" xfId="19487"/>
    <cellStyle name="Linked Cell 3 3 2" xfId="19488"/>
    <cellStyle name="Linked Cell 3 2 2" xfId="19489"/>
    <cellStyle name="Neutral 3 3 2" xfId="19490"/>
    <cellStyle name="Neutral 3 2 2" xfId="19491"/>
    <cellStyle name="Normal 10 5 6" xfId="19492"/>
    <cellStyle name="Normal 11 5 6" xfId="19493"/>
    <cellStyle name="Normal 12 5 6" xfId="19494"/>
    <cellStyle name="Normal 3 5 12" xfId="19495"/>
    <cellStyle name="Normal 3 2 3 6" xfId="19496"/>
    <cellStyle name="Normal 3 3 2 11" xfId="19497"/>
    <cellStyle name="Normal 4 5 6" xfId="19498"/>
    <cellStyle name="Normal 4 2 3 6" xfId="19499"/>
    <cellStyle name="Normal 5 5 6" xfId="19500"/>
    <cellStyle name="Normal 5 2 3 6" xfId="19501"/>
    <cellStyle name="Normal 5 3 2 5" xfId="19502"/>
    <cellStyle name="Normal 6 5 6" xfId="19503"/>
    <cellStyle name="Normal 7 5 6" xfId="19504"/>
    <cellStyle name="Normal 8 5 6" xfId="19505"/>
    <cellStyle name="Normal 9 5 6" xfId="19506"/>
    <cellStyle name="Note 10 6" xfId="19507"/>
    <cellStyle name="Note 11 6" xfId="19508"/>
    <cellStyle name="Note 2 5 4" xfId="19509"/>
    <cellStyle name="Note 2 2 3 4" xfId="19510"/>
    <cellStyle name="Note 3 5 4" xfId="19511"/>
    <cellStyle name="Note 3 2 3 5" xfId="19512"/>
    <cellStyle name="Note 3 3 2 5" xfId="19513"/>
    <cellStyle name="Note 5 3 4" xfId="19514"/>
    <cellStyle name="Note 6 6" xfId="19515"/>
    <cellStyle name="Note 7 6" xfId="19516"/>
    <cellStyle name="Note 8 6" xfId="19517"/>
    <cellStyle name="Note 9 6" xfId="19518"/>
    <cellStyle name="Output 3 3 4" xfId="19519"/>
    <cellStyle name="Output 3 2 4" xfId="19520"/>
    <cellStyle name="Title 2 3 2" xfId="19521"/>
    <cellStyle name="Title 2 2 2" xfId="19522"/>
    <cellStyle name="Hyperlink 35 2" xfId="19523"/>
    <cellStyle name="Total 3 3 4" xfId="19524"/>
    <cellStyle name="Total 3 2 4" xfId="19525"/>
    <cellStyle name="Normal 2 7 5" xfId="19526"/>
    <cellStyle name="Warning Text 3 3 2" xfId="19527"/>
    <cellStyle name="Warning Text 3 2 2" xfId="19528"/>
    <cellStyle name="Normal 16 4 5" xfId="19529"/>
    <cellStyle name="Normal 17 3 5" xfId="19530"/>
    <cellStyle name="Normal 78" xfId="19531"/>
    <cellStyle name="Normal 79" xfId="19532"/>
    <cellStyle name="Normal 81" xfId="19533"/>
    <cellStyle name="Normal 2 15" xfId="19534"/>
    <cellStyle name="Normal 3 20" xfId="19535"/>
    <cellStyle name="Comma 2 13" xfId="19536"/>
    <cellStyle name="Normal 4 18" xfId="19537"/>
    <cellStyle name="Note 2 29" xfId="19538"/>
    <cellStyle name="20% - Accent1 2 13" xfId="19539"/>
    <cellStyle name="40% - Accent1 2 13" xfId="19540"/>
    <cellStyle name="20% - Accent2 2 13" xfId="19541"/>
    <cellStyle name="40% - Accent2 2 13" xfId="19542"/>
    <cellStyle name="20% - Accent3 2 13" xfId="19543"/>
    <cellStyle name="40% - Accent3 2 13" xfId="19544"/>
    <cellStyle name="20% - Accent4 2 13" xfId="19545"/>
    <cellStyle name="40% - Accent4 2 13" xfId="19546"/>
    <cellStyle name="20% - Accent5 2 13" xfId="19547"/>
    <cellStyle name="40% - Accent5 2 13" xfId="19548"/>
    <cellStyle name="20% - Accent6 2 13" xfId="19549"/>
    <cellStyle name="40% - Accent6 2 13" xfId="19550"/>
    <cellStyle name="Comma 3 13" xfId="19551"/>
    <cellStyle name="Normal 5 18" xfId="19552"/>
    <cellStyle name="Note 3 29" xfId="19553"/>
    <cellStyle name="20% - Accent1 3 13" xfId="19554"/>
    <cellStyle name="40% - Accent1 3 13" xfId="19555"/>
    <cellStyle name="20% - Accent2 3 13" xfId="19556"/>
    <cellStyle name="40% - Accent2 3 13" xfId="19557"/>
    <cellStyle name="20% - Accent3 3 13" xfId="19558"/>
    <cellStyle name="40% - Accent3 3 13" xfId="19559"/>
    <cellStyle name="20% - Accent4 3 13" xfId="19560"/>
    <cellStyle name="40% - Accent4 3 13" xfId="19561"/>
    <cellStyle name="20% - Accent5 3 13" xfId="19562"/>
    <cellStyle name="40% - Accent5 3 13" xfId="19563"/>
    <cellStyle name="20% - Accent6 3 13" xfId="19564"/>
    <cellStyle name="40% - Accent6 3 13" xfId="19565"/>
    <cellStyle name="Normal 6 18" xfId="19566"/>
    <cellStyle name="Normal 7 18" xfId="19567"/>
    <cellStyle name="Normal 8 18" xfId="19568"/>
    <cellStyle name="Normal 9 18" xfId="19569"/>
    <cellStyle name="Normal 10 21" xfId="19570"/>
    <cellStyle name="Normal 11 18" xfId="19571"/>
    <cellStyle name="Normal 12 18" xfId="19572"/>
    <cellStyle name="Normal 13 18" xfId="19573"/>
    <cellStyle name="Normal 2 4 10" xfId="19574"/>
    <cellStyle name="Normal 3 3 18" xfId="19575"/>
    <cellStyle name="Comma 2 3 10" xfId="19576"/>
    <cellStyle name="Normal 4 3 10" xfId="19577"/>
    <cellStyle name="Note 2 3 10" xfId="19578"/>
    <cellStyle name="20% - Accent1 2 3 10" xfId="19579"/>
    <cellStyle name="40% - Accent1 2 3 10" xfId="19580"/>
    <cellStyle name="20% - Accent2 2 3 10" xfId="19581"/>
    <cellStyle name="40% - Accent2 2 3 10" xfId="19582"/>
    <cellStyle name="20% - Accent3 2 3 10" xfId="19583"/>
    <cellStyle name="40% - Accent3 2 3 10" xfId="19584"/>
    <cellStyle name="20% - Accent4 2 3 10" xfId="19585"/>
    <cellStyle name="40% - Accent4 2 3 10" xfId="19586"/>
    <cellStyle name="20% - Accent5 2 3 10" xfId="19587"/>
    <cellStyle name="40% - Accent5 2 3 10" xfId="19588"/>
    <cellStyle name="20% - Accent6 2 3 10" xfId="19589"/>
    <cellStyle name="40% - Accent6 2 3 10" xfId="19590"/>
    <cellStyle name="Comma 3 3 10" xfId="19591"/>
    <cellStyle name="Normal 5 3 10" xfId="19592"/>
    <cellStyle name="Note 3 3 10" xfId="19593"/>
    <cellStyle name="20% - Accent1 3 3 10" xfId="19594"/>
    <cellStyle name="40% - Accent1 3 3 10" xfId="19595"/>
    <cellStyle name="20% - Accent2 3 3 10" xfId="19596"/>
    <cellStyle name="40% - Accent2 3 3 10" xfId="19597"/>
    <cellStyle name="20% - Accent3 3 3 10" xfId="19598"/>
    <cellStyle name="40% - Accent3 3 3 10" xfId="19599"/>
    <cellStyle name="20% - Accent4 3 3 10" xfId="19600"/>
    <cellStyle name="40% - Accent4 3 3 10" xfId="19601"/>
    <cellStyle name="20% - Accent5 3 3 10" xfId="19602"/>
    <cellStyle name="40% - Accent5 3 3 10" xfId="19603"/>
    <cellStyle name="20% - Accent6 3 3 10" xfId="19604"/>
    <cellStyle name="40% - Accent6 3 3 10" xfId="19605"/>
    <cellStyle name="Normal 6 3 10" xfId="19606"/>
    <cellStyle name="Normal 7 3 10" xfId="19607"/>
    <cellStyle name="Normal 8 3 10" xfId="19608"/>
    <cellStyle name="Normal 9 3 10" xfId="19609"/>
    <cellStyle name="Normal 10 3 10" xfId="19610"/>
    <cellStyle name="Normal 11 3 10" xfId="19611"/>
    <cellStyle name="Normal 12 3 10" xfId="19612"/>
    <cellStyle name="Normal 13 3 10" xfId="19613"/>
    <cellStyle name="Normal 14 3 10" xfId="19614"/>
    <cellStyle name="Normal 15 13" xfId="19615"/>
    <cellStyle name="Normal 16 12" xfId="19616"/>
    <cellStyle name="Normal 17 11" xfId="19617"/>
    <cellStyle name="Normal 18 10" xfId="19618"/>
    <cellStyle name="Percent 2 11" xfId="19619"/>
    <cellStyle name="Note 5 27" xfId="19620"/>
    <cellStyle name="20% - Accent1 5 10" xfId="19621"/>
    <cellStyle name="40% - Accent1 5 10" xfId="19622"/>
    <cellStyle name="20% - Accent2 5 10" xfId="19623"/>
    <cellStyle name="40% - Accent2 5 10" xfId="19624"/>
    <cellStyle name="20% - Accent3 5 10" xfId="19625"/>
    <cellStyle name="40% - Accent3 5 10" xfId="19626"/>
    <cellStyle name="20% - Accent4 5 10" xfId="19627"/>
    <cellStyle name="40% - Accent4 5 10" xfId="19628"/>
    <cellStyle name="20% - Accent5 5 10" xfId="19629"/>
    <cellStyle name="40% - Accent5 5 10" xfId="19630"/>
    <cellStyle name="20% - Accent6 5 10" xfId="19631"/>
    <cellStyle name="40% - Accent6 5 10" xfId="19632"/>
    <cellStyle name="Normal 2 3 10" xfId="19633"/>
    <cellStyle name="Normal 3 2 18" xfId="19634"/>
    <cellStyle name="Comma 2 2 10" xfId="19635"/>
    <cellStyle name="Normal 4 2 17" xfId="19636"/>
    <cellStyle name="Note 2 2 27" xfId="19637"/>
    <cellStyle name="20% - Accent1 2 2 10" xfId="19638"/>
    <cellStyle name="40% - Accent1 2 2 10" xfId="19639"/>
    <cellStyle name="20% - Accent2 2 2 10" xfId="19640"/>
    <cellStyle name="40% - Accent2 2 2 10" xfId="19641"/>
    <cellStyle name="20% - Accent3 2 2 10" xfId="19642"/>
    <cellStyle name="40% - Accent3 2 2 10" xfId="19643"/>
    <cellStyle name="20% - Accent4 2 2 10" xfId="19644"/>
    <cellStyle name="40% - Accent4 2 2 10" xfId="19645"/>
    <cellStyle name="20% - Accent5 2 2 10" xfId="19646"/>
    <cellStyle name="40% - Accent5 2 2 10" xfId="19647"/>
    <cellStyle name="20% - Accent6 2 2 10" xfId="19648"/>
    <cellStyle name="40% - Accent6 2 2 10" xfId="19649"/>
    <cellStyle name="Comma 3 2 10" xfId="19650"/>
    <cellStyle name="Normal 5 2 16" xfId="19651"/>
    <cellStyle name="Note 3 2 10" xfId="19652"/>
    <cellStyle name="20% - Accent1 3 2 10" xfId="19653"/>
    <cellStyle name="40% - Accent1 3 2 10" xfId="19654"/>
    <cellStyle name="20% - Accent2 3 2 10" xfId="19655"/>
    <cellStyle name="40% - Accent2 3 2 10" xfId="19656"/>
    <cellStyle name="20% - Accent3 3 2 10" xfId="19657"/>
    <cellStyle name="40% - Accent3 3 2 10" xfId="19658"/>
    <cellStyle name="20% - Accent4 3 2 10" xfId="19659"/>
    <cellStyle name="40% - Accent4 3 2 10" xfId="19660"/>
    <cellStyle name="20% - Accent5 3 2 10" xfId="19661"/>
    <cellStyle name="40% - Accent5 3 2 10" xfId="19662"/>
    <cellStyle name="20% - Accent6 3 2 10" xfId="19663"/>
    <cellStyle name="40% - Accent6 3 2 10" xfId="19664"/>
    <cellStyle name="Normal 6 2 16" xfId="19665"/>
    <cellStyle name="Normal 7 2 16" xfId="19666"/>
    <cellStyle name="Normal 8 2 16" xfId="19667"/>
    <cellStyle name="Normal 9 2 16" xfId="19668"/>
    <cellStyle name="Normal 10 2 16" xfId="19669"/>
    <cellStyle name="Normal 11 2 16" xfId="19670"/>
    <cellStyle name="Normal 12 2 16" xfId="19671"/>
    <cellStyle name="Normal 13 2 16" xfId="19672"/>
    <cellStyle name="Normal 14 2 16" xfId="19673"/>
    <cellStyle name="Normal 15 2 10" xfId="19674"/>
    <cellStyle name="Normal 19 10" xfId="19675"/>
    <cellStyle name="Normal 20 10" xfId="19676"/>
    <cellStyle name="Normal 21 10" xfId="19677"/>
    <cellStyle name="Normal 22 10" xfId="19678"/>
    <cellStyle name="Normal 23 10" xfId="19679"/>
    <cellStyle name="Normal 24 10" xfId="19680"/>
    <cellStyle name="Normal 25 10" xfId="19681"/>
    <cellStyle name="Normal 2 5 9" xfId="19682"/>
    <cellStyle name="Normal 3 4 16" xfId="19683"/>
    <cellStyle name="Comma 2 4 9" xfId="19684"/>
    <cellStyle name="Normal 4 4 10" xfId="19685"/>
    <cellStyle name="Note 2 4 11" xfId="19686"/>
    <cellStyle name="20% - Accent1 2 4 9" xfId="19687"/>
    <cellStyle name="40% - Accent1 2 4 9" xfId="19688"/>
    <cellStyle name="20% - Accent2 2 4 9" xfId="19689"/>
    <cellStyle name="40% - Accent2 2 4 9" xfId="19690"/>
    <cellStyle name="20% - Accent3 2 4 9" xfId="19691"/>
    <cellStyle name="40% - Accent3 2 4 9" xfId="19692"/>
    <cellStyle name="20% - Accent4 2 4 9" xfId="19693"/>
    <cellStyle name="40% - Accent4 2 4 9" xfId="19694"/>
    <cellStyle name="20% - Accent5 2 4 9" xfId="19695"/>
    <cellStyle name="40% - Accent5 2 4 9" xfId="19696"/>
    <cellStyle name="20% - Accent6 2 4 9" xfId="19697"/>
    <cellStyle name="40% - Accent6 2 4 9" xfId="19698"/>
    <cellStyle name="Comma 3 4 9" xfId="19699"/>
    <cellStyle name="Normal 5 4 10" xfId="19700"/>
    <cellStyle name="Note 3 4 11" xfId="19701"/>
    <cellStyle name="20% - Accent1 3 4 9" xfId="19702"/>
    <cellStyle name="40% - Accent1 3 4 9" xfId="19703"/>
    <cellStyle name="20% - Accent2 3 4 9" xfId="19704"/>
    <cellStyle name="40% - Accent2 3 4 9" xfId="19705"/>
    <cellStyle name="20% - Accent3 3 4 9" xfId="19706"/>
    <cellStyle name="40% - Accent3 3 4 9" xfId="19707"/>
    <cellStyle name="20% - Accent4 3 4 9" xfId="19708"/>
    <cellStyle name="40% - Accent4 3 4 9" xfId="19709"/>
    <cellStyle name="20% - Accent5 3 4 9" xfId="19710"/>
    <cellStyle name="40% - Accent5 3 4 9" xfId="19711"/>
    <cellStyle name="20% - Accent6 3 4 9" xfId="19712"/>
    <cellStyle name="40% - Accent6 3 4 9" xfId="19713"/>
    <cellStyle name="Normal 6 4 10" xfId="19714"/>
    <cellStyle name="Normal 7 4 10" xfId="19715"/>
    <cellStyle name="Normal 8 4 10" xfId="19716"/>
    <cellStyle name="Normal 9 4 10" xfId="19717"/>
    <cellStyle name="Normal 10 4 10" xfId="19718"/>
    <cellStyle name="Normal 11 4 10" xfId="19719"/>
    <cellStyle name="Normal 12 4 10" xfId="19720"/>
    <cellStyle name="Normal 13 4 10" xfId="19721"/>
    <cellStyle name="Normal 14 4 10" xfId="19722"/>
    <cellStyle name="Normal 15 3 10" xfId="19723"/>
    <cellStyle name="Normal 16 3 9" xfId="19724"/>
    <cellStyle name="Normal 17 2 9" xfId="19725"/>
    <cellStyle name="Normal 18 2 9" xfId="19726"/>
    <cellStyle name="Percent 2 2 9" xfId="19727"/>
    <cellStyle name="Note 5 2 11" xfId="19728"/>
    <cellStyle name="20% - Accent1 5 2 9" xfId="19729"/>
    <cellStyle name="40% - Accent1 5 2 9" xfId="19730"/>
    <cellStyle name="20% - Accent2 5 2 9" xfId="19731"/>
    <cellStyle name="40% - Accent2 5 2 9" xfId="19732"/>
    <cellStyle name="20% - Accent3 5 2 9" xfId="19733"/>
    <cellStyle name="40% - Accent3 5 2 9" xfId="19734"/>
    <cellStyle name="20% - Accent4 5 2 9" xfId="19735"/>
    <cellStyle name="40% - Accent4 5 2 9" xfId="19736"/>
    <cellStyle name="20% - Accent5 5 2 9" xfId="19737"/>
    <cellStyle name="40% - Accent5 5 2 9" xfId="19738"/>
    <cellStyle name="20% - Accent6 5 2 9" xfId="19739"/>
    <cellStyle name="40% - Accent6 5 2 9" xfId="19740"/>
    <cellStyle name="Normal 2 3 2 9" xfId="19741"/>
    <cellStyle name="Normal 3 2 2 15" xfId="19742"/>
    <cellStyle name="Comma 2 2 2 9" xfId="19743"/>
    <cellStyle name="Normal 4 2 2 10" xfId="19744"/>
    <cellStyle name="Note 2 2 2 11" xfId="19745"/>
    <cellStyle name="20% - Accent1 2 2 2 9" xfId="19746"/>
    <cellStyle name="40% - Accent1 2 2 2 9" xfId="19747"/>
    <cellStyle name="20% - Accent2 2 2 2 9" xfId="19748"/>
    <cellStyle name="40% - Accent2 2 2 2 9" xfId="19749"/>
    <cellStyle name="20% - Accent3 2 2 2 9" xfId="19750"/>
    <cellStyle name="40% - Accent3 2 2 2 9" xfId="19751"/>
    <cellStyle name="20% - Accent4 2 2 2 9" xfId="19752"/>
    <cellStyle name="40% - Accent4 2 2 2 9" xfId="19753"/>
    <cellStyle name="20% - Accent5 2 2 2 9" xfId="19754"/>
    <cellStyle name="40% - Accent5 2 2 2 9" xfId="19755"/>
    <cellStyle name="20% - Accent6 2 2 2 9" xfId="19756"/>
    <cellStyle name="40% - Accent6 2 2 2 9" xfId="19757"/>
    <cellStyle name="Comma 3 2 2 9" xfId="19758"/>
    <cellStyle name="Normal 5 2 2 10" xfId="19759"/>
    <cellStyle name="Note 3 2 2 9" xfId="19760"/>
    <cellStyle name="20% - Accent1 3 2 2 9" xfId="19761"/>
    <cellStyle name="40% - Accent1 3 2 2 9" xfId="19762"/>
    <cellStyle name="20% - Accent2 3 2 2 9" xfId="19763"/>
    <cellStyle name="40% - Accent2 3 2 2 9" xfId="19764"/>
    <cellStyle name="20% - Accent3 3 2 2 9" xfId="19765"/>
    <cellStyle name="40% - Accent3 3 2 2 9" xfId="19766"/>
    <cellStyle name="20% - Accent4 3 2 2 9" xfId="19767"/>
    <cellStyle name="40% - Accent4 3 2 2 9" xfId="19768"/>
    <cellStyle name="20% - Accent5 3 2 2 9" xfId="19769"/>
    <cellStyle name="40% - Accent5 3 2 2 9" xfId="19770"/>
    <cellStyle name="20% - Accent6 3 2 2 9" xfId="19771"/>
    <cellStyle name="40% - Accent6 3 2 2 9" xfId="19772"/>
    <cellStyle name="Normal 6 2 2 10" xfId="19773"/>
    <cellStyle name="Normal 7 2 2 10" xfId="19774"/>
    <cellStyle name="Normal 8 2 2 10" xfId="19775"/>
    <cellStyle name="Normal 9 2 2 10" xfId="19776"/>
    <cellStyle name="Normal 10 2 2 10" xfId="19777"/>
    <cellStyle name="Normal 11 2 2 10" xfId="19778"/>
    <cellStyle name="Normal 12 2 2 10" xfId="19779"/>
    <cellStyle name="Normal 13 2 2 10" xfId="19780"/>
    <cellStyle name="Normal 14 2 2 10" xfId="19781"/>
    <cellStyle name="Normal 15 2 2 9" xfId="19782"/>
    <cellStyle name="Normal 19 2 9" xfId="19783"/>
    <cellStyle name="Normal 20 2 9" xfId="19784"/>
    <cellStyle name="Normal 21 2 9" xfId="19785"/>
    <cellStyle name="Normal 22 2 9" xfId="19786"/>
    <cellStyle name="Normal 23 2 9" xfId="19787"/>
    <cellStyle name="Normal 24 2 9" xfId="19788"/>
    <cellStyle name="Normal 25 2 9" xfId="19789"/>
    <cellStyle name="20% - Accent1 22" xfId="19790"/>
    <cellStyle name="40% - Accent1 22" xfId="19791"/>
    <cellStyle name="20% - Accent2 22" xfId="19792"/>
    <cellStyle name="40% - Accent2 22" xfId="19793"/>
    <cellStyle name="20% - Accent3 22" xfId="19794"/>
    <cellStyle name="40% - Accent3 22" xfId="19795"/>
    <cellStyle name="20% - Accent4 22" xfId="19796"/>
    <cellStyle name="40% - Accent4 22" xfId="19797"/>
    <cellStyle name="20% - Accent5 22" xfId="19798"/>
    <cellStyle name="40% - Accent5 22" xfId="19799"/>
    <cellStyle name="20% - Accent6 22" xfId="19800"/>
    <cellStyle name="40% - Accent6 22" xfId="19801"/>
    <cellStyle name="Normal 69 6" xfId="19802"/>
    <cellStyle name="Normal 2 8 7" xfId="19803"/>
    <cellStyle name="20% - Accent1 10 9" xfId="19804"/>
    <cellStyle name="20% - Accent1 11 9" xfId="19805"/>
    <cellStyle name="20% - Accent1 12 7" xfId="19806"/>
    <cellStyle name="20% - Accent1 13 7" xfId="19807"/>
    <cellStyle name="20% - Accent1 14 7" xfId="19808"/>
    <cellStyle name="20% - Accent1 2 6 7" xfId="19809"/>
    <cellStyle name="20% - Accent1 2 2 3 6" xfId="19810"/>
    <cellStyle name="20% - Accent1 2 3 3 6" xfId="19811"/>
    <cellStyle name="20% - Accent1 3 6 6" xfId="19812"/>
    <cellStyle name="20% - Accent1 3 2 3 8" xfId="19813"/>
    <cellStyle name="20% - Accent1 3 3 3 6" xfId="19814"/>
    <cellStyle name="20% - Accent1 4 5 6" xfId="19815"/>
    <cellStyle name="20% - Accent1 5 3 8" xfId="19816"/>
    <cellStyle name="20% - Accent1 6 9" xfId="19817"/>
    <cellStyle name="20% - Accent1 7 9" xfId="19818"/>
    <cellStyle name="20% - Accent1 8 9" xfId="19819"/>
    <cellStyle name="20% - Accent1 9 9" xfId="19820"/>
    <cellStyle name="20% - Accent2 10 9" xfId="19821"/>
    <cellStyle name="20% - Accent2 11 9" xfId="19822"/>
    <cellStyle name="20% - Accent2 12 7" xfId="19823"/>
    <cellStyle name="20% - Accent2 13 7" xfId="19824"/>
    <cellStyle name="20% - Accent2 14 7" xfId="19825"/>
    <cellStyle name="20% - Accent2 2 6 7" xfId="19826"/>
    <cellStyle name="20% - Accent2 2 2 3 6" xfId="19827"/>
    <cellStyle name="20% - Accent2 2 3 3 6" xfId="19828"/>
    <cellStyle name="20% - Accent2 3 6 6" xfId="19829"/>
    <cellStyle name="20% - Accent2 3 2 3 8" xfId="19830"/>
    <cellStyle name="20% - Accent2 3 3 3 6" xfId="19831"/>
    <cellStyle name="20% - Accent2 4 5 6" xfId="19832"/>
    <cellStyle name="20% - Accent2 5 3 8" xfId="19833"/>
    <cellStyle name="20% - Accent2 6 9" xfId="19834"/>
    <cellStyle name="20% - Accent2 7 9" xfId="19835"/>
    <cellStyle name="20% - Accent2 8 9" xfId="19836"/>
    <cellStyle name="20% - Accent2 9 9" xfId="19837"/>
    <cellStyle name="20% - Accent3 10 9" xfId="19838"/>
    <cellStyle name="20% - Accent3 11 9" xfId="19839"/>
    <cellStyle name="20% - Accent3 12 7" xfId="19840"/>
    <cellStyle name="20% - Accent3 13 7" xfId="19841"/>
    <cellStyle name="20% - Accent3 14 7" xfId="19842"/>
    <cellStyle name="20% - Accent3 2 6 7" xfId="19843"/>
    <cellStyle name="20% - Accent3 2 2 3 6" xfId="19844"/>
    <cellStyle name="20% - Accent3 2 3 3 6" xfId="19845"/>
    <cellStyle name="20% - Accent3 3 6 6" xfId="19846"/>
    <cellStyle name="20% - Accent3 3 2 3 8" xfId="19847"/>
    <cellStyle name="20% - Accent3 3 3 3 6" xfId="19848"/>
    <cellStyle name="20% - Accent3 4 5 6" xfId="19849"/>
    <cellStyle name="20% - Accent3 5 3 8" xfId="19850"/>
    <cellStyle name="20% - Accent3 6 9" xfId="19851"/>
    <cellStyle name="20% - Accent3 7 9" xfId="19852"/>
    <cellStyle name="20% - Accent3 8 9" xfId="19853"/>
    <cellStyle name="20% - Accent3 9 9" xfId="19854"/>
    <cellStyle name="20% - Accent4 10 9" xfId="19855"/>
    <cellStyle name="20% - Accent4 11 9" xfId="19856"/>
    <cellStyle name="20% - Accent4 12 7" xfId="19857"/>
    <cellStyle name="20% - Accent4 13 7" xfId="19858"/>
    <cellStyle name="20% - Accent4 14 7" xfId="19859"/>
    <cellStyle name="20% - Accent4 2 6 7" xfId="19860"/>
    <cellStyle name="20% - Accent4 2 2 3 6" xfId="19861"/>
    <cellStyle name="20% - Accent4 2 3 3 6" xfId="19862"/>
    <cellStyle name="20% - Accent4 3 6 6" xfId="19863"/>
    <cellStyle name="20% - Accent4 3 2 3 8" xfId="19864"/>
    <cellStyle name="20% - Accent4 3 3 3 6" xfId="19865"/>
    <cellStyle name="20% - Accent4 4 5 6" xfId="19866"/>
    <cellStyle name="20% - Accent4 5 3 8" xfId="19867"/>
    <cellStyle name="20% - Accent4 6 9" xfId="19868"/>
    <cellStyle name="20% - Accent4 7 9" xfId="19869"/>
    <cellStyle name="20% - Accent4 8 9" xfId="19870"/>
    <cellStyle name="20% - Accent4 9 9" xfId="19871"/>
    <cellStyle name="20% - Accent5 10 9" xfId="19872"/>
    <cellStyle name="20% - Accent5 11 9" xfId="19873"/>
    <cellStyle name="20% - Accent5 12 7" xfId="19874"/>
    <cellStyle name="20% - Accent5 13 7" xfId="19875"/>
    <cellStyle name="20% - Accent5 14 7" xfId="19876"/>
    <cellStyle name="20% - Accent5 2 6 7" xfId="19877"/>
    <cellStyle name="20% - Accent5 2 2 3 6" xfId="19878"/>
    <cellStyle name="20% - Accent5 2 3 3 6" xfId="19879"/>
    <cellStyle name="20% - Accent5 3 6 6" xfId="19880"/>
    <cellStyle name="20% - Accent5 3 2 3 8" xfId="19881"/>
    <cellStyle name="20% - Accent5 3 3 3 6" xfId="19882"/>
    <cellStyle name="20% - Accent5 4 5 6" xfId="19883"/>
    <cellStyle name="20% - Accent5 5 3 8" xfId="19884"/>
    <cellStyle name="20% - Accent5 6 9" xfId="19885"/>
    <cellStyle name="20% - Accent5 7 9" xfId="19886"/>
    <cellStyle name="20% - Accent5 8 9" xfId="19887"/>
    <cellStyle name="20% - Accent5 9 9" xfId="19888"/>
    <cellStyle name="20% - Accent6 10 9" xfId="19889"/>
    <cellStyle name="20% - Accent6 11 9" xfId="19890"/>
    <cellStyle name="20% - Accent6 12 7" xfId="19891"/>
    <cellStyle name="20% - Accent6 13 7" xfId="19892"/>
    <cellStyle name="20% - Accent6 14 7" xfId="19893"/>
    <cellStyle name="20% - Accent6 2 6 7" xfId="19894"/>
    <cellStyle name="20% - Accent6 2 2 3 6" xfId="19895"/>
    <cellStyle name="20% - Accent6 2 3 3 6" xfId="19896"/>
    <cellStyle name="20% - Accent6 3 6 6" xfId="19897"/>
    <cellStyle name="20% - Accent6 3 2 3 8" xfId="19898"/>
    <cellStyle name="20% - Accent6 3 3 3 6" xfId="19899"/>
    <cellStyle name="20% - Accent6 4 5 6" xfId="19900"/>
    <cellStyle name="20% - Accent6 5 3 8" xfId="19901"/>
    <cellStyle name="20% - Accent6 6 9" xfId="19902"/>
    <cellStyle name="20% - Accent6 7 9" xfId="19903"/>
    <cellStyle name="20% - Accent6 8 9" xfId="19904"/>
    <cellStyle name="20% - Accent6 9 9" xfId="19905"/>
    <cellStyle name="40% - Accent1 10 9" xfId="19906"/>
    <cellStyle name="40% - Accent1 11 9" xfId="19907"/>
    <cellStyle name="40% - Accent1 12 7" xfId="19908"/>
    <cellStyle name="40% - Accent1 13 7" xfId="19909"/>
    <cellStyle name="40% - Accent1 14 7" xfId="19910"/>
    <cellStyle name="40% - Accent1 2 6 7" xfId="19911"/>
    <cellStyle name="40% - Accent1 2 2 3 6" xfId="19912"/>
    <cellStyle name="40% - Accent1 2 3 3 6" xfId="19913"/>
    <cellStyle name="40% - Accent1 3 6 6" xfId="19914"/>
    <cellStyle name="40% - Accent1 3 2 3 8" xfId="19915"/>
    <cellStyle name="40% - Accent1 3 3 3 6" xfId="19916"/>
    <cellStyle name="40% - Accent1 4 5 6" xfId="19917"/>
    <cellStyle name="40% - Accent1 5 3 8" xfId="19918"/>
    <cellStyle name="40% - Accent1 6 9" xfId="19919"/>
    <cellStyle name="40% - Accent1 7 9" xfId="19920"/>
    <cellStyle name="40% - Accent1 8 9" xfId="19921"/>
    <cellStyle name="40% - Accent1 9 9" xfId="19922"/>
    <cellStyle name="40% - Accent2 10 9" xfId="19923"/>
    <cellStyle name="40% - Accent2 11 9" xfId="19924"/>
    <cellStyle name="40% - Accent2 12 7" xfId="19925"/>
    <cellStyle name="40% - Accent2 13 7" xfId="19926"/>
    <cellStyle name="40% - Accent2 14 7" xfId="19927"/>
    <cellStyle name="40% - Accent2 2 6 7" xfId="19928"/>
    <cellStyle name="40% - Accent2 2 2 3 6" xfId="19929"/>
    <cellStyle name="40% - Accent2 2 3 3 6" xfId="19930"/>
    <cellStyle name="40% - Accent2 3 6 6" xfId="19931"/>
    <cellStyle name="40% - Accent2 3 2 3 8" xfId="19932"/>
    <cellStyle name="40% - Accent2 3 3 3 6" xfId="19933"/>
    <cellStyle name="40% - Accent2 4 5 6" xfId="19934"/>
    <cellStyle name="40% - Accent2 5 3 8" xfId="19935"/>
    <cellStyle name="40% - Accent2 6 9" xfId="19936"/>
    <cellStyle name="40% - Accent2 7 9" xfId="19937"/>
    <cellStyle name="40% - Accent2 8 9" xfId="19938"/>
    <cellStyle name="40% - Accent2 9 9" xfId="19939"/>
    <cellStyle name="40% - Accent3 10 9" xfId="19940"/>
    <cellStyle name="40% - Accent3 11 9" xfId="19941"/>
    <cellStyle name="40% - Accent3 12 7" xfId="19942"/>
    <cellStyle name="40% - Accent3 13 7" xfId="19943"/>
    <cellStyle name="40% - Accent3 14 7" xfId="19944"/>
    <cellStyle name="40% - Accent3 2 6 7" xfId="19945"/>
    <cellStyle name="40% - Accent3 2 2 3 6" xfId="19946"/>
    <cellStyle name="40% - Accent3 2 3 3 6" xfId="19947"/>
    <cellStyle name="40% - Accent3 3 6 6" xfId="19948"/>
    <cellStyle name="40% - Accent3 3 2 3 8" xfId="19949"/>
    <cellStyle name="40% - Accent3 3 3 3 6" xfId="19950"/>
    <cellStyle name="40% - Accent3 4 5 6" xfId="19951"/>
    <cellStyle name="40% - Accent3 5 3 8" xfId="19952"/>
    <cellStyle name="40% - Accent3 6 9" xfId="19953"/>
    <cellStyle name="40% - Accent3 7 9" xfId="19954"/>
    <cellStyle name="40% - Accent3 8 9" xfId="19955"/>
    <cellStyle name="40% - Accent3 9 9" xfId="19956"/>
    <cellStyle name="40% - Accent4 10 9" xfId="19957"/>
    <cellStyle name="40% - Accent4 11 9" xfId="19958"/>
    <cellStyle name="40% - Accent4 12 7" xfId="19959"/>
    <cellStyle name="40% - Accent4 13 7" xfId="19960"/>
    <cellStyle name="40% - Accent4 14 7" xfId="19961"/>
    <cellStyle name="40% - Accent4 2 6 7" xfId="19962"/>
    <cellStyle name="40% - Accent4 2 2 3 6" xfId="19963"/>
    <cellStyle name="40% - Accent4 2 3 3 6" xfId="19964"/>
    <cellStyle name="40% - Accent4 3 6 6" xfId="19965"/>
    <cellStyle name="40% - Accent4 3 2 3 8" xfId="19966"/>
    <cellStyle name="40% - Accent4 3 3 3 6" xfId="19967"/>
    <cellStyle name="40% - Accent4 4 5 6" xfId="19968"/>
    <cellStyle name="40% - Accent4 5 3 8" xfId="19969"/>
    <cellStyle name="40% - Accent4 6 9" xfId="19970"/>
    <cellStyle name="40% - Accent4 7 9" xfId="19971"/>
    <cellStyle name="40% - Accent4 8 9" xfId="19972"/>
    <cellStyle name="40% - Accent4 9 9" xfId="19973"/>
    <cellStyle name="40% - Accent5 10 9" xfId="19974"/>
    <cellStyle name="40% - Accent5 11 9" xfId="19975"/>
    <cellStyle name="40% - Accent5 12 7" xfId="19976"/>
    <cellStyle name="40% - Accent5 13 7" xfId="19977"/>
    <cellStyle name="40% - Accent5 14 7" xfId="19978"/>
    <cellStyle name="40% - Accent5 2 6 7" xfId="19979"/>
    <cellStyle name="40% - Accent5 2 2 3 6" xfId="19980"/>
    <cellStyle name="40% - Accent5 2 3 3 6" xfId="19981"/>
    <cellStyle name="40% - Accent5 3 6 6" xfId="19982"/>
    <cellStyle name="40% - Accent5 3 2 3 8" xfId="19983"/>
    <cellStyle name="40% - Accent5 3 3 3 6" xfId="19984"/>
    <cellStyle name="40% - Accent5 4 5 6" xfId="19985"/>
    <cellStyle name="40% - Accent5 5 3 8" xfId="19986"/>
    <cellStyle name="40% - Accent5 6 9" xfId="19987"/>
    <cellStyle name="40% - Accent5 7 9" xfId="19988"/>
    <cellStyle name="40% - Accent5 8 9" xfId="19989"/>
    <cellStyle name="40% - Accent5 9 9" xfId="19990"/>
    <cellStyle name="40% - Accent6 10 9" xfId="19991"/>
    <cellStyle name="40% - Accent6 11 9" xfId="19992"/>
    <cellStyle name="40% - Accent6 12 7" xfId="19993"/>
    <cellStyle name="40% - Accent6 13 7" xfId="19994"/>
    <cellStyle name="40% - Accent6 14 7" xfId="19995"/>
    <cellStyle name="40% - Accent6 2 6 7" xfId="19996"/>
    <cellStyle name="40% - Accent6 2 2 3 6" xfId="19997"/>
    <cellStyle name="40% - Accent6 2 3 3 6" xfId="19998"/>
    <cellStyle name="40% - Accent6 3 6 6" xfId="19999"/>
    <cellStyle name="40% - Accent6 3 2 3 8" xfId="20000"/>
    <cellStyle name="40% - Accent6 3 3 3 6" xfId="20001"/>
    <cellStyle name="40% - Accent6 4 5 6" xfId="20002"/>
    <cellStyle name="40% - Accent6 5 3 8" xfId="20003"/>
    <cellStyle name="40% - Accent6 6 9" xfId="20004"/>
    <cellStyle name="40% - Accent6 7 9" xfId="20005"/>
    <cellStyle name="40% - Accent6 8 9" xfId="20006"/>
    <cellStyle name="40% - Accent6 9 9" xfId="20007"/>
    <cellStyle name="Comma 10 7" xfId="20008"/>
    <cellStyle name="Comma 11 7" xfId="20009"/>
    <cellStyle name="Comma 12 7" xfId="20010"/>
    <cellStyle name="Comma 13 7" xfId="20011"/>
    <cellStyle name="Comma 2 6 6" xfId="20012"/>
    <cellStyle name="Comma 2 2 3 6" xfId="20013"/>
    <cellStyle name="Comma 2 3 3 6" xfId="20014"/>
    <cellStyle name="Comma 3 6 6" xfId="20015"/>
    <cellStyle name="Comma 3 2 3 6" xfId="20016"/>
    <cellStyle name="Comma 3 3 3 6" xfId="20017"/>
    <cellStyle name="Comma 4 5 6" xfId="20018"/>
    <cellStyle name="Comma 5 3 6" xfId="20019"/>
    <cellStyle name="Comma 6 7" xfId="20020"/>
    <cellStyle name="Comma 7 7" xfId="20021"/>
    <cellStyle name="Comma 8 7" xfId="20022"/>
    <cellStyle name="Comma 9 7" xfId="20023"/>
    <cellStyle name="Normal 10 14 6" xfId="20024"/>
    <cellStyle name="Normal 10 2 9 6" xfId="20025"/>
    <cellStyle name="Normal 10 2 2 3 6" xfId="20026"/>
    <cellStyle name="Normal 10 3 3 6" xfId="20027"/>
    <cellStyle name="Normal 10 4 3 6" xfId="20028"/>
    <cellStyle name="Normal 11 11 6" xfId="20029"/>
    <cellStyle name="Normal 11 2 9 6" xfId="20030"/>
    <cellStyle name="Normal 11 2 2 3 6" xfId="20031"/>
    <cellStyle name="Normal 11 3 3 6" xfId="20032"/>
    <cellStyle name="Normal 11 4 3 6" xfId="20033"/>
    <cellStyle name="Normal 12 11 6" xfId="20034"/>
    <cellStyle name="Normal 12 2 9 6" xfId="20035"/>
    <cellStyle name="Normal 12 2 2 3 6" xfId="20036"/>
    <cellStyle name="Normal 12 3 3 6" xfId="20037"/>
    <cellStyle name="Normal 12 4 3 6" xfId="20038"/>
    <cellStyle name="Normal 13 11 6" xfId="20039"/>
    <cellStyle name="Normal 13 2 9 6" xfId="20040"/>
    <cellStyle name="Normal 13 2 2 3 6" xfId="20041"/>
    <cellStyle name="Normal 13 3 3 6" xfId="20042"/>
    <cellStyle name="Normal 13 4 3 6" xfId="20043"/>
    <cellStyle name="Normal 14 11 6" xfId="20044"/>
    <cellStyle name="Normal 14 2 9 6" xfId="20045"/>
    <cellStyle name="Normal 14 2 2 3 6" xfId="20046"/>
    <cellStyle name="Normal 14 3 3 6" xfId="20047"/>
    <cellStyle name="Normal 14 4 3 6" xfId="20048"/>
    <cellStyle name="Normal 15 6 6" xfId="20049"/>
    <cellStyle name="Normal 15 2 3 6" xfId="20050"/>
    <cellStyle name="Normal 15 3 3 6" xfId="20051"/>
    <cellStyle name="Normal 16 5 6" xfId="20052"/>
    <cellStyle name="Normal 17 4 6" xfId="20053"/>
    <cellStyle name="Normal 18 3 6" xfId="20054"/>
    <cellStyle name="Normal 19 3 6" xfId="20055"/>
    <cellStyle name="Normal 2 3 3 6" xfId="20056"/>
    <cellStyle name="Normal 2 4 3 6" xfId="20057"/>
    <cellStyle name="Normal 20 3 6" xfId="20058"/>
    <cellStyle name="Normal 21 3 6" xfId="20059"/>
    <cellStyle name="Normal 22 3 6" xfId="20060"/>
    <cellStyle name="Normal 23 3 6" xfId="20061"/>
    <cellStyle name="Normal 24 3 6" xfId="20062"/>
    <cellStyle name="Normal 25 3 6" xfId="20063"/>
    <cellStyle name="Normal 26 8" xfId="20064"/>
    <cellStyle name="Normal 27 7" xfId="20065"/>
    <cellStyle name="Normal 28 7" xfId="20066"/>
    <cellStyle name="Normal 29 7" xfId="20067"/>
    <cellStyle name="Normal 3 12 6" xfId="20068"/>
    <cellStyle name="Normal 3 2 11 6" xfId="20069"/>
    <cellStyle name="Normal 3 2 2 8 6" xfId="20070"/>
    <cellStyle name="Normal 3 2 3 9" xfId="20071"/>
    <cellStyle name="Normal 3 3 11 6" xfId="20072"/>
    <cellStyle name="Normal 3 3 2 14" xfId="20073"/>
    <cellStyle name="Normal 3 3 3 8" xfId="20074"/>
    <cellStyle name="Normal 3 4 9 6" xfId="20075"/>
    <cellStyle name="Normal 3 4 2 13" xfId="20076"/>
    <cellStyle name="Normal 3 5 15" xfId="20077"/>
    <cellStyle name="Normal 3 5 2 13" xfId="20078"/>
    <cellStyle name="Normal 3 6 14" xfId="20079"/>
    <cellStyle name="Normal 3 6 2 12" xfId="20080"/>
    <cellStyle name="Normal 3 7 13" xfId="20081"/>
    <cellStyle name="Normal 3 7 2 12" xfId="20082"/>
    <cellStyle name="Normal 3 8 13" xfId="20083"/>
    <cellStyle name="Normal 3 8 2 12" xfId="20084"/>
    <cellStyle name="Normal 3 9 13" xfId="20085"/>
    <cellStyle name="Normal 3 9 2 12" xfId="20086"/>
    <cellStyle name="Normal 30 8" xfId="20087"/>
    <cellStyle name="Normal 31 7" xfId="20088"/>
    <cellStyle name="Normal 32 7" xfId="20089"/>
    <cellStyle name="Normal 33 7" xfId="20090"/>
    <cellStyle name="Normal 34 7" xfId="20091"/>
    <cellStyle name="Normal 35 7" xfId="20092"/>
    <cellStyle name="Normal 36 7" xfId="20093"/>
    <cellStyle name="Normal 37 7" xfId="20094"/>
    <cellStyle name="Normal 38 7" xfId="20095"/>
    <cellStyle name="Normal 39 7" xfId="20096"/>
    <cellStyle name="Normal 4 11 6" xfId="20097"/>
    <cellStyle name="Normal 4 2 10 6" xfId="20098"/>
    <cellStyle name="Normal 4 2 2 3 6" xfId="20099"/>
    <cellStyle name="Normal 4 3 3 6" xfId="20100"/>
    <cellStyle name="Normal 4 4 3 6" xfId="20101"/>
    <cellStyle name="Normal 40 7" xfId="20102"/>
    <cellStyle name="Normal 41 7" xfId="20103"/>
    <cellStyle name="Normal 42 7" xfId="20104"/>
    <cellStyle name="Normal 43 7" xfId="20105"/>
    <cellStyle name="Normal 44 7" xfId="20106"/>
    <cellStyle name="Normal 45 7" xfId="20107"/>
    <cellStyle name="Normal 46 7" xfId="20108"/>
    <cellStyle name="Normal 47 7" xfId="20109"/>
    <cellStyle name="Normal 48 7" xfId="20110"/>
    <cellStyle name="Normal 49 7" xfId="20111"/>
    <cellStyle name="Normal 5 11 6" xfId="20112"/>
    <cellStyle name="Normal 5 2 9 6" xfId="20113"/>
    <cellStyle name="Normal 5 2 2 3 6" xfId="20114"/>
    <cellStyle name="Normal 5 3 3 6" xfId="20115"/>
    <cellStyle name="Normal 5 4 3 6" xfId="20116"/>
    <cellStyle name="Normal 50 7" xfId="20117"/>
    <cellStyle name="Normal 51 7" xfId="20118"/>
    <cellStyle name="Normal 52 7" xfId="20119"/>
    <cellStyle name="Normal 53 7" xfId="20120"/>
    <cellStyle name="Normal 54 7" xfId="20121"/>
    <cellStyle name="Normal 6 11 6" xfId="20122"/>
    <cellStyle name="Normal 6 2 9 6" xfId="20123"/>
    <cellStyle name="Normal 6 2 2 3 6" xfId="20124"/>
    <cellStyle name="Normal 6 3 3 6" xfId="20125"/>
    <cellStyle name="Normal 6 4 3 6" xfId="20126"/>
    <cellStyle name="Normal 7 11 6" xfId="20127"/>
    <cellStyle name="Normal 7 2 9 6" xfId="20128"/>
    <cellStyle name="Normal 7 2 2 3 6" xfId="20129"/>
    <cellStyle name="Normal 7 3 3 6" xfId="20130"/>
    <cellStyle name="Normal 7 4 3 6" xfId="20131"/>
    <cellStyle name="Normal 8 11 6" xfId="20132"/>
    <cellStyle name="Normal 8 2 9 6" xfId="20133"/>
    <cellStyle name="Normal 8 2 2 3 6" xfId="20134"/>
    <cellStyle name="Normal 8 3 3 6" xfId="20135"/>
    <cellStyle name="Normal 8 4 3 6" xfId="20136"/>
    <cellStyle name="Normal 9 11 6" xfId="20137"/>
    <cellStyle name="Normal 9 2 9 6" xfId="20138"/>
    <cellStyle name="Normal 9 2 2 3 6" xfId="20139"/>
    <cellStyle name="Normal 9 3 3 6" xfId="20140"/>
    <cellStyle name="Normal 9 4 3 6" xfId="20141"/>
    <cellStyle name="Note 10 9" xfId="20142"/>
    <cellStyle name="Note 11 9" xfId="20143"/>
    <cellStyle name="Note 12 7" xfId="20144"/>
    <cellStyle name="Note 13 7" xfId="20145"/>
    <cellStyle name="Note 14 7" xfId="20146"/>
    <cellStyle name="Note 2 22 6" xfId="20147"/>
    <cellStyle name="Note 2 2 20 6" xfId="20148"/>
    <cellStyle name="Note 2 3 3 6" xfId="20149"/>
    <cellStyle name="Note 3 22 6" xfId="20150"/>
    <cellStyle name="Note 3 2 3 8" xfId="20151"/>
    <cellStyle name="Note 3 3 3 6" xfId="20152"/>
    <cellStyle name="Note 4 21 6" xfId="20153"/>
    <cellStyle name="Note 5 20 6" xfId="20154"/>
    <cellStyle name="Note 6 9" xfId="20155"/>
    <cellStyle name="Note 7 9" xfId="20156"/>
    <cellStyle name="Note 8 9" xfId="20157"/>
    <cellStyle name="Note 9 9" xfId="20158"/>
    <cellStyle name="Percent 2 4 6" xfId="20159"/>
    <cellStyle name="Percent 3 7" xfId="20160"/>
    <cellStyle name="Normal 2 6 9" xfId="20161"/>
    <cellStyle name="Normal 55 7" xfId="20162"/>
    <cellStyle name="Comma 14 7" xfId="20163"/>
    <cellStyle name="Normal 10 5 9" xfId="20164"/>
    <cellStyle name="Normal 56 7" xfId="20165"/>
    <cellStyle name="Comma 15 7" xfId="20166"/>
    <cellStyle name="Normal 10 6 7" xfId="20167"/>
    <cellStyle name="Normal 57 7" xfId="20168"/>
    <cellStyle name="Normal 58 7" xfId="20169"/>
    <cellStyle name="Comma 16 7" xfId="20170"/>
    <cellStyle name="Normal 10 7 7" xfId="20171"/>
    <cellStyle name="Normal 10 2 3 7" xfId="20172"/>
    <cellStyle name="Normal 11 5 9" xfId="20173"/>
    <cellStyle name="Normal 11 2 3 7" xfId="20174"/>
    <cellStyle name="Normal 12 5 9" xfId="20175"/>
    <cellStyle name="Normal 12 2 3 7" xfId="20176"/>
    <cellStyle name="Normal 13 5 7" xfId="20177"/>
    <cellStyle name="Normal 13 2 3 7" xfId="20178"/>
    <cellStyle name="Normal 14 5 7" xfId="20179"/>
    <cellStyle name="Normal 14 2 3 7" xfId="20180"/>
    <cellStyle name="Normal 3 2 4 8" xfId="20181"/>
    <cellStyle name="Normal 3 2 2 2 8" xfId="20182"/>
    <cellStyle name="Normal 3 3 4 7" xfId="20183"/>
    <cellStyle name="Normal 3 3 2 2 8" xfId="20184"/>
    <cellStyle name="Normal 3 4 3 7" xfId="20185"/>
    <cellStyle name="Normal 3 4 2 2 7" xfId="20186"/>
    <cellStyle name="Normal 3 5 3 7" xfId="20187"/>
    <cellStyle name="Normal 3 5 2 2 7" xfId="20188"/>
    <cellStyle name="Normal 3 6 3 7" xfId="20189"/>
    <cellStyle name="Normal 3 6 2 2 7" xfId="20190"/>
    <cellStyle name="Normal 3 7 3 7" xfId="20191"/>
    <cellStyle name="Normal 3 7 2 2 7" xfId="20192"/>
    <cellStyle name="Normal 3 8 3 7" xfId="20193"/>
    <cellStyle name="Normal 3 8 2 2 7" xfId="20194"/>
    <cellStyle name="Normal 3 9 3 7" xfId="20195"/>
    <cellStyle name="Normal 3 9 2 2 7" xfId="20196"/>
    <cellStyle name="Normal 4 5 9" xfId="20197"/>
    <cellStyle name="Normal 4 2 3 9" xfId="20198"/>
    <cellStyle name="Normal 5 5 9" xfId="20199"/>
    <cellStyle name="Normal 5 2 3 9" xfId="20200"/>
    <cellStyle name="Normal 6 5 9" xfId="20201"/>
    <cellStyle name="Normal 6 2 3 7" xfId="20202"/>
    <cellStyle name="Normal 7 5 9" xfId="20203"/>
    <cellStyle name="Normal 7 2 3 7" xfId="20204"/>
    <cellStyle name="Normal 8 5 9" xfId="20205"/>
    <cellStyle name="Normal 8 2 3 7" xfId="20206"/>
    <cellStyle name="Normal 9 5 9" xfId="20207"/>
    <cellStyle name="Normal 9 2 3 7" xfId="20208"/>
    <cellStyle name="Normal 59 7" xfId="20209"/>
    <cellStyle name="Comma 17 7" xfId="20210"/>
    <cellStyle name="Normal 10 8 7" xfId="20211"/>
    <cellStyle name="Normal 10 2 4 7" xfId="20212"/>
    <cellStyle name="Normal 11 6 7" xfId="20213"/>
    <cellStyle name="Normal 11 2 4 7" xfId="20214"/>
    <cellStyle name="Normal 12 6 7" xfId="20215"/>
    <cellStyle name="Normal 12 2 4 7" xfId="20216"/>
    <cellStyle name="Normal 13 6 7" xfId="20217"/>
    <cellStyle name="Normal 13 2 4 7" xfId="20218"/>
    <cellStyle name="Normal 14 6 7" xfId="20219"/>
    <cellStyle name="Normal 14 2 4 7" xfId="20220"/>
    <cellStyle name="Normal 3 2 5 7" xfId="20221"/>
    <cellStyle name="Normal 3 2 2 3 7" xfId="20222"/>
    <cellStyle name="Normal 3 3 5 7" xfId="20223"/>
    <cellStyle name="Normal 3 3 2 3 7" xfId="20224"/>
    <cellStyle name="Normal 3 4 4 7" xfId="20225"/>
    <cellStyle name="Normal 3 4 2 3 7" xfId="20226"/>
    <cellStyle name="Normal 3 5 4 7" xfId="20227"/>
    <cellStyle name="Normal 3 5 2 3 7" xfId="20228"/>
    <cellStyle name="Normal 3 6 4 7" xfId="20229"/>
    <cellStyle name="Normal 3 6 2 3 7" xfId="20230"/>
    <cellStyle name="Normal 3 7 4 7" xfId="20231"/>
    <cellStyle name="Normal 3 7 2 3 7" xfId="20232"/>
    <cellStyle name="Normal 3 8 4 7" xfId="20233"/>
    <cellStyle name="Normal 3 8 2 3 7" xfId="20234"/>
    <cellStyle name="Normal 3 9 4 7" xfId="20235"/>
    <cellStyle name="Normal 3 9 2 3 7" xfId="20236"/>
    <cellStyle name="Normal 4 6 8" xfId="20237"/>
    <cellStyle name="Normal 4 2 4 8" xfId="20238"/>
    <cellStyle name="Normal 5 6 7" xfId="20239"/>
    <cellStyle name="Normal 5 2 4 7" xfId="20240"/>
    <cellStyle name="Normal 6 6 7" xfId="20241"/>
    <cellStyle name="Normal 6 2 4 7" xfId="20242"/>
    <cellStyle name="Normal 7 6 7" xfId="20243"/>
    <cellStyle name="Normal 7 2 4 7" xfId="20244"/>
    <cellStyle name="Normal 8 6 7" xfId="20245"/>
    <cellStyle name="Normal 8 2 4 7" xfId="20246"/>
    <cellStyle name="Normal 9 6 7" xfId="20247"/>
    <cellStyle name="Normal 9 2 4 7" xfId="20248"/>
    <cellStyle name="Normal 60 6" xfId="20249"/>
    <cellStyle name="Comma 18 6" xfId="20250"/>
    <cellStyle name="Normal 10 9 6" xfId="20251"/>
    <cellStyle name="Normal 10 2 5 6" xfId="20252"/>
    <cellStyle name="Normal 11 7 6" xfId="20253"/>
    <cellStyle name="Normal 11 2 5 6" xfId="20254"/>
    <cellStyle name="Normal 12 7 6" xfId="20255"/>
    <cellStyle name="Normal 12 2 5 6" xfId="20256"/>
    <cellStyle name="Normal 13 7 6" xfId="20257"/>
    <cellStyle name="Normal 13 2 5 6" xfId="20258"/>
    <cellStyle name="Normal 14 7 6" xfId="20259"/>
    <cellStyle name="Normal 14 2 5 6" xfId="20260"/>
    <cellStyle name="Normal 3 2 6 6" xfId="20261"/>
    <cellStyle name="Normal 3 2 2 4 6" xfId="20262"/>
    <cellStyle name="Normal 3 3 6 6" xfId="20263"/>
    <cellStyle name="Normal 3 3 2 4 6" xfId="20264"/>
    <cellStyle name="Normal 3 4 5 6" xfId="20265"/>
    <cellStyle name="Normal 3 4 2 4 6" xfId="20266"/>
    <cellStyle name="Normal 3 5 5 6" xfId="20267"/>
    <cellStyle name="Normal 3 5 2 4 6" xfId="20268"/>
    <cellStyle name="Normal 3 6 5 6" xfId="20269"/>
    <cellStyle name="Normal 3 6 2 4 6" xfId="20270"/>
    <cellStyle name="Normal 3 7 5 6" xfId="20271"/>
    <cellStyle name="Normal 3 7 2 4 6" xfId="20272"/>
    <cellStyle name="Normal 3 8 5 6" xfId="20273"/>
    <cellStyle name="Normal 3 8 2 4 6" xfId="20274"/>
    <cellStyle name="Normal 3 9 5 6" xfId="20275"/>
    <cellStyle name="Normal 3 9 2 4 6" xfId="20276"/>
    <cellStyle name="Normal 4 7 6" xfId="20277"/>
    <cellStyle name="Normal 4 2 5 6" xfId="20278"/>
    <cellStyle name="Normal 5 7 6" xfId="20279"/>
    <cellStyle name="Normal 5 2 5 6" xfId="20280"/>
    <cellStyle name="Normal 6 7 6" xfId="20281"/>
    <cellStyle name="Normal 6 2 5 6" xfId="20282"/>
    <cellStyle name="Normal 7 7 6" xfId="20283"/>
    <cellStyle name="Normal 7 2 5 6" xfId="20284"/>
    <cellStyle name="Normal 8 7 6" xfId="20285"/>
    <cellStyle name="Normal 8 2 5 6" xfId="20286"/>
    <cellStyle name="Normal 9 7 6" xfId="20287"/>
    <cellStyle name="Normal 9 2 5 6" xfId="20288"/>
    <cellStyle name="Normal 2 7 8" xfId="20289"/>
    <cellStyle name="20% - Accent1 10 2 7" xfId="20290"/>
    <cellStyle name="20% - Accent1 11 2 6" xfId="20291"/>
    <cellStyle name="20% - Accent1 12 2 6" xfId="20292"/>
    <cellStyle name="20% - Accent1 13 2 6" xfId="20293"/>
    <cellStyle name="20% - Accent1 14 2 6" xfId="20294"/>
    <cellStyle name="20% - Accent1 2 5 8" xfId="20295"/>
    <cellStyle name="20% - Accent1 2 2 2 2 6" xfId="20296"/>
    <cellStyle name="20% - Accent1 2 3 2 6" xfId="20297"/>
    <cellStyle name="20% - Accent1 3 5 8" xfId="20298"/>
    <cellStyle name="20% - Accent1 3 2 2 2 6" xfId="20299"/>
    <cellStyle name="20% - Accent1 3 3 2 8" xfId="20300"/>
    <cellStyle name="20% - Accent1 4 4 6" xfId="20301"/>
    <cellStyle name="20% - Accent1 5 2 2 6" xfId="20302"/>
    <cellStyle name="20% - Accent1 6 2 7" xfId="20303"/>
    <cellStyle name="20% - Accent1 7 2 7" xfId="20304"/>
    <cellStyle name="20% - Accent1 8 2 7" xfId="20305"/>
    <cellStyle name="20% - Accent1 9 2 7" xfId="20306"/>
    <cellStyle name="20% - Accent2 10 2 7" xfId="20307"/>
    <cellStyle name="20% - Accent2 11 2 6" xfId="20308"/>
    <cellStyle name="20% - Accent2 12 2 6" xfId="20309"/>
    <cellStyle name="20% - Accent2 13 2 6" xfId="20310"/>
    <cellStyle name="20% - Accent2 14 2 6" xfId="20311"/>
    <cellStyle name="20% - Accent2 2 5 8" xfId="20312"/>
    <cellStyle name="20% - Accent2 2 2 2 2 6" xfId="20313"/>
    <cellStyle name="20% - Accent2 2 3 2 6" xfId="20314"/>
    <cellStyle name="20% - Accent2 3 5 8" xfId="20315"/>
    <cellStyle name="20% - Accent2 3 2 2 2 6" xfId="20316"/>
    <cellStyle name="20% - Accent2 3 3 2 8" xfId="20317"/>
    <cellStyle name="20% - Accent2 4 4 6" xfId="20318"/>
    <cellStyle name="20% - Accent2 5 2 2 6" xfId="20319"/>
    <cellStyle name="20% - Accent2 6 2 7" xfId="20320"/>
    <cellStyle name="20% - Accent2 7 2 7" xfId="20321"/>
    <cellStyle name="20% - Accent2 8 2 7" xfId="20322"/>
    <cellStyle name="20% - Accent2 9 2 7" xfId="20323"/>
    <cellStyle name="20% - Accent3 10 2 7" xfId="20324"/>
    <cellStyle name="20% - Accent3 11 2 6" xfId="20325"/>
    <cellStyle name="20% - Accent3 12 2 6" xfId="20326"/>
    <cellStyle name="20% - Accent3 13 2 6" xfId="20327"/>
    <cellStyle name="20% - Accent3 14 2 6" xfId="20328"/>
    <cellStyle name="20% - Accent3 2 5 8" xfId="20329"/>
    <cellStyle name="20% - Accent3 2 2 2 2 6" xfId="20330"/>
    <cellStyle name="20% - Accent3 2 3 2 6" xfId="20331"/>
    <cellStyle name="20% - Accent3 3 5 8" xfId="20332"/>
    <cellStyle name="20% - Accent3 3 2 2 2 6" xfId="20333"/>
    <cellStyle name="20% - Accent3 3 3 2 8" xfId="20334"/>
    <cellStyle name="20% - Accent3 4 4 6" xfId="20335"/>
    <cellStyle name="20% - Accent3 5 2 2 6" xfId="20336"/>
    <cellStyle name="20% - Accent3 6 2 7" xfId="20337"/>
    <cellStyle name="20% - Accent3 7 2 7" xfId="20338"/>
    <cellStyle name="20% - Accent3 8 2 7" xfId="20339"/>
    <cellStyle name="20% - Accent3 9 2 7" xfId="20340"/>
    <cellStyle name="20% - Accent4 10 2 7" xfId="20341"/>
    <cellStyle name="20% - Accent4 11 2 6" xfId="20342"/>
    <cellStyle name="20% - Accent4 12 2 6" xfId="20343"/>
    <cellStyle name="20% - Accent4 13 2 6" xfId="20344"/>
    <cellStyle name="20% - Accent4 14 2 6" xfId="20345"/>
    <cellStyle name="20% - Accent4 2 5 8" xfId="20346"/>
    <cellStyle name="20% - Accent4 2 2 2 2 6" xfId="20347"/>
    <cellStyle name="20% - Accent4 2 3 2 6" xfId="20348"/>
    <cellStyle name="20% - Accent4 3 5 8" xfId="20349"/>
    <cellStyle name="20% - Accent4 3 2 2 2 6" xfId="20350"/>
    <cellStyle name="20% - Accent4 3 3 2 8" xfId="20351"/>
    <cellStyle name="20% - Accent4 4 4 6" xfId="20352"/>
    <cellStyle name="20% - Accent4 5 2 2 6" xfId="20353"/>
    <cellStyle name="20% - Accent4 6 2 7" xfId="20354"/>
    <cellStyle name="20% - Accent4 7 2 7" xfId="20355"/>
    <cellStyle name="20% - Accent4 8 2 7" xfId="20356"/>
    <cellStyle name="20% - Accent4 9 2 7" xfId="20357"/>
    <cellStyle name="20% - Accent5 10 2 7" xfId="20358"/>
    <cellStyle name="20% - Accent5 11 2 6" xfId="20359"/>
    <cellStyle name="20% - Accent5 12 2 6" xfId="20360"/>
    <cellStyle name="20% - Accent5 13 2 6" xfId="20361"/>
    <cellStyle name="20% - Accent5 14 2 6" xfId="20362"/>
    <cellStyle name="20% - Accent5 2 5 8" xfId="20363"/>
    <cellStyle name="20% - Accent5 2 2 2 2 6" xfId="20364"/>
    <cellStyle name="20% - Accent5 2 3 2 6" xfId="20365"/>
    <cellStyle name="20% - Accent5 3 5 8" xfId="20366"/>
    <cellStyle name="20% - Accent5 3 2 2 2 6" xfId="20367"/>
    <cellStyle name="20% - Accent5 3 3 2 8" xfId="20368"/>
    <cellStyle name="20% - Accent5 4 4 6" xfId="20369"/>
    <cellStyle name="20% - Accent5 5 2 2 6" xfId="20370"/>
    <cellStyle name="20% - Accent5 6 2 7" xfId="20371"/>
    <cellStyle name="20% - Accent5 7 2 7" xfId="20372"/>
    <cellStyle name="20% - Accent5 8 2 7" xfId="20373"/>
    <cellStyle name="20% - Accent5 9 2 7" xfId="20374"/>
    <cellStyle name="20% - Accent6 10 2 7" xfId="20375"/>
    <cellStyle name="20% - Accent6 11 2 6" xfId="20376"/>
    <cellStyle name="20% - Accent6 12 2 6" xfId="20377"/>
    <cellStyle name="20% - Accent6 13 2 6" xfId="20378"/>
    <cellStyle name="20% - Accent6 14 2 6" xfId="20379"/>
    <cellStyle name="20% - Accent6 2 5 8" xfId="20380"/>
    <cellStyle name="20% - Accent6 2 2 2 2 6" xfId="20381"/>
    <cellStyle name="20% - Accent6 2 3 2 6" xfId="20382"/>
    <cellStyle name="20% - Accent6 3 5 8" xfId="20383"/>
    <cellStyle name="20% - Accent6 3 2 2 2 6" xfId="20384"/>
    <cellStyle name="20% - Accent6 3 3 2 8" xfId="20385"/>
    <cellStyle name="20% - Accent6 4 4 6" xfId="20386"/>
    <cellStyle name="20% - Accent6 5 2 2 6" xfId="20387"/>
    <cellStyle name="20% - Accent6 6 2 7" xfId="20388"/>
    <cellStyle name="20% - Accent6 7 2 7" xfId="20389"/>
    <cellStyle name="20% - Accent6 8 2 7" xfId="20390"/>
    <cellStyle name="20% - Accent6 9 2 7" xfId="20391"/>
    <cellStyle name="40% - Accent1 10 2 7" xfId="20392"/>
    <cellStyle name="40% - Accent1 11 2 6" xfId="20393"/>
    <cellStyle name="40% - Accent1 12 2 6" xfId="20394"/>
    <cellStyle name="40% - Accent1 13 2 6" xfId="20395"/>
    <cellStyle name="40% - Accent1 14 2 6" xfId="20396"/>
    <cellStyle name="40% - Accent1 2 5 8" xfId="20397"/>
    <cellStyle name="40% - Accent1 2 2 2 2 6" xfId="20398"/>
    <cellStyle name="40% - Accent1 2 3 2 6" xfId="20399"/>
    <cellStyle name="40% - Accent1 3 5 8" xfId="20400"/>
    <cellStyle name="40% - Accent1 3 2 2 2 6" xfId="20401"/>
    <cellStyle name="40% - Accent1 3 3 2 8" xfId="20402"/>
    <cellStyle name="40% - Accent1 4 4 6" xfId="20403"/>
    <cellStyle name="40% - Accent1 5 2 2 6" xfId="20404"/>
    <cellStyle name="40% - Accent1 6 2 7" xfId="20405"/>
    <cellStyle name="40% - Accent1 7 2 7" xfId="20406"/>
    <cellStyle name="40% - Accent1 8 2 7" xfId="20407"/>
    <cellStyle name="40% - Accent1 9 2 7" xfId="20408"/>
    <cellStyle name="40% - Accent2 10 2 7" xfId="20409"/>
    <cellStyle name="40% - Accent2 11 2 6" xfId="20410"/>
    <cellStyle name="40% - Accent2 12 2 6" xfId="20411"/>
    <cellStyle name="40% - Accent2 13 2 6" xfId="20412"/>
    <cellStyle name="40% - Accent2 14 2 6" xfId="20413"/>
    <cellStyle name="40% - Accent2 2 5 8" xfId="20414"/>
    <cellStyle name="40% - Accent2 2 2 2 2 6" xfId="20415"/>
    <cellStyle name="40% - Accent2 2 3 2 6" xfId="20416"/>
    <cellStyle name="40% - Accent2 3 5 8" xfId="20417"/>
    <cellStyle name="40% - Accent2 3 2 2 2 6" xfId="20418"/>
    <cellStyle name="40% - Accent2 3 3 2 8" xfId="20419"/>
    <cellStyle name="40% - Accent2 4 4 6" xfId="20420"/>
    <cellStyle name="40% - Accent2 5 2 2 6" xfId="20421"/>
    <cellStyle name="40% - Accent2 6 2 7" xfId="20422"/>
    <cellStyle name="40% - Accent2 7 2 7" xfId="20423"/>
    <cellStyle name="40% - Accent2 8 2 7" xfId="20424"/>
    <cellStyle name="40% - Accent2 9 2 7" xfId="20425"/>
    <cellStyle name="40% - Accent3 10 2 7" xfId="20426"/>
    <cellStyle name="40% - Accent3 11 2 6" xfId="20427"/>
    <cellStyle name="40% - Accent3 12 2 6" xfId="20428"/>
    <cellStyle name="40% - Accent3 13 2 6" xfId="20429"/>
    <cellStyle name="40% - Accent3 14 2 6" xfId="20430"/>
    <cellStyle name="40% - Accent3 2 5 8" xfId="20431"/>
    <cellStyle name="40% - Accent3 2 2 2 2 6" xfId="20432"/>
    <cellStyle name="40% - Accent3 2 3 2 6" xfId="20433"/>
    <cellStyle name="40% - Accent3 3 5 8" xfId="20434"/>
    <cellStyle name="40% - Accent3 3 2 2 2 6" xfId="20435"/>
    <cellStyle name="40% - Accent3 3 3 2 8" xfId="20436"/>
    <cellStyle name="40% - Accent3 4 4 6" xfId="20437"/>
    <cellStyle name="40% - Accent3 5 2 2 6" xfId="20438"/>
    <cellStyle name="40% - Accent3 6 2 7" xfId="20439"/>
    <cellStyle name="40% - Accent3 7 2 7" xfId="20440"/>
    <cellStyle name="40% - Accent3 8 2 7" xfId="20441"/>
    <cellStyle name="40% - Accent3 9 2 7" xfId="20442"/>
    <cellStyle name="40% - Accent4 10 2 7" xfId="20443"/>
    <cellStyle name="40% - Accent4 11 2 6" xfId="20444"/>
    <cellStyle name="40% - Accent4 12 2 6" xfId="20445"/>
    <cellStyle name="40% - Accent4 13 2 6" xfId="20446"/>
    <cellStyle name="40% - Accent4 14 2 6" xfId="20447"/>
    <cellStyle name="40% - Accent4 2 5 8" xfId="20448"/>
    <cellStyle name="40% - Accent4 2 2 2 2 6" xfId="20449"/>
    <cellStyle name="40% - Accent4 2 3 2 6" xfId="20450"/>
    <cellStyle name="40% - Accent4 3 5 8" xfId="20451"/>
    <cellStyle name="40% - Accent4 3 2 2 2 6" xfId="20452"/>
    <cellStyle name="40% - Accent4 3 3 2 8" xfId="20453"/>
    <cellStyle name="40% - Accent4 4 4 6" xfId="20454"/>
    <cellStyle name="40% - Accent4 5 2 2 6" xfId="20455"/>
    <cellStyle name="40% - Accent4 6 2 7" xfId="20456"/>
    <cellStyle name="40% - Accent4 7 2 7" xfId="20457"/>
    <cellStyle name="40% - Accent4 8 2 7" xfId="20458"/>
    <cellStyle name="40% - Accent4 9 2 7" xfId="20459"/>
    <cellStyle name="40% - Accent5 10 2 7" xfId="20460"/>
    <cellStyle name="40% - Accent5 11 2 6" xfId="20461"/>
    <cellStyle name="40% - Accent5 12 2 6" xfId="20462"/>
    <cellStyle name="40% - Accent5 13 2 6" xfId="20463"/>
    <cellStyle name="40% - Accent5 14 2 6" xfId="20464"/>
    <cellStyle name="40% - Accent5 2 5 8" xfId="20465"/>
    <cellStyle name="40% - Accent5 2 2 2 2 6" xfId="20466"/>
    <cellStyle name="40% - Accent5 2 3 2 6" xfId="20467"/>
    <cellStyle name="40% - Accent5 3 5 8" xfId="20468"/>
    <cellStyle name="40% - Accent5 3 2 2 2 6" xfId="20469"/>
    <cellStyle name="40% - Accent5 3 3 2 8" xfId="20470"/>
    <cellStyle name="40% - Accent5 4 4 6" xfId="20471"/>
    <cellStyle name="40% - Accent5 5 2 2 6" xfId="20472"/>
    <cellStyle name="40% - Accent5 6 2 7" xfId="20473"/>
    <cellStyle name="40% - Accent5 7 2 7" xfId="20474"/>
    <cellStyle name="40% - Accent5 8 2 7" xfId="20475"/>
    <cellStyle name="40% - Accent5 9 2 7" xfId="20476"/>
    <cellStyle name="40% - Accent6 10 2 7" xfId="20477"/>
    <cellStyle name="40% - Accent6 11 2 6" xfId="20478"/>
    <cellStyle name="40% - Accent6 12 2 6" xfId="20479"/>
    <cellStyle name="40% - Accent6 13 2 6" xfId="20480"/>
    <cellStyle name="40% - Accent6 14 2 6" xfId="20481"/>
    <cellStyle name="40% - Accent6 2 5 8" xfId="20482"/>
    <cellStyle name="40% - Accent6 2 2 2 2 6" xfId="20483"/>
    <cellStyle name="40% - Accent6 2 3 2 6" xfId="20484"/>
    <cellStyle name="40% - Accent6 3 5 8" xfId="20485"/>
    <cellStyle name="40% - Accent6 3 2 2 2 6" xfId="20486"/>
    <cellStyle name="40% - Accent6 3 3 2 8" xfId="20487"/>
    <cellStyle name="40% - Accent6 4 4 6" xfId="20488"/>
    <cellStyle name="40% - Accent6 5 2 2 6" xfId="20489"/>
    <cellStyle name="40% - Accent6 6 2 7" xfId="20490"/>
    <cellStyle name="40% - Accent6 7 2 7" xfId="20491"/>
    <cellStyle name="40% - Accent6 8 2 7" xfId="20492"/>
    <cellStyle name="40% - Accent6 9 2 7" xfId="20493"/>
    <cellStyle name="Comma 10 2 6" xfId="20494"/>
    <cellStyle name="Comma 11 2 6" xfId="20495"/>
    <cellStyle name="Comma 12 2 6" xfId="20496"/>
    <cellStyle name="Comma 13 2 6" xfId="20497"/>
    <cellStyle name="Comma 2 5 6" xfId="20498"/>
    <cellStyle name="Comma 2 2 2 2 6" xfId="20499"/>
    <cellStyle name="Comma 2 3 2 6" xfId="20500"/>
    <cellStyle name="Comma 3 5 6" xfId="20501"/>
    <cellStyle name="Comma 3 2 2 2 6" xfId="20502"/>
    <cellStyle name="Comma 3 3 2 6" xfId="20503"/>
    <cellStyle name="Comma 4 4 6" xfId="20504"/>
    <cellStyle name="Comma 5 2 6" xfId="20505"/>
    <cellStyle name="Comma 6 2 6" xfId="20506"/>
    <cellStyle name="Comma 7 2 6" xfId="20507"/>
    <cellStyle name="Comma 8 2 6" xfId="20508"/>
    <cellStyle name="Comma 9 2 6" xfId="20509"/>
    <cellStyle name="Normal 10 2 2 2 6" xfId="20510"/>
    <cellStyle name="Normal 10 3 2 6" xfId="20511"/>
    <cellStyle name="Normal 10 4 2 6" xfId="20512"/>
    <cellStyle name="Normal 11 2 2 2 6" xfId="20513"/>
    <cellStyle name="Normal 11 3 2 6" xfId="20514"/>
    <cellStyle name="Normal 11 4 2 6" xfId="20515"/>
    <cellStyle name="Normal 12 2 2 2 6" xfId="20516"/>
    <cellStyle name="Normal 12 3 2 6" xfId="20517"/>
    <cellStyle name="Normal 12 4 2 6" xfId="20518"/>
    <cellStyle name="Normal 13 2 2 2 6" xfId="20519"/>
    <cellStyle name="Normal 13 3 2 6" xfId="20520"/>
    <cellStyle name="Normal 13 4 2 6" xfId="20521"/>
    <cellStyle name="Normal 14 2 2 2 6" xfId="20522"/>
    <cellStyle name="Normal 14 3 2 6" xfId="20523"/>
    <cellStyle name="Normal 14 4 2 6" xfId="20524"/>
    <cellStyle name="Normal 15 5 6" xfId="20525"/>
    <cellStyle name="Normal 15 2 2 2 6" xfId="20526"/>
    <cellStyle name="Normal 15 3 2 6" xfId="20527"/>
    <cellStyle name="Normal 16 4 8" xfId="20528"/>
    <cellStyle name="Normal 17 3 8" xfId="20529"/>
    <cellStyle name="Normal 18 2 2 6" xfId="20530"/>
    <cellStyle name="Normal 19 2 2 6" xfId="20531"/>
    <cellStyle name="Normal 2 3 2 2 6" xfId="20532"/>
    <cellStyle name="Normal 2 4 2 6" xfId="20533"/>
    <cellStyle name="Normal 20 2 2 6" xfId="20534"/>
    <cellStyle name="Normal 21 2 2 6" xfId="20535"/>
    <cellStyle name="Normal 22 2 2 6" xfId="20536"/>
    <cellStyle name="Normal 23 2 2 6" xfId="20537"/>
    <cellStyle name="Normal 24 2 2 6" xfId="20538"/>
    <cellStyle name="Normal 25 2 2 6" xfId="20539"/>
    <cellStyle name="Normal 26 2 6" xfId="20540"/>
    <cellStyle name="Normal 27 2 6" xfId="20541"/>
    <cellStyle name="Normal 28 2 6" xfId="20542"/>
    <cellStyle name="Normal 29 2 6" xfId="20543"/>
    <cellStyle name="Normal 3 2 7 6" xfId="20544"/>
    <cellStyle name="Normal 3 2 3 2 7" xfId="20545"/>
    <cellStyle name="Normal 3 3 7 6" xfId="20546"/>
    <cellStyle name="Normal 3 3 3 2 6" xfId="20547"/>
    <cellStyle name="Normal 30 2 6" xfId="20548"/>
    <cellStyle name="Normal 31 2 6" xfId="20549"/>
    <cellStyle name="Normal 32 2 6" xfId="20550"/>
    <cellStyle name="Normal 33 2 6" xfId="20551"/>
    <cellStyle name="Normal 34 2 6" xfId="20552"/>
    <cellStyle name="Normal 35 2 6" xfId="20553"/>
    <cellStyle name="Normal 36 2 6" xfId="20554"/>
    <cellStyle name="Normal 37 2 6" xfId="20555"/>
    <cellStyle name="Normal 38 2 6" xfId="20556"/>
    <cellStyle name="Normal 39 2 6" xfId="20557"/>
    <cellStyle name="Normal 4 2 6 6" xfId="20558"/>
    <cellStyle name="Normal 4 2 2 2 7" xfId="20559"/>
    <cellStyle name="Normal 4 3 2 6" xfId="20560"/>
    <cellStyle name="Normal 4 4 2 7" xfId="20561"/>
    <cellStyle name="Normal 40 2 6" xfId="20562"/>
    <cellStyle name="Normal 41 2 6" xfId="20563"/>
    <cellStyle name="Normal 42 2 6" xfId="20564"/>
    <cellStyle name="Normal 43 2 6" xfId="20565"/>
    <cellStyle name="Normal 44 2 6" xfId="20566"/>
    <cellStyle name="Normal 45 2 6" xfId="20567"/>
    <cellStyle name="Normal 46 2 6" xfId="20568"/>
    <cellStyle name="Normal 47 2 6" xfId="20569"/>
    <cellStyle name="Normal 48 2 6" xfId="20570"/>
    <cellStyle name="Normal 49 2 6" xfId="20571"/>
    <cellStyle name="Normal 5 2 2 2 6" xfId="20572"/>
    <cellStyle name="Normal 5 3 2 8" xfId="20573"/>
    <cellStyle name="Normal 5 4 2 6" xfId="20574"/>
    <cellStyle name="Normal 50 2 6" xfId="20575"/>
    <cellStyle name="Normal 51 2 6" xfId="20576"/>
    <cellStyle name="Normal 52 2 6" xfId="20577"/>
    <cellStyle name="Normal 53 2 6" xfId="20578"/>
    <cellStyle name="Normal 54 2 6" xfId="20579"/>
    <cellStyle name="Normal 6 2 2 2 6" xfId="20580"/>
    <cellStyle name="Normal 6 3 2 6" xfId="20581"/>
    <cellStyle name="Normal 6 4 2 6" xfId="20582"/>
    <cellStyle name="Normal 7 2 2 2 6" xfId="20583"/>
    <cellStyle name="Normal 7 3 2 6" xfId="20584"/>
    <cellStyle name="Normal 7 4 2 6" xfId="20585"/>
    <cellStyle name="Normal 8 2 2 2 6" xfId="20586"/>
    <cellStyle name="Normal 8 3 2 6" xfId="20587"/>
    <cellStyle name="Normal 8 4 2 6" xfId="20588"/>
    <cellStyle name="Normal 9 2 2 2 6" xfId="20589"/>
    <cellStyle name="Normal 9 3 2 6" xfId="20590"/>
    <cellStyle name="Normal 9 4 2 6" xfId="20591"/>
    <cellStyle name="Note 10 2 7" xfId="20592"/>
    <cellStyle name="Note 11 2 6" xfId="20593"/>
    <cellStyle name="Note 12 2 6" xfId="20594"/>
    <cellStyle name="Note 13 2 6" xfId="20595"/>
    <cellStyle name="Note 14 2 6" xfId="20596"/>
    <cellStyle name="Note 2 16 6" xfId="20597"/>
    <cellStyle name="Note 2 2 14 6" xfId="20598"/>
    <cellStyle name="Note 2 3 2 6" xfId="20599"/>
    <cellStyle name="Note 3 16 6" xfId="20600"/>
    <cellStyle name="Note 3 2 2 2 6" xfId="20601"/>
    <cellStyle name="Note 3 3 2 8" xfId="20602"/>
    <cellStyle name="Note 4 15 6" xfId="20603"/>
    <cellStyle name="Note 5 14 6" xfId="20604"/>
    <cellStyle name="Note 6 2 7" xfId="20605"/>
    <cellStyle name="Note 7 2 7" xfId="20606"/>
    <cellStyle name="Note 8 2 7" xfId="20607"/>
    <cellStyle name="Note 9 2 7" xfId="20608"/>
    <cellStyle name="Percent 2 3 6" xfId="20609"/>
    <cellStyle name="Percent 3 2 6" xfId="20610"/>
    <cellStyle name="Normal 2 6 2 6" xfId="20611"/>
    <cellStyle name="Normal 55 2 6" xfId="20612"/>
    <cellStyle name="Comma 14 2 6" xfId="20613"/>
    <cellStyle name="Normal 10 5 2 7" xfId="20614"/>
    <cellStyle name="Normal 56 2 6" xfId="20615"/>
    <cellStyle name="Comma 15 2 6" xfId="20616"/>
    <cellStyle name="Normal 10 6 2 6" xfId="20617"/>
    <cellStyle name="Normal 57 2 6" xfId="20618"/>
    <cellStyle name="Normal 58 2 6" xfId="20619"/>
    <cellStyle name="Comma 16 2 6" xfId="20620"/>
    <cellStyle name="Normal 10 7 2 6" xfId="20621"/>
    <cellStyle name="Normal 10 2 3 2 6" xfId="20622"/>
    <cellStyle name="Normal 11 5 2 7" xfId="20623"/>
    <cellStyle name="Normal 11 2 3 2 6" xfId="20624"/>
    <cellStyle name="Normal 12 5 2 6" xfId="20625"/>
    <cellStyle name="Normal 12 2 3 2 6" xfId="20626"/>
    <cellStyle name="Normal 13 5 2 6" xfId="20627"/>
    <cellStyle name="Normal 13 2 3 2 6" xfId="20628"/>
    <cellStyle name="Normal 14 5 2 6" xfId="20629"/>
    <cellStyle name="Normal 14 2 3 2 6" xfId="20630"/>
    <cellStyle name="Normal 3 2 4 2 6" xfId="20631"/>
    <cellStyle name="Normal 3 2 2 2 2 6" xfId="20632"/>
    <cellStyle name="Normal 3 3 4 2 6" xfId="20633"/>
    <cellStyle name="Normal 3 3 2 2 2 6" xfId="20634"/>
    <cellStyle name="Normal 3 4 3 2 6" xfId="20635"/>
    <cellStyle name="Normal 3 4 2 2 2 6" xfId="20636"/>
    <cellStyle name="Normal 3 5 3 2 6" xfId="20637"/>
    <cellStyle name="Normal 3 5 2 2 2 6" xfId="20638"/>
    <cellStyle name="Normal 3 6 3 2 6" xfId="20639"/>
    <cellStyle name="Normal 3 6 2 2 2 6" xfId="20640"/>
    <cellStyle name="Normal 3 7 3 2 6" xfId="20641"/>
    <cellStyle name="Normal 3 7 2 2 2 6" xfId="20642"/>
    <cellStyle name="Normal 3 8 3 2 6" xfId="20643"/>
    <cellStyle name="Normal 3 8 2 2 2 6" xfId="20644"/>
    <cellStyle name="Normal 3 9 3 2 6" xfId="20645"/>
    <cellStyle name="Normal 3 9 2 2 2 6" xfId="20646"/>
    <cellStyle name="Normal 4 5 2 7" xfId="20647"/>
    <cellStyle name="Normal 4 2 3 2 7" xfId="20648"/>
    <cellStyle name="Normal 5 5 2 6" xfId="20649"/>
    <cellStyle name="Normal 5 2 3 2 7" xfId="20650"/>
    <cellStyle name="Normal 6 5 2 7" xfId="20651"/>
    <cellStyle name="Normal 6 2 3 2 6" xfId="20652"/>
    <cellStyle name="Normal 7 5 2 7" xfId="20653"/>
    <cellStyle name="Normal 7 2 3 2 6" xfId="20654"/>
    <cellStyle name="Normal 8 5 2 7" xfId="20655"/>
    <cellStyle name="Normal 8 2 3 2 6" xfId="20656"/>
    <cellStyle name="Normal 9 5 2 7" xfId="20657"/>
    <cellStyle name="Normal 9 2 3 2 6" xfId="20658"/>
    <cellStyle name="Normal 59 2 6" xfId="20659"/>
    <cellStyle name="Comma 17 2 6" xfId="20660"/>
    <cellStyle name="Normal 10 8 2 6" xfId="20661"/>
    <cellStyle name="Normal 10 2 4 2 6" xfId="20662"/>
    <cellStyle name="Normal 11 6 2 6" xfId="20663"/>
    <cellStyle name="Normal 11 2 4 2 6" xfId="20664"/>
    <cellStyle name="Normal 12 6 2 6" xfId="20665"/>
    <cellStyle name="Normal 12 2 4 2 6" xfId="20666"/>
    <cellStyle name="Normal 13 6 2 6" xfId="20667"/>
    <cellStyle name="Normal 13 2 4 2 6" xfId="20668"/>
    <cellStyle name="Normal 14 6 2 6" xfId="20669"/>
    <cellStyle name="Normal 14 2 4 2 6" xfId="20670"/>
    <cellStyle name="Normal 3 2 5 2 6" xfId="20671"/>
    <cellStyle name="Normal 3 2 2 3 2 6" xfId="20672"/>
    <cellStyle name="Normal 3 3 5 2 6" xfId="20673"/>
    <cellStyle name="Normal 3 3 2 3 2 6" xfId="20674"/>
    <cellStyle name="Normal 3 4 4 2 6" xfId="20675"/>
    <cellStyle name="Normal 3 4 2 3 2 6" xfId="20676"/>
    <cellStyle name="Normal 3 5 4 2 6" xfId="20677"/>
    <cellStyle name="Normal 3 5 2 3 2 6" xfId="20678"/>
    <cellStyle name="Normal 3 6 4 2 6" xfId="20679"/>
    <cellStyle name="Normal 3 6 2 3 2 6" xfId="20680"/>
    <cellStyle name="Normal 3 7 4 2 6" xfId="20681"/>
    <cellStyle name="Normal 3 7 2 3 2 6" xfId="20682"/>
    <cellStyle name="Normal 3 8 4 2 6" xfId="20683"/>
    <cellStyle name="Normal 3 8 2 3 2 6" xfId="20684"/>
    <cellStyle name="Normal 3 9 4 2 6" xfId="20685"/>
    <cellStyle name="Normal 3 9 2 3 2 6" xfId="20686"/>
    <cellStyle name="Normal 4 6 2 6" xfId="20687"/>
    <cellStyle name="Normal 4 2 4 2 6" xfId="20688"/>
    <cellStyle name="Normal 5 6 2 6" xfId="20689"/>
    <cellStyle name="Normal 5 2 4 2 6" xfId="20690"/>
    <cellStyle name="Normal 6 6 2 6" xfId="20691"/>
    <cellStyle name="Normal 6 2 4 2 6" xfId="20692"/>
    <cellStyle name="Normal 7 6 2 6" xfId="20693"/>
    <cellStyle name="Normal 7 2 4 2 6" xfId="20694"/>
    <cellStyle name="Normal 8 6 2 6" xfId="20695"/>
    <cellStyle name="Normal 8 2 4 2 6" xfId="20696"/>
    <cellStyle name="Normal 9 6 2 6" xfId="20697"/>
    <cellStyle name="Normal 9 2 4 2 6" xfId="20698"/>
    <cellStyle name="Normal 62 6" xfId="20699"/>
    <cellStyle name="Comma 20 6" xfId="20700"/>
    <cellStyle name="Note 16 6" xfId="20701"/>
    <cellStyle name="Normal 10 10 6" xfId="20702"/>
    <cellStyle name="Normal 10 2 6 6" xfId="20703"/>
    <cellStyle name="Normal 11 8 6" xfId="20704"/>
    <cellStyle name="Normal 11 2 6 6" xfId="20705"/>
    <cellStyle name="Normal 12 8 6" xfId="20706"/>
    <cellStyle name="Normal 12 2 6 6" xfId="20707"/>
    <cellStyle name="Normal 13 8 6" xfId="20708"/>
    <cellStyle name="Normal 13 2 6 6" xfId="20709"/>
    <cellStyle name="Normal 14 8 6" xfId="20710"/>
    <cellStyle name="Normal 14 2 6 6" xfId="20711"/>
    <cellStyle name="Normal 3 2 8 6" xfId="20712"/>
    <cellStyle name="Normal 3 2 2 5 6" xfId="20713"/>
    <cellStyle name="Normal 3 3 8 6" xfId="20714"/>
    <cellStyle name="Normal 3 3 2 5 6" xfId="20715"/>
    <cellStyle name="Normal 3 4 6 6" xfId="20716"/>
    <cellStyle name="Normal 3 4 2 5 6" xfId="20717"/>
    <cellStyle name="Normal 3 5 6 6" xfId="20718"/>
    <cellStyle name="Normal 3 5 2 5 6" xfId="20719"/>
    <cellStyle name="Normal 3 6 6 6" xfId="20720"/>
    <cellStyle name="Normal 3 6 2 5 6" xfId="20721"/>
    <cellStyle name="Normal 3 7 6 6" xfId="20722"/>
    <cellStyle name="Normal 3 7 2 5 6" xfId="20723"/>
    <cellStyle name="Normal 3 8 6 6" xfId="20724"/>
    <cellStyle name="Normal 3 8 2 5 6" xfId="20725"/>
    <cellStyle name="Normal 3 9 6 6" xfId="20726"/>
    <cellStyle name="Normal 3 9 2 5 6" xfId="20727"/>
    <cellStyle name="Normal 4 8 6" xfId="20728"/>
    <cellStyle name="Normal 4 2 7 6" xfId="20729"/>
    <cellStyle name="Normal 5 8 6" xfId="20730"/>
    <cellStyle name="Normal 5 2 6 6" xfId="20731"/>
    <cellStyle name="Normal 6 8 6" xfId="20732"/>
    <cellStyle name="Normal 6 2 6 6" xfId="20733"/>
    <cellStyle name="Normal 7 8 6" xfId="20734"/>
    <cellStyle name="Normal 7 2 6 6" xfId="20735"/>
    <cellStyle name="Normal 8 8 6" xfId="20736"/>
    <cellStyle name="Normal 8 2 6 6" xfId="20737"/>
    <cellStyle name="Normal 9 8 6" xfId="20738"/>
    <cellStyle name="Normal 9 2 6 6" xfId="20739"/>
    <cellStyle name="Normal 63 6" xfId="20740"/>
    <cellStyle name="Comma 21 6" xfId="20741"/>
    <cellStyle name="Note 17 6" xfId="20742"/>
    <cellStyle name="20% - Accent1 16 6" xfId="20743"/>
    <cellStyle name="40% - Accent1 16 6" xfId="20744"/>
    <cellStyle name="20% - Accent2 16 6" xfId="20745"/>
    <cellStyle name="40% - Accent2 16 6" xfId="20746"/>
    <cellStyle name="20% - Accent3 16 6" xfId="20747"/>
    <cellStyle name="40% - Accent3 16 6" xfId="20748"/>
    <cellStyle name="20% - Accent4 16 6" xfId="20749"/>
    <cellStyle name="40% - Accent4 16 6" xfId="20750"/>
    <cellStyle name="20% - Accent5 16 6" xfId="20751"/>
    <cellStyle name="40% - Accent5 16 6" xfId="20752"/>
    <cellStyle name="20% - Accent6 16 6" xfId="20753"/>
    <cellStyle name="40% - Accent6 16 6" xfId="20754"/>
    <cellStyle name="Normal 64 6" xfId="20755"/>
    <cellStyle name="Comma 22 6" xfId="20756"/>
    <cellStyle name="Note 18 6" xfId="20757"/>
    <cellStyle name="20% - Accent1 17 6" xfId="20758"/>
    <cellStyle name="40% - Accent1 17 6" xfId="20759"/>
    <cellStyle name="20% - Accent2 17 6" xfId="20760"/>
    <cellStyle name="40% - Accent2 17 6" xfId="20761"/>
    <cellStyle name="20% - Accent3 17 6" xfId="20762"/>
    <cellStyle name="40% - Accent3 17 6" xfId="20763"/>
    <cellStyle name="20% - Accent4 17 6" xfId="20764"/>
    <cellStyle name="40% - Accent4 17 6" xfId="20765"/>
    <cellStyle name="20% - Accent5 17 6" xfId="20766"/>
    <cellStyle name="40% - Accent5 17 6" xfId="20767"/>
    <cellStyle name="20% - Accent6 17 6" xfId="20768"/>
    <cellStyle name="40% - Accent6 17 6" xfId="20769"/>
    <cellStyle name="Normal 65 6" xfId="20770"/>
    <cellStyle name="Comma 23 6" xfId="20771"/>
    <cellStyle name="Normal 10 11 6" xfId="20772"/>
    <cellStyle name="Normal 10 2 7 6" xfId="20773"/>
    <cellStyle name="Normal 11 9 6" xfId="20774"/>
    <cellStyle name="Normal 11 2 7 6" xfId="20775"/>
    <cellStyle name="Normal 12 9 6" xfId="20776"/>
    <cellStyle name="Normal 12 2 7 6" xfId="20777"/>
    <cellStyle name="Normal 13 9 6" xfId="20778"/>
    <cellStyle name="Normal 13 2 7 6" xfId="20779"/>
    <cellStyle name="Normal 14 9 6" xfId="20780"/>
    <cellStyle name="Normal 14 2 7 6" xfId="20781"/>
    <cellStyle name="Normal 3 2 9 6" xfId="20782"/>
    <cellStyle name="Normal 3 2 2 6 6" xfId="20783"/>
    <cellStyle name="Normal 3 3 9 6" xfId="20784"/>
    <cellStyle name="Normal 3 3 2 6 6" xfId="20785"/>
    <cellStyle name="Normal 3 4 7 6" xfId="20786"/>
    <cellStyle name="Normal 3 4 2 6 6" xfId="20787"/>
    <cellStyle name="Normal 3 5 7 6" xfId="20788"/>
    <cellStyle name="Normal 3 5 2 6 6" xfId="20789"/>
    <cellStyle name="Normal 3 6 7 6" xfId="20790"/>
    <cellStyle name="Normal 3 6 2 6 6" xfId="20791"/>
    <cellStyle name="Normal 3 7 7 6" xfId="20792"/>
    <cellStyle name="Normal 3 7 2 6 6" xfId="20793"/>
    <cellStyle name="Normal 3 8 7 6" xfId="20794"/>
    <cellStyle name="Normal 3 8 2 6 6" xfId="20795"/>
    <cellStyle name="Normal 3 9 7 6" xfId="20796"/>
    <cellStyle name="Normal 3 9 2 6 6" xfId="20797"/>
    <cellStyle name="Normal 4 9 6" xfId="20798"/>
    <cellStyle name="Normal 4 2 8 6" xfId="20799"/>
    <cellStyle name="Normal 5 9 6" xfId="20800"/>
    <cellStyle name="Normal 5 2 7 6" xfId="20801"/>
    <cellStyle name="Normal 6 9 6" xfId="20802"/>
    <cellStyle name="Normal 6 2 7 6" xfId="20803"/>
    <cellStyle name="Normal 7 9 6" xfId="20804"/>
    <cellStyle name="Normal 7 2 7 6" xfId="20805"/>
    <cellStyle name="Normal 8 9 6" xfId="20806"/>
    <cellStyle name="Normal 8 2 7 6" xfId="20807"/>
    <cellStyle name="Normal 9 9 6" xfId="20808"/>
    <cellStyle name="Normal 9 2 7 6" xfId="20809"/>
    <cellStyle name="Normal 66 6" xfId="20810"/>
    <cellStyle name="Comma 24 6" xfId="20811"/>
    <cellStyle name="Normal 10 12 6" xfId="20812"/>
    <cellStyle name="Normal 67 8" xfId="20813"/>
    <cellStyle name="Comma 25 8" xfId="20814"/>
    <cellStyle name="Normal 10 13 6" xfId="20815"/>
    <cellStyle name="Normal 10 2 8 6" xfId="20816"/>
    <cellStyle name="Normal 11 10 6" xfId="20817"/>
    <cellStyle name="Normal 11 2 8 6" xfId="20818"/>
    <cellStyle name="Normal 12 10 6" xfId="20819"/>
    <cellStyle name="Normal 12 2 8 6" xfId="20820"/>
    <cellStyle name="Normal 13 10 6" xfId="20821"/>
    <cellStyle name="Normal 13 2 8 6" xfId="20822"/>
    <cellStyle name="Normal 14 10 6" xfId="20823"/>
    <cellStyle name="Normal 14 2 8 6" xfId="20824"/>
    <cellStyle name="Normal 3 2 10 6" xfId="20825"/>
    <cellStyle name="Normal 3 2 2 7 6" xfId="20826"/>
    <cellStyle name="Normal 3 3 10 6" xfId="20827"/>
    <cellStyle name="Normal 3 3 2 7 6" xfId="20828"/>
    <cellStyle name="Normal 3 4 8 6" xfId="20829"/>
    <cellStyle name="Normal 3 4 2 7 6" xfId="20830"/>
    <cellStyle name="Normal 3 5 8 6" xfId="20831"/>
    <cellStyle name="Normal 3 5 2 7 6" xfId="20832"/>
    <cellStyle name="Normal 3 6 8 6" xfId="20833"/>
    <cellStyle name="Normal 3 6 2 7 6" xfId="20834"/>
    <cellStyle name="Normal 3 7 8 6" xfId="20835"/>
    <cellStyle name="Normal 3 7 2 7 6" xfId="20836"/>
    <cellStyle name="Normal 3 8 8 6" xfId="20837"/>
    <cellStyle name="Normal 3 8 2 7 6" xfId="20838"/>
    <cellStyle name="Normal 3 9 8 6" xfId="20839"/>
    <cellStyle name="Normal 3 9 2 7 6" xfId="20840"/>
    <cellStyle name="Normal 4 10 6" xfId="20841"/>
    <cellStyle name="Normal 4 2 9 6" xfId="20842"/>
    <cellStyle name="Normal 5 10 6" xfId="20843"/>
    <cellStyle name="Normal 5 2 8 6" xfId="20844"/>
    <cellStyle name="Normal 6 10 6" xfId="20845"/>
    <cellStyle name="Normal 6 2 8 6" xfId="20846"/>
    <cellStyle name="Normal 7 10 6" xfId="20847"/>
    <cellStyle name="Normal 7 2 8 6" xfId="20848"/>
    <cellStyle name="Normal 8 10 6" xfId="20849"/>
    <cellStyle name="Normal 8 2 8 6" xfId="20850"/>
    <cellStyle name="Normal 9 10 6" xfId="20851"/>
    <cellStyle name="Normal 9 2 8 6" xfId="20852"/>
    <cellStyle name="Normal 67 2 6" xfId="20853"/>
    <cellStyle name="Comma 25 2 6" xfId="20854"/>
    <cellStyle name="Normal 70 6" xfId="20855"/>
    <cellStyle name="Normal 2 9 5" xfId="20856"/>
    <cellStyle name="Normal 3 13 5" xfId="20857"/>
    <cellStyle name="Comma 2 7 5" xfId="20858"/>
    <cellStyle name="Normal 4 12 5" xfId="20859"/>
    <cellStyle name="Note 2 23 5" xfId="20860"/>
    <cellStyle name="20% - Accent1 2 7 5" xfId="20861"/>
    <cellStyle name="40% - Accent1 2 7 5" xfId="20862"/>
    <cellStyle name="20% - Accent2 2 7 5" xfId="20863"/>
    <cellStyle name="40% - Accent2 2 7 5" xfId="20864"/>
    <cellStyle name="20% - Accent3 2 7 5" xfId="20865"/>
    <cellStyle name="40% - Accent3 2 7 5" xfId="20866"/>
    <cellStyle name="20% - Accent4 2 7 5" xfId="20867"/>
    <cellStyle name="40% - Accent4 2 7 5" xfId="20868"/>
    <cellStyle name="20% - Accent5 2 7 5" xfId="20869"/>
    <cellStyle name="40% - Accent5 2 7 5" xfId="20870"/>
    <cellStyle name="20% - Accent6 2 7 5" xfId="20871"/>
    <cellStyle name="40% - Accent6 2 7 5" xfId="20872"/>
    <cellStyle name="Comma 3 7 5" xfId="20873"/>
    <cellStyle name="Normal 5 12 5" xfId="20874"/>
    <cellStyle name="Note 3 23 5" xfId="20875"/>
    <cellStyle name="20% - Accent1 3 7 5" xfId="20876"/>
    <cellStyle name="40% - Accent1 3 7 5" xfId="20877"/>
    <cellStyle name="20% - Accent2 3 7 5" xfId="20878"/>
    <cellStyle name="40% - Accent2 3 7 5" xfId="20879"/>
    <cellStyle name="20% - Accent3 3 7 5" xfId="20880"/>
    <cellStyle name="40% - Accent3 3 7 5" xfId="20881"/>
    <cellStyle name="20% - Accent4 3 7 5" xfId="20882"/>
    <cellStyle name="40% - Accent4 3 7 5" xfId="20883"/>
    <cellStyle name="20% - Accent5 3 7 5" xfId="20884"/>
    <cellStyle name="40% - Accent5 3 7 5" xfId="20885"/>
    <cellStyle name="20% - Accent6 3 7 5" xfId="20886"/>
    <cellStyle name="40% - Accent6 3 7 5" xfId="20887"/>
    <cellStyle name="Normal 6 12 5" xfId="20888"/>
    <cellStyle name="Normal 7 12 5" xfId="20889"/>
    <cellStyle name="Normal 8 12 5" xfId="20890"/>
    <cellStyle name="Normal 9 12 5" xfId="20891"/>
    <cellStyle name="Normal 10 15 5" xfId="20892"/>
    <cellStyle name="Normal 11 12 5" xfId="20893"/>
    <cellStyle name="Normal 12 12 5" xfId="20894"/>
    <cellStyle name="Normal 13 12 5" xfId="20895"/>
    <cellStyle name="Normal 2 4 4 5" xfId="20896"/>
    <cellStyle name="Normal 3 3 12 5" xfId="20897"/>
    <cellStyle name="Comma 2 3 4 5" xfId="20898"/>
    <cellStyle name="Normal 4 3 4 5" xfId="20899"/>
    <cellStyle name="Note 2 3 4 5" xfId="20900"/>
    <cellStyle name="20% - Accent1 2 3 4 5" xfId="20901"/>
    <cellStyle name="40% - Accent1 2 3 4 5" xfId="20902"/>
    <cellStyle name="20% - Accent2 2 3 4 5" xfId="20903"/>
    <cellStyle name="40% - Accent2 2 3 4 5" xfId="20904"/>
    <cellStyle name="20% - Accent3 2 3 4 5" xfId="20905"/>
    <cellStyle name="40% - Accent3 2 3 4 5" xfId="20906"/>
    <cellStyle name="20% - Accent4 2 3 4 5" xfId="20907"/>
    <cellStyle name="40% - Accent4 2 3 4 5" xfId="20908"/>
    <cellStyle name="20% - Accent5 2 3 4 5" xfId="20909"/>
    <cellStyle name="40% - Accent5 2 3 4 5" xfId="20910"/>
    <cellStyle name="20% - Accent6 2 3 4 5" xfId="20911"/>
    <cellStyle name="40% - Accent6 2 3 4 5" xfId="20912"/>
    <cellStyle name="Comma 3 3 4 5" xfId="20913"/>
    <cellStyle name="Normal 5 3 4 5" xfId="20914"/>
    <cellStyle name="Note 3 3 4 5" xfId="20915"/>
    <cellStyle name="20% - Accent1 3 3 4 5" xfId="20916"/>
    <cellStyle name="40% - Accent1 3 3 4 5" xfId="20917"/>
    <cellStyle name="20% - Accent2 3 3 4 5" xfId="20918"/>
    <cellStyle name="40% - Accent2 3 3 4 5" xfId="20919"/>
    <cellStyle name="20% - Accent3 3 3 4 5" xfId="20920"/>
    <cellStyle name="40% - Accent3 3 3 4 5" xfId="20921"/>
    <cellStyle name="20% - Accent4 3 3 4 5" xfId="20922"/>
    <cellStyle name="40% - Accent4 3 3 4 5" xfId="20923"/>
    <cellStyle name="20% - Accent5 3 3 4 5" xfId="20924"/>
    <cellStyle name="40% - Accent5 3 3 4 5" xfId="20925"/>
    <cellStyle name="20% - Accent6 3 3 4 5" xfId="20926"/>
    <cellStyle name="40% - Accent6 3 3 4 5" xfId="20927"/>
    <cellStyle name="Normal 6 3 4 5" xfId="20928"/>
    <cellStyle name="Normal 7 3 4 5" xfId="20929"/>
    <cellStyle name="Normal 8 3 4 5" xfId="20930"/>
    <cellStyle name="Normal 9 3 4 5" xfId="20931"/>
    <cellStyle name="Normal 10 3 4 5" xfId="20932"/>
    <cellStyle name="Normal 11 3 4 5" xfId="20933"/>
    <cellStyle name="Normal 12 3 4 5" xfId="20934"/>
    <cellStyle name="Normal 13 3 4 5" xfId="20935"/>
    <cellStyle name="Normal 14 3 4 5" xfId="20936"/>
    <cellStyle name="Normal 15 7 5" xfId="20937"/>
    <cellStyle name="Normal 16 6 5" xfId="20938"/>
    <cellStyle name="Normal 17 5 5" xfId="20939"/>
    <cellStyle name="Normal 18 4 5" xfId="20940"/>
    <cellStyle name="Percent 2 5 5" xfId="20941"/>
    <cellStyle name="Note 5 21 5" xfId="20942"/>
    <cellStyle name="20% - Accent1 5 4 5" xfId="20943"/>
    <cellStyle name="40% - Accent1 5 4 5" xfId="20944"/>
    <cellStyle name="20% - Accent2 5 4 5" xfId="20945"/>
    <cellStyle name="40% - Accent2 5 4 5" xfId="20946"/>
    <cellStyle name="20% - Accent3 5 4 5" xfId="20947"/>
    <cellStyle name="40% - Accent3 5 4 5" xfId="20948"/>
    <cellStyle name="20% - Accent4 5 4 5" xfId="20949"/>
    <cellStyle name="40% - Accent4 5 4 5" xfId="20950"/>
    <cellStyle name="20% - Accent5 5 4 5" xfId="20951"/>
    <cellStyle name="40% - Accent5 5 4 5" xfId="20952"/>
    <cellStyle name="20% - Accent6 5 4 5" xfId="20953"/>
    <cellStyle name="40% - Accent6 5 4 5" xfId="20954"/>
    <cellStyle name="Normal 2 3 4 5" xfId="20955"/>
    <cellStyle name="Normal 3 2 12 5" xfId="20956"/>
    <cellStyle name="Comma 2 2 4 5" xfId="20957"/>
    <cellStyle name="Normal 4 2 11 5" xfId="20958"/>
    <cellStyle name="Note 2 2 21 5" xfId="20959"/>
    <cellStyle name="20% - Accent1 2 2 4 5" xfId="20960"/>
    <cellStyle name="40% - Accent1 2 2 4 5" xfId="20961"/>
    <cellStyle name="20% - Accent2 2 2 4 5" xfId="20962"/>
    <cellStyle name="40% - Accent2 2 2 4 5" xfId="20963"/>
    <cellStyle name="20% - Accent3 2 2 4 5" xfId="20964"/>
    <cellStyle name="40% - Accent3 2 2 4 5" xfId="20965"/>
    <cellStyle name="20% - Accent4 2 2 4 5" xfId="20966"/>
    <cellStyle name="40% - Accent4 2 2 4 5" xfId="20967"/>
    <cellStyle name="20% - Accent5 2 2 4 5" xfId="20968"/>
    <cellStyle name="40% - Accent5 2 2 4 5" xfId="20969"/>
    <cellStyle name="20% - Accent6 2 2 4 5" xfId="20970"/>
    <cellStyle name="40% - Accent6 2 2 4 5" xfId="20971"/>
    <cellStyle name="Comma 3 2 4 5" xfId="20972"/>
    <cellStyle name="Normal 5 2 10 5" xfId="20973"/>
    <cellStyle name="Note 3 2 4 5" xfId="20974"/>
    <cellStyle name="20% - Accent1 3 2 4 5" xfId="20975"/>
    <cellStyle name="40% - Accent1 3 2 4 5" xfId="20976"/>
    <cellStyle name="20% - Accent2 3 2 4 5" xfId="20977"/>
    <cellStyle name="40% - Accent2 3 2 4 5" xfId="20978"/>
    <cellStyle name="20% - Accent3 3 2 4 5" xfId="20979"/>
    <cellStyle name="40% - Accent3 3 2 4 5" xfId="20980"/>
    <cellStyle name="20% - Accent4 3 2 4 5" xfId="20981"/>
    <cellStyle name="40% - Accent4 3 2 4 5" xfId="20982"/>
    <cellStyle name="20% - Accent5 3 2 4 5" xfId="20983"/>
    <cellStyle name="40% - Accent5 3 2 4 5" xfId="20984"/>
    <cellStyle name="20% - Accent6 3 2 4 5" xfId="20985"/>
    <cellStyle name="40% - Accent6 3 2 4 5" xfId="20986"/>
    <cellStyle name="Normal 6 2 10 5" xfId="20987"/>
    <cellStyle name="Normal 7 2 10 5" xfId="20988"/>
    <cellStyle name="Normal 8 2 10 5" xfId="20989"/>
    <cellStyle name="Normal 9 2 10 5" xfId="20990"/>
    <cellStyle name="Normal 10 2 10 5" xfId="20991"/>
    <cellStyle name="Normal 11 2 10 5" xfId="20992"/>
    <cellStyle name="Normal 12 2 10 5" xfId="20993"/>
    <cellStyle name="Normal 13 2 10 5" xfId="20994"/>
    <cellStyle name="Normal 14 2 10 5" xfId="20995"/>
    <cellStyle name="Normal 15 2 4 5" xfId="20996"/>
    <cellStyle name="Normal 19 4 5" xfId="20997"/>
    <cellStyle name="Normal 20 4 5" xfId="20998"/>
    <cellStyle name="Normal 21 4 5" xfId="20999"/>
    <cellStyle name="Normal 22 4 5" xfId="21000"/>
    <cellStyle name="Normal 23 4 5" xfId="21001"/>
    <cellStyle name="Normal 24 4 5" xfId="21002"/>
    <cellStyle name="Normal 25 4 5" xfId="21003"/>
    <cellStyle name="Normal 2 5 3 5" xfId="21004"/>
    <cellStyle name="Normal 3 4 10 5" xfId="21005"/>
    <cellStyle name="Comma 2 4 3 5" xfId="21006"/>
    <cellStyle name="Normal 4 4 4 5" xfId="21007"/>
    <cellStyle name="Note 2 4 5 5" xfId="21008"/>
    <cellStyle name="20% - Accent1 2 4 3 5" xfId="21009"/>
    <cellStyle name="40% - Accent1 2 4 3 5" xfId="21010"/>
    <cellStyle name="20% - Accent2 2 4 3 5" xfId="21011"/>
    <cellStyle name="40% - Accent2 2 4 3 5" xfId="21012"/>
    <cellStyle name="20% - Accent3 2 4 3 5" xfId="21013"/>
    <cellStyle name="40% - Accent3 2 4 3 5" xfId="21014"/>
    <cellStyle name="20% - Accent4 2 4 3 5" xfId="21015"/>
    <cellStyle name="40% - Accent4 2 4 3 5" xfId="21016"/>
    <cellStyle name="20% - Accent5 2 4 3 5" xfId="21017"/>
    <cellStyle name="40% - Accent5 2 4 3 5" xfId="21018"/>
    <cellStyle name="20% - Accent6 2 4 3 5" xfId="21019"/>
    <cellStyle name="40% - Accent6 2 4 3 5" xfId="21020"/>
    <cellStyle name="Comma 3 4 3 5" xfId="21021"/>
    <cellStyle name="Normal 5 4 4 5" xfId="21022"/>
    <cellStyle name="Note 3 4 5 5" xfId="21023"/>
    <cellStyle name="20% - Accent1 3 4 3 5" xfId="21024"/>
    <cellStyle name="40% - Accent1 3 4 3 5" xfId="21025"/>
    <cellStyle name="20% - Accent2 3 4 3 5" xfId="21026"/>
    <cellStyle name="40% - Accent2 3 4 3 5" xfId="21027"/>
    <cellStyle name="20% - Accent3 3 4 3 5" xfId="21028"/>
    <cellStyle name="40% - Accent3 3 4 3 5" xfId="21029"/>
    <cellStyle name="20% - Accent4 3 4 3 5" xfId="21030"/>
    <cellStyle name="40% - Accent4 3 4 3 5" xfId="21031"/>
    <cellStyle name="20% - Accent5 3 4 3 5" xfId="21032"/>
    <cellStyle name="40% - Accent5 3 4 3 5" xfId="21033"/>
    <cellStyle name="20% - Accent6 3 4 3 5" xfId="21034"/>
    <cellStyle name="40% - Accent6 3 4 3 5" xfId="21035"/>
    <cellStyle name="Normal 6 4 4 5" xfId="21036"/>
    <cellStyle name="Normal 7 4 4 5" xfId="21037"/>
    <cellStyle name="Normal 8 4 4 5" xfId="21038"/>
    <cellStyle name="Normal 9 4 4 5" xfId="21039"/>
    <cellStyle name="Normal 10 4 4 5" xfId="21040"/>
    <cellStyle name="Normal 11 4 4 5" xfId="21041"/>
    <cellStyle name="Normal 12 4 4 5" xfId="21042"/>
    <cellStyle name="Normal 13 4 4 5" xfId="21043"/>
    <cellStyle name="Normal 14 4 4 5" xfId="21044"/>
    <cellStyle name="Normal 15 3 4 5" xfId="21045"/>
    <cellStyle name="Normal 16 3 3 5" xfId="21046"/>
    <cellStyle name="Normal 17 2 3 5" xfId="21047"/>
    <cellStyle name="Normal 18 2 3 5" xfId="21048"/>
    <cellStyle name="Percent 2 2 3 5" xfId="21049"/>
    <cellStyle name="Note 5 2 5 5" xfId="21050"/>
    <cellStyle name="20% - Accent1 5 2 3 5" xfId="21051"/>
    <cellStyle name="40% - Accent1 5 2 3 5" xfId="21052"/>
    <cellStyle name="20% - Accent2 5 2 3 5" xfId="21053"/>
    <cellStyle name="40% - Accent2 5 2 3 5" xfId="21054"/>
    <cellStyle name="20% - Accent3 5 2 3 5" xfId="21055"/>
    <cellStyle name="40% - Accent3 5 2 3 5" xfId="21056"/>
    <cellStyle name="20% - Accent4 5 2 3 5" xfId="21057"/>
    <cellStyle name="40% - Accent4 5 2 3 5" xfId="21058"/>
    <cellStyle name="20% - Accent5 5 2 3 5" xfId="21059"/>
    <cellStyle name="40% - Accent5 5 2 3 5" xfId="21060"/>
    <cellStyle name="20% - Accent6 5 2 3 5" xfId="21061"/>
    <cellStyle name="40% - Accent6 5 2 3 5" xfId="21062"/>
    <cellStyle name="Normal 2 3 2 3 5" xfId="21063"/>
    <cellStyle name="Normal 3 2 2 9 5" xfId="21064"/>
    <cellStyle name="Comma 2 2 2 3 5" xfId="21065"/>
    <cellStyle name="Normal 4 2 2 4 5" xfId="21066"/>
    <cellStyle name="Note 2 2 2 5 5" xfId="21067"/>
    <cellStyle name="20% - Accent1 2 2 2 3 5" xfId="21068"/>
    <cellStyle name="40% - Accent1 2 2 2 3 5" xfId="21069"/>
    <cellStyle name="20% - Accent2 2 2 2 3 5" xfId="21070"/>
    <cellStyle name="40% - Accent2 2 2 2 3 5" xfId="21071"/>
    <cellStyle name="20% - Accent3 2 2 2 3 5" xfId="21072"/>
    <cellStyle name="40% - Accent3 2 2 2 3 5" xfId="21073"/>
    <cellStyle name="20% - Accent4 2 2 2 3 5" xfId="21074"/>
    <cellStyle name="40% - Accent4 2 2 2 3 5" xfId="21075"/>
    <cellStyle name="20% - Accent5 2 2 2 3 5" xfId="21076"/>
    <cellStyle name="40% - Accent5 2 2 2 3 5" xfId="21077"/>
    <cellStyle name="20% - Accent6 2 2 2 3 5" xfId="21078"/>
    <cellStyle name="40% - Accent6 2 2 2 3 5" xfId="21079"/>
    <cellStyle name="Comma 3 2 2 3 5" xfId="21080"/>
    <cellStyle name="Normal 5 2 2 4 5" xfId="21081"/>
    <cellStyle name="Note 3 2 2 3 5" xfId="21082"/>
    <cellStyle name="20% - Accent1 3 2 2 3 5" xfId="21083"/>
    <cellStyle name="40% - Accent1 3 2 2 3 5" xfId="21084"/>
    <cellStyle name="20% - Accent2 3 2 2 3 5" xfId="21085"/>
    <cellStyle name="40% - Accent2 3 2 2 3 5" xfId="21086"/>
    <cellStyle name="20% - Accent3 3 2 2 3 5" xfId="21087"/>
    <cellStyle name="40% - Accent3 3 2 2 3 5" xfId="21088"/>
    <cellStyle name="20% - Accent4 3 2 2 3 5" xfId="21089"/>
    <cellStyle name="40% - Accent4 3 2 2 3 5" xfId="21090"/>
    <cellStyle name="20% - Accent5 3 2 2 3 5" xfId="21091"/>
    <cellStyle name="40% - Accent5 3 2 2 3 5" xfId="21092"/>
    <cellStyle name="20% - Accent6 3 2 2 3 5" xfId="21093"/>
    <cellStyle name="40% - Accent6 3 2 2 3 5" xfId="21094"/>
    <cellStyle name="Normal 6 2 2 4 5" xfId="21095"/>
    <cellStyle name="Normal 7 2 2 4 5" xfId="21096"/>
    <cellStyle name="Normal 8 2 2 4 5" xfId="21097"/>
    <cellStyle name="Normal 9 2 2 4 5" xfId="21098"/>
    <cellStyle name="Normal 10 2 2 4 5" xfId="21099"/>
    <cellStyle name="Normal 11 2 2 4 5" xfId="21100"/>
    <cellStyle name="Normal 12 2 2 4 5" xfId="21101"/>
    <cellStyle name="Normal 13 2 2 4 5" xfId="21102"/>
    <cellStyle name="Normal 14 2 2 4 5" xfId="21103"/>
    <cellStyle name="Normal 15 2 2 3 5" xfId="21104"/>
    <cellStyle name="Normal 19 2 3 5" xfId="21105"/>
    <cellStyle name="Normal 20 2 3 5" xfId="21106"/>
    <cellStyle name="Normal 21 2 3 5" xfId="21107"/>
    <cellStyle name="Normal 22 2 3 5" xfId="21108"/>
    <cellStyle name="Normal 23 2 3 5" xfId="21109"/>
    <cellStyle name="Normal 24 2 3 5" xfId="21110"/>
    <cellStyle name="Normal 25 2 3 5" xfId="21111"/>
    <cellStyle name="20% - Accent1 18 5" xfId="21112"/>
    <cellStyle name="40% - Accent1 18 5" xfId="21113"/>
    <cellStyle name="20% - Accent2 18 5" xfId="21114"/>
    <cellStyle name="40% - Accent2 18 5" xfId="21115"/>
    <cellStyle name="20% - Accent3 18 5" xfId="21116"/>
    <cellStyle name="40% - Accent3 18 5" xfId="21117"/>
    <cellStyle name="20% - Accent4 18 5" xfId="21118"/>
    <cellStyle name="40% - Accent4 18 5" xfId="21119"/>
    <cellStyle name="20% - Accent5 18 5" xfId="21120"/>
    <cellStyle name="40% - Accent5 18 5" xfId="21121"/>
    <cellStyle name="20% - Accent6 18 5" xfId="21122"/>
    <cellStyle name="40% - Accent6 18 5" xfId="21123"/>
    <cellStyle name="Normal 69 2 5" xfId="21124"/>
    <cellStyle name="Normal 2 8 2 5" xfId="21125"/>
    <cellStyle name="20% - Accent1 10 3 5" xfId="21126"/>
    <cellStyle name="20% - Accent1 11 3 5" xfId="21127"/>
    <cellStyle name="20% - Accent1 12 3 5" xfId="21128"/>
    <cellStyle name="20% - Accent1 13 3 5" xfId="21129"/>
    <cellStyle name="20% - Accent1 14 3 5" xfId="21130"/>
    <cellStyle name="20% - Accent1 2 6 2 5" xfId="21131"/>
    <cellStyle name="20% - Accent1 2 2 3 2 5" xfId="21132"/>
    <cellStyle name="20% - Accent1 2 3 3 2 5" xfId="21133"/>
    <cellStyle name="20% - Accent1 3 6 2 5" xfId="21134"/>
    <cellStyle name="20% - Accent1 3 2 3 2 6" xfId="21135"/>
    <cellStyle name="20% - Accent1 3 3 3 2 5" xfId="21136"/>
    <cellStyle name="20% - Accent1 4 5 2 5" xfId="21137"/>
    <cellStyle name="20% - Accent1 5 3 2 6" xfId="21138"/>
    <cellStyle name="20% - Accent1 6 3 5" xfId="21139"/>
    <cellStyle name="20% - Accent1 7 3 5" xfId="21140"/>
    <cellStyle name="20% - Accent1 8 3 5" xfId="21141"/>
    <cellStyle name="20% - Accent1 9 3 5" xfId="21142"/>
    <cellStyle name="20% - Accent2 10 3 5" xfId="21143"/>
    <cellStyle name="20% - Accent2 11 3 5" xfId="21144"/>
    <cellStyle name="20% - Accent2 12 3 5" xfId="21145"/>
    <cellStyle name="20% - Accent2 13 3 5" xfId="21146"/>
    <cellStyle name="20% - Accent2 14 3 5" xfId="21147"/>
    <cellStyle name="20% - Accent2 2 6 2 5" xfId="21148"/>
    <cellStyle name="20% - Accent2 2 2 3 2 5" xfId="21149"/>
    <cellStyle name="20% - Accent2 2 3 3 2 5" xfId="21150"/>
    <cellStyle name="20% - Accent2 3 6 2 5" xfId="21151"/>
    <cellStyle name="20% - Accent2 3 2 3 2 6" xfId="21152"/>
    <cellStyle name="20% - Accent2 3 3 3 2 5" xfId="21153"/>
    <cellStyle name="20% - Accent2 4 5 2 5" xfId="21154"/>
    <cellStyle name="20% - Accent2 5 3 2 6" xfId="21155"/>
    <cellStyle name="20% - Accent2 6 3 5" xfId="21156"/>
    <cellStyle name="20% - Accent2 7 3 5" xfId="21157"/>
    <cellStyle name="20% - Accent2 8 3 5" xfId="21158"/>
    <cellStyle name="20% - Accent2 9 3 5" xfId="21159"/>
    <cellStyle name="20% - Accent3 10 3 5" xfId="21160"/>
    <cellStyle name="20% - Accent3 11 3 5" xfId="21161"/>
    <cellStyle name="20% - Accent3 12 3 5" xfId="21162"/>
    <cellStyle name="20% - Accent3 13 3 5" xfId="21163"/>
    <cellStyle name="20% - Accent3 14 3 5" xfId="21164"/>
    <cellStyle name="20% - Accent3 2 6 2 5" xfId="21165"/>
    <cellStyle name="20% - Accent3 2 2 3 2 5" xfId="21166"/>
    <cellStyle name="20% - Accent3 2 3 3 2 5" xfId="21167"/>
    <cellStyle name="20% - Accent3 3 6 2 5" xfId="21168"/>
    <cellStyle name="20% - Accent3 3 2 3 2 6" xfId="21169"/>
    <cellStyle name="20% - Accent3 3 3 3 2 5" xfId="21170"/>
    <cellStyle name="20% - Accent3 4 5 2 5" xfId="21171"/>
    <cellStyle name="20% - Accent3 5 3 2 6" xfId="21172"/>
    <cellStyle name="20% - Accent3 6 3 5" xfId="21173"/>
    <cellStyle name="20% - Accent3 7 3 5" xfId="21174"/>
    <cellStyle name="20% - Accent3 8 3 5" xfId="21175"/>
    <cellStyle name="20% - Accent3 9 3 5" xfId="21176"/>
    <cellStyle name="20% - Accent4 10 3 5" xfId="21177"/>
    <cellStyle name="20% - Accent4 11 3 5" xfId="21178"/>
    <cellStyle name="20% - Accent4 12 3 5" xfId="21179"/>
    <cellStyle name="20% - Accent4 13 3 5" xfId="21180"/>
    <cellStyle name="20% - Accent4 14 3 5" xfId="21181"/>
    <cellStyle name="20% - Accent4 2 6 2 5" xfId="21182"/>
    <cellStyle name="20% - Accent4 2 2 3 2 5" xfId="21183"/>
    <cellStyle name="20% - Accent4 2 3 3 2 5" xfId="21184"/>
    <cellStyle name="20% - Accent4 3 6 2 5" xfId="21185"/>
    <cellStyle name="20% - Accent4 3 2 3 2 6" xfId="21186"/>
    <cellStyle name="20% - Accent4 3 3 3 2 5" xfId="21187"/>
    <cellStyle name="20% - Accent4 4 5 2 5" xfId="21188"/>
    <cellStyle name="20% - Accent4 5 3 2 6" xfId="21189"/>
    <cellStyle name="20% - Accent4 6 3 5" xfId="21190"/>
    <cellStyle name="20% - Accent4 7 3 5" xfId="21191"/>
    <cellStyle name="20% - Accent4 8 3 5" xfId="21192"/>
    <cellStyle name="20% - Accent4 9 3 5" xfId="21193"/>
    <cellStyle name="20% - Accent5 10 3 5" xfId="21194"/>
    <cellStyle name="20% - Accent5 11 3 5" xfId="21195"/>
    <cellStyle name="20% - Accent5 12 3 5" xfId="21196"/>
    <cellStyle name="20% - Accent5 13 3 5" xfId="21197"/>
    <cellStyle name="20% - Accent5 14 3 5" xfId="21198"/>
    <cellStyle name="20% - Accent5 2 6 2 5" xfId="21199"/>
    <cellStyle name="20% - Accent5 2 2 3 2 5" xfId="21200"/>
    <cellStyle name="20% - Accent5 2 3 3 2 5" xfId="21201"/>
    <cellStyle name="20% - Accent5 3 6 2 5" xfId="21202"/>
    <cellStyle name="20% - Accent5 3 2 3 2 6" xfId="21203"/>
    <cellStyle name="20% - Accent5 3 3 3 2 5" xfId="21204"/>
    <cellStyle name="20% - Accent5 4 5 2 5" xfId="21205"/>
    <cellStyle name="20% - Accent5 5 3 2 6" xfId="21206"/>
    <cellStyle name="20% - Accent5 6 3 5" xfId="21207"/>
    <cellStyle name="20% - Accent5 7 3 5" xfId="21208"/>
    <cellStyle name="20% - Accent5 8 3 5" xfId="21209"/>
    <cellStyle name="20% - Accent5 9 3 5" xfId="21210"/>
    <cellStyle name="20% - Accent6 10 3 5" xfId="21211"/>
    <cellStyle name="20% - Accent6 11 3 5" xfId="21212"/>
    <cellStyle name="20% - Accent6 12 3 5" xfId="21213"/>
    <cellStyle name="20% - Accent6 13 3 5" xfId="21214"/>
    <cellStyle name="20% - Accent6 14 3 5" xfId="21215"/>
    <cellStyle name="20% - Accent6 2 6 2 5" xfId="21216"/>
    <cellStyle name="20% - Accent6 2 2 3 2 5" xfId="21217"/>
    <cellStyle name="20% - Accent6 2 3 3 2 5" xfId="21218"/>
    <cellStyle name="20% - Accent6 3 6 2 5" xfId="21219"/>
    <cellStyle name="20% - Accent6 3 2 3 2 6" xfId="21220"/>
    <cellStyle name="20% - Accent6 3 3 3 2 5" xfId="21221"/>
    <cellStyle name="20% - Accent6 4 5 2 5" xfId="21222"/>
    <cellStyle name="20% - Accent6 5 3 2 6" xfId="21223"/>
    <cellStyle name="20% - Accent6 6 3 5" xfId="21224"/>
    <cellStyle name="20% - Accent6 7 3 5" xfId="21225"/>
    <cellStyle name="20% - Accent6 8 3 5" xfId="21226"/>
    <cellStyle name="20% - Accent6 9 3 5" xfId="21227"/>
    <cellStyle name="40% - Accent1 10 3 5" xfId="21228"/>
    <cellStyle name="40% - Accent1 11 3 5" xfId="21229"/>
    <cellStyle name="40% - Accent1 12 3 5" xfId="21230"/>
    <cellStyle name="40% - Accent1 13 3 5" xfId="21231"/>
    <cellStyle name="40% - Accent1 14 3 5" xfId="21232"/>
    <cellStyle name="40% - Accent1 2 6 2 5" xfId="21233"/>
    <cellStyle name="40% - Accent1 2 2 3 2 5" xfId="21234"/>
    <cellStyle name="40% - Accent1 2 3 3 2 5" xfId="21235"/>
    <cellStyle name="40% - Accent1 3 6 2 5" xfId="21236"/>
    <cellStyle name="40% - Accent1 3 2 3 2 6" xfId="21237"/>
    <cellStyle name="40% - Accent1 3 3 3 2 5" xfId="21238"/>
    <cellStyle name="40% - Accent1 4 5 2 5" xfId="21239"/>
    <cellStyle name="40% - Accent1 5 3 2 6" xfId="21240"/>
    <cellStyle name="40% - Accent1 6 3 5" xfId="21241"/>
    <cellStyle name="40% - Accent1 7 3 5" xfId="21242"/>
    <cellStyle name="40% - Accent1 8 3 5" xfId="21243"/>
    <cellStyle name="40% - Accent1 9 3 5" xfId="21244"/>
    <cellStyle name="40% - Accent2 10 3 5" xfId="21245"/>
    <cellStyle name="40% - Accent2 11 3 5" xfId="21246"/>
    <cellStyle name="40% - Accent2 12 3 5" xfId="21247"/>
    <cellStyle name="40% - Accent2 13 3 5" xfId="21248"/>
    <cellStyle name="40% - Accent2 14 3 5" xfId="21249"/>
    <cellStyle name="40% - Accent2 2 6 2 5" xfId="21250"/>
    <cellStyle name="40% - Accent2 2 2 3 2 5" xfId="21251"/>
    <cellStyle name="40% - Accent2 2 3 3 2 5" xfId="21252"/>
    <cellStyle name="40% - Accent2 3 6 2 5" xfId="21253"/>
    <cellStyle name="40% - Accent2 3 2 3 2 6" xfId="21254"/>
    <cellStyle name="40% - Accent2 3 3 3 2 5" xfId="21255"/>
    <cellStyle name="40% - Accent2 4 5 2 5" xfId="21256"/>
    <cellStyle name="40% - Accent2 5 3 2 6" xfId="21257"/>
    <cellStyle name="40% - Accent2 6 3 5" xfId="21258"/>
    <cellStyle name="40% - Accent2 7 3 5" xfId="21259"/>
    <cellStyle name="40% - Accent2 8 3 5" xfId="21260"/>
    <cellStyle name="40% - Accent2 9 3 5" xfId="21261"/>
    <cellStyle name="40% - Accent3 10 3 5" xfId="21262"/>
    <cellStyle name="40% - Accent3 11 3 5" xfId="21263"/>
    <cellStyle name="40% - Accent3 12 3 5" xfId="21264"/>
    <cellStyle name="40% - Accent3 13 3 5" xfId="21265"/>
    <cellStyle name="40% - Accent3 14 3 5" xfId="21266"/>
    <cellStyle name="40% - Accent3 2 6 2 5" xfId="21267"/>
    <cellStyle name="40% - Accent3 2 2 3 2 5" xfId="21268"/>
    <cellStyle name="40% - Accent3 2 3 3 2 5" xfId="21269"/>
    <cellStyle name="40% - Accent3 3 6 2 5" xfId="21270"/>
    <cellStyle name="40% - Accent3 3 2 3 2 6" xfId="21271"/>
    <cellStyle name="40% - Accent3 3 3 3 2 5" xfId="21272"/>
    <cellStyle name="40% - Accent3 4 5 2 5" xfId="21273"/>
    <cellStyle name="40% - Accent3 5 3 2 6" xfId="21274"/>
    <cellStyle name="40% - Accent3 6 3 5" xfId="21275"/>
    <cellStyle name="40% - Accent3 7 3 5" xfId="21276"/>
    <cellStyle name="40% - Accent3 8 3 5" xfId="21277"/>
    <cellStyle name="40% - Accent3 9 3 5" xfId="21278"/>
    <cellStyle name="40% - Accent4 10 3 5" xfId="21279"/>
    <cellStyle name="40% - Accent4 11 3 5" xfId="21280"/>
    <cellStyle name="40% - Accent4 12 3 5" xfId="21281"/>
    <cellStyle name="40% - Accent4 13 3 5" xfId="21282"/>
    <cellStyle name="40% - Accent4 14 3 5" xfId="21283"/>
    <cellStyle name="40% - Accent4 2 6 2 5" xfId="21284"/>
    <cellStyle name="40% - Accent4 2 2 3 2 5" xfId="21285"/>
    <cellStyle name="40% - Accent4 2 3 3 2 5" xfId="21286"/>
    <cellStyle name="40% - Accent4 3 6 2 5" xfId="21287"/>
    <cellStyle name="40% - Accent4 3 2 3 2 6" xfId="21288"/>
    <cellStyle name="40% - Accent4 3 3 3 2 5" xfId="21289"/>
    <cellStyle name="40% - Accent4 4 5 2 5" xfId="21290"/>
    <cellStyle name="40% - Accent4 5 3 2 6" xfId="21291"/>
    <cellStyle name="40% - Accent4 6 3 5" xfId="21292"/>
    <cellStyle name="40% - Accent4 7 3 5" xfId="21293"/>
    <cellStyle name="40% - Accent4 8 3 5" xfId="21294"/>
    <cellStyle name="40% - Accent4 9 3 5" xfId="21295"/>
    <cellStyle name="40% - Accent5 10 3 5" xfId="21296"/>
    <cellStyle name="40% - Accent5 11 3 5" xfId="21297"/>
    <cellStyle name="40% - Accent5 12 3 5" xfId="21298"/>
    <cellStyle name="40% - Accent5 13 3 5" xfId="21299"/>
    <cellStyle name="40% - Accent5 14 3 5" xfId="21300"/>
    <cellStyle name="40% - Accent5 2 6 2 5" xfId="21301"/>
    <cellStyle name="40% - Accent5 2 2 3 2 5" xfId="21302"/>
    <cellStyle name="40% - Accent5 2 3 3 2 5" xfId="21303"/>
    <cellStyle name="40% - Accent5 3 6 2 5" xfId="21304"/>
    <cellStyle name="40% - Accent5 3 2 3 2 6" xfId="21305"/>
    <cellStyle name="40% - Accent5 3 3 3 2 5" xfId="21306"/>
    <cellStyle name="40% - Accent5 4 5 2 5" xfId="21307"/>
    <cellStyle name="40% - Accent5 5 3 2 6" xfId="21308"/>
    <cellStyle name="40% - Accent5 6 3 5" xfId="21309"/>
    <cellStyle name="40% - Accent5 7 3 5" xfId="21310"/>
    <cellStyle name="40% - Accent5 8 3 5" xfId="21311"/>
    <cellStyle name="40% - Accent5 9 3 5" xfId="21312"/>
    <cellStyle name="40% - Accent6 10 3 5" xfId="21313"/>
    <cellStyle name="40% - Accent6 11 3 5" xfId="21314"/>
    <cellStyle name="40% - Accent6 12 3 5" xfId="21315"/>
    <cellStyle name="40% - Accent6 13 3 5" xfId="21316"/>
    <cellStyle name="40% - Accent6 14 3 5" xfId="21317"/>
    <cellStyle name="40% - Accent6 2 6 2 5" xfId="21318"/>
    <cellStyle name="40% - Accent6 2 2 3 2 5" xfId="21319"/>
    <cellStyle name="40% - Accent6 2 3 3 2 5" xfId="21320"/>
    <cellStyle name="40% - Accent6 3 6 2 5" xfId="21321"/>
    <cellStyle name="40% - Accent6 3 2 3 2 6" xfId="21322"/>
    <cellStyle name="40% - Accent6 3 3 3 2 5" xfId="21323"/>
    <cellStyle name="40% - Accent6 4 5 2 5" xfId="21324"/>
    <cellStyle name="40% - Accent6 5 3 2 6" xfId="21325"/>
    <cellStyle name="40% - Accent6 6 3 5" xfId="21326"/>
    <cellStyle name="40% - Accent6 7 3 5" xfId="21327"/>
    <cellStyle name="40% - Accent6 8 3 5" xfId="21328"/>
    <cellStyle name="40% - Accent6 9 3 5" xfId="21329"/>
    <cellStyle name="Comma 10 3 5" xfId="21330"/>
    <cellStyle name="Comma 11 3 5" xfId="21331"/>
    <cellStyle name="Comma 12 3 5" xfId="21332"/>
    <cellStyle name="Comma 13 3 5" xfId="21333"/>
    <cellStyle name="Comma 2 6 2 5" xfId="21334"/>
    <cellStyle name="Comma 2 2 3 2 5" xfId="21335"/>
    <cellStyle name="Comma 2 3 3 2 5" xfId="21336"/>
    <cellStyle name="Comma 3 6 2 5" xfId="21337"/>
    <cellStyle name="Comma 3 2 3 2 5" xfId="21338"/>
    <cellStyle name="Comma 3 3 3 2 5" xfId="21339"/>
    <cellStyle name="Comma 4 5 2 5" xfId="21340"/>
    <cellStyle name="Comma 5 3 2 5" xfId="21341"/>
    <cellStyle name="Comma 6 3 5" xfId="21342"/>
    <cellStyle name="Comma 7 3 5" xfId="21343"/>
    <cellStyle name="Comma 8 3 5" xfId="21344"/>
    <cellStyle name="Comma 9 3 5" xfId="21345"/>
    <cellStyle name="Normal 10 14 2 5" xfId="21346"/>
    <cellStyle name="Normal 10 2 9 2 5" xfId="21347"/>
    <cellStyle name="Normal 10 2 2 3 2 5" xfId="21348"/>
    <cellStyle name="Normal 10 3 3 2 5" xfId="21349"/>
    <cellStyle name="Normal 10 4 3 2 5" xfId="21350"/>
    <cellStyle name="Normal 11 11 2 5" xfId="21351"/>
    <cellStyle name="Normal 11 2 9 2 5" xfId="21352"/>
    <cellStyle name="Normal 11 2 2 3 2 5" xfId="21353"/>
    <cellStyle name="Normal 11 3 3 2 5" xfId="21354"/>
    <cellStyle name="Normal 11 4 3 2 5" xfId="21355"/>
    <cellStyle name="Normal 12 11 2 5" xfId="21356"/>
    <cellStyle name="Normal 12 2 9 2 5" xfId="21357"/>
    <cellStyle name="Normal 12 2 2 3 2 5" xfId="21358"/>
    <cellStyle name="Normal 12 3 3 2 5" xfId="21359"/>
    <cellStyle name="Normal 12 4 3 2 5" xfId="21360"/>
    <cellStyle name="Normal 13 11 2 5" xfId="21361"/>
    <cellStyle name="Normal 13 2 9 2 5" xfId="21362"/>
    <cellStyle name="Normal 13 2 2 3 2 5" xfId="21363"/>
    <cellStyle name="Normal 13 3 3 2 5" xfId="21364"/>
    <cellStyle name="Normal 13 4 3 2 5" xfId="21365"/>
    <cellStyle name="Normal 14 11 2 5" xfId="21366"/>
    <cellStyle name="Normal 14 2 9 2 5" xfId="21367"/>
    <cellStyle name="Normal 14 2 2 3 2 5" xfId="21368"/>
    <cellStyle name="Normal 14 3 3 2 5" xfId="21369"/>
    <cellStyle name="Normal 14 4 3 2 5" xfId="21370"/>
    <cellStyle name="Normal 15 6 2 5" xfId="21371"/>
    <cellStyle name="Normal 15 2 3 2 5" xfId="21372"/>
    <cellStyle name="Normal 15 3 3 2 5" xfId="21373"/>
    <cellStyle name="Normal 16 5 2 5" xfId="21374"/>
    <cellStyle name="Normal 17 4 2 5" xfId="21375"/>
    <cellStyle name="Normal 18 3 2 5" xfId="21376"/>
    <cellStyle name="Normal 19 3 2 5" xfId="21377"/>
    <cellStyle name="Normal 2 3 3 2 5" xfId="21378"/>
    <cellStyle name="Normal 2 4 3 2 5" xfId="21379"/>
    <cellStyle name="Normal 20 3 2 5" xfId="21380"/>
    <cellStyle name="Normal 21 3 2 5" xfId="21381"/>
    <cellStyle name="Normal 22 3 2 5" xfId="21382"/>
    <cellStyle name="Normal 23 3 2 5" xfId="21383"/>
    <cellStyle name="Normal 24 3 2 5" xfId="21384"/>
    <cellStyle name="Normal 25 3 2 5" xfId="21385"/>
    <cellStyle name="Normal 26 3 5" xfId="21386"/>
    <cellStyle name="Normal 27 3 5" xfId="21387"/>
    <cellStyle name="Normal 28 3 5" xfId="21388"/>
    <cellStyle name="Normal 29 3 5" xfId="21389"/>
    <cellStyle name="Normal 3 12 2 5" xfId="21390"/>
    <cellStyle name="Normal 3 2 11 2 5" xfId="21391"/>
    <cellStyle name="Normal 3 2 2 8 2 5" xfId="21392"/>
    <cellStyle name="Normal 3 2 3 3 5" xfId="21393"/>
    <cellStyle name="Normal 3 3 11 2 5" xfId="21394"/>
    <cellStyle name="Normal 3 3 2 8 5" xfId="21395"/>
    <cellStyle name="Normal 3 3 3 3 5" xfId="21396"/>
    <cellStyle name="Normal 3 4 9 2 5" xfId="21397"/>
    <cellStyle name="Normal 3 4 2 8 5" xfId="21398"/>
    <cellStyle name="Normal 3 5 9 5" xfId="21399"/>
    <cellStyle name="Normal 3 5 2 8 5" xfId="21400"/>
    <cellStyle name="Normal 3 6 9 5" xfId="21401"/>
    <cellStyle name="Normal 3 6 2 8 5" xfId="21402"/>
    <cellStyle name="Normal 3 7 9 5" xfId="21403"/>
    <cellStyle name="Normal 3 7 2 8 5" xfId="21404"/>
    <cellStyle name="Normal 3 8 9 5" xfId="21405"/>
    <cellStyle name="Normal 3 8 2 8 5" xfId="21406"/>
    <cellStyle name="Normal 3 9 9 5" xfId="21407"/>
    <cellStyle name="Normal 3 9 2 8 5" xfId="21408"/>
    <cellStyle name="Normal 30 3 5" xfId="21409"/>
    <cellStyle name="Normal 31 3 5" xfId="21410"/>
    <cellStyle name="Normal 32 3 5" xfId="21411"/>
    <cellStyle name="Normal 33 3 5" xfId="21412"/>
    <cellStyle name="Normal 34 3 5" xfId="21413"/>
    <cellStyle name="Normal 35 3 5" xfId="21414"/>
    <cellStyle name="Normal 36 3 5" xfId="21415"/>
    <cellStyle name="Normal 37 3 5" xfId="21416"/>
    <cellStyle name="Normal 38 3 5" xfId="21417"/>
    <cellStyle name="Normal 39 3 5" xfId="21418"/>
    <cellStyle name="Normal 4 11 2 5" xfId="21419"/>
    <cellStyle name="Normal 4 2 10 2 5" xfId="21420"/>
    <cellStyle name="Normal 4 2 2 3 2 5" xfId="21421"/>
    <cellStyle name="Normal 4 3 3 2 5" xfId="21422"/>
    <cellStyle name="Normal 4 4 3 2 5" xfId="21423"/>
    <cellStyle name="Normal 40 3 5" xfId="21424"/>
    <cellStyle name="Normal 41 3 5" xfId="21425"/>
    <cellStyle name="Normal 42 3 5" xfId="21426"/>
    <cellStyle name="Normal 43 3 5" xfId="21427"/>
    <cellStyle name="Normal 44 3 5" xfId="21428"/>
    <cellStyle name="Normal 45 3 5" xfId="21429"/>
    <cellStyle name="Normal 46 3 5" xfId="21430"/>
    <cellStyle name="Normal 47 3 5" xfId="21431"/>
    <cellStyle name="Normal 48 3 5" xfId="21432"/>
    <cellStyle name="Normal 49 3 5" xfId="21433"/>
    <cellStyle name="Normal 5 11 2 5" xfId="21434"/>
    <cellStyle name="Normal 5 2 9 2 5" xfId="21435"/>
    <cellStyle name="Normal 5 2 2 3 2 5" xfId="21436"/>
    <cellStyle name="Normal 5 3 3 2 5" xfId="21437"/>
    <cellStyle name="Normal 5 4 3 2 5" xfId="21438"/>
    <cellStyle name="Normal 50 3 5" xfId="21439"/>
    <cellStyle name="Normal 51 3 5" xfId="21440"/>
    <cellStyle name="Normal 52 3 5" xfId="21441"/>
    <cellStyle name="Normal 53 3 5" xfId="21442"/>
    <cellStyle name="Normal 54 3 5" xfId="21443"/>
    <cellStyle name="Normal 6 11 2 5" xfId="21444"/>
    <cellStyle name="Normal 6 2 9 2 5" xfId="21445"/>
    <cellStyle name="Normal 6 2 2 3 2 5" xfId="21446"/>
    <cellStyle name="Normal 6 3 3 2 5" xfId="21447"/>
    <cellStyle name="Normal 6 4 3 2 5" xfId="21448"/>
    <cellStyle name="Normal 7 11 2 5" xfId="21449"/>
    <cellStyle name="Normal 7 2 9 2 5" xfId="21450"/>
    <cellStyle name="Normal 7 2 2 3 2 5" xfId="21451"/>
    <cellStyle name="Normal 7 3 3 2 5" xfId="21452"/>
    <cellStyle name="Normal 7 4 3 2 5" xfId="21453"/>
    <cellStyle name="Normal 8 11 2 5" xfId="21454"/>
    <cellStyle name="Normal 8 2 9 2 5" xfId="21455"/>
    <cellStyle name="Normal 8 2 2 3 2 5" xfId="21456"/>
    <cellStyle name="Normal 8 3 3 2 5" xfId="21457"/>
    <cellStyle name="Normal 8 4 3 2 5" xfId="21458"/>
    <cellStyle name="Normal 9 11 2 5" xfId="21459"/>
    <cellStyle name="Normal 9 2 9 2 5" xfId="21460"/>
    <cellStyle name="Normal 9 2 2 3 2 5" xfId="21461"/>
    <cellStyle name="Normal 9 3 3 2 5" xfId="21462"/>
    <cellStyle name="Normal 9 4 3 2 5" xfId="21463"/>
    <cellStyle name="Note 10 3 5" xfId="21464"/>
    <cellStyle name="Note 11 3 5" xfId="21465"/>
    <cellStyle name="Note 12 3 5" xfId="21466"/>
    <cellStyle name="Note 13 3 5" xfId="21467"/>
    <cellStyle name="Note 14 3 5" xfId="21468"/>
    <cellStyle name="Note 2 22 2 5" xfId="21469"/>
    <cellStyle name="Note 2 2 20 2 5" xfId="21470"/>
    <cellStyle name="Note 2 3 3 2 5" xfId="21471"/>
    <cellStyle name="Note 3 22 2 5" xfId="21472"/>
    <cellStyle name="Note 3 2 3 2 6" xfId="21473"/>
    <cellStyle name="Note 3 3 3 2 5" xfId="21474"/>
    <cellStyle name="Note 4 21 2 5" xfId="21475"/>
    <cellStyle name="Note 5 20 2 5" xfId="21476"/>
    <cellStyle name="Note 6 3 5" xfId="21477"/>
    <cellStyle name="Note 7 3 5" xfId="21478"/>
    <cellStyle name="Note 8 3 5" xfId="21479"/>
    <cellStyle name="Note 9 3 5" xfId="21480"/>
    <cellStyle name="Percent 2 4 2 5" xfId="21481"/>
    <cellStyle name="Percent 3 3 5" xfId="21482"/>
    <cellStyle name="Normal 2 6 3 5" xfId="21483"/>
    <cellStyle name="Normal 55 3 5" xfId="21484"/>
    <cellStyle name="Comma 14 3 5" xfId="21485"/>
    <cellStyle name="Normal 10 5 3 5" xfId="21486"/>
    <cellStyle name="Normal 56 3 5" xfId="21487"/>
    <cellStyle name="Comma 15 3 5" xfId="21488"/>
    <cellStyle name="Normal 10 6 3 5" xfId="21489"/>
    <cellStyle name="Normal 57 3 5" xfId="21490"/>
    <cellStyle name="Normal 58 3 5" xfId="21491"/>
    <cellStyle name="Comma 16 3 5" xfId="21492"/>
    <cellStyle name="Normal 10 7 3 5" xfId="21493"/>
    <cellStyle name="Normal 10 2 3 3 5" xfId="21494"/>
    <cellStyle name="Normal 11 5 3 5" xfId="21495"/>
    <cellStyle name="Normal 11 2 3 3 5" xfId="21496"/>
    <cellStyle name="Normal 12 5 3 5" xfId="21497"/>
    <cellStyle name="Normal 12 2 3 3 5" xfId="21498"/>
    <cellStyle name="Normal 13 5 3 5" xfId="21499"/>
    <cellStyle name="Normal 13 2 3 3 5" xfId="21500"/>
    <cellStyle name="Normal 14 5 3 5" xfId="21501"/>
    <cellStyle name="Normal 14 2 3 3 5" xfId="21502"/>
    <cellStyle name="Normal 3 2 4 3 5" xfId="21503"/>
    <cellStyle name="Normal 3 2 2 2 3 5" xfId="21504"/>
    <cellStyle name="Normal 3 3 4 3 5" xfId="21505"/>
    <cellStyle name="Normal 3 3 2 2 3 5" xfId="21506"/>
    <cellStyle name="Normal 3 4 3 3 5" xfId="21507"/>
    <cellStyle name="Normal 3 4 2 2 3 5" xfId="21508"/>
    <cellStyle name="Normal 3 5 3 3 5" xfId="21509"/>
    <cellStyle name="Normal 3 5 2 2 3 5" xfId="21510"/>
    <cellStyle name="Normal 3 6 3 3 5" xfId="21511"/>
    <cellStyle name="Normal 3 6 2 2 3 5" xfId="21512"/>
    <cellStyle name="Normal 3 7 3 3 5" xfId="21513"/>
    <cellStyle name="Normal 3 7 2 2 3 5" xfId="21514"/>
    <cellStyle name="Normal 3 8 3 3 5" xfId="21515"/>
    <cellStyle name="Normal 3 8 2 2 3 5" xfId="21516"/>
    <cellStyle name="Normal 3 9 3 3 5" xfId="21517"/>
    <cellStyle name="Normal 3 9 2 2 3 5" xfId="21518"/>
    <cellStyle name="Normal 4 5 3 5" xfId="21519"/>
    <cellStyle name="Normal 4 2 3 3 5" xfId="21520"/>
    <cellStyle name="Normal 5 5 3 5" xfId="21521"/>
    <cellStyle name="Normal 5 2 3 3 5" xfId="21522"/>
    <cellStyle name="Normal 6 5 3 5" xfId="21523"/>
    <cellStyle name="Normal 6 2 3 3 5" xfId="21524"/>
    <cellStyle name="Normal 7 5 3 5" xfId="21525"/>
    <cellStyle name="Normal 7 2 3 3 5" xfId="21526"/>
    <cellStyle name="Normal 8 5 3 5" xfId="21527"/>
    <cellStyle name="Normal 8 2 3 3 5" xfId="21528"/>
    <cellStyle name="Normal 9 5 3 5" xfId="21529"/>
    <cellStyle name="Normal 9 2 3 3 5" xfId="21530"/>
    <cellStyle name="Normal 59 3 5" xfId="21531"/>
    <cellStyle name="Comma 17 3 5" xfId="21532"/>
    <cellStyle name="Normal 10 8 3 5" xfId="21533"/>
    <cellStyle name="Normal 10 2 4 3 5" xfId="21534"/>
    <cellStyle name="Normal 11 6 3 5" xfId="21535"/>
    <cellStyle name="Normal 11 2 4 3 5" xfId="21536"/>
    <cellStyle name="Normal 12 6 3 5" xfId="21537"/>
    <cellStyle name="Normal 12 2 4 3 5" xfId="21538"/>
    <cellStyle name="Normal 13 6 3 5" xfId="21539"/>
    <cellStyle name="Normal 13 2 4 3 5" xfId="21540"/>
    <cellStyle name="Normal 14 6 3 5" xfId="21541"/>
    <cellStyle name="Normal 14 2 4 3 5" xfId="21542"/>
    <cellStyle name="Normal 3 2 5 3 5" xfId="21543"/>
    <cellStyle name="Normal 3 2 2 3 3 5" xfId="21544"/>
    <cellStyle name="Normal 3 3 5 3 5" xfId="21545"/>
    <cellStyle name="Normal 3 3 2 3 3 5" xfId="21546"/>
    <cellStyle name="Normal 3 4 4 3 5" xfId="21547"/>
    <cellStyle name="Normal 3 4 2 3 3 5" xfId="21548"/>
    <cellStyle name="Normal 3 5 4 3 5" xfId="21549"/>
    <cellStyle name="Normal 3 5 2 3 3 5" xfId="21550"/>
    <cellStyle name="Normal 3 6 4 3 5" xfId="21551"/>
    <cellStyle name="Normal 3 6 2 3 3 5" xfId="21552"/>
    <cellStyle name="Normal 3 7 4 3 5" xfId="21553"/>
    <cellStyle name="Normal 3 7 2 3 3 5" xfId="21554"/>
    <cellStyle name="Normal 3 8 4 3 5" xfId="21555"/>
    <cellStyle name="Normal 3 8 2 3 3 5" xfId="21556"/>
    <cellStyle name="Normal 3 9 4 3 5" xfId="21557"/>
    <cellStyle name="Normal 3 9 2 3 3 5" xfId="21558"/>
    <cellStyle name="Normal 4 6 3 5" xfId="21559"/>
    <cellStyle name="Normal 4 2 4 3 5" xfId="21560"/>
    <cellStyle name="Normal 5 6 3 5" xfId="21561"/>
    <cellStyle name="Normal 5 2 4 3 5" xfId="21562"/>
    <cellStyle name="Normal 6 6 3 5" xfId="21563"/>
    <cellStyle name="Normal 6 2 4 3 5" xfId="21564"/>
    <cellStyle name="Normal 7 6 3 5" xfId="21565"/>
    <cellStyle name="Normal 7 2 4 3 5" xfId="21566"/>
    <cellStyle name="Normal 8 6 3 5" xfId="21567"/>
    <cellStyle name="Normal 8 2 4 3 5" xfId="21568"/>
    <cellStyle name="Normal 9 6 3 5" xfId="21569"/>
    <cellStyle name="Normal 9 2 4 3 5" xfId="21570"/>
    <cellStyle name="Normal 60 2 5" xfId="21571"/>
    <cellStyle name="Comma 18 2 5" xfId="21572"/>
    <cellStyle name="Normal 10 9 2 5" xfId="21573"/>
    <cellStyle name="Normal 10 2 5 2 5" xfId="21574"/>
    <cellStyle name="Normal 11 7 2 5" xfId="21575"/>
    <cellStyle name="Normal 11 2 5 2 5" xfId="21576"/>
    <cellStyle name="Normal 12 7 2 5" xfId="21577"/>
    <cellStyle name="Normal 12 2 5 2 5" xfId="21578"/>
    <cellStyle name="Normal 13 7 2 5" xfId="21579"/>
    <cellStyle name="Normal 13 2 5 2 5" xfId="21580"/>
    <cellStyle name="Normal 14 7 2 5" xfId="21581"/>
    <cellStyle name="Normal 14 2 5 2 5" xfId="21582"/>
    <cellStyle name="Normal 3 2 6 2 5" xfId="21583"/>
    <cellStyle name="Normal 3 2 2 4 2 5" xfId="21584"/>
    <cellStyle name="Normal 3 3 6 2 5" xfId="21585"/>
    <cellStyle name="Normal 3 3 2 4 2 5" xfId="21586"/>
    <cellStyle name="Normal 3 4 5 2 5" xfId="21587"/>
    <cellStyle name="Normal 3 4 2 4 2 5" xfId="21588"/>
    <cellStyle name="Normal 3 5 5 2 5" xfId="21589"/>
    <cellStyle name="Normal 3 5 2 4 2 5" xfId="21590"/>
    <cellStyle name="Normal 3 6 5 2 5" xfId="21591"/>
    <cellStyle name="Normal 3 6 2 4 2 5" xfId="21592"/>
    <cellStyle name="Normal 3 7 5 2 5" xfId="21593"/>
    <cellStyle name="Normal 3 7 2 4 2 5" xfId="21594"/>
    <cellStyle name="Normal 3 8 5 2 5" xfId="21595"/>
    <cellStyle name="Normal 3 8 2 4 2 5" xfId="21596"/>
    <cellStyle name="Normal 3 9 5 2 5" xfId="21597"/>
    <cellStyle name="Normal 3 9 2 4 2 5" xfId="21598"/>
    <cellStyle name="Normal 4 7 2 5" xfId="21599"/>
    <cellStyle name="Normal 4 2 5 2 5" xfId="21600"/>
    <cellStyle name="Normal 5 7 2 5" xfId="21601"/>
    <cellStyle name="Normal 5 2 5 2 5" xfId="21602"/>
    <cellStyle name="Normal 6 7 2 5" xfId="21603"/>
    <cellStyle name="Normal 6 2 5 2 5" xfId="21604"/>
    <cellStyle name="Normal 7 7 2 5" xfId="21605"/>
    <cellStyle name="Normal 7 2 5 2 5" xfId="21606"/>
    <cellStyle name="Normal 8 7 2 5" xfId="21607"/>
    <cellStyle name="Normal 8 2 5 2 5" xfId="21608"/>
    <cellStyle name="Normal 9 7 2 5" xfId="21609"/>
    <cellStyle name="Normal 9 2 5 2 5" xfId="21610"/>
    <cellStyle name="Normal 2 7 2 5" xfId="21611"/>
    <cellStyle name="20% - Accent1 10 2 2 5" xfId="21612"/>
    <cellStyle name="20% - Accent1 11 2 2 5" xfId="21613"/>
    <cellStyle name="20% - Accent1 12 2 2 5" xfId="21614"/>
    <cellStyle name="20% - Accent1 13 2 2 5" xfId="21615"/>
    <cellStyle name="20% - Accent1 14 2 2 5" xfId="21616"/>
    <cellStyle name="20% - Accent1 2 5 2 6" xfId="21617"/>
    <cellStyle name="20% - Accent1 2 2 2 2 2 5" xfId="21618"/>
    <cellStyle name="20% - Accent1 2 3 2 2 5" xfId="21619"/>
    <cellStyle name="20% - Accent1 3 5 2 5" xfId="21620"/>
    <cellStyle name="20% - Accent1 3 2 2 2 2 5" xfId="21621"/>
    <cellStyle name="20% - Accent1 3 3 2 2 6" xfId="21622"/>
    <cellStyle name="20% - Accent1 4 4 2 5" xfId="21623"/>
    <cellStyle name="20% - Accent1 5 2 2 2 5" xfId="21624"/>
    <cellStyle name="20% - Accent1 6 2 2 5" xfId="21625"/>
    <cellStyle name="20% - Accent1 7 2 2 5" xfId="21626"/>
    <cellStyle name="20% - Accent1 8 2 2 5" xfId="21627"/>
    <cellStyle name="20% - Accent1 9 2 2 5" xfId="21628"/>
    <cellStyle name="20% - Accent2 10 2 2 5" xfId="21629"/>
    <cellStyle name="20% - Accent2 11 2 2 5" xfId="21630"/>
    <cellStyle name="20% - Accent2 12 2 2 5" xfId="21631"/>
    <cellStyle name="20% - Accent2 13 2 2 5" xfId="21632"/>
    <cellStyle name="20% - Accent2 14 2 2 5" xfId="21633"/>
    <cellStyle name="20% - Accent2 2 5 2 6" xfId="21634"/>
    <cellStyle name="20% - Accent2 2 2 2 2 2 5" xfId="21635"/>
    <cellStyle name="20% - Accent2 2 3 2 2 5" xfId="21636"/>
    <cellStyle name="20% - Accent2 3 5 2 5" xfId="21637"/>
    <cellStyle name="20% - Accent2 3 2 2 2 2 5" xfId="21638"/>
    <cellStyle name="20% - Accent2 3 3 2 2 6" xfId="21639"/>
    <cellStyle name="20% - Accent2 4 4 2 5" xfId="21640"/>
    <cellStyle name="20% - Accent2 5 2 2 2 5" xfId="21641"/>
    <cellStyle name="20% - Accent2 6 2 2 5" xfId="21642"/>
    <cellStyle name="20% - Accent2 7 2 2 5" xfId="21643"/>
    <cellStyle name="20% - Accent2 8 2 2 5" xfId="21644"/>
    <cellStyle name="20% - Accent2 9 2 2 5" xfId="21645"/>
    <cellStyle name="20% - Accent3 10 2 2 5" xfId="21646"/>
    <cellStyle name="20% - Accent3 11 2 2 5" xfId="21647"/>
    <cellStyle name="20% - Accent3 12 2 2 5" xfId="21648"/>
    <cellStyle name="20% - Accent3 13 2 2 5" xfId="21649"/>
    <cellStyle name="20% - Accent3 14 2 2 5" xfId="21650"/>
    <cellStyle name="20% - Accent3 2 5 2 6" xfId="21651"/>
    <cellStyle name="20% - Accent3 2 2 2 2 2 5" xfId="21652"/>
    <cellStyle name="20% - Accent3 2 3 2 2 5" xfId="21653"/>
    <cellStyle name="20% - Accent3 3 5 2 5" xfId="21654"/>
    <cellStyle name="20% - Accent3 3 2 2 2 2 5" xfId="21655"/>
    <cellStyle name="20% - Accent3 3 3 2 2 6" xfId="21656"/>
    <cellStyle name="20% - Accent3 4 4 2 5" xfId="21657"/>
    <cellStyle name="20% - Accent3 5 2 2 2 5" xfId="21658"/>
    <cellStyle name="20% - Accent3 6 2 2 5" xfId="21659"/>
    <cellStyle name="20% - Accent3 7 2 2 5" xfId="21660"/>
    <cellStyle name="20% - Accent3 8 2 2 5" xfId="21661"/>
    <cellStyle name="20% - Accent3 9 2 2 5" xfId="21662"/>
    <cellStyle name="20% - Accent4 10 2 2 5" xfId="21663"/>
    <cellStyle name="20% - Accent4 11 2 2 5" xfId="21664"/>
    <cellStyle name="20% - Accent4 12 2 2 5" xfId="21665"/>
    <cellStyle name="20% - Accent4 13 2 2 5" xfId="21666"/>
    <cellStyle name="20% - Accent4 14 2 2 5" xfId="21667"/>
    <cellStyle name="20% - Accent4 2 5 2 6" xfId="21668"/>
    <cellStyle name="20% - Accent4 2 2 2 2 2 5" xfId="21669"/>
    <cellStyle name="20% - Accent4 2 3 2 2 5" xfId="21670"/>
    <cellStyle name="20% - Accent4 3 5 2 5" xfId="21671"/>
    <cellStyle name="20% - Accent4 3 2 2 2 2 5" xfId="21672"/>
    <cellStyle name="20% - Accent4 3 3 2 2 6" xfId="21673"/>
    <cellStyle name="20% - Accent4 4 4 2 5" xfId="21674"/>
    <cellStyle name="20% - Accent4 5 2 2 2 5" xfId="21675"/>
    <cellStyle name="20% - Accent4 6 2 2 5" xfId="21676"/>
    <cellStyle name="20% - Accent4 7 2 2 5" xfId="21677"/>
    <cellStyle name="20% - Accent4 8 2 2 5" xfId="21678"/>
    <cellStyle name="20% - Accent4 9 2 2 5" xfId="21679"/>
    <cellStyle name="20% - Accent5 10 2 2 5" xfId="21680"/>
    <cellStyle name="20% - Accent5 11 2 2 5" xfId="21681"/>
    <cellStyle name="20% - Accent5 12 2 2 5" xfId="21682"/>
    <cellStyle name="20% - Accent5 13 2 2 5" xfId="21683"/>
    <cellStyle name="20% - Accent5 14 2 2 5" xfId="21684"/>
    <cellStyle name="20% - Accent5 2 5 2 6" xfId="21685"/>
    <cellStyle name="20% - Accent5 2 2 2 2 2 5" xfId="21686"/>
    <cellStyle name="20% - Accent5 2 3 2 2 5" xfId="21687"/>
    <cellStyle name="20% - Accent5 3 5 2 5" xfId="21688"/>
    <cellStyle name="20% - Accent5 3 2 2 2 2 5" xfId="21689"/>
    <cellStyle name="20% - Accent5 3 3 2 2 6" xfId="21690"/>
    <cellStyle name="20% - Accent5 4 4 2 5" xfId="21691"/>
    <cellStyle name="20% - Accent5 5 2 2 2 5" xfId="21692"/>
    <cellStyle name="20% - Accent5 6 2 2 5" xfId="21693"/>
    <cellStyle name="20% - Accent5 7 2 2 5" xfId="21694"/>
    <cellStyle name="20% - Accent5 8 2 2 5" xfId="21695"/>
    <cellStyle name="20% - Accent5 9 2 2 5" xfId="21696"/>
    <cellStyle name="20% - Accent6 10 2 2 5" xfId="21697"/>
    <cellStyle name="20% - Accent6 11 2 2 5" xfId="21698"/>
    <cellStyle name="20% - Accent6 12 2 2 5" xfId="21699"/>
    <cellStyle name="20% - Accent6 13 2 2 5" xfId="21700"/>
    <cellStyle name="20% - Accent6 14 2 2 5" xfId="21701"/>
    <cellStyle name="20% - Accent6 2 5 2 6" xfId="21702"/>
    <cellStyle name="20% - Accent6 2 2 2 2 2 5" xfId="21703"/>
    <cellStyle name="20% - Accent6 2 3 2 2 5" xfId="21704"/>
    <cellStyle name="20% - Accent6 3 5 2 5" xfId="21705"/>
    <cellStyle name="20% - Accent6 3 2 2 2 2 5" xfId="21706"/>
    <cellStyle name="20% - Accent6 3 3 2 2 6" xfId="21707"/>
    <cellStyle name="20% - Accent6 4 4 2 5" xfId="21708"/>
    <cellStyle name="20% - Accent6 5 2 2 2 5" xfId="21709"/>
    <cellStyle name="20% - Accent6 6 2 2 5" xfId="21710"/>
    <cellStyle name="20% - Accent6 7 2 2 5" xfId="21711"/>
    <cellStyle name="20% - Accent6 8 2 2 5" xfId="21712"/>
    <cellStyle name="20% - Accent6 9 2 2 5" xfId="21713"/>
    <cellStyle name="40% - Accent1 10 2 2 5" xfId="21714"/>
    <cellStyle name="40% - Accent1 11 2 2 5" xfId="21715"/>
    <cellStyle name="40% - Accent1 12 2 2 5" xfId="21716"/>
    <cellStyle name="40% - Accent1 13 2 2 5" xfId="21717"/>
    <cellStyle name="40% - Accent1 14 2 2 5" xfId="21718"/>
    <cellStyle name="40% - Accent1 2 5 2 6" xfId="21719"/>
    <cellStyle name="40% - Accent1 2 2 2 2 2 5" xfId="21720"/>
    <cellStyle name="40% - Accent1 2 3 2 2 5" xfId="21721"/>
    <cellStyle name="40% - Accent1 3 5 2 5" xfId="21722"/>
    <cellStyle name="40% - Accent1 3 2 2 2 2 5" xfId="21723"/>
    <cellStyle name="40% - Accent1 3 3 2 2 6" xfId="21724"/>
    <cellStyle name="40% - Accent1 4 4 2 5" xfId="21725"/>
    <cellStyle name="40% - Accent1 5 2 2 2 5" xfId="21726"/>
    <cellStyle name="40% - Accent1 6 2 2 5" xfId="21727"/>
    <cellStyle name="40% - Accent1 7 2 2 5" xfId="21728"/>
    <cellStyle name="40% - Accent1 8 2 2 5" xfId="21729"/>
    <cellStyle name="40% - Accent1 9 2 2 5" xfId="21730"/>
    <cellStyle name="40% - Accent2 10 2 2 5" xfId="21731"/>
    <cellStyle name="40% - Accent2 11 2 2 5" xfId="21732"/>
    <cellStyle name="40% - Accent2 12 2 2 5" xfId="21733"/>
    <cellStyle name="40% - Accent2 13 2 2 5" xfId="21734"/>
    <cellStyle name="40% - Accent2 14 2 2 5" xfId="21735"/>
    <cellStyle name="40% - Accent2 2 5 2 6" xfId="21736"/>
    <cellStyle name="40% - Accent2 2 2 2 2 2 5" xfId="21737"/>
    <cellStyle name="40% - Accent2 2 3 2 2 5" xfId="21738"/>
    <cellStyle name="40% - Accent2 3 5 2 5" xfId="21739"/>
    <cellStyle name="40% - Accent2 3 2 2 2 2 5" xfId="21740"/>
    <cellStyle name="40% - Accent2 3 3 2 2 6" xfId="21741"/>
    <cellStyle name="40% - Accent2 4 4 2 5" xfId="21742"/>
    <cellStyle name="40% - Accent2 5 2 2 2 5" xfId="21743"/>
    <cellStyle name="40% - Accent2 6 2 2 5" xfId="21744"/>
    <cellStyle name="40% - Accent2 7 2 2 5" xfId="21745"/>
    <cellStyle name="40% - Accent2 8 2 2 5" xfId="21746"/>
    <cellStyle name="40% - Accent2 9 2 2 5" xfId="21747"/>
    <cellStyle name="40% - Accent3 10 2 2 5" xfId="21748"/>
    <cellStyle name="40% - Accent3 11 2 2 5" xfId="21749"/>
    <cellStyle name="40% - Accent3 12 2 2 5" xfId="21750"/>
    <cellStyle name="40% - Accent3 13 2 2 5" xfId="21751"/>
    <cellStyle name="40% - Accent3 14 2 2 5" xfId="21752"/>
    <cellStyle name="40% - Accent3 2 5 2 6" xfId="21753"/>
    <cellStyle name="40% - Accent3 2 2 2 2 2 5" xfId="21754"/>
    <cellStyle name="40% - Accent3 2 3 2 2 5" xfId="21755"/>
    <cellStyle name="40% - Accent3 3 5 2 5" xfId="21756"/>
    <cellStyle name="40% - Accent3 3 2 2 2 2 5" xfId="21757"/>
    <cellStyle name="40% - Accent3 3 3 2 2 6" xfId="21758"/>
    <cellStyle name="40% - Accent3 4 4 2 5" xfId="21759"/>
    <cellStyle name="40% - Accent3 5 2 2 2 5" xfId="21760"/>
    <cellStyle name="40% - Accent3 6 2 2 5" xfId="21761"/>
    <cellStyle name="40% - Accent3 7 2 2 5" xfId="21762"/>
    <cellStyle name="40% - Accent3 8 2 2 5" xfId="21763"/>
    <cellStyle name="40% - Accent3 9 2 2 5" xfId="21764"/>
    <cellStyle name="40% - Accent4 10 2 2 5" xfId="21765"/>
    <cellStyle name="40% - Accent4 11 2 2 5" xfId="21766"/>
    <cellStyle name="40% - Accent4 12 2 2 5" xfId="21767"/>
    <cellStyle name="40% - Accent4 13 2 2 5" xfId="21768"/>
    <cellStyle name="40% - Accent4 14 2 2 5" xfId="21769"/>
    <cellStyle name="40% - Accent4 2 5 2 6" xfId="21770"/>
    <cellStyle name="40% - Accent4 2 2 2 2 2 5" xfId="21771"/>
    <cellStyle name="40% - Accent4 2 3 2 2 5" xfId="21772"/>
    <cellStyle name="40% - Accent4 3 5 2 5" xfId="21773"/>
    <cellStyle name="40% - Accent4 3 2 2 2 2 5" xfId="21774"/>
    <cellStyle name="40% - Accent4 3 3 2 2 6" xfId="21775"/>
    <cellStyle name="40% - Accent4 4 4 2 5" xfId="21776"/>
    <cellStyle name="40% - Accent4 5 2 2 2 5" xfId="21777"/>
    <cellStyle name="40% - Accent4 6 2 2 5" xfId="21778"/>
    <cellStyle name="40% - Accent4 7 2 2 5" xfId="21779"/>
    <cellStyle name="40% - Accent4 8 2 2 5" xfId="21780"/>
    <cellStyle name="40% - Accent4 9 2 2 5" xfId="21781"/>
    <cellStyle name="40% - Accent5 10 2 2 5" xfId="21782"/>
    <cellStyle name="40% - Accent5 11 2 2 5" xfId="21783"/>
    <cellStyle name="40% - Accent5 12 2 2 5" xfId="21784"/>
    <cellStyle name="40% - Accent5 13 2 2 5" xfId="21785"/>
    <cellStyle name="40% - Accent5 14 2 2 5" xfId="21786"/>
    <cellStyle name="40% - Accent5 2 5 2 6" xfId="21787"/>
    <cellStyle name="40% - Accent5 2 2 2 2 2 5" xfId="21788"/>
    <cellStyle name="40% - Accent5 2 3 2 2 5" xfId="21789"/>
    <cellStyle name="40% - Accent5 3 5 2 5" xfId="21790"/>
    <cellStyle name="40% - Accent5 3 2 2 2 2 5" xfId="21791"/>
    <cellStyle name="40% - Accent5 3 3 2 2 6" xfId="21792"/>
    <cellStyle name="40% - Accent5 4 4 2 5" xfId="21793"/>
    <cellStyle name="40% - Accent5 5 2 2 2 5" xfId="21794"/>
    <cellStyle name="40% - Accent5 6 2 2 5" xfId="21795"/>
    <cellStyle name="40% - Accent5 7 2 2 5" xfId="21796"/>
    <cellStyle name="40% - Accent5 8 2 2 5" xfId="21797"/>
    <cellStyle name="40% - Accent5 9 2 2 5" xfId="21798"/>
    <cellStyle name="40% - Accent6 10 2 2 5" xfId="21799"/>
    <cellStyle name="40% - Accent6 11 2 2 5" xfId="21800"/>
    <cellStyle name="40% - Accent6 12 2 2 5" xfId="21801"/>
    <cellStyle name="40% - Accent6 13 2 2 5" xfId="21802"/>
    <cellStyle name="40% - Accent6 14 2 2 5" xfId="21803"/>
    <cellStyle name="40% - Accent6 2 5 2 6" xfId="21804"/>
    <cellStyle name="40% - Accent6 2 2 2 2 2 5" xfId="21805"/>
    <cellStyle name="40% - Accent6 2 3 2 2 5" xfId="21806"/>
    <cellStyle name="40% - Accent6 3 5 2 5" xfId="21807"/>
    <cellStyle name="40% - Accent6 3 2 2 2 2 5" xfId="21808"/>
    <cellStyle name="40% - Accent6 3 3 2 2 6" xfId="21809"/>
    <cellStyle name="40% - Accent6 4 4 2 5" xfId="21810"/>
    <cellStyle name="40% - Accent6 5 2 2 2 5" xfId="21811"/>
    <cellStyle name="40% - Accent6 6 2 2 5" xfId="21812"/>
    <cellStyle name="40% - Accent6 7 2 2 5" xfId="21813"/>
    <cellStyle name="40% - Accent6 8 2 2 5" xfId="21814"/>
    <cellStyle name="40% - Accent6 9 2 2 5" xfId="21815"/>
    <cellStyle name="Comma 10 2 2 5" xfId="21816"/>
    <cellStyle name="Comma 11 2 2 5" xfId="21817"/>
    <cellStyle name="Comma 12 2 2 5" xfId="21818"/>
    <cellStyle name="Comma 13 2 2 5" xfId="21819"/>
    <cellStyle name="Comma 2 5 2 5" xfId="21820"/>
    <cellStyle name="Comma 2 2 2 2 2 5" xfId="21821"/>
    <cellStyle name="Comma 2 3 2 2 5" xfId="21822"/>
    <cellStyle name="Comma 3 5 2 5" xfId="21823"/>
    <cellStyle name="Comma 3 2 2 2 2 5" xfId="21824"/>
    <cellStyle name="Comma 3 3 2 2 5" xfId="21825"/>
    <cellStyle name="Comma 4 4 2 5" xfId="21826"/>
    <cellStyle name="Comma 5 2 2 5" xfId="21827"/>
    <cellStyle name="Comma 6 2 2 5" xfId="21828"/>
    <cellStyle name="Comma 7 2 2 5" xfId="21829"/>
    <cellStyle name="Comma 8 2 2 5" xfId="21830"/>
    <cellStyle name="Comma 9 2 2 5" xfId="21831"/>
    <cellStyle name="Normal 10 2 2 2 2 5" xfId="21832"/>
    <cellStyle name="Normal 10 3 2 2 5" xfId="21833"/>
    <cellStyle name="Normal 10 4 2 2 5" xfId="21834"/>
    <cellStyle name="Normal 11 2 2 2 2 5" xfId="21835"/>
    <cellStyle name="Normal 11 3 2 2 5" xfId="21836"/>
    <cellStyle name="Normal 11 4 2 2 5" xfId="21837"/>
    <cellStyle name="Normal 12 2 2 2 2 5" xfId="21838"/>
    <cellStyle name="Normal 12 3 2 2 5" xfId="21839"/>
    <cellStyle name="Normal 12 4 2 2 5" xfId="21840"/>
    <cellStyle name="Normal 13 2 2 2 2 5" xfId="21841"/>
    <cellStyle name="Normal 13 3 2 2 5" xfId="21842"/>
    <cellStyle name="Normal 13 4 2 2 5" xfId="21843"/>
    <cellStyle name="Normal 14 2 2 2 2 5" xfId="21844"/>
    <cellStyle name="Normal 14 3 2 2 5" xfId="21845"/>
    <cellStyle name="Normal 14 4 2 2 5" xfId="21846"/>
    <cellStyle name="Normal 15 5 2 5" xfId="21847"/>
    <cellStyle name="Normal 15 2 2 2 2 5" xfId="21848"/>
    <cellStyle name="Normal 15 3 2 2 5" xfId="21849"/>
    <cellStyle name="Normal 16 4 2 6" xfId="21850"/>
    <cellStyle name="Normal 17 3 2 6" xfId="21851"/>
    <cellStyle name="Normal 18 2 2 2 5" xfId="21852"/>
    <cellStyle name="Normal 19 2 2 2 5" xfId="21853"/>
    <cellStyle name="Normal 2 3 2 2 2 5" xfId="21854"/>
    <cellStyle name="Normal 2 4 2 2 5" xfId="21855"/>
    <cellStyle name="Normal 20 2 2 2 5" xfId="21856"/>
    <cellStyle name="Normal 21 2 2 2 5" xfId="21857"/>
    <cellStyle name="Normal 22 2 2 2 5" xfId="21858"/>
    <cellStyle name="Normal 23 2 2 2 5" xfId="21859"/>
    <cellStyle name="Normal 24 2 2 2 5" xfId="21860"/>
    <cellStyle name="Normal 25 2 2 2 5" xfId="21861"/>
    <cellStyle name="Normal 26 2 2 5" xfId="21862"/>
    <cellStyle name="Normal 27 2 2 5" xfId="21863"/>
    <cellStyle name="Normal 28 2 2 5" xfId="21864"/>
    <cellStyle name="Normal 29 2 2 5" xfId="21865"/>
    <cellStyle name="Normal 3 2 7 2 5" xfId="21866"/>
    <cellStyle name="Normal 3 2 3 2 2 5" xfId="21867"/>
    <cellStyle name="Normal 3 3 7 2 5" xfId="21868"/>
    <cellStyle name="Normal 3 3 3 2 2 5" xfId="21869"/>
    <cellStyle name="Normal 30 2 2 5" xfId="21870"/>
    <cellStyle name="Normal 31 2 2 5" xfId="21871"/>
    <cellStyle name="Normal 32 2 2 5" xfId="21872"/>
    <cellStyle name="Normal 33 2 2 5" xfId="21873"/>
    <cellStyle name="Normal 34 2 2 5" xfId="21874"/>
    <cellStyle name="Normal 35 2 2 5" xfId="21875"/>
    <cellStyle name="Normal 36 2 2 5" xfId="21876"/>
    <cellStyle name="Normal 37 2 2 5" xfId="21877"/>
    <cellStyle name="Normal 38 2 2 5" xfId="21878"/>
    <cellStyle name="Normal 39 2 2 5" xfId="21879"/>
    <cellStyle name="Normal 4 2 6 2 5" xfId="21880"/>
    <cellStyle name="Normal 4 2 2 2 2 5" xfId="21881"/>
    <cellStyle name="Normal 4 3 2 2 5" xfId="21882"/>
    <cellStyle name="Normal 4 4 2 2 5" xfId="21883"/>
    <cellStyle name="Normal 40 2 2 5" xfId="21884"/>
    <cellStyle name="Normal 41 2 2 5" xfId="21885"/>
    <cellStyle name="Normal 42 2 2 5" xfId="21886"/>
    <cellStyle name="Normal 43 2 2 5" xfId="21887"/>
    <cellStyle name="Normal 44 2 2 5" xfId="21888"/>
    <cellStyle name="Normal 45 2 2 5" xfId="21889"/>
    <cellStyle name="Normal 46 2 2 5" xfId="21890"/>
    <cellStyle name="Normal 47 2 2 5" xfId="21891"/>
    <cellStyle name="Normal 48 2 2 5" xfId="21892"/>
    <cellStyle name="Normal 49 2 2 5" xfId="21893"/>
    <cellStyle name="Normal 5 2 2 2 2 5" xfId="21894"/>
    <cellStyle name="Normal 5 3 2 2 6" xfId="21895"/>
    <cellStyle name="Normal 5 4 2 2 5" xfId="21896"/>
    <cellStyle name="Normal 50 2 2 5" xfId="21897"/>
    <cellStyle name="Normal 51 2 2 5" xfId="21898"/>
    <cellStyle name="Normal 52 2 2 5" xfId="21899"/>
    <cellStyle name="Normal 53 2 2 5" xfId="21900"/>
    <cellStyle name="Normal 54 2 2 5" xfId="21901"/>
    <cellStyle name="Normal 6 2 2 2 2 5" xfId="21902"/>
    <cellStyle name="Normal 6 3 2 2 5" xfId="21903"/>
    <cellStyle name="Normal 6 4 2 2 5" xfId="21904"/>
    <cellStyle name="Normal 7 2 2 2 2 5" xfId="21905"/>
    <cellStyle name="Normal 7 3 2 2 5" xfId="21906"/>
    <cellStyle name="Normal 7 4 2 2 5" xfId="21907"/>
    <cellStyle name="Normal 8 2 2 2 2 5" xfId="21908"/>
    <cellStyle name="Normal 8 3 2 2 5" xfId="21909"/>
    <cellStyle name="Normal 8 4 2 2 5" xfId="21910"/>
    <cellStyle name="Normal 9 2 2 2 2 5" xfId="21911"/>
    <cellStyle name="Normal 9 3 2 2 5" xfId="21912"/>
    <cellStyle name="Normal 9 4 2 2 5" xfId="21913"/>
    <cellStyle name="Note 10 2 2 5" xfId="21914"/>
    <cellStyle name="Note 11 2 2 5" xfId="21915"/>
    <cellStyle name="Note 12 2 2 5" xfId="21916"/>
    <cellStyle name="Note 13 2 2 5" xfId="21917"/>
    <cellStyle name="Note 14 2 2 5" xfId="21918"/>
    <cellStyle name="Note 2 16 2 5" xfId="21919"/>
    <cellStyle name="Note 2 2 14 2 5" xfId="21920"/>
    <cellStyle name="Note 2 3 2 2 5" xfId="21921"/>
    <cellStyle name="Note 3 16 2 5" xfId="21922"/>
    <cellStyle name="Note 3 2 2 2 2 5" xfId="21923"/>
    <cellStyle name="Note 3 3 2 2 6" xfId="21924"/>
    <cellStyle name="Note 4 15 2 5" xfId="21925"/>
    <cellStyle name="Note 5 14 2 5" xfId="21926"/>
    <cellStyle name="Note 6 2 2 5" xfId="21927"/>
    <cellStyle name="Note 7 2 2 5" xfId="21928"/>
    <cellStyle name="Note 8 2 2 5" xfId="21929"/>
    <cellStyle name="Note 9 2 2 5" xfId="21930"/>
    <cellStyle name="Percent 2 3 2 5" xfId="21931"/>
    <cellStyle name="Percent 3 2 2 5" xfId="21932"/>
    <cellStyle name="Normal 2 6 2 2 5" xfId="21933"/>
    <cellStyle name="Normal 55 2 2 5" xfId="21934"/>
    <cellStyle name="Comma 14 2 2 5" xfId="21935"/>
    <cellStyle name="Normal 10 5 2 2 5" xfId="21936"/>
    <cellStyle name="Normal 56 2 2 5" xfId="21937"/>
    <cellStyle name="Comma 15 2 2 5" xfId="21938"/>
    <cellStyle name="Normal 10 6 2 2 5" xfId="21939"/>
    <cellStyle name="Normal 57 2 2 5" xfId="21940"/>
    <cellStyle name="Normal 58 2 2 5" xfId="21941"/>
    <cellStyle name="Comma 16 2 2 5" xfId="21942"/>
    <cellStyle name="Normal 10 7 2 2 5" xfId="21943"/>
    <cellStyle name="Normal 10 2 3 2 2 5" xfId="21944"/>
    <cellStyle name="Normal 11 5 2 2 5" xfId="21945"/>
    <cellStyle name="Normal 11 2 3 2 2 5" xfId="21946"/>
    <cellStyle name="Normal 12 5 2 2 5" xfId="21947"/>
    <cellStyle name="Normal 12 2 3 2 2 5" xfId="21948"/>
    <cellStyle name="Normal 13 5 2 2 5" xfId="21949"/>
    <cellStyle name="Normal 13 2 3 2 2 5" xfId="21950"/>
    <cellStyle name="Normal 14 5 2 2 5" xfId="21951"/>
    <cellStyle name="Normal 14 2 3 2 2 5" xfId="21952"/>
    <cellStyle name="Normal 3 2 4 2 2 5" xfId="21953"/>
    <cellStyle name="Normal 3 2 2 2 2 2 5" xfId="21954"/>
    <cellStyle name="Normal 3 3 4 2 2 5" xfId="21955"/>
    <cellStyle name="Normal 3 3 2 2 2 2 5" xfId="21956"/>
    <cellStyle name="Normal 3 4 3 2 2 5" xfId="21957"/>
    <cellStyle name="Normal 3 4 2 2 2 2 5" xfId="21958"/>
    <cellStyle name="Normal 3 5 3 2 2 5" xfId="21959"/>
    <cellStyle name="Normal 3 5 2 2 2 2 5" xfId="21960"/>
    <cellStyle name="Normal 3 6 3 2 2 5" xfId="21961"/>
    <cellStyle name="Normal 3 6 2 2 2 2 5" xfId="21962"/>
    <cellStyle name="Normal 3 7 3 2 2 5" xfId="21963"/>
    <cellStyle name="Normal 3 7 2 2 2 2 5" xfId="21964"/>
    <cellStyle name="Normal 3 8 3 2 2 5" xfId="21965"/>
    <cellStyle name="Normal 3 8 2 2 2 2 5" xfId="21966"/>
    <cellStyle name="Normal 3 9 3 2 2 5" xfId="21967"/>
    <cellStyle name="Normal 3 9 2 2 2 2 5" xfId="21968"/>
    <cellStyle name="Normal 4 5 2 2 5" xfId="21969"/>
    <cellStyle name="Normal 4 2 3 2 2 5" xfId="21970"/>
    <cellStyle name="Normal 5 5 2 2 5" xfId="21971"/>
    <cellStyle name="Normal 5 2 3 2 2 5" xfId="21972"/>
    <cellStyle name="Normal 6 5 2 2 5" xfId="21973"/>
    <cellStyle name="Normal 6 2 3 2 2 5" xfId="21974"/>
    <cellStyle name="Normal 7 5 2 2 5" xfId="21975"/>
    <cellStyle name="Normal 7 2 3 2 2 5" xfId="21976"/>
    <cellStyle name="Normal 8 5 2 2 5" xfId="21977"/>
    <cellStyle name="Normal 8 2 3 2 2 5" xfId="21978"/>
    <cellStyle name="Normal 9 5 2 2 5" xfId="21979"/>
    <cellStyle name="Normal 9 2 3 2 2 5" xfId="21980"/>
    <cellStyle name="Normal 59 2 2 5" xfId="21981"/>
    <cellStyle name="Comma 17 2 2 5" xfId="21982"/>
    <cellStyle name="Normal 10 8 2 2 5" xfId="21983"/>
    <cellStyle name="Normal 10 2 4 2 2 5" xfId="21984"/>
    <cellStyle name="Normal 11 6 2 2 5" xfId="21985"/>
    <cellStyle name="Normal 11 2 4 2 2 5" xfId="21986"/>
    <cellStyle name="Normal 12 6 2 2 5" xfId="21987"/>
    <cellStyle name="Normal 12 2 4 2 2 5" xfId="21988"/>
    <cellStyle name="Normal 13 6 2 2 5" xfId="21989"/>
    <cellStyle name="Normal 13 2 4 2 2 5" xfId="21990"/>
    <cellStyle name="Normal 14 6 2 2 5" xfId="21991"/>
    <cellStyle name="Normal 14 2 4 2 2 5" xfId="21992"/>
    <cellStyle name="Normal 3 2 5 2 2 5" xfId="21993"/>
    <cellStyle name="Normal 3 2 2 3 2 2 5" xfId="21994"/>
    <cellStyle name="Normal 3 3 5 2 2 5" xfId="21995"/>
    <cellStyle name="Normal 3 3 2 3 2 2 5" xfId="21996"/>
    <cellStyle name="Normal 3 4 4 2 2 5" xfId="21997"/>
    <cellStyle name="Normal 3 4 2 3 2 2 5" xfId="21998"/>
    <cellStyle name="Normal 3 5 4 2 2 5" xfId="21999"/>
    <cellStyle name="Normal 3 5 2 3 2 2 5" xfId="22000"/>
    <cellStyle name="Normal 3 6 4 2 2 5" xfId="22001"/>
    <cellStyle name="Normal 3 6 2 3 2 2 5" xfId="22002"/>
    <cellStyle name="Normal 3 7 4 2 2 5" xfId="22003"/>
    <cellStyle name="Normal 3 7 2 3 2 2 5" xfId="22004"/>
    <cellStyle name="Normal 3 8 4 2 2 5" xfId="22005"/>
    <cellStyle name="Normal 3 8 2 3 2 2 5" xfId="22006"/>
    <cellStyle name="Normal 3 9 4 2 2 5" xfId="22007"/>
    <cellStyle name="Normal 3 9 2 3 2 2 5" xfId="22008"/>
    <cellStyle name="Normal 4 6 2 2 5" xfId="22009"/>
    <cellStyle name="Normal 4 2 4 2 2 5" xfId="22010"/>
    <cellStyle name="Normal 5 6 2 2 5" xfId="22011"/>
    <cellStyle name="Normal 5 2 4 2 2 5" xfId="22012"/>
    <cellStyle name="Normal 6 6 2 2 5" xfId="22013"/>
    <cellStyle name="Normal 6 2 4 2 2 5" xfId="22014"/>
    <cellStyle name="Normal 7 6 2 2 5" xfId="22015"/>
    <cellStyle name="Normal 7 2 4 2 2 5" xfId="22016"/>
    <cellStyle name="Normal 8 6 2 2 5" xfId="22017"/>
    <cellStyle name="Normal 8 2 4 2 2 5" xfId="22018"/>
    <cellStyle name="Normal 9 6 2 2 5" xfId="22019"/>
    <cellStyle name="Normal 9 2 4 2 2 5" xfId="22020"/>
    <cellStyle name="Normal 62 2 5" xfId="22021"/>
    <cellStyle name="Comma 20 2 5" xfId="22022"/>
    <cellStyle name="Note 16 2 5" xfId="22023"/>
    <cellStyle name="Normal 10 10 2 5" xfId="22024"/>
    <cellStyle name="Normal 10 2 6 2 5" xfId="22025"/>
    <cellStyle name="Normal 11 8 2 5" xfId="22026"/>
    <cellStyle name="Normal 11 2 6 2 5" xfId="22027"/>
    <cellStyle name="Normal 12 8 2 5" xfId="22028"/>
    <cellStyle name="Normal 12 2 6 2 5" xfId="22029"/>
    <cellStyle name="Normal 13 8 2 5" xfId="22030"/>
    <cellStyle name="Normal 13 2 6 2 5" xfId="22031"/>
    <cellStyle name="Normal 14 8 2 5" xfId="22032"/>
    <cellStyle name="Normal 14 2 6 2 5" xfId="22033"/>
    <cellStyle name="Normal 3 2 8 2 5" xfId="22034"/>
    <cellStyle name="Normal 3 2 2 5 2 5" xfId="22035"/>
    <cellStyle name="Normal 3 3 8 2 5" xfId="22036"/>
    <cellStyle name="Normal 3 3 2 5 2 5" xfId="22037"/>
    <cellStyle name="Normal 3 4 6 2 5" xfId="22038"/>
    <cellStyle name="Normal 3 4 2 5 2 5" xfId="22039"/>
    <cellStyle name="Normal 3 5 6 2 5" xfId="22040"/>
    <cellStyle name="Normal 3 5 2 5 2 5" xfId="22041"/>
    <cellStyle name="Normal 3 6 6 2 5" xfId="22042"/>
    <cellStyle name="Normal 3 6 2 5 2 5" xfId="22043"/>
    <cellStyle name="Normal 3 7 6 2 5" xfId="22044"/>
    <cellStyle name="Normal 3 7 2 5 2 5" xfId="22045"/>
    <cellStyle name="Normal 3 8 6 2 5" xfId="22046"/>
    <cellStyle name="Normal 3 8 2 5 2 5" xfId="22047"/>
    <cellStyle name="Normal 3 9 6 2 5" xfId="22048"/>
    <cellStyle name="Normal 3 9 2 5 2 5" xfId="22049"/>
    <cellStyle name="Normal 4 8 2 5" xfId="22050"/>
    <cellStyle name="Normal 4 2 7 2 5" xfId="22051"/>
    <cellStyle name="Normal 5 8 2 5" xfId="22052"/>
    <cellStyle name="Normal 5 2 6 2 5" xfId="22053"/>
    <cellStyle name="Normal 6 8 2 5" xfId="22054"/>
    <cellStyle name="Normal 6 2 6 2 5" xfId="22055"/>
    <cellStyle name="Normal 7 8 2 5" xfId="22056"/>
    <cellStyle name="Normal 7 2 6 2 5" xfId="22057"/>
    <cellStyle name="Normal 8 8 2 5" xfId="22058"/>
    <cellStyle name="Normal 8 2 6 2 5" xfId="22059"/>
    <cellStyle name="Normal 9 8 2 5" xfId="22060"/>
    <cellStyle name="Normal 9 2 6 2 5" xfId="22061"/>
    <cellStyle name="Normal 63 2 5" xfId="22062"/>
    <cellStyle name="Comma 21 2 5" xfId="22063"/>
    <cellStyle name="Note 17 2 5" xfId="22064"/>
    <cellStyle name="20% - Accent1 16 2 5" xfId="22065"/>
    <cellStyle name="40% - Accent1 16 2 5" xfId="22066"/>
    <cellStyle name="20% - Accent2 16 2 5" xfId="22067"/>
    <cellStyle name="40% - Accent2 16 2 5" xfId="22068"/>
    <cellStyle name="20% - Accent3 16 2 5" xfId="22069"/>
    <cellStyle name="40% - Accent3 16 2 5" xfId="22070"/>
    <cellStyle name="20% - Accent4 16 2 5" xfId="22071"/>
    <cellStyle name="40% - Accent4 16 2 5" xfId="22072"/>
    <cellStyle name="20% - Accent5 16 2 5" xfId="22073"/>
    <cellStyle name="40% - Accent5 16 2 5" xfId="22074"/>
    <cellStyle name="20% - Accent6 16 2 5" xfId="22075"/>
    <cellStyle name="40% - Accent6 16 2 5" xfId="22076"/>
    <cellStyle name="Normal 64 2 5" xfId="22077"/>
    <cellStyle name="Comma 22 2 5" xfId="22078"/>
    <cellStyle name="Note 18 2 5" xfId="22079"/>
    <cellStyle name="20% - Accent1 17 2 5" xfId="22080"/>
    <cellStyle name="40% - Accent1 17 2 5" xfId="22081"/>
    <cellStyle name="20% - Accent2 17 2 5" xfId="22082"/>
    <cellStyle name="40% - Accent2 17 2 5" xfId="22083"/>
    <cellStyle name="20% - Accent3 17 2 5" xfId="22084"/>
    <cellStyle name="40% - Accent3 17 2 5" xfId="22085"/>
    <cellStyle name="20% - Accent4 17 2 5" xfId="22086"/>
    <cellStyle name="40% - Accent4 17 2 5" xfId="22087"/>
    <cellStyle name="20% - Accent5 17 2 5" xfId="22088"/>
    <cellStyle name="40% - Accent5 17 2 5" xfId="22089"/>
    <cellStyle name="20% - Accent6 17 2 5" xfId="22090"/>
    <cellStyle name="40% - Accent6 17 2 5" xfId="22091"/>
    <cellStyle name="Normal 65 2 5" xfId="22092"/>
    <cellStyle name="Comma 23 2 5" xfId="22093"/>
    <cellStyle name="Normal 10 11 2 5" xfId="22094"/>
    <cellStyle name="Normal 10 2 7 2 5" xfId="22095"/>
    <cellStyle name="Normal 11 9 2 5" xfId="22096"/>
    <cellStyle name="Normal 11 2 7 2 5" xfId="22097"/>
    <cellStyle name="Normal 12 9 2 5" xfId="22098"/>
    <cellStyle name="Normal 12 2 7 2 5" xfId="22099"/>
    <cellStyle name="Normal 13 9 2 5" xfId="22100"/>
    <cellStyle name="Normal 13 2 7 2 5" xfId="22101"/>
    <cellStyle name="Normal 14 9 2 5" xfId="22102"/>
    <cellStyle name="Normal 14 2 7 2 5" xfId="22103"/>
    <cellStyle name="Normal 3 2 9 2 5" xfId="22104"/>
    <cellStyle name="Normal 3 2 2 6 2 5" xfId="22105"/>
    <cellStyle name="Normal 3 3 9 2 5" xfId="22106"/>
    <cellStyle name="Normal 3 3 2 6 2 5" xfId="22107"/>
    <cellStyle name="Normal 3 4 7 2 5" xfId="22108"/>
    <cellStyle name="Normal 3 4 2 6 2 5" xfId="22109"/>
    <cellStyle name="Normal 3 5 7 2 5" xfId="22110"/>
    <cellStyle name="Normal 3 5 2 6 2 5" xfId="22111"/>
    <cellStyle name="Normal 3 6 7 2 5" xfId="22112"/>
    <cellStyle name="Normal 3 6 2 6 2 5" xfId="22113"/>
    <cellStyle name="Normal 3 7 7 2 5" xfId="22114"/>
    <cellStyle name="Normal 3 7 2 6 2 5" xfId="22115"/>
    <cellStyle name="Normal 3 8 7 2 5" xfId="22116"/>
    <cellStyle name="Normal 3 8 2 6 2 5" xfId="22117"/>
    <cellStyle name="Normal 3 9 7 2 5" xfId="22118"/>
    <cellStyle name="Normal 3 9 2 6 2 5" xfId="22119"/>
    <cellStyle name="Normal 4 9 2 5" xfId="22120"/>
    <cellStyle name="Normal 4 2 8 2 5" xfId="22121"/>
    <cellStyle name="Normal 5 9 2 5" xfId="22122"/>
    <cellStyle name="Normal 5 2 7 2 5" xfId="22123"/>
    <cellStyle name="Normal 6 9 2 5" xfId="22124"/>
    <cellStyle name="Normal 6 2 7 2 5" xfId="22125"/>
    <cellStyle name="Normal 7 9 2 5" xfId="22126"/>
    <cellStyle name="Normal 7 2 7 2 5" xfId="22127"/>
    <cellStyle name="Normal 8 9 2 5" xfId="22128"/>
    <cellStyle name="Normal 8 2 7 2 5" xfId="22129"/>
    <cellStyle name="Normal 9 9 2 5" xfId="22130"/>
    <cellStyle name="Normal 9 2 7 2 5" xfId="22131"/>
    <cellStyle name="Normal 66 2 5" xfId="22132"/>
    <cellStyle name="Comma 24 2 5" xfId="22133"/>
    <cellStyle name="Normal 10 12 2 5" xfId="22134"/>
    <cellStyle name="Normal 67 4 5" xfId="22135"/>
    <cellStyle name="Comma 25 4 5" xfId="22136"/>
    <cellStyle name="Normal 10 13 2 5" xfId="22137"/>
    <cellStyle name="Normal 10 2 8 2 5" xfId="22138"/>
    <cellStyle name="Normal 11 10 2 5" xfId="22139"/>
    <cellStyle name="Normal 11 2 8 2 5" xfId="22140"/>
    <cellStyle name="Normal 12 10 2 5" xfId="22141"/>
    <cellStyle name="Normal 12 2 8 2 5" xfId="22142"/>
    <cellStyle name="Normal 13 10 2 5" xfId="22143"/>
    <cellStyle name="Normal 13 2 8 2 5" xfId="22144"/>
    <cellStyle name="Normal 14 10 2 5" xfId="22145"/>
    <cellStyle name="Normal 14 2 8 2 5" xfId="22146"/>
    <cellStyle name="Normal 3 2 10 2 5" xfId="22147"/>
    <cellStyle name="Normal 3 2 2 7 2 5" xfId="22148"/>
    <cellStyle name="Normal 3 3 10 2 5" xfId="22149"/>
    <cellStyle name="Normal 3 3 2 7 2 5" xfId="22150"/>
    <cellStyle name="Normal 3 4 8 2 5" xfId="22151"/>
    <cellStyle name="Normal 3 4 2 7 2 5" xfId="22152"/>
    <cellStyle name="Normal 3 5 8 2 5" xfId="22153"/>
    <cellStyle name="Normal 3 5 2 7 2 5" xfId="22154"/>
    <cellStyle name="Normal 3 6 8 2 5" xfId="22155"/>
    <cellStyle name="Normal 3 6 2 7 2 5" xfId="22156"/>
    <cellStyle name="Normal 3 7 8 2 5" xfId="22157"/>
    <cellStyle name="Normal 3 7 2 7 2 5" xfId="22158"/>
    <cellStyle name="Normal 3 8 8 2 5" xfId="22159"/>
    <cellStyle name="Normal 3 8 2 7 2 5" xfId="22160"/>
    <cellStyle name="Normal 3 9 8 2 5" xfId="22161"/>
    <cellStyle name="Normal 3 9 2 7 2 5" xfId="22162"/>
    <cellStyle name="Normal 4 10 2 5" xfId="22163"/>
    <cellStyle name="Normal 4 2 9 2 5" xfId="22164"/>
    <cellStyle name="Normal 5 10 2 5" xfId="22165"/>
    <cellStyle name="Normal 5 2 8 2 5" xfId="22166"/>
    <cellStyle name="Normal 6 10 2 5" xfId="22167"/>
    <cellStyle name="Normal 6 2 8 2 5" xfId="22168"/>
    <cellStyle name="Normal 7 10 2 5" xfId="22169"/>
    <cellStyle name="Normal 7 2 8 2 5" xfId="22170"/>
    <cellStyle name="Normal 8 10 2 5" xfId="22171"/>
    <cellStyle name="Normal 8 2 8 2 5" xfId="22172"/>
    <cellStyle name="Normal 9 10 2 5" xfId="22173"/>
    <cellStyle name="Normal 9 2 8 2 5" xfId="22174"/>
    <cellStyle name="Normal 67 2 2 5" xfId="22175"/>
    <cellStyle name="Comma 25 2 2 5" xfId="22176"/>
    <cellStyle name="Normal 70 2 5" xfId="22177"/>
    <cellStyle name="Normal 2 10 4" xfId="22178"/>
    <cellStyle name="Normal 3 14 4" xfId="22179"/>
    <cellStyle name="Comma 2 8 4" xfId="22180"/>
    <cellStyle name="Normal 4 13 4" xfId="22181"/>
    <cellStyle name="Note 2 24 4" xfId="22182"/>
    <cellStyle name="20% - Accent1 2 8 4" xfId="22183"/>
    <cellStyle name="40% - Accent1 2 8 4" xfId="22184"/>
    <cellStyle name="20% - Accent2 2 8 4" xfId="22185"/>
    <cellStyle name="40% - Accent2 2 8 4" xfId="22186"/>
    <cellStyle name="20% - Accent3 2 8 4" xfId="22187"/>
    <cellStyle name="40% - Accent3 2 8 4" xfId="22188"/>
    <cellStyle name="20% - Accent4 2 8 4" xfId="22189"/>
    <cellStyle name="40% - Accent4 2 8 4" xfId="22190"/>
    <cellStyle name="20% - Accent5 2 8 4" xfId="22191"/>
    <cellStyle name="40% - Accent5 2 8 4" xfId="22192"/>
    <cellStyle name="20% - Accent6 2 8 4" xfId="22193"/>
    <cellStyle name="40% - Accent6 2 8 4" xfId="22194"/>
    <cellStyle name="Comma 3 8 4" xfId="22195"/>
    <cellStyle name="Normal 5 13 4" xfId="22196"/>
    <cellStyle name="Note 3 24 4" xfId="22197"/>
    <cellStyle name="20% - Accent1 3 8 4" xfId="22198"/>
    <cellStyle name="40% - Accent1 3 8 4" xfId="22199"/>
    <cellStyle name="20% - Accent2 3 8 4" xfId="22200"/>
    <cellStyle name="40% - Accent2 3 8 4" xfId="22201"/>
    <cellStyle name="20% - Accent3 3 8 4" xfId="22202"/>
    <cellStyle name="40% - Accent3 3 8 4" xfId="22203"/>
    <cellStyle name="20% - Accent4 3 8 4" xfId="22204"/>
    <cellStyle name="40% - Accent4 3 8 4" xfId="22205"/>
    <cellStyle name="20% - Accent5 3 8 4" xfId="22206"/>
    <cellStyle name="40% - Accent5 3 8 4" xfId="22207"/>
    <cellStyle name="20% - Accent6 3 8 4" xfId="22208"/>
    <cellStyle name="40% - Accent6 3 8 4" xfId="22209"/>
    <cellStyle name="Normal 6 13 4" xfId="22210"/>
    <cellStyle name="Normal 7 13 4" xfId="22211"/>
    <cellStyle name="Normal 8 13 4" xfId="22212"/>
    <cellStyle name="Normal 9 13 4" xfId="22213"/>
    <cellStyle name="Normal 10 16 4" xfId="22214"/>
    <cellStyle name="Normal 11 13 4" xfId="22215"/>
    <cellStyle name="Normal 12 13 4" xfId="22216"/>
    <cellStyle name="Normal 13 13 4" xfId="22217"/>
    <cellStyle name="Normal 2 4 5 4" xfId="22218"/>
    <cellStyle name="Normal 3 3 13 4" xfId="22219"/>
    <cellStyle name="Comma 2 3 5 4" xfId="22220"/>
    <cellStyle name="Normal 4 3 5 4" xfId="22221"/>
    <cellStyle name="Note 2 3 5 4" xfId="22222"/>
    <cellStyle name="20% - Accent1 2 3 5 4" xfId="22223"/>
    <cellStyle name="40% - Accent1 2 3 5 4" xfId="22224"/>
    <cellStyle name="20% - Accent2 2 3 5 4" xfId="22225"/>
    <cellStyle name="40% - Accent2 2 3 5 4" xfId="22226"/>
    <cellStyle name="20% - Accent3 2 3 5 4" xfId="22227"/>
    <cellStyle name="40% - Accent3 2 3 5 4" xfId="22228"/>
    <cellStyle name="20% - Accent4 2 3 5 4" xfId="22229"/>
    <cellStyle name="40% - Accent4 2 3 5 4" xfId="22230"/>
    <cellStyle name="20% - Accent5 2 3 5 4" xfId="22231"/>
    <cellStyle name="40% - Accent5 2 3 5 4" xfId="22232"/>
    <cellStyle name="20% - Accent6 2 3 5 4" xfId="22233"/>
    <cellStyle name="40% - Accent6 2 3 5 4" xfId="22234"/>
    <cellStyle name="Comma 3 3 5 4" xfId="22235"/>
    <cellStyle name="Normal 5 3 5 4" xfId="22236"/>
    <cellStyle name="Note 3 3 5 4" xfId="22237"/>
    <cellStyle name="20% - Accent1 3 3 5 4" xfId="22238"/>
    <cellStyle name="40% - Accent1 3 3 5 4" xfId="22239"/>
    <cellStyle name="20% - Accent2 3 3 5 4" xfId="22240"/>
    <cellStyle name="40% - Accent2 3 3 5 4" xfId="22241"/>
    <cellStyle name="20% - Accent3 3 3 5 4" xfId="22242"/>
    <cellStyle name="40% - Accent3 3 3 5 4" xfId="22243"/>
    <cellStyle name="20% - Accent4 3 3 5 4" xfId="22244"/>
    <cellStyle name="40% - Accent4 3 3 5 4" xfId="22245"/>
    <cellStyle name="20% - Accent5 3 3 5 4" xfId="22246"/>
    <cellStyle name="40% - Accent5 3 3 5 4" xfId="22247"/>
    <cellStyle name="20% - Accent6 3 3 5 4" xfId="22248"/>
    <cellStyle name="40% - Accent6 3 3 5 4" xfId="22249"/>
    <cellStyle name="Normal 6 3 5 4" xfId="22250"/>
    <cellStyle name="Normal 7 3 5 4" xfId="22251"/>
    <cellStyle name="Normal 8 3 5 4" xfId="22252"/>
    <cellStyle name="Normal 9 3 5 4" xfId="22253"/>
    <cellStyle name="Normal 10 3 5 4" xfId="22254"/>
    <cellStyle name="Normal 11 3 5 4" xfId="22255"/>
    <cellStyle name="Normal 12 3 5 4" xfId="22256"/>
    <cellStyle name="Normal 13 3 5 4" xfId="22257"/>
    <cellStyle name="Normal 14 3 5 4" xfId="22258"/>
    <cellStyle name="Normal 15 8 4" xfId="22259"/>
    <cellStyle name="Normal 16 7 4" xfId="22260"/>
    <cellStyle name="Normal 17 6 4" xfId="22261"/>
    <cellStyle name="Normal 18 5 4" xfId="22262"/>
    <cellStyle name="Percent 2 6 4" xfId="22263"/>
    <cellStyle name="Note 5 22 4" xfId="22264"/>
    <cellStyle name="20% - Accent1 5 5 4" xfId="22265"/>
    <cellStyle name="40% - Accent1 5 5 4" xfId="22266"/>
    <cellStyle name="20% - Accent2 5 5 4" xfId="22267"/>
    <cellStyle name="40% - Accent2 5 5 4" xfId="22268"/>
    <cellStyle name="20% - Accent3 5 5 4" xfId="22269"/>
    <cellStyle name="40% - Accent3 5 5 4" xfId="22270"/>
    <cellStyle name="20% - Accent4 5 5 4" xfId="22271"/>
    <cellStyle name="40% - Accent4 5 5 4" xfId="22272"/>
    <cellStyle name="20% - Accent5 5 5 4" xfId="22273"/>
    <cellStyle name="40% - Accent5 5 5 4" xfId="22274"/>
    <cellStyle name="20% - Accent6 5 5 4" xfId="22275"/>
    <cellStyle name="40% - Accent6 5 5 4" xfId="22276"/>
    <cellStyle name="Normal 2 3 5 4" xfId="22277"/>
    <cellStyle name="Normal 3 2 13 4" xfId="22278"/>
    <cellStyle name="Comma 2 2 5 4" xfId="22279"/>
    <cellStyle name="Normal 4 2 12 4" xfId="22280"/>
    <cellStyle name="Note 2 2 22 4" xfId="22281"/>
    <cellStyle name="20% - Accent1 2 2 5 4" xfId="22282"/>
    <cellStyle name="40% - Accent1 2 2 5 4" xfId="22283"/>
    <cellStyle name="20% - Accent2 2 2 5 4" xfId="22284"/>
    <cellStyle name="40% - Accent2 2 2 5 4" xfId="22285"/>
    <cellStyle name="20% - Accent3 2 2 5 4" xfId="22286"/>
    <cellStyle name="40% - Accent3 2 2 5 4" xfId="22287"/>
    <cellStyle name="20% - Accent4 2 2 5 4" xfId="22288"/>
    <cellStyle name="40% - Accent4 2 2 5 4" xfId="22289"/>
    <cellStyle name="20% - Accent5 2 2 5 4" xfId="22290"/>
    <cellStyle name="40% - Accent5 2 2 5 4" xfId="22291"/>
    <cellStyle name="20% - Accent6 2 2 5 4" xfId="22292"/>
    <cellStyle name="40% - Accent6 2 2 5 4" xfId="22293"/>
    <cellStyle name="Comma 3 2 5 4" xfId="22294"/>
    <cellStyle name="Normal 5 2 11 4" xfId="22295"/>
    <cellStyle name="Note 3 2 5 4" xfId="22296"/>
    <cellStyle name="20% - Accent1 3 2 5 4" xfId="22297"/>
    <cellStyle name="40% - Accent1 3 2 5 4" xfId="22298"/>
    <cellStyle name="20% - Accent2 3 2 5 4" xfId="22299"/>
    <cellStyle name="40% - Accent2 3 2 5 4" xfId="22300"/>
    <cellStyle name="20% - Accent3 3 2 5 4" xfId="22301"/>
    <cellStyle name="40% - Accent3 3 2 5 4" xfId="22302"/>
    <cellStyle name="20% - Accent4 3 2 5 4" xfId="22303"/>
    <cellStyle name="40% - Accent4 3 2 5 4" xfId="22304"/>
    <cellStyle name="20% - Accent5 3 2 5 4" xfId="22305"/>
    <cellStyle name="40% - Accent5 3 2 5 4" xfId="22306"/>
    <cellStyle name="20% - Accent6 3 2 5 4" xfId="22307"/>
    <cellStyle name="40% - Accent6 3 2 5 4" xfId="22308"/>
    <cellStyle name="Normal 6 2 11 4" xfId="22309"/>
    <cellStyle name="Normal 7 2 11 4" xfId="22310"/>
    <cellStyle name="Normal 8 2 11 4" xfId="22311"/>
    <cellStyle name="Normal 9 2 11 4" xfId="22312"/>
    <cellStyle name="Normal 10 2 11 4" xfId="22313"/>
    <cellStyle name="Normal 11 2 11 4" xfId="22314"/>
    <cellStyle name="Normal 12 2 11 4" xfId="22315"/>
    <cellStyle name="Normal 13 2 11 4" xfId="22316"/>
    <cellStyle name="Normal 14 2 11 4" xfId="22317"/>
    <cellStyle name="Normal 15 2 5 4" xfId="22318"/>
    <cellStyle name="Normal 19 5 4" xfId="22319"/>
    <cellStyle name="Normal 20 5 4" xfId="22320"/>
    <cellStyle name="Normal 21 5 4" xfId="22321"/>
    <cellStyle name="Normal 22 5 4" xfId="22322"/>
    <cellStyle name="Normal 23 5 4" xfId="22323"/>
    <cellStyle name="Normal 24 5 4" xfId="22324"/>
    <cellStyle name="Normal 25 5 4" xfId="22325"/>
    <cellStyle name="Normal 2 5 4 4" xfId="22326"/>
    <cellStyle name="Normal 3 4 11 4" xfId="22327"/>
    <cellStyle name="Comma 2 4 4 4" xfId="22328"/>
    <cellStyle name="Normal 4 4 5 4" xfId="22329"/>
    <cellStyle name="Note 2 4 6 4" xfId="22330"/>
    <cellStyle name="20% - Accent1 2 4 4 4" xfId="22331"/>
    <cellStyle name="40% - Accent1 2 4 4 4" xfId="22332"/>
    <cellStyle name="20% - Accent2 2 4 4 4" xfId="22333"/>
    <cellStyle name="40% - Accent2 2 4 4 4" xfId="22334"/>
    <cellStyle name="20% - Accent3 2 4 4 4" xfId="22335"/>
    <cellStyle name="40% - Accent3 2 4 4 4" xfId="22336"/>
    <cellStyle name="20% - Accent4 2 4 4 4" xfId="22337"/>
    <cellStyle name="40% - Accent4 2 4 4 4" xfId="22338"/>
    <cellStyle name="20% - Accent5 2 4 4 4" xfId="22339"/>
    <cellStyle name="40% - Accent5 2 4 4 4" xfId="22340"/>
    <cellStyle name="20% - Accent6 2 4 4 4" xfId="22341"/>
    <cellStyle name="40% - Accent6 2 4 4 4" xfId="22342"/>
    <cellStyle name="Comma 3 4 4 4" xfId="22343"/>
    <cellStyle name="Normal 5 4 5 4" xfId="22344"/>
    <cellStyle name="Note 3 4 6 4" xfId="22345"/>
    <cellStyle name="20% - Accent1 3 4 4 4" xfId="22346"/>
    <cellStyle name="40% - Accent1 3 4 4 4" xfId="22347"/>
    <cellStyle name="20% - Accent2 3 4 4 4" xfId="22348"/>
    <cellStyle name="40% - Accent2 3 4 4 4" xfId="22349"/>
    <cellStyle name="20% - Accent3 3 4 4 4" xfId="22350"/>
    <cellStyle name="40% - Accent3 3 4 4 4" xfId="22351"/>
    <cellStyle name="20% - Accent4 3 4 4 4" xfId="22352"/>
    <cellStyle name="40% - Accent4 3 4 4 4" xfId="22353"/>
    <cellStyle name="20% - Accent5 3 4 4 4" xfId="22354"/>
    <cellStyle name="40% - Accent5 3 4 4 4" xfId="22355"/>
    <cellStyle name="20% - Accent6 3 4 4 4" xfId="22356"/>
    <cellStyle name="40% - Accent6 3 4 4 4" xfId="22357"/>
    <cellStyle name="Normal 6 4 5 4" xfId="22358"/>
    <cellStyle name="Normal 7 4 5 4" xfId="22359"/>
    <cellStyle name="Normal 8 4 5 4" xfId="22360"/>
    <cellStyle name="Normal 9 4 5 4" xfId="22361"/>
    <cellStyle name="Normal 10 4 5 4" xfId="22362"/>
    <cellStyle name="Normal 11 4 5 4" xfId="22363"/>
    <cellStyle name="Normal 12 4 5 4" xfId="22364"/>
    <cellStyle name="Normal 13 4 5 4" xfId="22365"/>
    <cellStyle name="Normal 14 4 5 4" xfId="22366"/>
    <cellStyle name="Normal 15 3 5 4" xfId="22367"/>
    <cellStyle name="Normal 16 3 4 4" xfId="22368"/>
    <cellStyle name="Normal 17 2 4 4" xfId="22369"/>
    <cellStyle name="Normal 18 2 4 4" xfId="22370"/>
    <cellStyle name="Percent 2 2 4 4" xfId="22371"/>
    <cellStyle name="Note 5 2 6 4" xfId="22372"/>
    <cellStyle name="20% - Accent1 5 2 4 4" xfId="22373"/>
    <cellStyle name="40% - Accent1 5 2 4 4" xfId="22374"/>
    <cellStyle name="20% - Accent2 5 2 4 4" xfId="22375"/>
    <cellStyle name="40% - Accent2 5 2 4 4" xfId="22376"/>
    <cellStyle name="20% - Accent3 5 2 4 4" xfId="22377"/>
    <cellStyle name="40% - Accent3 5 2 4 4" xfId="22378"/>
    <cellStyle name="20% - Accent4 5 2 4 4" xfId="22379"/>
    <cellStyle name="40% - Accent4 5 2 4 4" xfId="22380"/>
    <cellStyle name="20% - Accent5 5 2 4 4" xfId="22381"/>
    <cellStyle name="40% - Accent5 5 2 4 4" xfId="22382"/>
    <cellStyle name="20% - Accent6 5 2 4 4" xfId="22383"/>
    <cellStyle name="40% - Accent6 5 2 4 4" xfId="22384"/>
    <cellStyle name="Normal 2 3 2 4 4" xfId="22385"/>
    <cellStyle name="Normal 3 2 2 10 4" xfId="22386"/>
    <cellStyle name="Comma 2 2 2 4 4" xfId="22387"/>
    <cellStyle name="Normal 4 2 2 5 4" xfId="22388"/>
    <cellStyle name="Note 2 2 2 6 4" xfId="22389"/>
    <cellStyle name="20% - Accent1 2 2 2 4 4" xfId="22390"/>
    <cellStyle name="40% - Accent1 2 2 2 4 4" xfId="22391"/>
    <cellStyle name="20% - Accent2 2 2 2 4 4" xfId="22392"/>
    <cellStyle name="40% - Accent2 2 2 2 4 4" xfId="22393"/>
    <cellStyle name="20% - Accent3 2 2 2 4 4" xfId="22394"/>
    <cellStyle name="40% - Accent3 2 2 2 4 4" xfId="22395"/>
    <cellStyle name="20% - Accent4 2 2 2 4 4" xfId="22396"/>
    <cellStyle name="40% - Accent4 2 2 2 4 4" xfId="22397"/>
    <cellStyle name="20% - Accent5 2 2 2 4 4" xfId="22398"/>
    <cellStyle name="40% - Accent5 2 2 2 4 4" xfId="22399"/>
    <cellStyle name="20% - Accent6 2 2 2 4 4" xfId="22400"/>
    <cellStyle name="40% - Accent6 2 2 2 4 4" xfId="22401"/>
    <cellStyle name="Comma 3 2 2 4 4" xfId="22402"/>
    <cellStyle name="Normal 5 2 2 5 4" xfId="22403"/>
    <cellStyle name="Note 3 2 2 4 4" xfId="22404"/>
    <cellStyle name="20% - Accent1 3 2 2 4 4" xfId="22405"/>
    <cellStyle name="40% - Accent1 3 2 2 4 4" xfId="22406"/>
    <cellStyle name="20% - Accent2 3 2 2 4 4" xfId="22407"/>
    <cellStyle name="40% - Accent2 3 2 2 4 4" xfId="22408"/>
    <cellStyle name="20% - Accent3 3 2 2 4 4" xfId="22409"/>
    <cellStyle name="40% - Accent3 3 2 2 4 4" xfId="22410"/>
    <cellStyle name="20% - Accent4 3 2 2 4 4" xfId="22411"/>
    <cellStyle name="40% - Accent4 3 2 2 4 4" xfId="22412"/>
    <cellStyle name="20% - Accent5 3 2 2 4 4" xfId="22413"/>
    <cellStyle name="40% - Accent5 3 2 2 4 4" xfId="22414"/>
    <cellStyle name="20% - Accent6 3 2 2 4 4" xfId="22415"/>
    <cellStyle name="40% - Accent6 3 2 2 4 4" xfId="22416"/>
    <cellStyle name="Normal 6 2 2 5 4" xfId="22417"/>
    <cellStyle name="Normal 7 2 2 5 4" xfId="22418"/>
    <cellStyle name="Normal 8 2 2 5 4" xfId="22419"/>
    <cellStyle name="Normal 9 2 2 5 4" xfId="22420"/>
    <cellStyle name="Normal 10 2 2 5 4" xfId="22421"/>
    <cellStyle name="Normal 11 2 2 5 4" xfId="22422"/>
    <cellStyle name="Normal 12 2 2 5 4" xfId="22423"/>
    <cellStyle name="Normal 13 2 2 5 4" xfId="22424"/>
    <cellStyle name="Normal 14 2 2 5 4" xfId="22425"/>
    <cellStyle name="Normal 15 2 2 4 4" xfId="22426"/>
    <cellStyle name="Normal 19 2 4 4" xfId="22427"/>
    <cellStyle name="Normal 20 2 4 4" xfId="22428"/>
    <cellStyle name="Normal 21 2 4 4" xfId="22429"/>
    <cellStyle name="Normal 22 2 4 4" xfId="22430"/>
    <cellStyle name="Normal 23 2 4 4" xfId="22431"/>
    <cellStyle name="Normal 24 2 4 4" xfId="22432"/>
    <cellStyle name="Normal 25 2 4 4" xfId="22433"/>
    <cellStyle name="20% - Accent1 19 4" xfId="22434"/>
    <cellStyle name="40% - Accent1 19 4" xfId="22435"/>
    <cellStyle name="20% - Accent2 19 4" xfId="22436"/>
    <cellStyle name="40% - Accent2 19 4" xfId="22437"/>
    <cellStyle name="20% - Accent3 19 4" xfId="22438"/>
    <cellStyle name="40% - Accent3 19 4" xfId="22439"/>
    <cellStyle name="20% - Accent4 19 4" xfId="22440"/>
    <cellStyle name="40% - Accent4 19 4" xfId="22441"/>
    <cellStyle name="20% - Accent5 19 4" xfId="22442"/>
    <cellStyle name="40% - Accent5 19 4" xfId="22443"/>
    <cellStyle name="20% - Accent6 19 4" xfId="22444"/>
    <cellStyle name="40% - Accent6 19 4" xfId="22445"/>
    <cellStyle name="Normal 69 3 4" xfId="22446"/>
    <cellStyle name="Normal 2 8 3 4" xfId="22447"/>
    <cellStyle name="20% - Accent1 10 4 4" xfId="22448"/>
    <cellStyle name="20% - Accent1 11 4 4" xfId="22449"/>
    <cellStyle name="20% - Accent1 12 4 4" xfId="22450"/>
    <cellStyle name="20% - Accent1 13 4 4" xfId="22451"/>
    <cellStyle name="20% - Accent1 14 4 4" xfId="22452"/>
    <cellStyle name="20% - Accent1 2 6 3 4" xfId="22453"/>
    <cellStyle name="20% - Accent1 2 2 3 3 4" xfId="22454"/>
    <cellStyle name="20% - Accent1 2 3 3 3 4" xfId="22455"/>
    <cellStyle name="20% - Accent1 3 6 3 4" xfId="22456"/>
    <cellStyle name="20% - Accent1 3 2 3 3 4" xfId="22457"/>
    <cellStyle name="20% - Accent1 3 3 3 3 4" xfId="22458"/>
    <cellStyle name="20% - Accent1 4 5 3 4" xfId="22459"/>
    <cellStyle name="20% - Accent1 5 3 3 4" xfId="22460"/>
    <cellStyle name="20% - Accent1 6 4 4" xfId="22461"/>
    <cellStyle name="20% - Accent1 7 4 4" xfId="22462"/>
    <cellStyle name="20% - Accent1 8 4 4" xfId="22463"/>
    <cellStyle name="20% - Accent1 9 4 4" xfId="22464"/>
    <cellStyle name="20% - Accent2 10 4 4" xfId="22465"/>
    <cellStyle name="20% - Accent2 11 4 4" xfId="22466"/>
    <cellStyle name="20% - Accent2 12 4 4" xfId="22467"/>
    <cellStyle name="20% - Accent2 13 4 4" xfId="22468"/>
    <cellStyle name="20% - Accent2 14 4 4" xfId="22469"/>
    <cellStyle name="20% - Accent2 2 6 3 4" xfId="22470"/>
    <cellStyle name="20% - Accent2 2 2 3 3 4" xfId="22471"/>
    <cellStyle name="20% - Accent2 2 3 3 3 4" xfId="22472"/>
    <cellStyle name="20% - Accent2 3 6 3 4" xfId="22473"/>
    <cellStyle name="20% - Accent2 3 2 3 3 4" xfId="22474"/>
    <cellStyle name="20% - Accent2 3 3 3 3 4" xfId="22475"/>
    <cellStyle name="20% - Accent2 4 5 3 4" xfId="22476"/>
    <cellStyle name="20% - Accent2 5 3 3 4" xfId="22477"/>
    <cellStyle name="20% - Accent2 6 4 4" xfId="22478"/>
    <cellStyle name="20% - Accent2 7 4 4" xfId="22479"/>
    <cellStyle name="20% - Accent2 8 4 4" xfId="22480"/>
    <cellStyle name="20% - Accent2 9 4 4" xfId="22481"/>
    <cellStyle name="20% - Accent3 10 4 4" xfId="22482"/>
    <cellStyle name="20% - Accent3 11 4 4" xfId="22483"/>
    <cellStyle name="20% - Accent3 12 4 4" xfId="22484"/>
    <cellStyle name="20% - Accent3 13 4 4" xfId="22485"/>
    <cellStyle name="20% - Accent3 14 4 4" xfId="22486"/>
    <cellStyle name="20% - Accent3 2 6 3 4" xfId="22487"/>
    <cellStyle name="20% - Accent3 2 2 3 3 4" xfId="22488"/>
    <cellStyle name="20% - Accent3 2 3 3 3 4" xfId="22489"/>
    <cellStyle name="20% - Accent3 3 6 3 4" xfId="22490"/>
    <cellStyle name="20% - Accent3 3 2 3 3 4" xfId="22491"/>
    <cellStyle name="20% - Accent3 3 3 3 3 4" xfId="22492"/>
    <cellStyle name="20% - Accent3 4 5 3 4" xfId="22493"/>
    <cellStyle name="20% - Accent3 5 3 3 4" xfId="22494"/>
    <cellStyle name="20% - Accent3 6 4 4" xfId="22495"/>
    <cellStyle name="20% - Accent3 7 4 4" xfId="22496"/>
    <cellStyle name="20% - Accent3 8 4 4" xfId="22497"/>
    <cellStyle name="20% - Accent3 9 4 4" xfId="22498"/>
    <cellStyle name="20% - Accent4 10 4 4" xfId="22499"/>
    <cellStyle name="20% - Accent4 11 4 4" xfId="22500"/>
    <cellStyle name="20% - Accent4 12 4 4" xfId="22501"/>
    <cellStyle name="20% - Accent4 13 4 4" xfId="22502"/>
    <cellStyle name="20% - Accent4 14 4 4" xfId="22503"/>
    <cellStyle name="20% - Accent4 2 6 3 4" xfId="22504"/>
    <cellStyle name="20% - Accent4 2 2 3 3 4" xfId="22505"/>
    <cellStyle name="20% - Accent4 2 3 3 3 4" xfId="22506"/>
    <cellStyle name="20% - Accent4 3 6 3 4" xfId="22507"/>
    <cellStyle name="20% - Accent4 3 2 3 3 4" xfId="22508"/>
    <cellStyle name="20% - Accent4 3 3 3 3 4" xfId="22509"/>
    <cellStyle name="20% - Accent4 4 5 3 4" xfId="22510"/>
    <cellStyle name="20% - Accent4 5 3 3 4" xfId="22511"/>
    <cellStyle name="20% - Accent4 6 4 4" xfId="22512"/>
    <cellStyle name="20% - Accent4 7 4 4" xfId="22513"/>
    <cellStyle name="20% - Accent4 8 4 4" xfId="22514"/>
    <cellStyle name="20% - Accent4 9 4 4" xfId="22515"/>
    <cellStyle name="20% - Accent5 10 4 4" xfId="22516"/>
    <cellStyle name="20% - Accent5 11 4 4" xfId="22517"/>
    <cellStyle name="20% - Accent5 12 4 4" xfId="22518"/>
    <cellStyle name="20% - Accent5 13 4 4" xfId="22519"/>
    <cellStyle name="20% - Accent5 14 4 4" xfId="22520"/>
    <cellStyle name="20% - Accent5 2 6 3 4" xfId="22521"/>
    <cellStyle name="20% - Accent5 2 2 3 3 4" xfId="22522"/>
    <cellStyle name="20% - Accent5 2 3 3 3 4" xfId="22523"/>
    <cellStyle name="20% - Accent5 3 6 3 4" xfId="22524"/>
    <cellStyle name="20% - Accent5 3 2 3 3 4" xfId="22525"/>
    <cellStyle name="20% - Accent5 3 3 3 3 4" xfId="22526"/>
    <cellStyle name="20% - Accent5 4 5 3 4" xfId="22527"/>
    <cellStyle name="20% - Accent5 5 3 3 4" xfId="22528"/>
    <cellStyle name="20% - Accent5 6 4 4" xfId="22529"/>
    <cellStyle name="20% - Accent5 7 4 4" xfId="22530"/>
    <cellStyle name="20% - Accent5 8 4 4" xfId="22531"/>
    <cellStyle name="20% - Accent5 9 4 4" xfId="22532"/>
    <cellStyle name="20% - Accent6 10 4 4" xfId="22533"/>
    <cellStyle name="20% - Accent6 11 4 4" xfId="22534"/>
    <cellStyle name="20% - Accent6 12 4 4" xfId="22535"/>
    <cellStyle name="20% - Accent6 13 4 4" xfId="22536"/>
    <cellStyle name="20% - Accent6 14 4 4" xfId="22537"/>
    <cellStyle name="20% - Accent6 2 6 3 4" xfId="22538"/>
    <cellStyle name="20% - Accent6 2 2 3 3 4" xfId="22539"/>
    <cellStyle name="20% - Accent6 2 3 3 3 4" xfId="22540"/>
    <cellStyle name="20% - Accent6 3 6 3 4" xfId="22541"/>
    <cellStyle name="20% - Accent6 3 2 3 3 4" xfId="22542"/>
    <cellStyle name="20% - Accent6 3 3 3 3 4" xfId="22543"/>
    <cellStyle name="20% - Accent6 4 5 3 4" xfId="22544"/>
    <cellStyle name="20% - Accent6 5 3 3 4" xfId="22545"/>
    <cellStyle name="20% - Accent6 6 4 4" xfId="22546"/>
    <cellStyle name="20% - Accent6 7 4 4" xfId="22547"/>
    <cellStyle name="20% - Accent6 8 4 4" xfId="22548"/>
    <cellStyle name="20% - Accent6 9 4 4" xfId="22549"/>
    <cellStyle name="40% - Accent1 10 4 4" xfId="22550"/>
    <cellStyle name="40% - Accent1 11 4 4" xfId="22551"/>
    <cellStyle name="40% - Accent1 12 4 4" xfId="22552"/>
    <cellStyle name="40% - Accent1 13 4 4" xfId="22553"/>
    <cellStyle name="40% - Accent1 14 4 4" xfId="22554"/>
    <cellStyle name="40% - Accent1 2 6 3 4" xfId="22555"/>
    <cellStyle name="40% - Accent1 2 2 3 3 4" xfId="22556"/>
    <cellStyle name="40% - Accent1 2 3 3 3 4" xfId="22557"/>
    <cellStyle name="40% - Accent1 3 6 3 4" xfId="22558"/>
    <cellStyle name="40% - Accent1 3 2 3 3 4" xfId="22559"/>
    <cellStyle name="40% - Accent1 3 3 3 3 4" xfId="22560"/>
    <cellStyle name="40% - Accent1 4 5 3 4" xfId="22561"/>
    <cellStyle name="40% - Accent1 5 3 3 4" xfId="22562"/>
    <cellStyle name="40% - Accent1 6 4 4" xfId="22563"/>
    <cellStyle name="40% - Accent1 7 4 4" xfId="22564"/>
    <cellStyle name="40% - Accent1 8 4 4" xfId="22565"/>
    <cellStyle name="40% - Accent1 9 4 4" xfId="22566"/>
    <cellStyle name="40% - Accent2 10 4 4" xfId="22567"/>
    <cellStyle name="40% - Accent2 11 4 4" xfId="22568"/>
    <cellStyle name="40% - Accent2 12 4 4" xfId="22569"/>
    <cellStyle name="40% - Accent2 13 4 4" xfId="22570"/>
    <cellStyle name="40% - Accent2 14 4 4" xfId="22571"/>
    <cellStyle name="40% - Accent2 2 6 3 4" xfId="22572"/>
    <cellStyle name="40% - Accent2 2 2 3 3 4" xfId="22573"/>
    <cellStyle name="40% - Accent2 2 3 3 3 4" xfId="22574"/>
    <cellStyle name="40% - Accent2 3 6 3 4" xfId="22575"/>
    <cellStyle name="40% - Accent2 3 2 3 3 4" xfId="22576"/>
    <cellStyle name="40% - Accent2 3 3 3 3 4" xfId="22577"/>
    <cellStyle name="40% - Accent2 4 5 3 4" xfId="22578"/>
    <cellStyle name="40% - Accent2 5 3 3 4" xfId="22579"/>
    <cellStyle name="40% - Accent2 6 4 4" xfId="22580"/>
    <cellStyle name="40% - Accent2 7 4 4" xfId="22581"/>
    <cellStyle name="40% - Accent2 8 4 4" xfId="22582"/>
    <cellStyle name="40% - Accent2 9 4 4" xfId="22583"/>
    <cellStyle name="40% - Accent3 10 4 4" xfId="22584"/>
    <cellStyle name="40% - Accent3 11 4 4" xfId="22585"/>
    <cellStyle name="40% - Accent3 12 4 4" xfId="22586"/>
    <cellStyle name="40% - Accent3 13 4 4" xfId="22587"/>
    <cellStyle name="40% - Accent3 14 4 4" xfId="22588"/>
    <cellStyle name="40% - Accent3 2 6 3 4" xfId="22589"/>
    <cellStyle name="40% - Accent3 2 2 3 3 4" xfId="22590"/>
    <cellStyle name="40% - Accent3 2 3 3 3 4" xfId="22591"/>
    <cellStyle name="40% - Accent3 3 6 3 4" xfId="22592"/>
    <cellStyle name="40% - Accent3 3 2 3 3 4" xfId="22593"/>
    <cellStyle name="40% - Accent3 3 3 3 3 4" xfId="22594"/>
    <cellStyle name="40% - Accent3 4 5 3 4" xfId="22595"/>
    <cellStyle name="40% - Accent3 5 3 3 4" xfId="22596"/>
    <cellStyle name="40% - Accent3 6 4 4" xfId="22597"/>
    <cellStyle name="40% - Accent3 7 4 4" xfId="22598"/>
    <cellStyle name="40% - Accent3 8 4 4" xfId="22599"/>
    <cellStyle name="40% - Accent3 9 4 4" xfId="22600"/>
    <cellStyle name="40% - Accent4 10 4 4" xfId="22601"/>
    <cellStyle name="40% - Accent4 11 4 4" xfId="22602"/>
    <cellStyle name="40% - Accent4 12 4 4" xfId="22603"/>
    <cellStyle name="40% - Accent4 13 4 4" xfId="22604"/>
    <cellStyle name="40% - Accent4 14 4 4" xfId="22605"/>
    <cellStyle name="40% - Accent4 2 6 3 4" xfId="22606"/>
    <cellStyle name="40% - Accent4 2 2 3 3 4" xfId="22607"/>
    <cellStyle name="40% - Accent4 2 3 3 3 4" xfId="22608"/>
    <cellStyle name="40% - Accent4 3 6 3 4" xfId="22609"/>
    <cellStyle name="40% - Accent4 3 2 3 3 4" xfId="22610"/>
    <cellStyle name="40% - Accent4 3 3 3 3 4" xfId="22611"/>
    <cellStyle name="40% - Accent4 4 5 3 4" xfId="22612"/>
    <cellStyle name="40% - Accent4 5 3 3 4" xfId="22613"/>
    <cellStyle name="40% - Accent4 6 4 4" xfId="22614"/>
    <cellStyle name="40% - Accent4 7 4 4" xfId="22615"/>
    <cellStyle name="40% - Accent4 8 4 4" xfId="22616"/>
    <cellStyle name="40% - Accent4 9 4 4" xfId="22617"/>
    <cellStyle name="40% - Accent5 10 4 4" xfId="22618"/>
    <cellStyle name="40% - Accent5 11 4 4" xfId="22619"/>
    <cellStyle name="40% - Accent5 12 4 4" xfId="22620"/>
    <cellStyle name="40% - Accent5 13 4 4" xfId="22621"/>
    <cellStyle name="40% - Accent5 14 4 4" xfId="22622"/>
    <cellStyle name="40% - Accent5 2 6 3 4" xfId="22623"/>
    <cellStyle name="40% - Accent5 2 2 3 3 4" xfId="22624"/>
    <cellStyle name="40% - Accent5 2 3 3 3 4" xfId="22625"/>
    <cellStyle name="40% - Accent5 3 6 3 4" xfId="22626"/>
    <cellStyle name="40% - Accent5 3 2 3 3 4" xfId="22627"/>
    <cellStyle name="40% - Accent5 3 3 3 3 4" xfId="22628"/>
    <cellStyle name="40% - Accent5 4 5 3 4" xfId="22629"/>
    <cellStyle name="40% - Accent5 5 3 3 4" xfId="22630"/>
    <cellStyle name="40% - Accent5 6 4 4" xfId="22631"/>
    <cellStyle name="40% - Accent5 7 4 4" xfId="22632"/>
    <cellStyle name="40% - Accent5 8 4 4" xfId="22633"/>
    <cellStyle name="40% - Accent5 9 4 4" xfId="22634"/>
    <cellStyle name="40% - Accent6 10 4 4" xfId="22635"/>
    <cellStyle name="40% - Accent6 11 4 4" xfId="22636"/>
    <cellStyle name="40% - Accent6 12 4 4" xfId="22637"/>
    <cellStyle name="40% - Accent6 13 4 4" xfId="22638"/>
    <cellStyle name="40% - Accent6 14 4 4" xfId="22639"/>
    <cellStyle name="40% - Accent6 2 6 3 4" xfId="22640"/>
    <cellStyle name="40% - Accent6 2 2 3 3 4" xfId="22641"/>
    <cellStyle name="40% - Accent6 2 3 3 3 4" xfId="22642"/>
    <cellStyle name="40% - Accent6 3 6 3 4" xfId="22643"/>
    <cellStyle name="40% - Accent6 3 2 3 3 4" xfId="22644"/>
    <cellStyle name="40% - Accent6 3 3 3 3 4" xfId="22645"/>
    <cellStyle name="40% - Accent6 4 5 3 4" xfId="22646"/>
    <cellStyle name="40% - Accent6 5 3 3 4" xfId="22647"/>
    <cellStyle name="40% - Accent6 6 4 4" xfId="22648"/>
    <cellStyle name="40% - Accent6 7 4 4" xfId="22649"/>
    <cellStyle name="40% - Accent6 8 4 4" xfId="22650"/>
    <cellStyle name="40% - Accent6 9 4 4" xfId="22651"/>
    <cellStyle name="Comma 10 4 4" xfId="22652"/>
    <cellStyle name="Comma 11 4 4" xfId="22653"/>
    <cellStyle name="Comma 12 4 4" xfId="22654"/>
    <cellStyle name="Comma 13 4 4" xfId="22655"/>
    <cellStyle name="Comma 2 6 3 4" xfId="22656"/>
    <cellStyle name="Comma 2 2 3 3 4" xfId="22657"/>
    <cellStyle name="Comma 2 3 3 3 4" xfId="22658"/>
    <cellStyle name="Comma 3 6 3 4" xfId="22659"/>
    <cellStyle name="Comma 3 2 3 3 4" xfId="22660"/>
    <cellStyle name="Comma 3 3 3 3 4" xfId="22661"/>
    <cellStyle name="Comma 4 5 3 4" xfId="22662"/>
    <cellStyle name="Comma 5 3 3 4" xfId="22663"/>
    <cellStyle name="Comma 6 4 4" xfId="22664"/>
    <cellStyle name="Comma 7 4 4" xfId="22665"/>
    <cellStyle name="Comma 8 4 4" xfId="22666"/>
    <cellStyle name="Comma 9 4 4" xfId="22667"/>
    <cellStyle name="Normal 10 14 3 4" xfId="22668"/>
    <cellStyle name="Normal 10 2 9 3 4" xfId="22669"/>
    <cellStyle name="Normal 10 2 2 3 3 4" xfId="22670"/>
    <cellStyle name="Normal 10 3 3 3 4" xfId="22671"/>
    <cellStyle name="Normal 10 4 3 3 4" xfId="22672"/>
    <cellStyle name="Normal 11 11 3 4" xfId="22673"/>
    <cellStyle name="Normal 11 2 9 3 4" xfId="22674"/>
    <cellStyle name="Normal 11 2 2 3 3 4" xfId="22675"/>
    <cellStyle name="Normal 11 3 3 3 4" xfId="22676"/>
    <cellStyle name="Normal 11 4 3 3 4" xfId="22677"/>
    <cellStyle name="Normal 12 11 3 4" xfId="22678"/>
    <cellStyle name="Normal 12 2 9 3 4" xfId="22679"/>
    <cellStyle name="Normal 12 2 2 3 3 4" xfId="22680"/>
    <cellStyle name="Normal 12 3 3 3 4" xfId="22681"/>
    <cellStyle name="Normal 12 4 3 3 4" xfId="22682"/>
    <cellStyle name="Normal 13 11 3 4" xfId="22683"/>
    <cellStyle name="Normal 13 2 9 3 4" xfId="22684"/>
    <cellStyle name="Normal 13 2 2 3 3 4" xfId="22685"/>
    <cellStyle name="Normal 13 3 3 3 4" xfId="22686"/>
    <cellStyle name="Normal 13 4 3 3 4" xfId="22687"/>
    <cellStyle name="Normal 14 11 3 4" xfId="22688"/>
    <cellStyle name="Normal 14 2 9 3 4" xfId="22689"/>
    <cellStyle name="Normal 14 2 2 3 3 4" xfId="22690"/>
    <cellStyle name="Normal 14 3 3 3 4" xfId="22691"/>
    <cellStyle name="Normal 14 4 3 3 4" xfId="22692"/>
    <cellStyle name="Normal 15 6 3 4" xfId="22693"/>
    <cellStyle name="Normal 15 2 3 3 4" xfId="22694"/>
    <cellStyle name="Normal 15 3 3 3 4" xfId="22695"/>
    <cellStyle name="Normal 16 5 3 4" xfId="22696"/>
    <cellStyle name="Normal 17 4 3 4" xfId="22697"/>
    <cellStyle name="Normal 18 3 3 4" xfId="22698"/>
    <cellStyle name="Normal 19 3 3 4" xfId="22699"/>
    <cellStyle name="Normal 2 3 3 3 4" xfId="22700"/>
    <cellStyle name="Normal 2 4 3 3 4" xfId="22701"/>
    <cellStyle name="Normal 20 3 3 4" xfId="22702"/>
    <cellStyle name="Normal 21 3 3 4" xfId="22703"/>
    <cellStyle name="Normal 22 3 3 4" xfId="22704"/>
    <cellStyle name="Normal 23 3 3 4" xfId="22705"/>
    <cellStyle name="Normal 24 3 3 4" xfId="22706"/>
    <cellStyle name="Normal 25 3 3 4" xfId="22707"/>
    <cellStyle name="Normal 26 4 4" xfId="22708"/>
    <cellStyle name="Normal 27 4 4" xfId="22709"/>
    <cellStyle name="Normal 28 4 4" xfId="22710"/>
    <cellStyle name="Normal 29 4 4" xfId="22711"/>
    <cellStyle name="Normal 3 12 3 4" xfId="22712"/>
    <cellStyle name="Normal 3 2 11 3 4" xfId="22713"/>
    <cellStyle name="Normal 3 2 2 8 3 4" xfId="22714"/>
    <cellStyle name="Normal 3 2 3 4 4" xfId="22715"/>
    <cellStyle name="Normal 3 3 11 3 4" xfId="22716"/>
    <cellStyle name="Normal 3 3 2 9 4" xfId="22717"/>
    <cellStyle name="Normal 3 3 3 4 4" xfId="22718"/>
    <cellStyle name="Normal 3 4 9 3 4" xfId="22719"/>
    <cellStyle name="Normal 3 4 2 9 4" xfId="22720"/>
    <cellStyle name="Normal 3 5 10 4" xfId="22721"/>
    <cellStyle name="Normal 3 5 2 9 4" xfId="22722"/>
    <cellStyle name="Normal 3 6 10 4" xfId="22723"/>
    <cellStyle name="Normal 3 6 2 9 4" xfId="22724"/>
    <cellStyle name="Normal 3 7 10 4" xfId="22725"/>
    <cellStyle name="Normal 3 7 2 9 4" xfId="22726"/>
    <cellStyle name="Normal 3 8 10 4" xfId="22727"/>
    <cellStyle name="Normal 3 8 2 9 4" xfId="22728"/>
    <cellStyle name="Normal 3 9 10 4" xfId="22729"/>
    <cellStyle name="Normal 3 9 2 9 4" xfId="22730"/>
    <cellStyle name="Normal 30 4 4" xfId="22731"/>
    <cellStyle name="Normal 31 4 4" xfId="22732"/>
    <cellStyle name="Normal 32 4 4" xfId="22733"/>
    <cellStyle name="Normal 33 4 4" xfId="22734"/>
    <cellStyle name="Normal 34 4 4" xfId="22735"/>
    <cellStyle name="Normal 35 4 4" xfId="22736"/>
    <cellStyle name="Normal 36 4 4" xfId="22737"/>
    <cellStyle name="Normal 37 4 4" xfId="22738"/>
    <cellStyle name="Normal 38 4 4" xfId="22739"/>
    <cellStyle name="Normal 39 4 4" xfId="22740"/>
    <cellStyle name="Normal 4 11 3 4" xfId="22741"/>
    <cellStyle name="Normal 4 2 10 3 4" xfId="22742"/>
    <cellStyle name="Normal 4 2 2 3 3 4" xfId="22743"/>
    <cellStyle name="Normal 4 3 3 3 4" xfId="22744"/>
    <cellStyle name="Normal 4 4 3 3 4" xfId="22745"/>
    <cellStyle name="Normal 40 4 4" xfId="22746"/>
    <cellStyle name="Normal 41 4 4" xfId="22747"/>
    <cellStyle name="Normal 42 4 4" xfId="22748"/>
    <cellStyle name="Normal 43 4 4" xfId="22749"/>
    <cellStyle name="Normal 44 4 4" xfId="22750"/>
    <cellStyle name="Normal 45 4 4" xfId="22751"/>
    <cellStyle name="Normal 46 4 4" xfId="22752"/>
    <cellStyle name="Normal 47 4 4" xfId="22753"/>
    <cellStyle name="Normal 48 4 4" xfId="22754"/>
    <cellStyle name="Normal 49 4 4" xfId="22755"/>
    <cellStyle name="Normal 5 11 3 4" xfId="22756"/>
    <cellStyle name="Normal 5 2 9 3 4" xfId="22757"/>
    <cellStyle name="Normal 5 2 2 3 3 4" xfId="22758"/>
    <cellStyle name="Normal 5 3 3 3 4" xfId="22759"/>
    <cellStyle name="Normal 5 4 3 3 4" xfId="22760"/>
    <cellStyle name="Normal 50 4 4" xfId="22761"/>
    <cellStyle name="Normal 51 4 4" xfId="22762"/>
    <cellStyle name="Normal 52 4 4" xfId="22763"/>
    <cellStyle name="Normal 53 4 4" xfId="22764"/>
    <cellStyle name="Normal 54 4 4" xfId="22765"/>
    <cellStyle name="Normal 6 11 3 4" xfId="22766"/>
    <cellStyle name="Normal 6 2 9 3 4" xfId="22767"/>
    <cellStyle name="Normal 6 2 2 3 3 4" xfId="22768"/>
    <cellStyle name="Normal 6 3 3 3 4" xfId="22769"/>
    <cellStyle name="Normal 6 4 3 3 4" xfId="22770"/>
    <cellStyle name="Normal 7 11 3 4" xfId="22771"/>
    <cellStyle name="Normal 7 2 9 3 4" xfId="22772"/>
    <cellStyle name="Normal 7 2 2 3 3 4" xfId="22773"/>
    <cellStyle name="Normal 7 3 3 3 4" xfId="22774"/>
    <cellStyle name="Normal 7 4 3 3 4" xfId="22775"/>
    <cellStyle name="Normal 8 11 3 4" xfId="22776"/>
    <cellStyle name="Normal 8 2 9 3 4" xfId="22777"/>
    <cellStyle name="Normal 8 2 2 3 3 4" xfId="22778"/>
    <cellStyle name="Normal 8 3 3 3 4" xfId="22779"/>
    <cellStyle name="Normal 8 4 3 3 4" xfId="22780"/>
    <cellStyle name="Normal 9 11 3 4" xfId="22781"/>
    <cellStyle name="Normal 9 2 9 3 4" xfId="22782"/>
    <cellStyle name="Normal 9 2 2 3 3 4" xfId="22783"/>
    <cellStyle name="Normal 9 3 3 3 4" xfId="22784"/>
    <cellStyle name="Normal 9 4 3 3 4" xfId="22785"/>
    <cellStyle name="Note 10 4 4" xfId="22786"/>
    <cellStyle name="Note 11 4 4" xfId="22787"/>
    <cellStyle name="Note 12 4 4" xfId="22788"/>
    <cellStyle name="Note 13 4 4" xfId="22789"/>
    <cellStyle name="Note 14 4 4" xfId="22790"/>
    <cellStyle name="Note 2 22 3 4" xfId="22791"/>
    <cellStyle name="Note 2 2 20 3 4" xfId="22792"/>
    <cellStyle name="Note 2 3 3 3 4" xfId="22793"/>
    <cellStyle name="Note 3 22 3 4" xfId="22794"/>
    <cellStyle name="Note 3 2 3 3 4" xfId="22795"/>
    <cellStyle name="Note 3 3 3 3 4" xfId="22796"/>
    <cellStyle name="Note 4 21 3 4" xfId="22797"/>
    <cellStyle name="Note 5 20 3 4" xfId="22798"/>
    <cellStyle name="Note 6 4 4" xfId="22799"/>
    <cellStyle name="Note 7 4 4" xfId="22800"/>
    <cellStyle name="Note 8 4 4" xfId="22801"/>
    <cellStyle name="Note 9 4 4" xfId="22802"/>
    <cellStyle name="Percent 2 4 3 4" xfId="22803"/>
    <cellStyle name="Percent 3 4 4" xfId="22804"/>
    <cellStyle name="Normal 2 6 4 4" xfId="22805"/>
    <cellStyle name="Normal 55 4 4" xfId="22806"/>
    <cellStyle name="Comma 14 4 4" xfId="22807"/>
    <cellStyle name="Normal 10 5 4 4" xfId="22808"/>
    <cellStyle name="Normal 56 4 4" xfId="22809"/>
    <cellStyle name="Comma 15 4 4" xfId="22810"/>
    <cellStyle name="Normal 10 6 4 4" xfId="22811"/>
    <cellStyle name="Normal 57 4 4" xfId="22812"/>
    <cellStyle name="Normal 58 4 4" xfId="22813"/>
    <cellStyle name="Comma 16 4 4" xfId="22814"/>
    <cellStyle name="Normal 10 7 4 4" xfId="22815"/>
    <cellStyle name="Normal 10 2 3 4 4" xfId="22816"/>
    <cellStyle name="Normal 11 5 4 4" xfId="22817"/>
    <cellStyle name="Normal 11 2 3 4 4" xfId="22818"/>
    <cellStyle name="Normal 12 5 4 4" xfId="22819"/>
    <cellStyle name="Normal 12 2 3 4 4" xfId="22820"/>
    <cellStyle name="Normal 13 5 4 4" xfId="22821"/>
    <cellStyle name="Normal 13 2 3 4 4" xfId="22822"/>
    <cellStyle name="Normal 14 5 4 4" xfId="22823"/>
    <cellStyle name="Normal 14 2 3 4 4" xfId="22824"/>
    <cellStyle name="Normal 3 2 4 4 4" xfId="22825"/>
    <cellStyle name="Normal 3 2 2 2 4 4" xfId="22826"/>
    <cellStyle name="Normal 3 3 4 4 4" xfId="22827"/>
    <cellStyle name="Normal 3 3 2 2 4 4" xfId="22828"/>
    <cellStyle name="Normal 3 4 3 4 4" xfId="22829"/>
    <cellStyle name="Normal 3 4 2 2 4 4" xfId="22830"/>
    <cellStyle name="Normal 3 5 3 4 4" xfId="22831"/>
    <cellStyle name="Normal 3 5 2 2 4 4" xfId="22832"/>
    <cellStyle name="Normal 3 6 3 4 4" xfId="22833"/>
    <cellStyle name="Normal 3 6 2 2 4 4" xfId="22834"/>
    <cellStyle name="Normal 3 7 3 4 4" xfId="22835"/>
    <cellStyle name="Normal 3 7 2 2 4 4" xfId="22836"/>
    <cellStyle name="Normal 3 8 3 4 4" xfId="22837"/>
    <cellStyle name="Normal 3 8 2 2 4 4" xfId="22838"/>
    <cellStyle name="Normal 3 9 3 4 4" xfId="22839"/>
    <cellStyle name="Normal 3 9 2 2 4 4" xfId="22840"/>
    <cellStyle name="Normal 4 5 4 4" xfId="22841"/>
    <cellStyle name="Normal 4 2 3 4 4" xfId="22842"/>
    <cellStyle name="Normal 5 5 4 4" xfId="22843"/>
    <cellStyle name="Normal 5 2 3 4 4" xfId="22844"/>
    <cellStyle name="Normal 6 5 4 4" xfId="22845"/>
    <cellStyle name="Normal 6 2 3 4 4" xfId="22846"/>
    <cellStyle name="Normal 7 5 4 4" xfId="22847"/>
    <cellStyle name="Normal 7 2 3 4 4" xfId="22848"/>
    <cellStyle name="Normal 8 5 4 4" xfId="22849"/>
    <cellStyle name="Normal 8 2 3 4 4" xfId="22850"/>
    <cellStyle name="Normal 9 5 4 4" xfId="22851"/>
    <cellStyle name="Normal 9 2 3 4 4" xfId="22852"/>
    <cellStyle name="Normal 59 4 4" xfId="22853"/>
    <cellStyle name="Comma 17 4 4" xfId="22854"/>
    <cellStyle name="Normal 10 8 4 4" xfId="22855"/>
    <cellStyle name="Normal 10 2 4 4 4" xfId="22856"/>
    <cellStyle name="Normal 11 6 4 4" xfId="22857"/>
    <cellStyle name="Normal 11 2 4 4 4" xfId="22858"/>
    <cellStyle name="Normal 12 6 4 4" xfId="22859"/>
    <cellStyle name="Normal 12 2 4 4 4" xfId="22860"/>
    <cellStyle name="Normal 13 6 4 4" xfId="22861"/>
    <cellStyle name="Normal 13 2 4 4 4" xfId="22862"/>
    <cellStyle name="Normal 14 6 4 4" xfId="22863"/>
    <cellStyle name="Normal 14 2 4 4 4" xfId="22864"/>
    <cellStyle name="Normal 3 2 5 4 4" xfId="22865"/>
    <cellStyle name="Normal 3 2 2 3 4 4" xfId="22866"/>
    <cellStyle name="Normal 3 3 5 4 4" xfId="22867"/>
    <cellStyle name="Normal 3 3 2 3 4 4" xfId="22868"/>
    <cellStyle name="Normal 3 4 4 4 4" xfId="22869"/>
    <cellStyle name="Normal 3 4 2 3 4 4" xfId="22870"/>
    <cellStyle name="Normal 3 5 4 4 4" xfId="22871"/>
    <cellStyle name="Normal 3 5 2 3 4 4" xfId="22872"/>
    <cellStyle name="Normal 3 6 4 4 4" xfId="22873"/>
    <cellStyle name="Normal 3 6 2 3 4 4" xfId="22874"/>
    <cellStyle name="Normal 3 7 4 4 4" xfId="22875"/>
    <cellStyle name="Normal 3 7 2 3 4 4" xfId="22876"/>
    <cellStyle name="Normal 3 8 4 4 4" xfId="22877"/>
    <cellStyle name="Normal 3 8 2 3 4 4" xfId="22878"/>
    <cellStyle name="Normal 3 9 4 4 4" xfId="22879"/>
    <cellStyle name="Normal 3 9 2 3 4 4" xfId="22880"/>
    <cellStyle name="Normal 4 6 4 4" xfId="22881"/>
    <cellStyle name="Normal 4 2 4 4 4" xfId="22882"/>
    <cellStyle name="Normal 5 6 4 4" xfId="22883"/>
    <cellStyle name="Normal 5 2 4 4 4" xfId="22884"/>
    <cellStyle name="Normal 6 6 4 4" xfId="22885"/>
    <cellStyle name="Normal 6 2 4 4 4" xfId="22886"/>
    <cellStyle name="Normal 7 6 4 4" xfId="22887"/>
    <cellStyle name="Normal 7 2 4 4 4" xfId="22888"/>
    <cellStyle name="Normal 8 6 4 4" xfId="22889"/>
    <cellStyle name="Normal 8 2 4 4 4" xfId="22890"/>
    <cellStyle name="Normal 9 6 4 4" xfId="22891"/>
    <cellStyle name="Normal 9 2 4 4 4" xfId="22892"/>
    <cellStyle name="Normal 60 3 4" xfId="22893"/>
    <cellStyle name="Comma 18 3 4" xfId="22894"/>
    <cellStyle name="Normal 10 9 3 4" xfId="22895"/>
    <cellStyle name="Normal 10 2 5 3 4" xfId="22896"/>
    <cellStyle name="Normal 11 7 3 4" xfId="22897"/>
    <cellStyle name="Normal 11 2 5 3 4" xfId="22898"/>
    <cellStyle name="Normal 12 7 3 4" xfId="22899"/>
    <cellStyle name="Normal 12 2 5 3 4" xfId="22900"/>
    <cellStyle name="Normal 13 7 3 4" xfId="22901"/>
    <cellStyle name="Normal 13 2 5 3 4" xfId="22902"/>
    <cellStyle name="Normal 14 7 3 4" xfId="22903"/>
    <cellStyle name="Normal 14 2 5 3 4" xfId="22904"/>
    <cellStyle name="Normal 3 2 6 3 4" xfId="22905"/>
    <cellStyle name="Normal 3 2 2 4 3 4" xfId="22906"/>
    <cellStyle name="Normal 3 3 6 3 4" xfId="22907"/>
    <cellStyle name="Normal 3 3 2 4 3 4" xfId="22908"/>
    <cellStyle name="Normal 3 4 5 3 4" xfId="22909"/>
    <cellStyle name="Normal 3 4 2 4 3 4" xfId="22910"/>
    <cellStyle name="Normal 3 5 5 3 4" xfId="22911"/>
    <cellStyle name="Normal 3 5 2 4 3 4" xfId="22912"/>
    <cellStyle name="Normal 3 6 5 3 4" xfId="22913"/>
    <cellStyle name="Normal 3 6 2 4 3 4" xfId="22914"/>
    <cellStyle name="Normal 3 7 5 3 4" xfId="22915"/>
    <cellStyle name="Normal 3 7 2 4 3 4" xfId="22916"/>
    <cellStyle name="Normal 3 8 5 3 4" xfId="22917"/>
    <cellStyle name="Normal 3 8 2 4 3 4" xfId="22918"/>
    <cellStyle name="Normal 3 9 5 3 4" xfId="22919"/>
    <cellStyle name="Normal 3 9 2 4 3 4" xfId="22920"/>
    <cellStyle name="Normal 4 7 3 4" xfId="22921"/>
    <cellStyle name="Normal 4 2 5 3 4" xfId="22922"/>
    <cellStyle name="Normal 5 7 3 4" xfId="22923"/>
    <cellStyle name="Normal 5 2 5 3 4" xfId="22924"/>
    <cellStyle name="Normal 6 7 3 4" xfId="22925"/>
    <cellStyle name="Normal 6 2 5 3 4" xfId="22926"/>
    <cellStyle name="Normal 7 7 3 4" xfId="22927"/>
    <cellStyle name="Normal 7 2 5 3 4" xfId="22928"/>
    <cellStyle name="Normal 8 7 3 4" xfId="22929"/>
    <cellStyle name="Normal 8 2 5 3 4" xfId="22930"/>
    <cellStyle name="Normal 9 7 3 4" xfId="22931"/>
    <cellStyle name="Normal 9 2 5 3 4" xfId="22932"/>
    <cellStyle name="Normal 2 7 3 4" xfId="22933"/>
    <cellStyle name="20% - Accent1 10 2 3 4" xfId="22934"/>
    <cellStyle name="20% - Accent1 11 2 3 4" xfId="22935"/>
    <cellStyle name="20% - Accent1 12 2 3 4" xfId="22936"/>
    <cellStyle name="20% - Accent1 13 2 3 4" xfId="22937"/>
    <cellStyle name="20% - Accent1 14 2 3 4" xfId="22938"/>
    <cellStyle name="20% - Accent1 2 5 3 4" xfId="22939"/>
    <cellStyle name="20% - Accent1 2 2 2 2 3 4" xfId="22940"/>
    <cellStyle name="20% - Accent1 2 3 2 3 4" xfId="22941"/>
    <cellStyle name="20% - Accent1 3 5 3 4" xfId="22942"/>
    <cellStyle name="20% - Accent1 3 2 2 2 3 4" xfId="22943"/>
    <cellStyle name="20% - Accent1 3 3 2 3 4" xfId="22944"/>
    <cellStyle name="20% - Accent1 4 4 3 4" xfId="22945"/>
    <cellStyle name="20% - Accent1 5 2 2 3 4" xfId="22946"/>
    <cellStyle name="20% - Accent1 6 2 3 4" xfId="22947"/>
    <cellStyle name="20% - Accent1 7 2 3 4" xfId="22948"/>
    <cellStyle name="20% - Accent1 8 2 3 4" xfId="22949"/>
    <cellStyle name="20% - Accent1 9 2 3 4" xfId="22950"/>
    <cellStyle name="20% - Accent2 10 2 3 4" xfId="22951"/>
    <cellStyle name="20% - Accent2 11 2 3 4" xfId="22952"/>
    <cellStyle name="20% - Accent2 12 2 3 4" xfId="22953"/>
    <cellStyle name="20% - Accent2 13 2 3 4" xfId="22954"/>
    <cellStyle name="20% - Accent2 14 2 3 4" xfId="22955"/>
    <cellStyle name="20% - Accent2 2 5 3 4" xfId="22956"/>
    <cellStyle name="20% - Accent2 2 2 2 2 3 4" xfId="22957"/>
    <cellStyle name="20% - Accent2 2 3 2 3 4" xfId="22958"/>
    <cellStyle name="20% - Accent2 3 5 3 4" xfId="22959"/>
    <cellStyle name="20% - Accent2 3 2 2 2 3 4" xfId="22960"/>
    <cellStyle name="20% - Accent2 3 3 2 3 4" xfId="22961"/>
    <cellStyle name="20% - Accent2 4 4 3 4" xfId="22962"/>
    <cellStyle name="20% - Accent2 5 2 2 3 4" xfId="22963"/>
    <cellStyle name="20% - Accent2 6 2 3 4" xfId="22964"/>
    <cellStyle name="20% - Accent2 7 2 3 4" xfId="22965"/>
    <cellStyle name="20% - Accent2 8 2 3 4" xfId="22966"/>
    <cellStyle name="20% - Accent2 9 2 3 4" xfId="22967"/>
    <cellStyle name="20% - Accent3 10 2 3 4" xfId="22968"/>
    <cellStyle name="20% - Accent3 11 2 3 4" xfId="22969"/>
    <cellStyle name="20% - Accent3 12 2 3 4" xfId="22970"/>
    <cellStyle name="20% - Accent3 13 2 3 4" xfId="22971"/>
    <cellStyle name="20% - Accent3 14 2 3 4" xfId="22972"/>
    <cellStyle name="20% - Accent3 2 5 3 4" xfId="22973"/>
    <cellStyle name="20% - Accent3 2 2 2 2 3 4" xfId="22974"/>
    <cellStyle name="20% - Accent3 2 3 2 3 4" xfId="22975"/>
    <cellStyle name="20% - Accent3 3 5 3 4" xfId="22976"/>
    <cellStyle name="20% - Accent3 3 2 2 2 3 4" xfId="22977"/>
    <cellStyle name="20% - Accent3 3 3 2 3 4" xfId="22978"/>
    <cellStyle name="20% - Accent3 4 4 3 4" xfId="22979"/>
    <cellStyle name="20% - Accent3 5 2 2 3 4" xfId="22980"/>
    <cellStyle name="20% - Accent3 6 2 3 4" xfId="22981"/>
    <cellStyle name="20% - Accent3 7 2 3 4" xfId="22982"/>
    <cellStyle name="20% - Accent3 8 2 3 4" xfId="22983"/>
    <cellStyle name="20% - Accent3 9 2 3 4" xfId="22984"/>
    <cellStyle name="20% - Accent4 10 2 3 4" xfId="22985"/>
    <cellStyle name="20% - Accent4 11 2 3 4" xfId="22986"/>
    <cellStyle name="20% - Accent4 12 2 3 4" xfId="22987"/>
    <cellStyle name="20% - Accent4 13 2 3 4" xfId="22988"/>
    <cellStyle name="20% - Accent4 14 2 3 4" xfId="22989"/>
    <cellStyle name="20% - Accent4 2 5 3 4" xfId="22990"/>
    <cellStyle name="20% - Accent4 2 2 2 2 3 4" xfId="22991"/>
    <cellStyle name="20% - Accent4 2 3 2 3 4" xfId="22992"/>
    <cellStyle name="20% - Accent4 3 5 3 4" xfId="22993"/>
    <cellStyle name="20% - Accent4 3 2 2 2 3 4" xfId="22994"/>
    <cellStyle name="20% - Accent4 3 3 2 3 4" xfId="22995"/>
    <cellStyle name="20% - Accent4 4 4 3 4" xfId="22996"/>
    <cellStyle name="20% - Accent4 5 2 2 3 4" xfId="22997"/>
    <cellStyle name="20% - Accent4 6 2 3 4" xfId="22998"/>
    <cellStyle name="20% - Accent4 7 2 3 4" xfId="22999"/>
    <cellStyle name="20% - Accent4 8 2 3 4" xfId="23000"/>
    <cellStyle name="20% - Accent4 9 2 3 4" xfId="23001"/>
    <cellStyle name="20% - Accent5 10 2 3 4" xfId="23002"/>
    <cellStyle name="20% - Accent5 11 2 3 4" xfId="23003"/>
    <cellStyle name="20% - Accent5 12 2 3 4" xfId="23004"/>
    <cellStyle name="20% - Accent5 13 2 3 4" xfId="23005"/>
    <cellStyle name="20% - Accent5 14 2 3 4" xfId="23006"/>
    <cellStyle name="20% - Accent5 2 5 3 4" xfId="23007"/>
    <cellStyle name="20% - Accent5 2 2 2 2 3 4" xfId="23008"/>
    <cellStyle name="20% - Accent5 2 3 2 3 4" xfId="23009"/>
    <cellStyle name="20% - Accent5 3 5 3 4" xfId="23010"/>
    <cellStyle name="20% - Accent5 3 2 2 2 3 4" xfId="23011"/>
    <cellStyle name="20% - Accent5 3 3 2 3 4" xfId="23012"/>
    <cellStyle name="20% - Accent5 4 4 3 4" xfId="23013"/>
    <cellStyle name="20% - Accent5 5 2 2 3 4" xfId="23014"/>
    <cellStyle name="20% - Accent5 6 2 3 4" xfId="23015"/>
    <cellStyle name="20% - Accent5 7 2 3 4" xfId="23016"/>
    <cellStyle name="20% - Accent5 8 2 3 4" xfId="23017"/>
    <cellStyle name="20% - Accent5 9 2 3 4" xfId="23018"/>
    <cellStyle name="20% - Accent6 10 2 3 4" xfId="23019"/>
    <cellStyle name="20% - Accent6 11 2 3 4" xfId="23020"/>
    <cellStyle name="20% - Accent6 12 2 3 4" xfId="23021"/>
    <cellStyle name="20% - Accent6 13 2 3 4" xfId="23022"/>
    <cellStyle name="20% - Accent6 14 2 3 4" xfId="23023"/>
    <cellStyle name="20% - Accent6 2 5 3 4" xfId="23024"/>
    <cellStyle name="20% - Accent6 2 2 2 2 3 4" xfId="23025"/>
    <cellStyle name="20% - Accent6 2 3 2 3 4" xfId="23026"/>
    <cellStyle name="20% - Accent6 3 5 3 4" xfId="23027"/>
    <cellStyle name="20% - Accent6 3 2 2 2 3 4" xfId="23028"/>
    <cellStyle name="20% - Accent6 3 3 2 3 4" xfId="23029"/>
    <cellStyle name="20% - Accent6 4 4 3 4" xfId="23030"/>
    <cellStyle name="20% - Accent6 5 2 2 3 4" xfId="23031"/>
    <cellStyle name="20% - Accent6 6 2 3 4" xfId="23032"/>
    <cellStyle name="20% - Accent6 7 2 3 4" xfId="23033"/>
    <cellStyle name="20% - Accent6 8 2 3 4" xfId="23034"/>
    <cellStyle name="20% - Accent6 9 2 3 4" xfId="23035"/>
    <cellStyle name="40% - Accent1 10 2 3 4" xfId="23036"/>
    <cellStyle name="40% - Accent1 11 2 3 4" xfId="23037"/>
    <cellStyle name="40% - Accent1 12 2 3 4" xfId="23038"/>
    <cellStyle name="40% - Accent1 13 2 3 4" xfId="23039"/>
    <cellStyle name="40% - Accent1 14 2 3 4" xfId="23040"/>
    <cellStyle name="40% - Accent1 2 5 3 4" xfId="23041"/>
    <cellStyle name="40% - Accent1 2 2 2 2 3 4" xfId="23042"/>
    <cellStyle name="40% - Accent1 2 3 2 3 4" xfId="23043"/>
    <cellStyle name="40% - Accent1 3 5 3 4" xfId="23044"/>
    <cellStyle name="40% - Accent1 3 2 2 2 3 4" xfId="23045"/>
    <cellStyle name="40% - Accent1 3 3 2 3 4" xfId="23046"/>
    <cellStyle name="40% - Accent1 4 4 3 4" xfId="23047"/>
    <cellStyle name="40% - Accent1 5 2 2 3 4" xfId="23048"/>
    <cellStyle name="40% - Accent1 6 2 3 4" xfId="23049"/>
    <cellStyle name="40% - Accent1 7 2 3 4" xfId="23050"/>
    <cellStyle name="40% - Accent1 8 2 3 4" xfId="23051"/>
    <cellStyle name="40% - Accent1 9 2 3 4" xfId="23052"/>
    <cellStyle name="40% - Accent2 10 2 3 4" xfId="23053"/>
    <cellStyle name="40% - Accent2 11 2 3 4" xfId="23054"/>
    <cellStyle name="40% - Accent2 12 2 3 4" xfId="23055"/>
    <cellStyle name="40% - Accent2 13 2 3 4" xfId="23056"/>
    <cellStyle name="40% - Accent2 14 2 3 4" xfId="23057"/>
    <cellStyle name="40% - Accent2 2 5 3 4" xfId="23058"/>
    <cellStyle name="40% - Accent2 2 2 2 2 3 4" xfId="23059"/>
    <cellStyle name="40% - Accent2 2 3 2 3 4" xfId="23060"/>
    <cellStyle name="40% - Accent2 3 5 3 4" xfId="23061"/>
    <cellStyle name="40% - Accent2 3 2 2 2 3 4" xfId="23062"/>
    <cellStyle name="40% - Accent2 3 3 2 3 4" xfId="23063"/>
    <cellStyle name="40% - Accent2 4 4 3 4" xfId="23064"/>
    <cellStyle name="40% - Accent2 5 2 2 3 4" xfId="23065"/>
    <cellStyle name="40% - Accent2 6 2 3 4" xfId="23066"/>
    <cellStyle name="40% - Accent2 7 2 3 4" xfId="23067"/>
    <cellStyle name="40% - Accent2 8 2 3 4" xfId="23068"/>
    <cellStyle name="40% - Accent2 9 2 3 4" xfId="23069"/>
    <cellStyle name="40% - Accent3 10 2 3 4" xfId="23070"/>
    <cellStyle name="40% - Accent3 11 2 3 4" xfId="23071"/>
    <cellStyle name="40% - Accent3 12 2 3 4" xfId="23072"/>
    <cellStyle name="40% - Accent3 13 2 3 4" xfId="23073"/>
    <cellStyle name="40% - Accent3 14 2 3 4" xfId="23074"/>
    <cellStyle name="40% - Accent3 2 5 3 4" xfId="23075"/>
    <cellStyle name="40% - Accent3 2 2 2 2 3 4" xfId="23076"/>
    <cellStyle name="40% - Accent3 2 3 2 3 4" xfId="23077"/>
    <cellStyle name="40% - Accent3 3 5 3 4" xfId="23078"/>
    <cellStyle name="40% - Accent3 3 2 2 2 3 4" xfId="23079"/>
    <cellStyle name="40% - Accent3 3 3 2 3 4" xfId="23080"/>
    <cellStyle name="40% - Accent3 4 4 3 4" xfId="23081"/>
    <cellStyle name="40% - Accent3 5 2 2 3 4" xfId="23082"/>
    <cellStyle name="40% - Accent3 6 2 3 4" xfId="23083"/>
    <cellStyle name="40% - Accent3 7 2 3 4" xfId="23084"/>
    <cellStyle name="40% - Accent3 8 2 3 4" xfId="23085"/>
    <cellStyle name="40% - Accent3 9 2 3 4" xfId="23086"/>
    <cellStyle name="40% - Accent4 10 2 3 4" xfId="23087"/>
    <cellStyle name="40% - Accent4 11 2 3 4" xfId="23088"/>
    <cellStyle name="40% - Accent4 12 2 3 4" xfId="23089"/>
    <cellStyle name="40% - Accent4 13 2 3 4" xfId="23090"/>
    <cellStyle name="40% - Accent4 14 2 3 4" xfId="23091"/>
    <cellStyle name="40% - Accent4 2 5 3 4" xfId="23092"/>
    <cellStyle name="40% - Accent4 2 2 2 2 3 4" xfId="23093"/>
    <cellStyle name="40% - Accent4 2 3 2 3 4" xfId="23094"/>
    <cellStyle name="40% - Accent4 3 5 3 4" xfId="23095"/>
    <cellStyle name="40% - Accent4 3 2 2 2 3 4" xfId="23096"/>
    <cellStyle name="40% - Accent4 3 3 2 3 4" xfId="23097"/>
    <cellStyle name="40% - Accent4 4 4 3 4" xfId="23098"/>
    <cellStyle name="40% - Accent4 5 2 2 3 4" xfId="23099"/>
    <cellStyle name="40% - Accent4 6 2 3 4" xfId="23100"/>
    <cellStyle name="40% - Accent4 7 2 3 4" xfId="23101"/>
    <cellStyle name="40% - Accent4 8 2 3 4" xfId="23102"/>
    <cellStyle name="40% - Accent4 9 2 3 4" xfId="23103"/>
    <cellStyle name="40% - Accent5 10 2 3 4" xfId="23104"/>
    <cellStyle name="40% - Accent5 11 2 3 4" xfId="23105"/>
    <cellStyle name="40% - Accent5 12 2 3 4" xfId="23106"/>
    <cellStyle name="40% - Accent5 13 2 3 4" xfId="23107"/>
    <cellStyle name="40% - Accent5 14 2 3 4" xfId="23108"/>
    <cellStyle name="40% - Accent5 2 5 3 4" xfId="23109"/>
    <cellStyle name="40% - Accent5 2 2 2 2 3 4" xfId="23110"/>
    <cellStyle name="40% - Accent5 2 3 2 3 4" xfId="23111"/>
    <cellStyle name="40% - Accent5 3 5 3 4" xfId="23112"/>
    <cellStyle name="40% - Accent5 3 2 2 2 3 4" xfId="23113"/>
    <cellStyle name="40% - Accent5 3 3 2 3 4" xfId="23114"/>
    <cellStyle name="40% - Accent5 4 4 3 4" xfId="23115"/>
    <cellStyle name="40% - Accent5 5 2 2 3 4" xfId="23116"/>
    <cellStyle name="40% - Accent5 6 2 3 4" xfId="23117"/>
    <cellStyle name="40% - Accent5 7 2 3 4" xfId="23118"/>
    <cellStyle name="40% - Accent5 8 2 3 4" xfId="23119"/>
    <cellStyle name="40% - Accent5 9 2 3 4" xfId="23120"/>
    <cellStyle name="40% - Accent6 10 2 3 4" xfId="23121"/>
    <cellStyle name="40% - Accent6 11 2 3 4" xfId="23122"/>
    <cellStyle name="40% - Accent6 12 2 3 4" xfId="23123"/>
    <cellStyle name="40% - Accent6 13 2 3 4" xfId="23124"/>
    <cellStyle name="40% - Accent6 14 2 3 4" xfId="23125"/>
    <cellStyle name="40% - Accent6 2 5 3 4" xfId="23126"/>
    <cellStyle name="40% - Accent6 2 2 2 2 3 4" xfId="23127"/>
    <cellStyle name="40% - Accent6 2 3 2 3 4" xfId="23128"/>
    <cellStyle name="40% - Accent6 3 5 3 4" xfId="23129"/>
    <cellStyle name="40% - Accent6 3 2 2 2 3 4" xfId="23130"/>
    <cellStyle name="40% - Accent6 3 3 2 3 4" xfId="23131"/>
    <cellStyle name="40% - Accent6 4 4 3 4" xfId="23132"/>
    <cellStyle name="40% - Accent6 5 2 2 3 4" xfId="23133"/>
    <cellStyle name="40% - Accent6 6 2 3 4" xfId="23134"/>
    <cellStyle name="40% - Accent6 7 2 3 4" xfId="23135"/>
    <cellStyle name="40% - Accent6 8 2 3 4" xfId="23136"/>
    <cellStyle name="40% - Accent6 9 2 3 4" xfId="23137"/>
    <cellStyle name="Comma 10 2 3 4" xfId="23138"/>
    <cellStyle name="Comma 11 2 3 4" xfId="23139"/>
    <cellStyle name="Comma 12 2 3 4" xfId="23140"/>
    <cellStyle name="Comma 13 2 3 4" xfId="23141"/>
    <cellStyle name="Comma 2 5 3 4" xfId="23142"/>
    <cellStyle name="Comma 2 2 2 2 3 4" xfId="23143"/>
    <cellStyle name="Comma 2 3 2 3 4" xfId="23144"/>
    <cellStyle name="Comma 3 5 3 4" xfId="23145"/>
    <cellStyle name="Comma 3 2 2 2 3 4" xfId="23146"/>
    <cellStyle name="Comma 3 3 2 3 4" xfId="23147"/>
    <cellStyle name="Comma 4 4 3 4" xfId="23148"/>
    <cellStyle name="Comma 5 2 3 4" xfId="23149"/>
    <cellStyle name="Comma 6 2 3 4" xfId="23150"/>
    <cellStyle name="Comma 7 2 3 4" xfId="23151"/>
    <cellStyle name="Comma 8 2 3 4" xfId="23152"/>
    <cellStyle name="Comma 9 2 3 4" xfId="23153"/>
    <cellStyle name="Normal 10 2 2 2 3 4" xfId="23154"/>
    <cellStyle name="Normal 10 3 2 3 4" xfId="23155"/>
    <cellStyle name="Normal 10 4 2 3 4" xfId="23156"/>
    <cellStyle name="Normal 11 2 2 2 3 4" xfId="23157"/>
    <cellStyle name="Normal 11 3 2 3 4" xfId="23158"/>
    <cellStyle name="Normal 11 4 2 3 4" xfId="23159"/>
    <cellStyle name="Normal 12 2 2 2 3 4" xfId="23160"/>
    <cellStyle name="Normal 12 3 2 3 4" xfId="23161"/>
    <cellStyle name="Normal 12 4 2 3 4" xfId="23162"/>
    <cellStyle name="Normal 13 2 2 2 3 4" xfId="23163"/>
    <cellStyle name="Normal 13 3 2 3 4" xfId="23164"/>
    <cellStyle name="Normal 13 4 2 3 4" xfId="23165"/>
    <cellStyle name="Normal 14 2 2 2 3 4" xfId="23166"/>
    <cellStyle name="Normal 14 3 2 3 4" xfId="23167"/>
    <cellStyle name="Normal 14 4 2 3 4" xfId="23168"/>
    <cellStyle name="Normal 15 5 3 4" xfId="23169"/>
    <cellStyle name="Normal 15 2 2 2 3 4" xfId="23170"/>
    <cellStyle name="Normal 15 3 2 3 4" xfId="23171"/>
    <cellStyle name="Normal 16 4 3 4" xfId="23172"/>
    <cellStyle name="Normal 17 3 3 4" xfId="23173"/>
    <cellStyle name="Normal 18 2 2 3 4" xfId="23174"/>
    <cellStyle name="Normal 19 2 2 3 4" xfId="23175"/>
    <cellStyle name="Normal 2 3 2 2 3 4" xfId="23176"/>
    <cellStyle name="Normal 2 4 2 3 4" xfId="23177"/>
    <cellStyle name="Normal 20 2 2 3 4" xfId="23178"/>
    <cellStyle name="Normal 21 2 2 3 4" xfId="23179"/>
    <cellStyle name="Normal 22 2 2 3 4" xfId="23180"/>
    <cellStyle name="Normal 23 2 2 3 4" xfId="23181"/>
    <cellStyle name="Normal 24 2 2 3 4" xfId="23182"/>
    <cellStyle name="Normal 25 2 2 3 4" xfId="23183"/>
    <cellStyle name="Normal 26 2 3 4" xfId="23184"/>
    <cellStyle name="Normal 27 2 3 4" xfId="23185"/>
    <cellStyle name="Normal 28 2 3 4" xfId="23186"/>
    <cellStyle name="Normal 29 2 3 4" xfId="23187"/>
    <cellStyle name="Normal 3 2 7 3 4" xfId="23188"/>
    <cellStyle name="Normal 3 2 3 2 3 4" xfId="23189"/>
    <cellStyle name="Normal 3 3 7 3 4" xfId="23190"/>
    <cellStyle name="Normal 3 3 3 2 3 4" xfId="23191"/>
    <cellStyle name="Normal 30 2 3 4" xfId="23192"/>
    <cellStyle name="Normal 31 2 3 4" xfId="23193"/>
    <cellStyle name="Normal 32 2 3 4" xfId="23194"/>
    <cellStyle name="Normal 33 2 3 4" xfId="23195"/>
    <cellStyle name="Normal 34 2 3 4" xfId="23196"/>
    <cellStyle name="Normal 35 2 3 4" xfId="23197"/>
    <cellStyle name="Normal 36 2 3 4" xfId="23198"/>
    <cellStyle name="Normal 37 2 3 4" xfId="23199"/>
    <cellStyle name="Normal 38 2 3 4" xfId="23200"/>
    <cellStyle name="Normal 39 2 3 4" xfId="23201"/>
    <cellStyle name="Normal 4 2 6 3 4" xfId="23202"/>
    <cellStyle name="Normal 4 2 2 2 3 4" xfId="23203"/>
    <cellStyle name="Normal 4 3 2 3 4" xfId="23204"/>
    <cellStyle name="Normal 4 4 2 3 4" xfId="23205"/>
    <cellStyle name="Normal 40 2 3 4" xfId="23206"/>
    <cellStyle name="Normal 41 2 3 4" xfId="23207"/>
    <cellStyle name="Normal 42 2 3 4" xfId="23208"/>
    <cellStyle name="Normal 43 2 3 4" xfId="23209"/>
    <cellStyle name="Normal 44 2 3 4" xfId="23210"/>
    <cellStyle name="Normal 45 2 3 4" xfId="23211"/>
    <cellStyle name="Normal 46 2 3 4" xfId="23212"/>
    <cellStyle name="Normal 47 2 3 4" xfId="23213"/>
    <cellStyle name="Normal 48 2 3 4" xfId="23214"/>
    <cellStyle name="Normal 49 2 3 4" xfId="23215"/>
    <cellStyle name="Normal 5 2 2 2 3 4" xfId="23216"/>
    <cellStyle name="Normal 5 3 2 3 4" xfId="23217"/>
    <cellStyle name="Normal 5 4 2 3 4" xfId="23218"/>
    <cellStyle name="Normal 50 2 3 4" xfId="23219"/>
    <cellStyle name="Normal 51 2 3 4" xfId="23220"/>
    <cellStyle name="Normal 52 2 3 4" xfId="23221"/>
    <cellStyle name="Normal 53 2 3 4" xfId="23222"/>
    <cellStyle name="Normal 54 2 3 4" xfId="23223"/>
    <cellStyle name="Normal 6 2 2 2 3 4" xfId="23224"/>
    <cellStyle name="Normal 6 3 2 3 4" xfId="23225"/>
    <cellStyle name="Normal 6 4 2 3 4" xfId="23226"/>
    <cellStyle name="Normal 7 2 2 2 3 4" xfId="23227"/>
    <cellStyle name="Normal 7 3 2 3 4" xfId="23228"/>
    <cellStyle name="Normal 7 4 2 3 4" xfId="23229"/>
    <cellStyle name="Normal 8 2 2 2 3 4" xfId="23230"/>
    <cellStyle name="Normal 8 3 2 3 4" xfId="23231"/>
    <cellStyle name="Normal 8 4 2 3 4" xfId="23232"/>
    <cellStyle name="Normal 9 2 2 2 3 4" xfId="23233"/>
    <cellStyle name="Normal 9 3 2 3 4" xfId="23234"/>
    <cellStyle name="Normal 9 4 2 3 4" xfId="23235"/>
    <cellStyle name="Note 10 2 3 4" xfId="23236"/>
    <cellStyle name="Note 11 2 3 4" xfId="23237"/>
    <cellStyle name="Note 12 2 3 4" xfId="23238"/>
    <cellStyle name="Note 13 2 3 4" xfId="23239"/>
    <cellStyle name="Note 14 2 3 4" xfId="23240"/>
    <cellStyle name="Note 2 16 3 4" xfId="23241"/>
    <cellStyle name="Note 2 2 14 3 4" xfId="23242"/>
    <cellStyle name="Note 2 3 2 3 4" xfId="23243"/>
    <cellStyle name="Note 3 16 3 4" xfId="23244"/>
    <cellStyle name="Note 3 2 2 2 3 4" xfId="23245"/>
    <cellStyle name="Note 3 3 2 3 4" xfId="23246"/>
    <cellStyle name="Note 4 15 3 4" xfId="23247"/>
    <cellStyle name="Note 5 14 3 4" xfId="23248"/>
    <cellStyle name="Note 6 2 3 4" xfId="23249"/>
    <cellStyle name="Note 7 2 3 4" xfId="23250"/>
    <cellStyle name="Note 8 2 3 4" xfId="23251"/>
    <cellStyle name="Note 9 2 3 4" xfId="23252"/>
    <cellStyle name="Percent 2 3 3 4" xfId="23253"/>
    <cellStyle name="Percent 3 2 3 4" xfId="23254"/>
    <cellStyle name="Normal 2 6 2 3 4" xfId="23255"/>
    <cellStyle name="Normal 55 2 3 4" xfId="23256"/>
    <cellStyle name="Comma 14 2 3 4" xfId="23257"/>
    <cellStyle name="Normal 10 5 2 3 4" xfId="23258"/>
    <cellStyle name="Normal 56 2 3 4" xfId="23259"/>
    <cellStyle name="Comma 15 2 3 4" xfId="23260"/>
    <cellStyle name="Normal 10 6 2 3 4" xfId="23261"/>
    <cellStyle name="Normal 57 2 3 4" xfId="23262"/>
    <cellStyle name="Normal 58 2 3 4" xfId="23263"/>
    <cellStyle name="Comma 16 2 3 4" xfId="23264"/>
    <cellStyle name="Normal 10 7 2 3 4" xfId="23265"/>
    <cellStyle name="Normal 10 2 3 2 3 4" xfId="23266"/>
    <cellStyle name="Normal 11 5 2 3 4" xfId="23267"/>
    <cellStyle name="Normal 11 2 3 2 3 4" xfId="23268"/>
    <cellStyle name="Normal 12 5 2 3 4" xfId="23269"/>
    <cellStyle name="Normal 12 2 3 2 3 4" xfId="23270"/>
    <cellStyle name="Normal 13 5 2 3 4" xfId="23271"/>
    <cellStyle name="Normal 13 2 3 2 3 4" xfId="23272"/>
    <cellStyle name="Normal 14 5 2 3 4" xfId="23273"/>
    <cellStyle name="Normal 14 2 3 2 3 4" xfId="23274"/>
    <cellStyle name="Normal 3 2 4 2 3 4" xfId="23275"/>
    <cellStyle name="Normal 3 2 2 2 2 3 4" xfId="23276"/>
    <cellStyle name="Normal 3 3 4 2 3 4" xfId="23277"/>
    <cellStyle name="Normal 3 3 2 2 2 3 4" xfId="23278"/>
    <cellStyle name="Normal 3 4 3 2 3 4" xfId="23279"/>
    <cellStyle name="Normal 3 4 2 2 2 3 4" xfId="23280"/>
    <cellStyle name="Normal 3 5 3 2 3 4" xfId="23281"/>
    <cellStyle name="Normal 3 5 2 2 2 3 4" xfId="23282"/>
    <cellStyle name="Normal 3 6 3 2 3 4" xfId="23283"/>
    <cellStyle name="Normal 3 6 2 2 2 3 4" xfId="23284"/>
    <cellStyle name="Normal 3 7 3 2 3 4" xfId="23285"/>
    <cellStyle name="Normal 3 7 2 2 2 3 4" xfId="23286"/>
    <cellStyle name="Normal 3 8 3 2 3 4" xfId="23287"/>
    <cellStyle name="Normal 3 8 2 2 2 3 4" xfId="23288"/>
    <cellStyle name="Normal 3 9 3 2 3 4" xfId="23289"/>
    <cellStyle name="Normal 3 9 2 2 2 3 4" xfId="23290"/>
    <cellStyle name="Normal 4 5 2 3 4" xfId="23291"/>
    <cellStyle name="Normal 4 2 3 2 3 4" xfId="23292"/>
    <cellStyle name="Normal 5 5 2 3 4" xfId="23293"/>
    <cellStyle name="Normal 5 2 3 2 3 4" xfId="23294"/>
    <cellStyle name="Normal 6 5 2 3 4" xfId="23295"/>
    <cellStyle name="Normal 6 2 3 2 3 4" xfId="23296"/>
    <cellStyle name="Normal 7 5 2 3 4" xfId="23297"/>
    <cellStyle name="Normal 7 2 3 2 3 4" xfId="23298"/>
    <cellStyle name="Normal 8 5 2 3 4" xfId="23299"/>
    <cellStyle name="Normal 8 2 3 2 3 4" xfId="23300"/>
    <cellStyle name="Normal 9 5 2 3 4" xfId="23301"/>
    <cellStyle name="Normal 9 2 3 2 3 4" xfId="23302"/>
    <cellStyle name="Normal 59 2 3 4" xfId="23303"/>
    <cellStyle name="Comma 17 2 3 4" xfId="23304"/>
    <cellStyle name="Normal 10 8 2 3 4" xfId="23305"/>
    <cellStyle name="Normal 10 2 4 2 3 4" xfId="23306"/>
    <cellStyle name="Normal 11 6 2 3 4" xfId="23307"/>
    <cellStyle name="Normal 11 2 4 2 3 4" xfId="23308"/>
    <cellStyle name="Normal 12 6 2 3 4" xfId="23309"/>
    <cellStyle name="Normal 12 2 4 2 3 4" xfId="23310"/>
    <cellStyle name="Normal 13 6 2 3 4" xfId="23311"/>
    <cellStyle name="Normal 13 2 4 2 3 4" xfId="23312"/>
    <cellStyle name="Normal 14 6 2 3 4" xfId="23313"/>
    <cellStyle name="Normal 14 2 4 2 3 4" xfId="23314"/>
    <cellStyle name="Normal 3 2 5 2 3 4" xfId="23315"/>
    <cellStyle name="Normal 3 2 2 3 2 3 4" xfId="23316"/>
    <cellStyle name="Normal 3 3 5 2 3 4" xfId="23317"/>
    <cellStyle name="Normal 3 3 2 3 2 3 4" xfId="23318"/>
    <cellStyle name="Normal 3 4 4 2 3 4" xfId="23319"/>
    <cellStyle name="Normal 3 4 2 3 2 3 4" xfId="23320"/>
    <cellStyle name="Normal 3 5 4 2 3 4" xfId="23321"/>
    <cellStyle name="Normal 3 5 2 3 2 3 4" xfId="23322"/>
    <cellStyle name="Normal 3 6 4 2 3 4" xfId="23323"/>
    <cellStyle name="Normal 3 6 2 3 2 3 4" xfId="23324"/>
    <cellStyle name="Normal 3 7 4 2 3 4" xfId="23325"/>
    <cellStyle name="Normal 3 7 2 3 2 3 4" xfId="23326"/>
    <cellStyle name="Normal 3 8 4 2 3 4" xfId="23327"/>
    <cellStyle name="Normal 3 8 2 3 2 3 4" xfId="23328"/>
    <cellStyle name="Normal 3 9 4 2 3 4" xfId="23329"/>
    <cellStyle name="Normal 3 9 2 3 2 3 4" xfId="23330"/>
    <cellStyle name="Normal 4 6 2 3 4" xfId="23331"/>
    <cellStyle name="Normal 4 2 4 2 3 4" xfId="23332"/>
    <cellStyle name="Normal 5 6 2 3 4" xfId="23333"/>
    <cellStyle name="Normal 5 2 4 2 3 4" xfId="23334"/>
    <cellStyle name="Normal 6 6 2 3 4" xfId="23335"/>
    <cellStyle name="Normal 6 2 4 2 3 4" xfId="23336"/>
    <cellStyle name="Normal 7 6 2 3 4" xfId="23337"/>
    <cellStyle name="Normal 7 2 4 2 3 4" xfId="23338"/>
    <cellStyle name="Normal 8 6 2 3 4" xfId="23339"/>
    <cellStyle name="Normal 8 2 4 2 3 4" xfId="23340"/>
    <cellStyle name="Normal 9 6 2 3 4" xfId="23341"/>
    <cellStyle name="Normal 9 2 4 2 3 4" xfId="23342"/>
    <cellStyle name="Normal 62 3 4" xfId="23343"/>
    <cellStyle name="Comma 20 3 4" xfId="23344"/>
    <cellStyle name="Note 16 3 4" xfId="23345"/>
    <cellStyle name="Normal 10 10 3 4" xfId="23346"/>
    <cellStyle name="Normal 10 2 6 3 4" xfId="23347"/>
    <cellStyle name="Normal 11 8 3 4" xfId="23348"/>
    <cellStyle name="Normal 11 2 6 3 4" xfId="23349"/>
    <cellStyle name="Normal 12 8 3 4" xfId="23350"/>
    <cellStyle name="Normal 12 2 6 3 4" xfId="23351"/>
    <cellStyle name="Normal 13 8 3 4" xfId="23352"/>
    <cellStyle name="Normal 13 2 6 3 4" xfId="23353"/>
    <cellStyle name="Normal 14 8 3 4" xfId="23354"/>
    <cellStyle name="Normal 14 2 6 3 4" xfId="23355"/>
    <cellStyle name="Normal 3 2 8 3 4" xfId="23356"/>
    <cellStyle name="Normal 3 2 2 5 3 4" xfId="23357"/>
    <cellStyle name="Normal 3 3 8 3 4" xfId="23358"/>
    <cellStyle name="Normal 3 3 2 5 3 4" xfId="23359"/>
    <cellStyle name="Normal 3 4 6 3 4" xfId="23360"/>
    <cellStyle name="Normal 3 4 2 5 3 4" xfId="23361"/>
    <cellStyle name="Normal 3 5 6 3 4" xfId="23362"/>
    <cellStyle name="Normal 3 5 2 5 3 4" xfId="23363"/>
    <cellStyle name="Normal 3 6 6 3 4" xfId="23364"/>
    <cellStyle name="Normal 3 6 2 5 3 4" xfId="23365"/>
    <cellStyle name="Normal 3 7 6 3 4" xfId="23366"/>
    <cellStyle name="Normal 3 7 2 5 3 4" xfId="23367"/>
    <cellStyle name="Normal 3 8 6 3 4" xfId="23368"/>
    <cellStyle name="Normal 3 8 2 5 3 4" xfId="23369"/>
    <cellStyle name="Normal 3 9 6 3 4" xfId="23370"/>
    <cellStyle name="Normal 3 9 2 5 3 4" xfId="23371"/>
    <cellStyle name="Normal 4 8 3 4" xfId="23372"/>
    <cellStyle name="Normal 4 2 7 3 4" xfId="23373"/>
    <cellStyle name="Normal 5 8 3 4" xfId="23374"/>
    <cellStyle name="Normal 5 2 6 3 4" xfId="23375"/>
    <cellStyle name="Normal 6 8 3 4" xfId="23376"/>
    <cellStyle name="Normal 6 2 6 3 4" xfId="23377"/>
    <cellStyle name="Normal 7 8 3 4" xfId="23378"/>
    <cellStyle name="Normal 7 2 6 3 4" xfId="23379"/>
    <cellStyle name="Normal 8 8 3 4" xfId="23380"/>
    <cellStyle name="Normal 8 2 6 3 4" xfId="23381"/>
    <cellStyle name="Normal 9 8 3 4" xfId="23382"/>
    <cellStyle name="Normal 9 2 6 3 4" xfId="23383"/>
    <cellStyle name="Normal 63 3 4" xfId="23384"/>
    <cellStyle name="Comma 21 3 4" xfId="23385"/>
    <cellStyle name="Note 17 3 4" xfId="23386"/>
    <cellStyle name="20% - Accent1 16 3 4" xfId="23387"/>
    <cellStyle name="40% - Accent1 16 3 4" xfId="23388"/>
    <cellStyle name="20% - Accent2 16 3 4" xfId="23389"/>
    <cellStyle name="40% - Accent2 16 3 4" xfId="23390"/>
    <cellStyle name="20% - Accent3 16 3 4" xfId="23391"/>
    <cellStyle name="40% - Accent3 16 3 4" xfId="23392"/>
    <cellStyle name="20% - Accent4 16 3 4" xfId="23393"/>
    <cellStyle name="40% - Accent4 16 3 4" xfId="23394"/>
    <cellStyle name="20% - Accent5 16 3 4" xfId="23395"/>
    <cellStyle name="40% - Accent5 16 3 4" xfId="23396"/>
    <cellStyle name="20% - Accent6 16 3 4" xfId="23397"/>
    <cellStyle name="40% - Accent6 16 3 4" xfId="23398"/>
    <cellStyle name="Normal 64 3 4" xfId="23399"/>
    <cellStyle name="Comma 22 3 4" xfId="23400"/>
    <cellStyle name="Note 18 3 4" xfId="23401"/>
    <cellStyle name="20% - Accent1 17 3 4" xfId="23402"/>
    <cellStyle name="40% - Accent1 17 3 4" xfId="23403"/>
    <cellStyle name="20% - Accent2 17 3 4" xfId="23404"/>
    <cellStyle name="40% - Accent2 17 3 4" xfId="23405"/>
    <cellStyle name="20% - Accent3 17 3 4" xfId="23406"/>
    <cellStyle name="40% - Accent3 17 3 4" xfId="23407"/>
    <cellStyle name="20% - Accent4 17 3 4" xfId="23408"/>
    <cellStyle name="40% - Accent4 17 3 4" xfId="23409"/>
    <cellStyle name="20% - Accent5 17 3 4" xfId="23410"/>
    <cellStyle name="40% - Accent5 17 3 4" xfId="23411"/>
    <cellStyle name="20% - Accent6 17 3 4" xfId="23412"/>
    <cellStyle name="40% - Accent6 17 3 4" xfId="23413"/>
    <cellStyle name="Normal 65 3 4" xfId="23414"/>
    <cellStyle name="Comma 23 3 4" xfId="23415"/>
    <cellStyle name="Normal 10 11 3 4" xfId="23416"/>
    <cellStyle name="Normal 10 2 7 3 4" xfId="23417"/>
    <cellStyle name="Normal 11 9 3 4" xfId="23418"/>
    <cellStyle name="Normal 11 2 7 3 4" xfId="23419"/>
    <cellStyle name="Normal 12 9 3 4" xfId="23420"/>
    <cellStyle name="Normal 12 2 7 3 4" xfId="23421"/>
    <cellStyle name="Normal 13 9 3 4" xfId="23422"/>
    <cellStyle name="Normal 13 2 7 3 4" xfId="23423"/>
    <cellStyle name="Normal 14 9 3 4" xfId="23424"/>
    <cellStyle name="Normal 14 2 7 3 4" xfId="23425"/>
    <cellStyle name="Normal 3 2 9 3 4" xfId="23426"/>
    <cellStyle name="Normal 3 2 2 6 3 4" xfId="23427"/>
    <cellStyle name="Normal 3 3 9 3 4" xfId="23428"/>
    <cellStyle name="Normal 3 3 2 6 3 4" xfId="23429"/>
    <cellStyle name="Normal 3 4 7 3 4" xfId="23430"/>
    <cellStyle name="Normal 3 4 2 6 3 4" xfId="23431"/>
    <cellStyle name="Normal 3 5 7 3 4" xfId="23432"/>
    <cellStyle name="Normal 3 5 2 6 3 4" xfId="23433"/>
    <cellStyle name="Normal 3 6 7 3 4" xfId="23434"/>
    <cellStyle name="Normal 3 6 2 6 3 4" xfId="23435"/>
    <cellStyle name="Normal 3 7 7 3 4" xfId="23436"/>
    <cellStyle name="Normal 3 7 2 6 3 4" xfId="23437"/>
    <cellStyle name="Normal 3 8 7 3 4" xfId="23438"/>
    <cellStyle name="Normal 3 8 2 6 3 4" xfId="23439"/>
    <cellStyle name="Normal 3 9 7 3 4" xfId="23440"/>
    <cellStyle name="Normal 3 9 2 6 3 4" xfId="23441"/>
    <cellStyle name="Normal 4 9 3 4" xfId="23442"/>
    <cellStyle name="Normal 4 2 8 3 4" xfId="23443"/>
    <cellStyle name="Normal 5 9 3 4" xfId="23444"/>
    <cellStyle name="Normal 5 2 7 3 4" xfId="23445"/>
    <cellStyle name="Normal 6 9 3 4" xfId="23446"/>
    <cellStyle name="Normal 6 2 7 3 4" xfId="23447"/>
    <cellStyle name="Normal 7 9 3 4" xfId="23448"/>
    <cellStyle name="Normal 7 2 7 3 4" xfId="23449"/>
    <cellStyle name="Normal 8 9 3 4" xfId="23450"/>
    <cellStyle name="Normal 8 2 7 3 4" xfId="23451"/>
    <cellStyle name="Normal 9 9 3 4" xfId="23452"/>
    <cellStyle name="Normal 9 2 7 3 4" xfId="23453"/>
    <cellStyle name="Normal 66 3 4" xfId="23454"/>
    <cellStyle name="Comma 24 3 4" xfId="23455"/>
    <cellStyle name="Normal 10 12 3 4" xfId="23456"/>
    <cellStyle name="Normal 67 5 4" xfId="23457"/>
    <cellStyle name="Comma 25 5 4" xfId="23458"/>
    <cellStyle name="Normal 10 13 3 4" xfId="23459"/>
    <cellStyle name="Normal 10 2 8 3 4" xfId="23460"/>
    <cellStyle name="Normal 11 10 3 4" xfId="23461"/>
    <cellStyle name="Normal 11 2 8 3 4" xfId="23462"/>
    <cellStyle name="Normal 12 10 3 4" xfId="23463"/>
    <cellStyle name="Normal 12 2 8 3 4" xfId="23464"/>
    <cellStyle name="Normal 13 10 3 4" xfId="23465"/>
    <cellStyle name="Normal 13 2 8 3 4" xfId="23466"/>
    <cellStyle name="Normal 14 10 3 4" xfId="23467"/>
    <cellStyle name="Normal 14 2 8 3 4" xfId="23468"/>
    <cellStyle name="Normal 3 2 10 3 4" xfId="23469"/>
    <cellStyle name="Normal 3 2 2 7 3 4" xfId="23470"/>
    <cellStyle name="Normal 3 3 10 3 4" xfId="23471"/>
    <cellStyle name="Normal 3 3 2 7 3 4" xfId="23472"/>
    <cellStyle name="Normal 3 4 8 3 4" xfId="23473"/>
    <cellStyle name="Normal 3 4 2 7 3 4" xfId="23474"/>
    <cellStyle name="Normal 3 5 8 3 4" xfId="23475"/>
    <cellStyle name="Normal 3 5 2 7 3 4" xfId="23476"/>
    <cellStyle name="Normal 3 6 8 3 4" xfId="23477"/>
    <cellStyle name="Normal 3 6 2 7 3 4" xfId="23478"/>
    <cellStyle name="Normal 3 7 8 3 4" xfId="23479"/>
    <cellStyle name="Normal 3 7 2 7 3 4" xfId="23480"/>
    <cellStyle name="Normal 3 8 8 3 4" xfId="23481"/>
    <cellStyle name="Normal 3 8 2 7 3 4" xfId="23482"/>
    <cellStyle name="Normal 3 9 8 3 4" xfId="23483"/>
    <cellStyle name="Normal 3 9 2 7 3 4" xfId="23484"/>
    <cellStyle name="Normal 4 10 3 4" xfId="23485"/>
    <cellStyle name="Normal 4 2 9 3 4" xfId="23486"/>
    <cellStyle name="Normal 5 10 3 4" xfId="23487"/>
    <cellStyle name="Normal 5 2 8 3 4" xfId="23488"/>
    <cellStyle name="Normal 6 10 3 4" xfId="23489"/>
    <cellStyle name="Normal 6 2 8 3 4" xfId="23490"/>
    <cellStyle name="Normal 7 10 3 4" xfId="23491"/>
    <cellStyle name="Normal 7 2 8 3 4" xfId="23492"/>
    <cellStyle name="Normal 8 10 3 4" xfId="23493"/>
    <cellStyle name="Normal 8 2 8 3 4" xfId="23494"/>
    <cellStyle name="Normal 9 10 3 4" xfId="23495"/>
    <cellStyle name="Normal 9 2 8 3 4" xfId="23496"/>
    <cellStyle name="Normal 67 2 3 4" xfId="23497"/>
    <cellStyle name="Comma 25 2 3 4" xfId="23498"/>
    <cellStyle name="Normal 70 3 4" xfId="23499"/>
    <cellStyle name="Normal 2 9 2 4" xfId="23500"/>
    <cellStyle name="Normal 3 13 2 4" xfId="23501"/>
    <cellStyle name="Comma 2 7 2 4" xfId="23502"/>
    <cellStyle name="Normal 4 12 2 4" xfId="23503"/>
    <cellStyle name="Note 2 23 2 4" xfId="23504"/>
    <cellStyle name="20% - Accent1 2 7 2 4" xfId="23505"/>
    <cellStyle name="40% - Accent1 2 7 2 4" xfId="23506"/>
    <cellStyle name="20% - Accent2 2 7 2 4" xfId="23507"/>
    <cellStyle name="40% - Accent2 2 7 2 4" xfId="23508"/>
    <cellStyle name="20% - Accent3 2 7 2 4" xfId="23509"/>
    <cellStyle name="40% - Accent3 2 7 2 4" xfId="23510"/>
    <cellStyle name="20% - Accent4 2 7 2 4" xfId="23511"/>
    <cellStyle name="40% - Accent4 2 7 2 4" xfId="23512"/>
    <cellStyle name="20% - Accent5 2 7 2 4" xfId="23513"/>
    <cellStyle name="40% - Accent5 2 7 2 4" xfId="23514"/>
    <cellStyle name="20% - Accent6 2 7 2 4" xfId="23515"/>
    <cellStyle name="40% - Accent6 2 7 2 4" xfId="23516"/>
    <cellStyle name="Comma 3 7 2 4" xfId="23517"/>
    <cellStyle name="Normal 5 12 2 4" xfId="23518"/>
    <cellStyle name="Note 3 23 2 4" xfId="23519"/>
    <cellStyle name="20% - Accent1 3 7 2 4" xfId="23520"/>
    <cellStyle name="40% - Accent1 3 7 2 4" xfId="23521"/>
    <cellStyle name="20% - Accent2 3 7 2 4" xfId="23522"/>
    <cellStyle name="40% - Accent2 3 7 2 4" xfId="23523"/>
    <cellStyle name="20% - Accent3 3 7 2 4" xfId="23524"/>
    <cellStyle name="40% - Accent3 3 7 2 4" xfId="23525"/>
    <cellStyle name="20% - Accent4 3 7 2 4" xfId="23526"/>
    <cellStyle name="40% - Accent4 3 7 2 4" xfId="23527"/>
    <cellStyle name="20% - Accent5 3 7 2 4" xfId="23528"/>
    <cellStyle name="40% - Accent5 3 7 2 4" xfId="23529"/>
    <cellStyle name="20% - Accent6 3 7 2 4" xfId="23530"/>
    <cellStyle name="40% - Accent6 3 7 2 4" xfId="23531"/>
    <cellStyle name="Normal 6 12 2 4" xfId="23532"/>
    <cellStyle name="Normal 7 12 2 4" xfId="23533"/>
    <cellStyle name="Normal 8 12 2 4" xfId="23534"/>
    <cellStyle name="Normal 9 12 2 4" xfId="23535"/>
    <cellStyle name="Normal 10 15 2 4" xfId="23536"/>
    <cellStyle name="Normal 11 12 2 4" xfId="23537"/>
    <cellStyle name="Normal 12 12 2 4" xfId="23538"/>
    <cellStyle name="Normal 13 12 2 4" xfId="23539"/>
    <cellStyle name="Normal 2 4 4 2 4" xfId="23540"/>
    <cellStyle name="Normal 3 3 12 2 4" xfId="23541"/>
    <cellStyle name="Comma 2 3 4 2 4" xfId="23542"/>
    <cellStyle name="Normal 4 3 4 2 4" xfId="23543"/>
    <cellStyle name="Note 2 3 4 2 4" xfId="23544"/>
    <cellStyle name="20% - Accent1 2 3 4 2 4" xfId="23545"/>
    <cellStyle name="40% - Accent1 2 3 4 2 4" xfId="23546"/>
    <cellStyle name="20% - Accent2 2 3 4 2 4" xfId="23547"/>
    <cellStyle name="40% - Accent2 2 3 4 2 4" xfId="23548"/>
    <cellStyle name="20% - Accent3 2 3 4 2 4" xfId="23549"/>
    <cellStyle name="40% - Accent3 2 3 4 2 4" xfId="23550"/>
    <cellStyle name="20% - Accent4 2 3 4 2 4" xfId="23551"/>
    <cellStyle name="40% - Accent4 2 3 4 2 4" xfId="23552"/>
    <cellStyle name="20% - Accent5 2 3 4 2 4" xfId="23553"/>
    <cellStyle name="40% - Accent5 2 3 4 2 4" xfId="23554"/>
    <cellStyle name="20% - Accent6 2 3 4 2 4" xfId="23555"/>
    <cellStyle name="40% - Accent6 2 3 4 2 4" xfId="23556"/>
    <cellStyle name="Comma 3 3 4 2 4" xfId="23557"/>
    <cellStyle name="Normal 5 3 4 2 4" xfId="23558"/>
    <cellStyle name="Note 3 3 4 2 4" xfId="23559"/>
    <cellStyle name="20% - Accent1 3 3 4 2 4" xfId="23560"/>
    <cellStyle name="40% - Accent1 3 3 4 2 4" xfId="23561"/>
    <cellStyle name="20% - Accent2 3 3 4 2 4" xfId="23562"/>
    <cellStyle name="40% - Accent2 3 3 4 2 4" xfId="23563"/>
    <cellStyle name="20% - Accent3 3 3 4 2 4" xfId="23564"/>
    <cellStyle name="40% - Accent3 3 3 4 2 4" xfId="23565"/>
    <cellStyle name="20% - Accent4 3 3 4 2 4" xfId="23566"/>
    <cellStyle name="40% - Accent4 3 3 4 2 4" xfId="23567"/>
    <cellStyle name="20% - Accent5 3 3 4 2 4" xfId="23568"/>
    <cellStyle name="40% - Accent5 3 3 4 2 4" xfId="23569"/>
    <cellStyle name="20% - Accent6 3 3 4 2 4" xfId="23570"/>
    <cellStyle name="40% - Accent6 3 3 4 2 4" xfId="23571"/>
    <cellStyle name="Normal 6 3 4 2 4" xfId="23572"/>
    <cellStyle name="Normal 7 3 4 2 4" xfId="23573"/>
    <cellStyle name="Normal 8 3 4 2 4" xfId="23574"/>
    <cellStyle name="Normal 9 3 4 2 4" xfId="23575"/>
    <cellStyle name="Normal 10 3 4 2 4" xfId="23576"/>
    <cellStyle name="Normal 11 3 4 2 4" xfId="23577"/>
    <cellStyle name="Normal 12 3 4 2 4" xfId="23578"/>
    <cellStyle name="Normal 13 3 4 2 4" xfId="23579"/>
    <cellStyle name="Normal 14 3 4 2 4" xfId="23580"/>
    <cellStyle name="Normal 15 7 2 4" xfId="23581"/>
    <cellStyle name="Normal 16 6 2 4" xfId="23582"/>
    <cellStyle name="Normal 17 5 2 4" xfId="23583"/>
    <cellStyle name="Normal 18 4 2 4" xfId="23584"/>
    <cellStyle name="Percent 2 5 2 4" xfId="23585"/>
    <cellStyle name="Note 5 21 2 4" xfId="23586"/>
    <cellStyle name="20% - Accent1 5 4 2 4" xfId="23587"/>
    <cellStyle name="40% - Accent1 5 4 2 4" xfId="23588"/>
    <cellStyle name="20% - Accent2 5 4 2 4" xfId="23589"/>
    <cellStyle name="40% - Accent2 5 4 2 4" xfId="23590"/>
    <cellStyle name="20% - Accent3 5 4 2 4" xfId="23591"/>
    <cellStyle name="40% - Accent3 5 4 2 4" xfId="23592"/>
    <cellStyle name="20% - Accent4 5 4 2 4" xfId="23593"/>
    <cellStyle name="40% - Accent4 5 4 2 4" xfId="23594"/>
    <cellStyle name="20% - Accent5 5 4 2 4" xfId="23595"/>
    <cellStyle name="40% - Accent5 5 4 2 4" xfId="23596"/>
    <cellStyle name="20% - Accent6 5 4 2 4" xfId="23597"/>
    <cellStyle name="40% - Accent6 5 4 2 4" xfId="23598"/>
    <cellStyle name="Normal 2 3 4 2 4" xfId="23599"/>
    <cellStyle name="Normal 3 2 12 2 4" xfId="23600"/>
    <cellStyle name="Comma 2 2 4 2 4" xfId="23601"/>
    <cellStyle name="Normal 4 2 11 2 4" xfId="23602"/>
    <cellStyle name="Note 2 2 21 2 4" xfId="23603"/>
    <cellStyle name="20% - Accent1 2 2 4 2 4" xfId="23604"/>
    <cellStyle name="40% - Accent1 2 2 4 2 4" xfId="23605"/>
    <cellStyle name="20% - Accent2 2 2 4 2 4" xfId="23606"/>
    <cellStyle name="40% - Accent2 2 2 4 2 4" xfId="23607"/>
    <cellStyle name="20% - Accent3 2 2 4 2 4" xfId="23608"/>
    <cellStyle name="40% - Accent3 2 2 4 2 4" xfId="23609"/>
    <cellStyle name="20% - Accent4 2 2 4 2 4" xfId="23610"/>
    <cellStyle name="40% - Accent4 2 2 4 2 4" xfId="23611"/>
    <cellStyle name="20% - Accent5 2 2 4 2 4" xfId="23612"/>
    <cellStyle name="40% - Accent5 2 2 4 2 4" xfId="23613"/>
    <cellStyle name="20% - Accent6 2 2 4 2 4" xfId="23614"/>
    <cellStyle name="40% - Accent6 2 2 4 2 4" xfId="23615"/>
    <cellStyle name="Comma 3 2 4 2 4" xfId="23616"/>
    <cellStyle name="Normal 5 2 10 2 4" xfId="23617"/>
    <cellStyle name="Note 3 2 4 2 4" xfId="23618"/>
    <cellStyle name="20% - Accent1 3 2 4 2 4" xfId="23619"/>
    <cellStyle name="40% - Accent1 3 2 4 2 4" xfId="23620"/>
    <cellStyle name="20% - Accent2 3 2 4 2 4" xfId="23621"/>
    <cellStyle name="40% - Accent2 3 2 4 2 4" xfId="23622"/>
    <cellStyle name="20% - Accent3 3 2 4 2 4" xfId="23623"/>
    <cellStyle name="40% - Accent3 3 2 4 2 4" xfId="23624"/>
    <cellStyle name="20% - Accent4 3 2 4 2 4" xfId="23625"/>
    <cellStyle name="40% - Accent4 3 2 4 2 4" xfId="23626"/>
    <cellStyle name="20% - Accent5 3 2 4 2 4" xfId="23627"/>
    <cellStyle name="40% - Accent5 3 2 4 2 4" xfId="23628"/>
    <cellStyle name="20% - Accent6 3 2 4 2 4" xfId="23629"/>
    <cellStyle name="40% - Accent6 3 2 4 2 4" xfId="23630"/>
    <cellStyle name="Normal 6 2 10 2 4" xfId="23631"/>
    <cellStyle name="Normal 7 2 10 2 4" xfId="23632"/>
    <cellStyle name="Normal 8 2 10 2 4" xfId="23633"/>
    <cellStyle name="Normal 9 2 10 2 4" xfId="23634"/>
    <cellStyle name="Normal 10 2 10 2 4" xfId="23635"/>
    <cellStyle name="Normal 11 2 10 2 4" xfId="23636"/>
    <cellStyle name="Normal 12 2 10 2 4" xfId="23637"/>
    <cellStyle name="Normal 13 2 10 2 4" xfId="23638"/>
    <cellStyle name="Normal 14 2 10 2 4" xfId="23639"/>
    <cellStyle name="Normal 15 2 4 2 4" xfId="23640"/>
    <cellStyle name="Normal 19 4 2 4" xfId="23641"/>
    <cellStyle name="Normal 20 4 2 4" xfId="23642"/>
    <cellStyle name="Normal 21 4 2 4" xfId="23643"/>
    <cellStyle name="Normal 22 4 2 4" xfId="23644"/>
    <cellStyle name="Normal 23 4 2 4" xfId="23645"/>
    <cellStyle name="Normal 24 4 2 4" xfId="23646"/>
    <cellStyle name="Normal 25 4 2 4" xfId="23647"/>
    <cellStyle name="Normal 2 5 3 2 4" xfId="23648"/>
    <cellStyle name="Normal 3 4 10 2 4" xfId="23649"/>
    <cellStyle name="Comma 2 4 3 2 4" xfId="23650"/>
    <cellStyle name="Normal 4 4 4 2 4" xfId="23651"/>
    <cellStyle name="Note 2 4 5 2 4" xfId="23652"/>
    <cellStyle name="20% - Accent1 2 4 3 2 4" xfId="23653"/>
    <cellStyle name="40% - Accent1 2 4 3 2 4" xfId="23654"/>
    <cellStyle name="20% - Accent2 2 4 3 2 4" xfId="23655"/>
    <cellStyle name="40% - Accent2 2 4 3 2 4" xfId="23656"/>
    <cellStyle name="20% - Accent3 2 4 3 2 4" xfId="23657"/>
    <cellStyle name="40% - Accent3 2 4 3 2 4" xfId="23658"/>
    <cellStyle name="20% - Accent4 2 4 3 2 4" xfId="23659"/>
    <cellStyle name="40% - Accent4 2 4 3 2 4" xfId="23660"/>
    <cellStyle name="20% - Accent5 2 4 3 2 4" xfId="23661"/>
    <cellStyle name="40% - Accent5 2 4 3 2 4" xfId="23662"/>
    <cellStyle name="20% - Accent6 2 4 3 2 4" xfId="23663"/>
    <cellStyle name="40% - Accent6 2 4 3 2 4" xfId="23664"/>
    <cellStyle name="Comma 3 4 3 2 4" xfId="23665"/>
    <cellStyle name="Normal 5 4 4 2 4" xfId="23666"/>
    <cellStyle name="Note 3 4 5 2 4" xfId="23667"/>
    <cellStyle name="20% - Accent1 3 4 3 2 4" xfId="23668"/>
    <cellStyle name="40% - Accent1 3 4 3 2 4" xfId="23669"/>
    <cellStyle name="20% - Accent2 3 4 3 2 4" xfId="23670"/>
    <cellStyle name="40% - Accent2 3 4 3 2 4" xfId="23671"/>
    <cellStyle name="20% - Accent3 3 4 3 2 4" xfId="23672"/>
    <cellStyle name="40% - Accent3 3 4 3 2 4" xfId="23673"/>
    <cellStyle name="20% - Accent4 3 4 3 2 4" xfId="23674"/>
    <cellStyle name="40% - Accent4 3 4 3 2 4" xfId="23675"/>
    <cellStyle name="20% - Accent5 3 4 3 2 4" xfId="23676"/>
    <cellStyle name="40% - Accent5 3 4 3 2 4" xfId="23677"/>
    <cellStyle name="20% - Accent6 3 4 3 2 4" xfId="23678"/>
    <cellStyle name="40% - Accent6 3 4 3 2 4" xfId="23679"/>
    <cellStyle name="Normal 6 4 4 2 4" xfId="23680"/>
    <cellStyle name="Normal 7 4 4 2 4" xfId="23681"/>
    <cellStyle name="Normal 8 4 4 2 4" xfId="23682"/>
    <cellStyle name="Normal 9 4 4 2 4" xfId="23683"/>
    <cellStyle name="Normal 10 4 4 2 4" xfId="23684"/>
    <cellStyle name="Normal 11 4 4 2 4" xfId="23685"/>
    <cellStyle name="Normal 12 4 4 2 4" xfId="23686"/>
    <cellStyle name="Normal 13 4 4 2 4" xfId="23687"/>
    <cellStyle name="Normal 14 4 4 2 4" xfId="23688"/>
    <cellStyle name="Normal 15 3 4 2 4" xfId="23689"/>
    <cellStyle name="Normal 16 3 3 2 4" xfId="23690"/>
    <cellStyle name="Normal 17 2 3 2 4" xfId="23691"/>
    <cellStyle name="Normal 18 2 3 2 4" xfId="23692"/>
    <cellStyle name="Percent 2 2 3 2 4" xfId="23693"/>
    <cellStyle name="Note 5 2 5 2 4" xfId="23694"/>
    <cellStyle name="20% - Accent1 5 2 3 2 4" xfId="23695"/>
    <cellStyle name="40% - Accent1 5 2 3 2 4" xfId="23696"/>
    <cellStyle name="20% - Accent2 5 2 3 2 4" xfId="23697"/>
    <cellStyle name="40% - Accent2 5 2 3 2 4" xfId="23698"/>
    <cellStyle name="20% - Accent3 5 2 3 2 4" xfId="23699"/>
    <cellStyle name="40% - Accent3 5 2 3 2 4" xfId="23700"/>
    <cellStyle name="20% - Accent4 5 2 3 2 4" xfId="23701"/>
    <cellStyle name="40% - Accent4 5 2 3 2 4" xfId="23702"/>
    <cellStyle name="20% - Accent5 5 2 3 2 4" xfId="23703"/>
    <cellStyle name="40% - Accent5 5 2 3 2 4" xfId="23704"/>
    <cellStyle name="20% - Accent6 5 2 3 2 4" xfId="23705"/>
    <cellStyle name="40% - Accent6 5 2 3 2 4" xfId="23706"/>
    <cellStyle name="Normal 2 3 2 3 2 4" xfId="23707"/>
    <cellStyle name="Normal 3 2 2 9 2 4" xfId="23708"/>
    <cellStyle name="Comma 2 2 2 3 2 4" xfId="23709"/>
    <cellStyle name="Normal 4 2 2 4 2 4" xfId="23710"/>
    <cellStyle name="Note 2 2 2 5 2 4" xfId="23711"/>
    <cellStyle name="20% - Accent1 2 2 2 3 2 4" xfId="23712"/>
    <cellStyle name="40% - Accent1 2 2 2 3 2 4" xfId="23713"/>
    <cellStyle name="20% - Accent2 2 2 2 3 2 4" xfId="23714"/>
    <cellStyle name="40% - Accent2 2 2 2 3 2 4" xfId="23715"/>
    <cellStyle name="20% - Accent3 2 2 2 3 2 4" xfId="23716"/>
    <cellStyle name="40% - Accent3 2 2 2 3 2 4" xfId="23717"/>
    <cellStyle name="20% - Accent4 2 2 2 3 2 4" xfId="23718"/>
    <cellStyle name="40% - Accent4 2 2 2 3 2 4" xfId="23719"/>
    <cellStyle name="20% - Accent5 2 2 2 3 2 4" xfId="23720"/>
    <cellStyle name="40% - Accent5 2 2 2 3 2 4" xfId="23721"/>
    <cellStyle name="20% - Accent6 2 2 2 3 2 4" xfId="23722"/>
    <cellStyle name="40% - Accent6 2 2 2 3 2 4" xfId="23723"/>
    <cellStyle name="Comma 3 2 2 3 2 4" xfId="23724"/>
    <cellStyle name="Normal 5 2 2 4 2 4" xfId="23725"/>
    <cellStyle name="Note 3 2 2 3 2 4" xfId="23726"/>
    <cellStyle name="20% - Accent1 3 2 2 3 2 4" xfId="23727"/>
    <cellStyle name="40% - Accent1 3 2 2 3 2 4" xfId="23728"/>
    <cellStyle name="20% - Accent2 3 2 2 3 2 4" xfId="23729"/>
    <cellStyle name="40% - Accent2 3 2 2 3 2 4" xfId="23730"/>
    <cellStyle name="20% - Accent3 3 2 2 3 2 4" xfId="23731"/>
    <cellStyle name="40% - Accent3 3 2 2 3 2 4" xfId="23732"/>
    <cellStyle name="20% - Accent4 3 2 2 3 2 4" xfId="23733"/>
    <cellStyle name="40% - Accent4 3 2 2 3 2 4" xfId="23734"/>
    <cellStyle name="20% - Accent5 3 2 2 3 2 4" xfId="23735"/>
    <cellStyle name="40% - Accent5 3 2 2 3 2 4" xfId="23736"/>
    <cellStyle name="20% - Accent6 3 2 2 3 2 4" xfId="23737"/>
    <cellStyle name="40% - Accent6 3 2 2 3 2 4" xfId="23738"/>
    <cellStyle name="Normal 6 2 2 4 2 4" xfId="23739"/>
    <cellStyle name="Normal 7 2 2 4 2 4" xfId="23740"/>
    <cellStyle name="Normal 8 2 2 4 2 4" xfId="23741"/>
    <cellStyle name="Normal 9 2 2 4 2 4" xfId="23742"/>
    <cellStyle name="Normal 10 2 2 4 2 4" xfId="23743"/>
    <cellStyle name="Normal 11 2 2 4 2 4" xfId="23744"/>
    <cellStyle name="Normal 12 2 2 4 2 4" xfId="23745"/>
    <cellStyle name="Normal 13 2 2 4 2 4" xfId="23746"/>
    <cellStyle name="Normal 14 2 2 4 2 4" xfId="23747"/>
    <cellStyle name="Normal 15 2 2 3 2 4" xfId="23748"/>
    <cellStyle name="Normal 19 2 3 2 4" xfId="23749"/>
    <cellStyle name="Normal 20 2 3 2 4" xfId="23750"/>
    <cellStyle name="Normal 21 2 3 2 4" xfId="23751"/>
    <cellStyle name="Normal 22 2 3 2 4" xfId="23752"/>
    <cellStyle name="Normal 23 2 3 2 4" xfId="23753"/>
    <cellStyle name="Normal 24 2 3 2 4" xfId="23754"/>
    <cellStyle name="Normal 25 2 3 2 4" xfId="23755"/>
    <cellStyle name="20% - Accent1 18 2 4" xfId="23756"/>
    <cellStyle name="40% - Accent1 18 2 4" xfId="23757"/>
    <cellStyle name="20% - Accent2 18 2 4" xfId="23758"/>
    <cellStyle name="40% - Accent2 18 2 4" xfId="23759"/>
    <cellStyle name="20% - Accent3 18 2 4" xfId="23760"/>
    <cellStyle name="40% - Accent3 18 2 4" xfId="23761"/>
    <cellStyle name="20% - Accent4 18 2 4" xfId="23762"/>
    <cellStyle name="40% - Accent4 18 2 4" xfId="23763"/>
    <cellStyle name="20% - Accent5 18 2 4" xfId="23764"/>
    <cellStyle name="40% - Accent5 18 2 4" xfId="23765"/>
    <cellStyle name="20% - Accent6 18 2 4" xfId="23766"/>
    <cellStyle name="40% - Accent6 18 2 4" xfId="23767"/>
    <cellStyle name="Normal 69 2 2 4" xfId="23768"/>
    <cellStyle name="Normal 2 8 2 2 4" xfId="23769"/>
    <cellStyle name="20% - Accent1 10 3 2 4" xfId="23770"/>
    <cellStyle name="20% - Accent1 11 3 2 4" xfId="23771"/>
    <cellStyle name="20% - Accent1 12 3 2 4" xfId="23772"/>
    <cellStyle name="20% - Accent1 13 3 2 4" xfId="23773"/>
    <cellStyle name="20% - Accent1 14 3 2 4" xfId="23774"/>
    <cellStyle name="20% - Accent1 2 6 2 2 4" xfId="23775"/>
    <cellStyle name="20% - Accent1 2 2 3 2 2 4" xfId="23776"/>
    <cellStyle name="20% - Accent1 2 3 3 2 2 4" xfId="23777"/>
    <cellStyle name="20% - Accent1 3 6 2 2 4" xfId="23778"/>
    <cellStyle name="20% - Accent1 3 2 3 2 2 4" xfId="23779"/>
    <cellStyle name="20% - Accent1 3 3 3 2 2 4" xfId="23780"/>
    <cellStyle name="20% - Accent1 4 5 2 2 4" xfId="23781"/>
    <cellStyle name="20% - Accent1 5 3 2 2 4" xfId="23782"/>
    <cellStyle name="20% - Accent1 6 3 2 4" xfId="23783"/>
    <cellStyle name="20% - Accent1 7 3 2 4" xfId="23784"/>
    <cellStyle name="20% - Accent1 8 3 2 4" xfId="23785"/>
    <cellStyle name="20% - Accent1 9 3 2 4" xfId="23786"/>
    <cellStyle name="20% - Accent2 10 3 2 4" xfId="23787"/>
    <cellStyle name="20% - Accent2 11 3 2 4" xfId="23788"/>
    <cellStyle name="20% - Accent2 12 3 2 4" xfId="23789"/>
    <cellStyle name="20% - Accent2 13 3 2 4" xfId="23790"/>
    <cellStyle name="20% - Accent2 14 3 2 4" xfId="23791"/>
    <cellStyle name="20% - Accent2 2 6 2 2 4" xfId="23792"/>
    <cellStyle name="20% - Accent2 2 2 3 2 2 4" xfId="23793"/>
    <cellStyle name="20% - Accent2 2 3 3 2 2 4" xfId="23794"/>
    <cellStyle name="20% - Accent2 3 6 2 2 4" xfId="23795"/>
    <cellStyle name="20% - Accent2 3 2 3 2 2 4" xfId="23796"/>
    <cellStyle name="20% - Accent2 3 3 3 2 2 4" xfId="23797"/>
    <cellStyle name="20% - Accent2 4 5 2 2 4" xfId="23798"/>
    <cellStyle name="20% - Accent2 5 3 2 2 4" xfId="23799"/>
    <cellStyle name="20% - Accent2 6 3 2 4" xfId="23800"/>
    <cellStyle name="20% - Accent2 7 3 2 4" xfId="23801"/>
    <cellStyle name="20% - Accent2 8 3 2 4" xfId="23802"/>
    <cellStyle name="20% - Accent2 9 3 2 4" xfId="23803"/>
    <cellStyle name="20% - Accent3 10 3 2 4" xfId="23804"/>
    <cellStyle name="20% - Accent3 11 3 2 4" xfId="23805"/>
    <cellStyle name="20% - Accent3 12 3 2 4" xfId="23806"/>
    <cellStyle name="20% - Accent3 13 3 2 4" xfId="23807"/>
    <cellStyle name="20% - Accent3 14 3 2 4" xfId="23808"/>
    <cellStyle name="20% - Accent3 2 6 2 2 4" xfId="23809"/>
    <cellStyle name="20% - Accent3 2 2 3 2 2 4" xfId="23810"/>
    <cellStyle name="20% - Accent3 2 3 3 2 2 4" xfId="23811"/>
    <cellStyle name="20% - Accent3 3 6 2 2 4" xfId="23812"/>
    <cellStyle name="20% - Accent3 3 2 3 2 2 4" xfId="23813"/>
    <cellStyle name="20% - Accent3 3 3 3 2 2 4" xfId="23814"/>
    <cellStyle name="20% - Accent3 4 5 2 2 4" xfId="23815"/>
    <cellStyle name="20% - Accent3 5 3 2 2 4" xfId="23816"/>
    <cellStyle name="20% - Accent3 6 3 2 4" xfId="23817"/>
    <cellStyle name="20% - Accent3 7 3 2 4" xfId="23818"/>
    <cellStyle name="20% - Accent3 8 3 2 4" xfId="23819"/>
    <cellStyle name="20% - Accent3 9 3 2 4" xfId="23820"/>
    <cellStyle name="20% - Accent4 10 3 2 4" xfId="23821"/>
    <cellStyle name="20% - Accent4 11 3 2 4" xfId="23822"/>
    <cellStyle name="20% - Accent4 12 3 2 4" xfId="23823"/>
    <cellStyle name="20% - Accent4 13 3 2 4" xfId="23824"/>
    <cellStyle name="20% - Accent4 14 3 2 4" xfId="23825"/>
    <cellStyle name="20% - Accent4 2 6 2 2 4" xfId="23826"/>
    <cellStyle name="20% - Accent4 2 2 3 2 2 4" xfId="23827"/>
    <cellStyle name="20% - Accent4 2 3 3 2 2 4" xfId="23828"/>
    <cellStyle name="20% - Accent4 3 6 2 2 4" xfId="23829"/>
    <cellStyle name="20% - Accent4 3 2 3 2 2 4" xfId="23830"/>
    <cellStyle name="20% - Accent4 3 3 3 2 2 4" xfId="23831"/>
    <cellStyle name="20% - Accent4 4 5 2 2 4" xfId="23832"/>
    <cellStyle name="20% - Accent4 5 3 2 2 4" xfId="23833"/>
    <cellStyle name="20% - Accent4 6 3 2 4" xfId="23834"/>
    <cellStyle name="20% - Accent4 7 3 2 4" xfId="23835"/>
    <cellStyle name="20% - Accent4 8 3 2 4" xfId="23836"/>
    <cellStyle name="20% - Accent4 9 3 2 4" xfId="23837"/>
    <cellStyle name="20% - Accent5 10 3 2 4" xfId="23838"/>
    <cellStyle name="20% - Accent5 11 3 2 4" xfId="23839"/>
    <cellStyle name="20% - Accent5 12 3 2 4" xfId="23840"/>
    <cellStyle name="20% - Accent5 13 3 2 4" xfId="23841"/>
    <cellStyle name="20% - Accent5 14 3 2 4" xfId="23842"/>
    <cellStyle name="20% - Accent5 2 6 2 2 4" xfId="23843"/>
    <cellStyle name="20% - Accent5 2 2 3 2 2 4" xfId="23844"/>
    <cellStyle name="20% - Accent5 2 3 3 2 2 4" xfId="23845"/>
    <cellStyle name="20% - Accent5 3 6 2 2 4" xfId="23846"/>
    <cellStyle name="20% - Accent5 3 2 3 2 2 4" xfId="23847"/>
    <cellStyle name="20% - Accent5 3 3 3 2 2 4" xfId="23848"/>
    <cellStyle name="20% - Accent5 4 5 2 2 4" xfId="23849"/>
    <cellStyle name="20% - Accent5 5 3 2 2 4" xfId="23850"/>
    <cellStyle name="20% - Accent5 6 3 2 4" xfId="23851"/>
    <cellStyle name="20% - Accent5 7 3 2 4" xfId="23852"/>
    <cellStyle name="20% - Accent5 8 3 2 4" xfId="23853"/>
    <cellStyle name="20% - Accent5 9 3 2 4" xfId="23854"/>
    <cellStyle name="20% - Accent6 10 3 2 4" xfId="23855"/>
    <cellStyle name="20% - Accent6 11 3 2 4" xfId="23856"/>
    <cellStyle name="20% - Accent6 12 3 2 4" xfId="23857"/>
    <cellStyle name="20% - Accent6 13 3 2 4" xfId="23858"/>
    <cellStyle name="20% - Accent6 14 3 2 4" xfId="23859"/>
    <cellStyle name="20% - Accent6 2 6 2 2 4" xfId="23860"/>
    <cellStyle name="20% - Accent6 2 2 3 2 2 4" xfId="23861"/>
    <cellStyle name="20% - Accent6 2 3 3 2 2 4" xfId="23862"/>
    <cellStyle name="20% - Accent6 3 6 2 2 4" xfId="23863"/>
    <cellStyle name="20% - Accent6 3 2 3 2 2 4" xfId="23864"/>
    <cellStyle name="20% - Accent6 3 3 3 2 2 4" xfId="23865"/>
    <cellStyle name="20% - Accent6 4 5 2 2 4" xfId="23866"/>
    <cellStyle name="20% - Accent6 5 3 2 2 4" xfId="23867"/>
    <cellStyle name="20% - Accent6 6 3 2 4" xfId="23868"/>
    <cellStyle name="20% - Accent6 7 3 2 4" xfId="23869"/>
    <cellStyle name="20% - Accent6 8 3 2 4" xfId="23870"/>
    <cellStyle name="20% - Accent6 9 3 2 4" xfId="23871"/>
    <cellStyle name="40% - Accent1 10 3 2 4" xfId="23872"/>
    <cellStyle name="40% - Accent1 11 3 2 4" xfId="23873"/>
    <cellStyle name="40% - Accent1 12 3 2 4" xfId="23874"/>
    <cellStyle name="40% - Accent1 13 3 2 4" xfId="23875"/>
    <cellStyle name="40% - Accent1 14 3 2 4" xfId="23876"/>
    <cellStyle name="40% - Accent1 2 6 2 2 4" xfId="23877"/>
    <cellStyle name="40% - Accent1 2 2 3 2 2 4" xfId="23878"/>
    <cellStyle name="40% - Accent1 2 3 3 2 2 4" xfId="23879"/>
    <cellStyle name="40% - Accent1 3 6 2 2 4" xfId="23880"/>
    <cellStyle name="40% - Accent1 3 2 3 2 2 4" xfId="23881"/>
    <cellStyle name="40% - Accent1 3 3 3 2 2 4" xfId="23882"/>
    <cellStyle name="40% - Accent1 4 5 2 2 4" xfId="23883"/>
    <cellStyle name="40% - Accent1 5 3 2 2 4" xfId="23884"/>
    <cellStyle name="40% - Accent1 6 3 2 4" xfId="23885"/>
    <cellStyle name="40% - Accent1 7 3 2 4" xfId="23886"/>
    <cellStyle name="40% - Accent1 8 3 2 4" xfId="23887"/>
    <cellStyle name="40% - Accent1 9 3 2 4" xfId="23888"/>
    <cellStyle name="40% - Accent2 10 3 2 4" xfId="23889"/>
    <cellStyle name="40% - Accent2 11 3 2 4" xfId="23890"/>
    <cellStyle name="40% - Accent2 12 3 2 4" xfId="23891"/>
    <cellStyle name="40% - Accent2 13 3 2 4" xfId="23892"/>
    <cellStyle name="40% - Accent2 14 3 2 4" xfId="23893"/>
    <cellStyle name="40% - Accent2 2 6 2 2 4" xfId="23894"/>
    <cellStyle name="40% - Accent2 2 2 3 2 2 4" xfId="23895"/>
    <cellStyle name="40% - Accent2 2 3 3 2 2 4" xfId="23896"/>
    <cellStyle name="40% - Accent2 3 6 2 2 4" xfId="23897"/>
    <cellStyle name="40% - Accent2 3 2 3 2 2 4" xfId="23898"/>
    <cellStyle name="40% - Accent2 3 3 3 2 2 4" xfId="23899"/>
    <cellStyle name="40% - Accent2 4 5 2 2 4" xfId="23900"/>
    <cellStyle name="40% - Accent2 5 3 2 2 4" xfId="23901"/>
    <cellStyle name="40% - Accent2 6 3 2 4" xfId="23902"/>
    <cellStyle name="40% - Accent2 7 3 2 4" xfId="23903"/>
    <cellStyle name="40% - Accent2 8 3 2 4" xfId="23904"/>
    <cellStyle name="40% - Accent2 9 3 2 4" xfId="23905"/>
    <cellStyle name="40% - Accent3 10 3 2 4" xfId="23906"/>
    <cellStyle name="40% - Accent3 11 3 2 4" xfId="23907"/>
    <cellStyle name="40% - Accent3 12 3 2 4" xfId="23908"/>
    <cellStyle name="40% - Accent3 13 3 2 4" xfId="23909"/>
    <cellStyle name="40% - Accent3 14 3 2 4" xfId="23910"/>
    <cellStyle name="40% - Accent3 2 6 2 2 4" xfId="23911"/>
    <cellStyle name="40% - Accent3 2 2 3 2 2 4" xfId="23912"/>
    <cellStyle name="40% - Accent3 2 3 3 2 2 4" xfId="23913"/>
    <cellStyle name="40% - Accent3 3 6 2 2 4" xfId="23914"/>
    <cellStyle name="40% - Accent3 3 2 3 2 2 4" xfId="23915"/>
    <cellStyle name="40% - Accent3 3 3 3 2 2 4" xfId="23916"/>
    <cellStyle name="40% - Accent3 4 5 2 2 4" xfId="23917"/>
    <cellStyle name="40% - Accent3 5 3 2 2 4" xfId="23918"/>
    <cellStyle name="40% - Accent3 6 3 2 4" xfId="23919"/>
    <cellStyle name="40% - Accent3 7 3 2 4" xfId="23920"/>
    <cellStyle name="40% - Accent3 8 3 2 4" xfId="23921"/>
    <cellStyle name="40% - Accent3 9 3 2 4" xfId="23922"/>
    <cellStyle name="40% - Accent4 10 3 2 4" xfId="23923"/>
    <cellStyle name="40% - Accent4 11 3 2 4" xfId="23924"/>
    <cellStyle name="40% - Accent4 12 3 2 4" xfId="23925"/>
    <cellStyle name="40% - Accent4 13 3 2 4" xfId="23926"/>
    <cellStyle name="40% - Accent4 14 3 2 4" xfId="23927"/>
    <cellStyle name="40% - Accent4 2 6 2 2 4" xfId="23928"/>
    <cellStyle name="40% - Accent4 2 2 3 2 2 4" xfId="23929"/>
    <cellStyle name="40% - Accent4 2 3 3 2 2 4" xfId="23930"/>
    <cellStyle name="40% - Accent4 3 6 2 2 4" xfId="23931"/>
    <cellStyle name="40% - Accent4 3 2 3 2 2 4" xfId="23932"/>
    <cellStyle name="40% - Accent4 3 3 3 2 2 4" xfId="23933"/>
    <cellStyle name="40% - Accent4 4 5 2 2 4" xfId="23934"/>
    <cellStyle name="40% - Accent4 5 3 2 2 4" xfId="23935"/>
    <cellStyle name="40% - Accent4 6 3 2 4" xfId="23936"/>
    <cellStyle name="40% - Accent4 7 3 2 4" xfId="23937"/>
    <cellStyle name="40% - Accent4 8 3 2 4" xfId="23938"/>
    <cellStyle name="40% - Accent4 9 3 2 4" xfId="23939"/>
    <cellStyle name="40% - Accent5 10 3 2 4" xfId="23940"/>
    <cellStyle name="40% - Accent5 11 3 2 4" xfId="23941"/>
    <cellStyle name="40% - Accent5 12 3 2 4" xfId="23942"/>
    <cellStyle name="40% - Accent5 13 3 2 4" xfId="23943"/>
    <cellStyle name="40% - Accent5 14 3 2 4" xfId="23944"/>
    <cellStyle name="40% - Accent5 2 6 2 2 4" xfId="23945"/>
    <cellStyle name="40% - Accent5 2 2 3 2 2 4" xfId="23946"/>
    <cellStyle name="40% - Accent5 2 3 3 2 2 4" xfId="23947"/>
    <cellStyle name="40% - Accent5 3 6 2 2 4" xfId="23948"/>
    <cellStyle name="40% - Accent5 3 2 3 2 2 4" xfId="23949"/>
    <cellStyle name="40% - Accent5 3 3 3 2 2 4" xfId="23950"/>
    <cellStyle name="40% - Accent5 4 5 2 2 4" xfId="23951"/>
    <cellStyle name="40% - Accent5 5 3 2 2 4" xfId="23952"/>
    <cellStyle name="40% - Accent5 6 3 2 4" xfId="23953"/>
    <cellStyle name="40% - Accent5 7 3 2 4" xfId="23954"/>
    <cellStyle name="40% - Accent5 8 3 2 4" xfId="23955"/>
    <cellStyle name="40% - Accent5 9 3 2 4" xfId="23956"/>
    <cellStyle name="40% - Accent6 10 3 2 4" xfId="23957"/>
    <cellStyle name="40% - Accent6 11 3 2 4" xfId="23958"/>
    <cellStyle name="40% - Accent6 12 3 2 4" xfId="23959"/>
    <cellStyle name="40% - Accent6 13 3 2 4" xfId="23960"/>
    <cellStyle name="40% - Accent6 14 3 2 4" xfId="23961"/>
    <cellStyle name="40% - Accent6 2 6 2 2 4" xfId="23962"/>
    <cellStyle name="40% - Accent6 2 2 3 2 2 4" xfId="23963"/>
    <cellStyle name="40% - Accent6 2 3 3 2 2 4" xfId="23964"/>
    <cellStyle name="40% - Accent6 3 6 2 2 4" xfId="23965"/>
    <cellStyle name="40% - Accent6 3 2 3 2 2 4" xfId="23966"/>
    <cellStyle name="40% - Accent6 3 3 3 2 2 4" xfId="23967"/>
    <cellStyle name="40% - Accent6 4 5 2 2 4" xfId="23968"/>
    <cellStyle name="40% - Accent6 5 3 2 2 4" xfId="23969"/>
    <cellStyle name="40% - Accent6 6 3 2 4" xfId="23970"/>
    <cellStyle name="40% - Accent6 7 3 2 4" xfId="23971"/>
    <cellStyle name="40% - Accent6 8 3 2 4" xfId="23972"/>
    <cellStyle name="40% - Accent6 9 3 2 4" xfId="23973"/>
    <cellStyle name="Comma 10 3 2 4" xfId="23974"/>
    <cellStyle name="Comma 11 3 2 4" xfId="23975"/>
    <cellStyle name="Comma 12 3 2 4" xfId="23976"/>
    <cellStyle name="Comma 13 3 2 4" xfId="23977"/>
    <cellStyle name="Comma 2 6 2 2 4" xfId="23978"/>
    <cellStyle name="Comma 2 2 3 2 2 4" xfId="23979"/>
    <cellStyle name="Comma 2 3 3 2 2 4" xfId="23980"/>
    <cellStyle name="Comma 3 6 2 2 4" xfId="23981"/>
    <cellStyle name="Comma 3 2 3 2 2 4" xfId="23982"/>
    <cellStyle name="Comma 3 3 3 2 2 4" xfId="23983"/>
    <cellStyle name="Comma 4 5 2 2 4" xfId="23984"/>
    <cellStyle name="Comma 5 3 2 2 4" xfId="23985"/>
    <cellStyle name="Comma 6 3 2 4" xfId="23986"/>
    <cellStyle name="Comma 7 3 2 4" xfId="23987"/>
    <cellStyle name="Comma 8 3 2 4" xfId="23988"/>
    <cellStyle name="Comma 9 3 2 4" xfId="23989"/>
    <cellStyle name="Normal 10 14 2 2 4" xfId="23990"/>
    <cellStyle name="Normal 10 2 9 2 2 4" xfId="23991"/>
    <cellStyle name="Normal 10 2 2 3 2 2 4" xfId="23992"/>
    <cellStyle name="Normal 10 3 3 2 2 4" xfId="23993"/>
    <cellStyle name="Normal 10 4 3 2 2 4" xfId="23994"/>
    <cellStyle name="Normal 11 11 2 2 4" xfId="23995"/>
    <cellStyle name="Normal 11 2 9 2 2 4" xfId="23996"/>
    <cellStyle name="Normal 11 2 2 3 2 2 4" xfId="23997"/>
    <cellStyle name="Normal 11 3 3 2 2 4" xfId="23998"/>
    <cellStyle name="Normal 11 4 3 2 2 4" xfId="23999"/>
    <cellStyle name="Normal 12 11 2 2 4" xfId="24000"/>
    <cellStyle name="Normal 12 2 9 2 2 4" xfId="24001"/>
    <cellStyle name="Normal 12 2 2 3 2 2 4" xfId="24002"/>
    <cellStyle name="Normal 12 3 3 2 2 4" xfId="24003"/>
    <cellStyle name="Normal 12 4 3 2 2 4" xfId="24004"/>
    <cellStyle name="Normal 13 11 2 2 4" xfId="24005"/>
    <cellStyle name="Normal 13 2 9 2 2 4" xfId="24006"/>
    <cellStyle name="Normal 13 2 2 3 2 2 4" xfId="24007"/>
    <cellStyle name="Normal 13 3 3 2 2 4" xfId="24008"/>
    <cellStyle name="Normal 13 4 3 2 2 4" xfId="24009"/>
    <cellStyle name="Normal 14 11 2 2 4" xfId="24010"/>
    <cellStyle name="Normal 14 2 9 2 2 4" xfId="24011"/>
    <cellStyle name="Normal 14 2 2 3 2 2 4" xfId="24012"/>
    <cellStyle name="Normal 14 3 3 2 2 4" xfId="24013"/>
    <cellStyle name="Normal 14 4 3 2 2 4" xfId="24014"/>
    <cellStyle name="Normal 15 6 2 2 4" xfId="24015"/>
    <cellStyle name="Normal 15 2 3 2 2 4" xfId="24016"/>
    <cellStyle name="Normal 15 3 3 2 2 4" xfId="24017"/>
    <cellStyle name="Normal 16 5 2 2 4" xfId="24018"/>
    <cellStyle name="Normal 17 4 2 2 4" xfId="24019"/>
    <cellStyle name="Normal 18 3 2 2 4" xfId="24020"/>
    <cellStyle name="Normal 19 3 2 2 4" xfId="24021"/>
    <cellStyle name="Normal 2 3 3 2 2 4" xfId="24022"/>
    <cellStyle name="Normal 2 4 3 2 2 4" xfId="24023"/>
    <cellStyle name="Normal 20 3 2 2 4" xfId="24024"/>
    <cellStyle name="Normal 21 3 2 2 4" xfId="24025"/>
    <cellStyle name="Normal 22 3 2 2 4" xfId="24026"/>
    <cellStyle name="Normal 23 3 2 2 4" xfId="24027"/>
    <cellStyle name="Normal 24 3 2 2 4" xfId="24028"/>
    <cellStyle name="Normal 25 3 2 2 4" xfId="24029"/>
    <cellStyle name="Normal 26 3 2 4" xfId="24030"/>
    <cellStyle name="Normal 27 3 2 4" xfId="24031"/>
    <cellStyle name="Normal 28 3 2 4" xfId="24032"/>
    <cellStyle name="Normal 29 3 2 4" xfId="24033"/>
    <cellStyle name="Normal 3 12 2 2 4" xfId="24034"/>
    <cellStyle name="Normal 3 2 11 2 2 4" xfId="24035"/>
    <cellStyle name="Normal 3 2 2 8 2 2 4" xfId="24036"/>
    <cellStyle name="Normal 3 2 3 3 2 4" xfId="24037"/>
    <cellStyle name="Normal 3 3 11 2 2 4" xfId="24038"/>
    <cellStyle name="Normal 3 3 2 8 2 4" xfId="24039"/>
    <cellStyle name="Normal 3 3 3 3 2 4" xfId="24040"/>
    <cellStyle name="Normal 3 4 9 2 2 4" xfId="24041"/>
    <cellStyle name="Normal 3 4 2 8 2 4" xfId="24042"/>
    <cellStyle name="Normal 3 5 9 2 4" xfId="24043"/>
    <cellStyle name="Normal 3 5 2 8 2 4" xfId="24044"/>
    <cellStyle name="Normal 3 6 9 2 4" xfId="24045"/>
    <cellStyle name="Normal 3 6 2 8 2 4" xfId="24046"/>
    <cellStyle name="Normal 3 7 9 2 4" xfId="24047"/>
    <cellStyle name="Normal 3 7 2 8 2 4" xfId="24048"/>
    <cellStyle name="Normal 3 8 9 2 4" xfId="24049"/>
    <cellStyle name="Normal 3 8 2 8 2 4" xfId="24050"/>
    <cellStyle name="Normal 3 9 9 2 4" xfId="24051"/>
    <cellStyle name="Normal 3 9 2 8 2 4" xfId="24052"/>
    <cellStyle name="Normal 30 3 2 4" xfId="24053"/>
    <cellStyle name="Normal 31 3 2 4" xfId="24054"/>
    <cellStyle name="Normal 32 3 2 4" xfId="24055"/>
    <cellStyle name="Normal 33 3 2 4" xfId="24056"/>
    <cellStyle name="Normal 34 3 2 4" xfId="24057"/>
    <cellStyle name="Normal 35 3 2 4" xfId="24058"/>
    <cellStyle name="Normal 36 3 2 4" xfId="24059"/>
    <cellStyle name="Normal 37 3 2 4" xfId="24060"/>
    <cellStyle name="Normal 38 3 2 4" xfId="24061"/>
    <cellStyle name="Normal 39 3 2 4" xfId="24062"/>
    <cellStyle name="Normal 4 11 2 2 4" xfId="24063"/>
    <cellStyle name="Normal 4 2 10 2 2 4" xfId="24064"/>
    <cellStyle name="Normal 4 2 2 3 2 2 4" xfId="24065"/>
    <cellStyle name="Normal 4 3 3 2 2 4" xfId="24066"/>
    <cellStyle name="Normal 4 4 3 2 2 4" xfId="24067"/>
    <cellStyle name="Normal 40 3 2 4" xfId="24068"/>
    <cellStyle name="Normal 41 3 2 4" xfId="24069"/>
    <cellStyle name="Normal 42 3 2 4" xfId="24070"/>
    <cellStyle name="Normal 43 3 2 4" xfId="24071"/>
    <cellStyle name="Normal 44 3 2 4" xfId="24072"/>
    <cellStyle name="Normal 45 3 2 4" xfId="24073"/>
    <cellStyle name="Normal 46 3 2 4" xfId="24074"/>
    <cellStyle name="Normal 47 3 2 4" xfId="24075"/>
    <cellStyle name="Normal 48 3 2 4" xfId="24076"/>
    <cellStyle name="Normal 49 3 2 4" xfId="24077"/>
    <cellStyle name="Normal 5 11 2 2 4" xfId="24078"/>
    <cellStyle name="Normal 5 2 9 2 2 4" xfId="24079"/>
    <cellStyle name="Normal 5 2 2 3 2 2 4" xfId="24080"/>
    <cellStyle name="Normal 5 3 3 2 2 4" xfId="24081"/>
    <cellStyle name="Normal 5 4 3 2 2 4" xfId="24082"/>
    <cellStyle name="Normal 50 3 2 4" xfId="24083"/>
    <cellStyle name="Normal 51 3 2 4" xfId="24084"/>
    <cellStyle name="Normal 52 3 2 4" xfId="24085"/>
    <cellStyle name="Normal 53 3 2 4" xfId="24086"/>
    <cellStyle name="Normal 54 3 2 4" xfId="24087"/>
    <cellStyle name="Normal 6 11 2 2 4" xfId="24088"/>
    <cellStyle name="Normal 6 2 9 2 2 4" xfId="24089"/>
    <cellStyle name="Normal 6 2 2 3 2 2 4" xfId="24090"/>
    <cellStyle name="Normal 6 3 3 2 2 4" xfId="24091"/>
    <cellStyle name="Normal 6 4 3 2 2 4" xfId="24092"/>
    <cellStyle name="Normal 7 11 2 2 4" xfId="24093"/>
    <cellStyle name="Normal 7 2 9 2 2 4" xfId="24094"/>
    <cellStyle name="Normal 7 2 2 3 2 2 4" xfId="24095"/>
    <cellStyle name="Normal 7 3 3 2 2 4" xfId="24096"/>
    <cellStyle name="Normal 7 4 3 2 2 4" xfId="24097"/>
    <cellStyle name="Normal 8 11 2 2 4" xfId="24098"/>
    <cellStyle name="Normal 8 2 9 2 2 4" xfId="24099"/>
    <cellStyle name="Normal 8 2 2 3 2 2 4" xfId="24100"/>
    <cellStyle name="Normal 8 3 3 2 2 4" xfId="24101"/>
    <cellStyle name="Normal 8 4 3 2 2 4" xfId="24102"/>
    <cellStyle name="Normal 9 11 2 2 4" xfId="24103"/>
    <cellStyle name="Normal 9 2 9 2 2 4" xfId="24104"/>
    <cellStyle name="Normal 9 2 2 3 2 2 4" xfId="24105"/>
    <cellStyle name="Normal 9 3 3 2 2 4" xfId="24106"/>
    <cellStyle name="Normal 9 4 3 2 2 4" xfId="24107"/>
    <cellStyle name="Note 10 3 2 4" xfId="24108"/>
    <cellStyle name="Note 11 3 2 4" xfId="24109"/>
    <cellStyle name="Note 12 3 2 4" xfId="24110"/>
    <cellStyle name="Note 13 3 2 4" xfId="24111"/>
    <cellStyle name="Note 14 3 2 4" xfId="24112"/>
    <cellStyle name="Note 2 22 2 2 4" xfId="24113"/>
    <cellStyle name="Note 2 2 20 2 2 4" xfId="24114"/>
    <cellStyle name="Note 2 3 3 2 2 4" xfId="24115"/>
    <cellStyle name="Note 3 22 2 2 4" xfId="24116"/>
    <cellStyle name="Note 3 2 3 2 2 4" xfId="24117"/>
    <cellStyle name="Note 3 3 3 2 2 4" xfId="24118"/>
    <cellStyle name="Note 4 21 2 2 4" xfId="24119"/>
    <cellStyle name="Note 5 20 2 2 4" xfId="24120"/>
    <cellStyle name="Note 6 3 2 4" xfId="24121"/>
    <cellStyle name="Note 7 3 2 4" xfId="24122"/>
    <cellStyle name="Note 8 3 2 4" xfId="24123"/>
    <cellStyle name="Note 9 3 2 4" xfId="24124"/>
    <cellStyle name="Percent 2 4 2 2 4" xfId="24125"/>
    <cellStyle name="Percent 3 3 2 4" xfId="24126"/>
    <cellStyle name="Normal 2 6 3 2 4" xfId="24127"/>
    <cellStyle name="Normal 55 3 2 4" xfId="24128"/>
    <cellStyle name="Comma 14 3 2 4" xfId="24129"/>
    <cellStyle name="Normal 10 5 3 2 4" xfId="24130"/>
    <cellStyle name="Normal 56 3 2 4" xfId="24131"/>
    <cellStyle name="Comma 15 3 2 4" xfId="24132"/>
    <cellStyle name="Normal 10 6 3 2 4" xfId="24133"/>
    <cellStyle name="Normal 57 3 2 4" xfId="24134"/>
    <cellStyle name="Normal 58 3 2 4" xfId="24135"/>
    <cellStyle name="Comma 16 3 2 4" xfId="24136"/>
    <cellStyle name="Normal 10 7 3 2 4" xfId="24137"/>
    <cellStyle name="Normal 10 2 3 3 2 4" xfId="24138"/>
    <cellStyle name="Normal 11 5 3 2 4" xfId="24139"/>
    <cellStyle name="Normal 11 2 3 3 2 4" xfId="24140"/>
    <cellStyle name="Normal 12 5 3 2 4" xfId="24141"/>
    <cellStyle name="Normal 12 2 3 3 2 4" xfId="24142"/>
    <cellStyle name="Normal 13 5 3 2 4" xfId="24143"/>
    <cellStyle name="Normal 13 2 3 3 2 4" xfId="24144"/>
    <cellStyle name="Normal 14 5 3 2 4" xfId="24145"/>
    <cellStyle name="Normal 14 2 3 3 2 4" xfId="24146"/>
    <cellStyle name="Normal 3 2 4 3 2 4" xfId="24147"/>
    <cellStyle name="Normal 3 2 2 2 3 2 4" xfId="24148"/>
    <cellStyle name="Normal 3 3 4 3 2 4" xfId="24149"/>
    <cellStyle name="Normal 3 3 2 2 3 2 4" xfId="24150"/>
    <cellStyle name="Normal 3 4 3 3 2 4" xfId="24151"/>
    <cellStyle name="Normal 3 4 2 2 3 2 4" xfId="24152"/>
    <cellStyle name="Normal 3 5 3 3 2 4" xfId="24153"/>
    <cellStyle name="Normal 3 5 2 2 3 2 4" xfId="24154"/>
    <cellStyle name="Normal 3 6 3 3 2 4" xfId="24155"/>
    <cellStyle name="Normal 3 6 2 2 3 2 4" xfId="24156"/>
    <cellStyle name="Normal 3 7 3 3 2 4" xfId="24157"/>
    <cellStyle name="Normal 3 7 2 2 3 2 4" xfId="24158"/>
    <cellStyle name="Normal 3 8 3 3 2 4" xfId="24159"/>
    <cellStyle name="Normal 3 8 2 2 3 2 4" xfId="24160"/>
    <cellStyle name="Normal 3 9 3 3 2 4" xfId="24161"/>
    <cellStyle name="Normal 3 9 2 2 3 2 4" xfId="24162"/>
    <cellStyle name="Normal 4 5 3 2 4" xfId="24163"/>
    <cellStyle name="Normal 4 2 3 3 2 4" xfId="24164"/>
    <cellStyle name="Normal 5 5 3 2 4" xfId="24165"/>
    <cellStyle name="Normal 5 2 3 3 2 4" xfId="24166"/>
    <cellStyle name="Normal 6 5 3 2 4" xfId="24167"/>
    <cellStyle name="Normal 6 2 3 3 2 4" xfId="24168"/>
    <cellStyle name="Normal 7 5 3 2 4" xfId="24169"/>
    <cellStyle name="Normal 7 2 3 3 2 4" xfId="24170"/>
    <cellStyle name="Normal 8 5 3 2 4" xfId="24171"/>
    <cellStyle name="Normal 8 2 3 3 2 4" xfId="24172"/>
    <cellStyle name="Normal 9 5 3 2 4" xfId="24173"/>
    <cellStyle name="Normal 9 2 3 3 2 4" xfId="24174"/>
    <cellStyle name="Normal 59 3 2 4" xfId="24175"/>
    <cellStyle name="Comma 17 3 2 4" xfId="24176"/>
    <cellStyle name="Normal 10 8 3 2 4" xfId="24177"/>
    <cellStyle name="Normal 10 2 4 3 2 4" xfId="24178"/>
    <cellStyle name="Normal 11 6 3 2 4" xfId="24179"/>
    <cellStyle name="Normal 11 2 4 3 2 4" xfId="24180"/>
    <cellStyle name="Normal 12 6 3 2 4" xfId="24181"/>
    <cellStyle name="Normal 12 2 4 3 2 4" xfId="24182"/>
    <cellStyle name="Normal 13 6 3 2 4" xfId="24183"/>
    <cellStyle name="Normal 13 2 4 3 2 4" xfId="24184"/>
    <cellStyle name="Normal 14 6 3 2 4" xfId="24185"/>
    <cellStyle name="Normal 14 2 4 3 2 4" xfId="24186"/>
    <cellStyle name="Normal 3 2 5 3 2 4" xfId="24187"/>
    <cellStyle name="Normal 3 2 2 3 3 2 4" xfId="24188"/>
    <cellStyle name="Normal 3 3 5 3 2 4" xfId="24189"/>
    <cellStyle name="Normal 3 3 2 3 3 2 4" xfId="24190"/>
    <cellStyle name="Normal 3 4 4 3 2 4" xfId="24191"/>
    <cellStyle name="Normal 3 4 2 3 3 2 4" xfId="24192"/>
    <cellStyle name="Normal 3 5 4 3 2 4" xfId="24193"/>
    <cellStyle name="Normal 3 5 2 3 3 2 4" xfId="24194"/>
    <cellStyle name="Normal 3 6 4 3 2 4" xfId="24195"/>
    <cellStyle name="Normal 3 6 2 3 3 2 4" xfId="24196"/>
    <cellStyle name="Normal 3 7 4 3 2 4" xfId="24197"/>
    <cellStyle name="Normal 3 7 2 3 3 2 4" xfId="24198"/>
    <cellStyle name="Normal 3 8 4 3 2 4" xfId="24199"/>
    <cellStyle name="Normal 3 8 2 3 3 2 4" xfId="24200"/>
    <cellStyle name="Normal 3 9 4 3 2 4" xfId="24201"/>
    <cellStyle name="Normal 3 9 2 3 3 2 4" xfId="24202"/>
    <cellStyle name="Normal 4 6 3 2 4" xfId="24203"/>
    <cellStyle name="Normal 4 2 4 3 2 4" xfId="24204"/>
    <cellStyle name="Normal 5 6 3 2 4" xfId="24205"/>
    <cellStyle name="Normal 5 2 4 3 2 4" xfId="24206"/>
    <cellStyle name="Normal 6 6 3 2 4" xfId="24207"/>
    <cellStyle name="Normal 6 2 4 3 2 4" xfId="24208"/>
    <cellStyle name="Normal 7 6 3 2 4" xfId="24209"/>
    <cellStyle name="Normal 7 2 4 3 2 4" xfId="24210"/>
    <cellStyle name="Normal 8 6 3 2 4" xfId="24211"/>
    <cellStyle name="Normal 8 2 4 3 2 4" xfId="24212"/>
    <cellStyle name="Normal 9 6 3 2 4" xfId="24213"/>
    <cellStyle name="Normal 9 2 4 3 2 4" xfId="24214"/>
    <cellStyle name="Normal 60 2 2 4" xfId="24215"/>
    <cellStyle name="Comma 18 2 2 4" xfId="24216"/>
    <cellStyle name="Normal 10 9 2 2 4" xfId="24217"/>
    <cellStyle name="Normal 10 2 5 2 2 4" xfId="24218"/>
    <cellStyle name="Normal 11 7 2 2 4" xfId="24219"/>
    <cellStyle name="Normal 11 2 5 2 2 4" xfId="24220"/>
    <cellStyle name="Normal 12 7 2 2 4" xfId="24221"/>
    <cellStyle name="Normal 12 2 5 2 2 4" xfId="24222"/>
    <cellStyle name="Normal 13 7 2 2 4" xfId="24223"/>
    <cellStyle name="Normal 13 2 5 2 2 4" xfId="24224"/>
    <cellStyle name="Normal 14 7 2 2 4" xfId="24225"/>
    <cellStyle name="Normal 14 2 5 2 2 4" xfId="24226"/>
    <cellStyle name="Normal 3 2 6 2 2 4" xfId="24227"/>
    <cellStyle name="Normal 3 2 2 4 2 2 4" xfId="24228"/>
    <cellStyle name="Normal 3 3 6 2 2 4" xfId="24229"/>
    <cellStyle name="Normal 3 3 2 4 2 2 4" xfId="24230"/>
    <cellStyle name="Normal 3 4 5 2 2 4" xfId="24231"/>
    <cellStyle name="Normal 3 4 2 4 2 2 4" xfId="24232"/>
    <cellStyle name="Normal 3 5 5 2 2 4" xfId="24233"/>
    <cellStyle name="Normal 3 5 2 4 2 2 4" xfId="24234"/>
    <cellStyle name="Normal 3 6 5 2 2 4" xfId="24235"/>
    <cellStyle name="Normal 3 6 2 4 2 2 4" xfId="24236"/>
    <cellStyle name="Normal 3 7 5 2 2 4" xfId="24237"/>
    <cellStyle name="Normal 3 7 2 4 2 2 4" xfId="24238"/>
    <cellStyle name="Normal 3 8 5 2 2 4" xfId="24239"/>
    <cellStyle name="Normal 3 8 2 4 2 2 4" xfId="24240"/>
    <cellStyle name="Normal 3 9 5 2 2 4" xfId="24241"/>
    <cellStyle name="Normal 3 9 2 4 2 2 4" xfId="24242"/>
    <cellStyle name="Normal 4 7 2 2 4" xfId="24243"/>
    <cellStyle name="Normal 4 2 5 2 2 4" xfId="24244"/>
    <cellStyle name="Normal 5 7 2 2 4" xfId="24245"/>
    <cellStyle name="Normal 5 2 5 2 2 4" xfId="24246"/>
    <cellStyle name="Normal 6 7 2 2 4" xfId="24247"/>
    <cellStyle name="Normal 6 2 5 2 2 4" xfId="24248"/>
    <cellStyle name="Normal 7 7 2 2 4" xfId="24249"/>
    <cellStyle name="Normal 7 2 5 2 2 4" xfId="24250"/>
    <cellStyle name="Normal 8 7 2 2 4" xfId="24251"/>
    <cellStyle name="Normal 8 2 5 2 2 4" xfId="24252"/>
    <cellStyle name="Normal 9 7 2 2 4" xfId="24253"/>
    <cellStyle name="Normal 9 2 5 2 2 4" xfId="24254"/>
    <cellStyle name="Normal 2 7 2 2 4" xfId="24255"/>
    <cellStyle name="20% - Accent1 10 2 2 2 4" xfId="24256"/>
    <cellStyle name="20% - Accent1 11 2 2 2 4" xfId="24257"/>
    <cellStyle name="20% - Accent1 12 2 2 2 4" xfId="24258"/>
    <cellStyle name="20% - Accent1 13 2 2 2 4" xfId="24259"/>
    <cellStyle name="20% - Accent1 14 2 2 2 4" xfId="24260"/>
    <cellStyle name="20% - Accent1 2 5 2 2 4" xfId="24261"/>
    <cellStyle name="20% - Accent1 2 2 2 2 2 2 4" xfId="24262"/>
    <cellStyle name="20% - Accent1 2 3 2 2 2 4" xfId="24263"/>
    <cellStyle name="20% - Accent1 3 5 2 2 4" xfId="24264"/>
    <cellStyle name="20% - Accent1 3 2 2 2 2 2 4" xfId="24265"/>
    <cellStyle name="20% - Accent1 3 3 2 2 2 4" xfId="24266"/>
    <cellStyle name="20% - Accent1 4 4 2 2 4" xfId="24267"/>
    <cellStyle name="20% - Accent1 5 2 2 2 2 4" xfId="24268"/>
    <cellStyle name="20% - Accent1 6 2 2 2 4" xfId="24269"/>
    <cellStyle name="20% - Accent1 7 2 2 2 4" xfId="24270"/>
    <cellStyle name="20% - Accent1 8 2 2 2 4" xfId="24271"/>
    <cellStyle name="20% - Accent1 9 2 2 2 4" xfId="24272"/>
    <cellStyle name="20% - Accent2 10 2 2 2 4" xfId="24273"/>
    <cellStyle name="20% - Accent2 11 2 2 2 4" xfId="24274"/>
    <cellStyle name="20% - Accent2 12 2 2 2 4" xfId="24275"/>
    <cellStyle name="20% - Accent2 13 2 2 2 4" xfId="24276"/>
    <cellStyle name="20% - Accent2 14 2 2 2 4" xfId="24277"/>
    <cellStyle name="20% - Accent2 2 5 2 2 4" xfId="24278"/>
    <cellStyle name="20% - Accent2 2 2 2 2 2 2 4" xfId="24279"/>
    <cellStyle name="20% - Accent2 2 3 2 2 2 4" xfId="24280"/>
    <cellStyle name="20% - Accent2 3 5 2 2 4" xfId="24281"/>
    <cellStyle name="20% - Accent2 3 2 2 2 2 2 4" xfId="24282"/>
    <cellStyle name="20% - Accent2 3 3 2 2 2 4" xfId="24283"/>
    <cellStyle name="20% - Accent2 4 4 2 2 4" xfId="24284"/>
    <cellStyle name="20% - Accent2 5 2 2 2 2 4" xfId="24285"/>
    <cellStyle name="20% - Accent2 6 2 2 2 4" xfId="24286"/>
    <cellStyle name="20% - Accent2 7 2 2 2 4" xfId="24287"/>
    <cellStyle name="20% - Accent2 8 2 2 2 4" xfId="24288"/>
    <cellStyle name="20% - Accent2 9 2 2 2 4" xfId="24289"/>
    <cellStyle name="20% - Accent3 10 2 2 2 4" xfId="24290"/>
    <cellStyle name="20% - Accent3 11 2 2 2 4" xfId="24291"/>
    <cellStyle name="20% - Accent3 12 2 2 2 4" xfId="24292"/>
    <cellStyle name="20% - Accent3 13 2 2 2 4" xfId="24293"/>
    <cellStyle name="20% - Accent3 14 2 2 2 4" xfId="24294"/>
    <cellStyle name="20% - Accent3 2 5 2 2 4" xfId="24295"/>
    <cellStyle name="20% - Accent3 2 2 2 2 2 2 4" xfId="24296"/>
    <cellStyle name="20% - Accent3 2 3 2 2 2 4" xfId="24297"/>
    <cellStyle name="20% - Accent3 3 5 2 2 4" xfId="24298"/>
    <cellStyle name="20% - Accent3 3 2 2 2 2 2 4" xfId="24299"/>
    <cellStyle name="20% - Accent3 3 3 2 2 2 4" xfId="24300"/>
    <cellStyle name="20% - Accent3 4 4 2 2 4" xfId="24301"/>
    <cellStyle name="20% - Accent3 5 2 2 2 2 4" xfId="24302"/>
    <cellStyle name="20% - Accent3 6 2 2 2 4" xfId="24303"/>
    <cellStyle name="20% - Accent3 7 2 2 2 4" xfId="24304"/>
    <cellStyle name="20% - Accent3 8 2 2 2 4" xfId="24305"/>
    <cellStyle name="20% - Accent3 9 2 2 2 4" xfId="24306"/>
    <cellStyle name="20% - Accent4 10 2 2 2 4" xfId="24307"/>
    <cellStyle name="20% - Accent4 11 2 2 2 4" xfId="24308"/>
    <cellStyle name="20% - Accent4 12 2 2 2 4" xfId="24309"/>
    <cellStyle name="20% - Accent4 13 2 2 2 4" xfId="24310"/>
    <cellStyle name="20% - Accent4 14 2 2 2 4" xfId="24311"/>
    <cellStyle name="20% - Accent4 2 5 2 2 4" xfId="24312"/>
    <cellStyle name="20% - Accent4 2 2 2 2 2 2 4" xfId="24313"/>
    <cellStyle name="20% - Accent4 2 3 2 2 2 4" xfId="24314"/>
    <cellStyle name="20% - Accent4 3 5 2 2 4" xfId="24315"/>
    <cellStyle name="20% - Accent4 3 2 2 2 2 2 4" xfId="24316"/>
    <cellStyle name="20% - Accent4 3 3 2 2 2 4" xfId="24317"/>
    <cellStyle name="20% - Accent4 4 4 2 2 4" xfId="24318"/>
    <cellStyle name="20% - Accent4 5 2 2 2 2 4" xfId="24319"/>
    <cellStyle name="20% - Accent4 6 2 2 2 4" xfId="24320"/>
    <cellStyle name="20% - Accent4 7 2 2 2 4" xfId="24321"/>
    <cellStyle name="20% - Accent4 8 2 2 2 4" xfId="24322"/>
    <cellStyle name="20% - Accent4 9 2 2 2 4" xfId="24323"/>
    <cellStyle name="20% - Accent5 10 2 2 2 4" xfId="24324"/>
    <cellStyle name="20% - Accent5 11 2 2 2 4" xfId="24325"/>
    <cellStyle name="20% - Accent5 12 2 2 2 4" xfId="24326"/>
    <cellStyle name="20% - Accent5 13 2 2 2 4" xfId="24327"/>
    <cellStyle name="20% - Accent5 14 2 2 2 4" xfId="24328"/>
    <cellStyle name="20% - Accent5 2 5 2 2 4" xfId="24329"/>
    <cellStyle name="20% - Accent5 2 2 2 2 2 2 4" xfId="24330"/>
    <cellStyle name="20% - Accent5 2 3 2 2 2 4" xfId="24331"/>
    <cellStyle name="20% - Accent5 3 5 2 2 4" xfId="24332"/>
    <cellStyle name="20% - Accent5 3 2 2 2 2 2 4" xfId="24333"/>
    <cellStyle name="20% - Accent5 3 3 2 2 2 4" xfId="24334"/>
    <cellStyle name="20% - Accent5 4 4 2 2 4" xfId="24335"/>
    <cellStyle name="20% - Accent5 5 2 2 2 2 4" xfId="24336"/>
    <cellStyle name="20% - Accent5 6 2 2 2 4" xfId="24337"/>
    <cellStyle name="20% - Accent5 7 2 2 2 4" xfId="24338"/>
    <cellStyle name="20% - Accent5 8 2 2 2 4" xfId="24339"/>
    <cellStyle name="20% - Accent5 9 2 2 2 4" xfId="24340"/>
    <cellStyle name="20% - Accent6 10 2 2 2 4" xfId="24341"/>
    <cellStyle name="20% - Accent6 11 2 2 2 4" xfId="24342"/>
    <cellStyle name="20% - Accent6 12 2 2 2 4" xfId="24343"/>
    <cellStyle name="20% - Accent6 13 2 2 2 4" xfId="24344"/>
    <cellStyle name="20% - Accent6 14 2 2 2 4" xfId="24345"/>
    <cellStyle name="20% - Accent6 2 5 2 2 4" xfId="24346"/>
    <cellStyle name="20% - Accent6 2 2 2 2 2 2 4" xfId="24347"/>
    <cellStyle name="20% - Accent6 2 3 2 2 2 4" xfId="24348"/>
    <cellStyle name="20% - Accent6 3 5 2 2 4" xfId="24349"/>
    <cellStyle name="20% - Accent6 3 2 2 2 2 2 4" xfId="24350"/>
    <cellStyle name="20% - Accent6 3 3 2 2 2 4" xfId="24351"/>
    <cellStyle name="20% - Accent6 4 4 2 2 4" xfId="24352"/>
    <cellStyle name="20% - Accent6 5 2 2 2 2 4" xfId="24353"/>
    <cellStyle name="20% - Accent6 6 2 2 2 4" xfId="24354"/>
    <cellStyle name="20% - Accent6 7 2 2 2 4" xfId="24355"/>
    <cellStyle name="20% - Accent6 8 2 2 2 4" xfId="24356"/>
    <cellStyle name="20% - Accent6 9 2 2 2 4" xfId="24357"/>
    <cellStyle name="40% - Accent1 10 2 2 2 4" xfId="24358"/>
    <cellStyle name="40% - Accent1 11 2 2 2 4" xfId="24359"/>
    <cellStyle name="40% - Accent1 12 2 2 2 4" xfId="24360"/>
    <cellStyle name="40% - Accent1 13 2 2 2 4" xfId="24361"/>
    <cellStyle name="40% - Accent1 14 2 2 2 4" xfId="24362"/>
    <cellStyle name="40% - Accent1 2 5 2 2 4" xfId="24363"/>
    <cellStyle name="40% - Accent1 2 2 2 2 2 2 4" xfId="24364"/>
    <cellStyle name="40% - Accent1 2 3 2 2 2 4" xfId="24365"/>
    <cellStyle name="40% - Accent1 3 5 2 2 4" xfId="24366"/>
    <cellStyle name="40% - Accent1 3 2 2 2 2 2 4" xfId="24367"/>
    <cellStyle name="40% - Accent1 3 3 2 2 2 4" xfId="24368"/>
    <cellStyle name="40% - Accent1 4 4 2 2 4" xfId="24369"/>
    <cellStyle name="40% - Accent1 5 2 2 2 2 4" xfId="24370"/>
    <cellStyle name="40% - Accent1 6 2 2 2 4" xfId="24371"/>
    <cellStyle name="40% - Accent1 7 2 2 2 4" xfId="24372"/>
    <cellStyle name="40% - Accent1 8 2 2 2 4" xfId="24373"/>
    <cellStyle name="40% - Accent1 9 2 2 2 4" xfId="24374"/>
    <cellStyle name="40% - Accent2 10 2 2 2 4" xfId="24375"/>
    <cellStyle name="40% - Accent2 11 2 2 2 4" xfId="24376"/>
    <cellStyle name="40% - Accent2 12 2 2 2 4" xfId="24377"/>
    <cellStyle name="40% - Accent2 13 2 2 2 4" xfId="24378"/>
    <cellStyle name="40% - Accent2 14 2 2 2 4" xfId="24379"/>
    <cellStyle name="40% - Accent2 2 5 2 2 4" xfId="24380"/>
    <cellStyle name="40% - Accent2 2 2 2 2 2 2 4" xfId="24381"/>
    <cellStyle name="40% - Accent2 2 3 2 2 2 4" xfId="24382"/>
    <cellStyle name="40% - Accent2 3 5 2 2 4" xfId="24383"/>
    <cellStyle name="40% - Accent2 3 2 2 2 2 2 4" xfId="24384"/>
    <cellStyle name="40% - Accent2 3 3 2 2 2 4" xfId="24385"/>
    <cellStyle name="40% - Accent2 4 4 2 2 4" xfId="24386"/>
    <cellStyle name="40% - Accent2 5 2 2 2 2 4" xfId="24387"/>
    <cellStyle name="40% - Accent2 6 2 2 2 4" xfId="24388"/>
    <cellStyle name="40% - Accent2 7 2 2 2 4" xfId="24389"/>
    <cellStyle name="40% - Accent2 8 2 2 2 4" xfId="24390"/>
    <cellStyle name="40% - Accent2 9 2 2 2 4" xfId="24391"/>
    <cellStyle name="40% - Accent3 10 2 2 2 4" xfId="24392"/>
    <cellStyle name="40% - Accent3 11 2 2 2 4" xfId="24393"/>
    <cellStyle name="40% - Accent3 12 2 2 2 4" xfId="24394"/>
    <cellStyle name="40% - Accent3 13 2 2 2 4" xfId="24395"/>
    <cellStyle name="40% - Accent3 14 2 2 2 4" xfId="24396"/>
    <cellStyle name="40% - Accent3 2 5 2 2 4" xfId="24397"/>
    <cellStyle name="40% - Accent3 2 2 2 2 2 2 4" xfId="24398"/>
    <cellStyle name="40% - Accent3 2 3 2 2 2 4" xfId="24399"/>
    <cellStyle name="40% - Accent3 3 5 2 2 4" xfId="24400"/>
    <cellStyle name="40% - Accent3 3 2 2 2 2 2 4" xfId="24401"/>
    <cellStyle name="40% - Accent3 3 3 2 2 2 4" xfId="24402"/>
    <cellStyle name="40% - Accent3 4 4 2 2 4" xfId="24403"/>
    <cellStyle name="40% - Accent3 5 2 2 2 2 4" xfId="24404"/>
    <cellStyle name="40% - Accent3 6 2 2 2 4" xfId="24405"/>
    <cellStyle name="40% - Accent3 7 2 2 2 4" xfId="24406"/>
    <cellStyle name="40% - Accent3 8 2 2 2 4" xfId="24407"/>
    <cellStyle name="40% - Accent3 9 2 2 2 4" xfId="24408"/>
    <cellStyle name="40% - Accent4 10 2 2 2 4" xfId="24409"/>
    <cellStyle name="40% - Accent4 11 2 2 2 4" xfId="24410"/>
    <cellStyle name="40% - Accent4 12 2 2 2 4" xfId="24411"/>
    <cellStyle name="40% - Accent4 13 2 2 2 4" xfId="24412"/>
    <cellStyle name="40% - Accent4 14 2 2 2 4" xfId="24413"/>
    <cellStyle name="40% - Accent4 2 5 2 2 4" xfId="24414"/>
    <cellStyle name="40% - Accent4 2 2 2 2 2 2 4" xfId="24415"/>
    <cellStyle name="40% - Accent4 2 3 2 2 2 4" xfId="24416"/>
    <cellStyle name="40% - Accent4 3 5 2 2 4" xfId="24417"/>
    <cellStyle name="40% - Accent4 3 2 2 2 2 2 4" xfId="24418"/>
    <cellStyle name="40% - Accent4 3 3 2 2 2 4" xfId="24419"/>
    <cellStyle name="40% - Accent4 4 4 2 2 4" xfId="24420"/>
    <cellStyle name="40% - Accent4 5 2 2 2 2 4" xfId="24421"/>
    <cellStyle name="40% - Accent4 6 2 2 2 4" xfId="24422"/>
    <cellStyle name="40% - Accent4 7 2 2 2 4" xfId="24423"/>
    <cellStyle name="40% - Accent4 8 2 2 2 4" xfId="24424"/>
    <cellStyle name="40% - Accent4 9 2 2 2 4" xfId="24425"/>
    <cellStyle name="40% - Accent5 10 2 2 2 4" xfId="24426"/>
    <cellStyle name="40% - Accent5 11 2 2 2 4" xfId="24427"/>
    <cellStyle name="40% - Accent5 12 2 2 2 4" xfId="24428"/>
    <cellStyle name="40% - Accent5 13 2 2 2 4" xfId="24429"/>
    <cellStyle name="40% - Accent5 14 2 2 2 4" xfId="24430"/>
    <cellStyle name="40% - Accent5 2 5 2 2 4" xfId="24431"/>
    <cellStyle name="40% - Accent5 2 2 2 2 2 2 4" xfId="24432"/>
    <cellStyle name="40% - Accent5 2 3 2 2 2 4" xfId="24433"/>
    <cellStyle name="40% - Accent5 3 5 2 2 4" xfId="24434"/>
    <cellStyle name="40% - Accent5 3 2 2 2 2 2 4" xfId="24435"/>
    <cellStyle name="40% - Accent5 3 3 2 2 2 4" xfId="24436"/>
    <cellStyle name="40% - Accent5 4 4 2 2 4" xfId="24437"/>
    <cellStyle name="40% - Accent5 5 2 2 2 2 4" xfId="24438"/>
    <cellStyle name="40% - Accent5 6 2 2 2 4" xfId="24439"/>
    <cellStyle name="40% - Accent5 7 2 2 2 4" xfId="24440"/>
    <cellStyle name="40% - Accent5 8 2 2 2 4" xfId="24441"/>
    <cellStyle name="40% - Accent5 9 2 2 2 4" xfId="24442"/>
    <cellStyle name="40% - Accent6 10 2 2 2 4" xfId="24443"/>
    <cellStyle name="40% - Accent6 11 2 2 2 4" xfId="24444"/>
    <cellStyle name="40% - Accent6 12 2 2 2 4" xfId="24445"/>
    <cellStyle name="40% - Accent6 13 2 2 2 4" xfId="24446"/>
    <cellStyle name="40% - Accent6 14 2 2 2 4" xfId="24447"/>
    <cellStyle name="40% - Accent6 2 5 2 2 4" xfId="24448"/>
    <cellStyle name="40% - Accent6 2 2 2 2 2 2 4" xfId="24449"/>
    <cellStyle name="40% - Accent6 2 3 2 2 2 4" xfId="24450"/>
    <cellStyle name="40% - Accent6 3 5 2 2 4" xfId="24451"/>
    <cellStyle name="40% - Accent6 3 2 2 2 2 2 4" xfId="24452"/>
    <cellStyle name="40% - Accent6 3 3 2 2 2 4" xfId="24453"/>
    <cellStyle name="40% - Accent6 4 4 2 2 4" xfId="24454"/>
    <cellStyle name="40% - Accent6 5 2 2 2 2 4" xfId="24455"/>
    <cellStyle name="40% - Accent6 6 2 2 2 4" xfId="24456"/>
    <cellStyle name="40% - Accent6 7 2 2 2 4" xfId="24457"/>
    <cellStyle name="40% - Accent6 8 2 2 2 4" xfId="24458"/>
    <cellStyle name="40% - Accent6 9 2 2 2 4" xfId="24459"/>
    <cellStyle name="Comma 10 2 2 2 4" xfId="24460"/>
    <cellStyle name="Comma 11 2 2 2 4" xfId="24461"/>
    <cellStyle name="Comma 12 2 2 2 4" xfId="24462"/>
    <cellStyle name="Comma 13 2 2 2 4" xfId="24463"/>
    <cellStyle name="Comma 2 5 2 2 4" xfId="24464"/>
    <cellStyle name="Comma 2 2 2 2 2 2 4" xfId="24465"/>
    <cellStyle name="Comma 2 3 2 2 2 4" xfId="24466"/>
    <cellStyle name="Comma 3 5 2 2 4" xfId="24467"/>
    <cellStyle name="Comma 3 2 2 2 2 2 4" xfId="24468"/>
    <cellStyle name="Comma 3 3 2 2 2 4" xfId="24469"/>
    <cellStyle name="Comma 4 4 2 2 4" xfId="24470"/>
    <cellStyle name="Comma 5 2 2 2 4" xfId="24471"/>
    <cellStyle name="Comma 6 2 2 2 4" xfId="24472"/>
    <cellStyle name="Comma 7 2 2 2 4" xfId="24473"/>
    <cellStyle name="Comma 8 2 2 2 4" xfId="24474"/>
    <cellStyle name="Comma 9 2 2 2 4" xfId="24475"/>
    <cellStyle name="Normal 10 2 2 2 2 2 4" xfId="24476"/>
    <cellStyle name="Normal 10 3 2 2 2 4" xfId="24477"/>
    <cellStyle name="Normal 10 4 2 2 2 4" xfId="24478"/>
    <cellStyle name="Normal 11 2 2 2 2 2 4" xfId="24479"/>
    <cellStyle name="Normal 11 3 2 2 2 4" xfId="24480"/>
    <cellStyle name="Normal 11 4 2 2 2 4" xfId="24481"/>
    <cellStyle name="Normal 12 2 2 2 2 2 4" xfId="24482"/>
    <cellStyle name="Normal 12 3 2 2 2 4" xfId="24483"/>
    <cellStyle name="Normal 12 4 2 2 2 4" xfId="24484"/>
    <cellStyle name="Normal 13 2 2 2 2 2 4" xfId="24485"/>
    <cellStyle name="Normal 13 3 2 2 2 4" xfId="24486"/>
    <cellStyle name="Normal 13 4 2 2 2 4" xfId="24487"/>
    <cellStyle name="Normal 14 2 2 2 2 2 4" xfId="24488"/>
    <cellStyle name="Normal 14 3 2 2 2 4" xfId="24489"/>
    <cellStyle name="Normal 14 4 2 2 2 4" xfId="24490"/>
    <cellStyle name="Normal 15 5 2 2 4" xfId="24491"/>
    <cellStyle name="Normal 15 2 2 2 2 2 4" xfId="24492"/>
    <cellStyle name="Normal 15 3 2 2 2 4" xfId="24493"/>
    <cellStyle name="Normal 16 4 2 2 4" xfId="24494"/>
    <cellStyle name="Normal 17 3 2 2 4" xfId="24495"/>
    <cellStyle name="Normal 18 2 2 2 2 4" xfId="24496"/>
    <cellStyle name="Normal 19 2 2 2 2 4" xfId="24497"/>
    <cellStyle name="Normal 2 3 2 2 2 2 4" xfId="24498"/>
    <cellStyle name="Normal 2 4 2 2 2 4" xfId="24499"/>
    <cellStyle name="Normal 20 2 2 2 2 4" xfId="24500"/>
    <cellStyle name="Normal 21 2 2 2 2 4" xfId="24501"/>
    <cellStyle name="Normal 22 2 2 2 2 4" xfId="24502"/>
    <cellStyle name="Normal 23 2 2 2 2 4" xfId="24503"/>
    <cellStyle name="Normal 24 2 2 2 2 4" xfId="24504"/>
    <cellStyle name="Normal 25 2 2 2 2 4" xfId="24505"/>
    <cellStyle name="Normal 26 2 2 2 4" xfId="24506"/>
    <cellStyle name="Normal 27 2 2 2 4" xfId="24507"/>
    <cellStyle name="Normal 28 2 2 2 4" xfId="24508"/>
    <cellStyle name="Normal 29 2 2 2 4" xfId="24509"/>
    <cellStyle name="Normal 3 2 7 2 2 4" xfId="24510"/>
    <cellStyle name="Normal 3 2 3 2 2 2 4" xfId="24511"/>
    <cellStyle name="Normal 3 3 7 2 2 4" xfId="24512"/>
    <cellStyle name="Normal 3 3 3 2 2 2 4" xfId="24513"/>
    <cellStyle name="Normal 30 2 2 2 4" xfId="24514"/>
    <cellStyle name="Normal 31 2 2 2 4" xfId="24515"/>
    <cellStyle name="Normal 32 2 2 2 4" xfId="24516"/>
    <cellStyle name="Normal 33 2 2 2 4" xfId="24517"/>
    <cellStyle name="Normal 34 2 2 2 4" xfId="24518"/>
    <cellStyle name="Normal 35 2 2 2 4" xfId="24519"/>
    <cellStyle name="Normal 36 2 2 2 4" xfId="24520"/>
    <cellStyle name="Normal 37 2 2 2 4" xfId="24521"/>
    <cellStyle name="Normal 38 2 2 2 4" xfId="24522"/>
    <cellStyle name="Normal 39 2 2 2 4" xfId="24523"/>
    <cellStyle name="Normal 4 2 6 2 2 4" xfId="24524"/>
    <cellStyle name="Normal 4 2 2 2 2 2 4" xfId="24525"/>
    <cellStyle name="Normal 4 3 2 2 2 4" xfId="24526"/>
    <cellStyle name="Normal 4 4 2 2 2 4" xfId="24527"/>
    <cellStyle name="Normal 40 2 2 2 4" xfId="24528"/>
    <cellStyle name="Normal 41 2 2 2 4" xfId="24529"/>
    <cellStyle name="Normal 42 2 2 2 4" xfId="24530"/>
    <cellStyle name="Normal 43 2 2 2 4" xfId="24531"/>
    <cellStyle name="Normal 44 2 2 2 4" xfId="24532"/>
    <cellStyle name="Normal 45 2 2 2 4" xfId="24533"/>
    <cellStyle name="Normal 46 2 2 2 4" xfId="24534"/>
    <cellStyle name="Normal 47 2 2 2 4" xfId="24535"/>
    <cellStyle name="Normal 48 2 2 2 4" xfId="24536"/>
    <cellStyle name="Normal 49 2 2 2 4" xfId="24537"/>
    <cellStyle name="Normal 5 2 2 2 2 2 4" xfId="24538"/>
    <cellStyle name="Normal 5 3 2 2 2 4" xfId="24539"/>
    <cellStyle name="Normal 5 4 2 2 2 4" xfId="24540"/>
    <cellStyle name="Normal 50 2 2 2 4" xfId="24541"/>
    <cellStyle name="Normal 51 2 2 2 4" xfId="24542"/>
    <cellStyle name="Normal 52 2 2 2 4" xfId="24543"/>
    <cellStyle name="Normal 53 2 2 2 4" xfId="24544"/>
    <cellStyle name="Normal 54 2 2 2 4" xfId="24545"/>
    <cellStyle name="Normal 6 2 2 2 2 2 4" xfId="24546"/>
    <cellStyle name="Normal 6 3 2 2 2 4" xfId="24547"/>
    <cellStyle name="Normal 6 4 2 2 2 4" xfId="24548"/>
    <cellStyle name="Normal 7 2 2 2 2 2 4" xfId="24549"/>
    <cellStyle name="Normal 7 3 2 2 2 4" xfId="24550"/>
    <cellStyle name="Normal 7 4 2 2 2 4" xfId="24551"/>
    <cellStyle name="Normal 8 2 2 2 2 2 4" xfId="24552"/>
    <cellStyle name="Normal 8 3 2 2 2 4" xfId="24553"/>
    <cellStyle name="Normal 8 4 2 2 2 4" xfId="24554"/>
    <cellStyle name="Normal 9 2 2 2 2 2 4" xfId="24555"/>
    <cellStyle name="Normal 9 3 2 2 2 4" xfId="24556"/>
    <cellStyle name="Normal 9 4 2 2 2 4" xfId="24557"/>
    <cellStyle name="Note 10 2 2 2 4" xfId="24558"/>
    <cellStyle name="Note 11 2 2 2 4" xfId="24559"/>
    <cellStyle name="Note 12 2 2 2 4" xfId="24560"/>
    <cellStyle name="Note 13 2 2 2 4" xfId="24561"/>
    <cellStyle name="Note 14 2 2 2 4" xfId="24562"/>
    <cellStyle name="Note 2 16 2 2 4" xfId="24563"/>
    <cellStyle name="Note 2 2 14 2 2 4" xfId="24564"/>
    <cellStyle name="Note 2 3 2 2 2 4" xfId="24565"/>
    <cellStyle name="Note 3 16 2 2 4" xfId="24566"/>
    <cellStyle name="Note 3 2 2 2 2 2 4" xfId="24567"/>
    <cellStyle name="Note 3 3 2 2 2 4" xfId="24568"/>
    <cellStyle name="Note 4 15 2 2 4" xfId="24569"/>
    <cellStyle name="Note 5 14 2 2 4" xfId="24570"/>
    <cellStyle name="Note 6 2 2 2 4" xfId="24571"/>
    <cellStyle name="Note 7 2 2 2 4" xfId="24572"/>
    <cellStyle name="Note 8 2 2 2 4" xfId="24573"/>
    <cellStyle name="Note 9 2 2 2 4" xfId="24574"/>
    <cellStyle name="Percent 2 3 2 2 4" xfId="24575"/>
    <cellStyle name="Percent 3 2 2 2 4" xfId="24576"/>
    <cellStyle name="Normal 2 6 2 2 2 4" xfId="24577"/>
    <cellStyle name="Normal 55 2 2 2 4" xfId="24578"/>
    <cellStyle name="Comma 14 2 2 2 4" xfId="24579"/>
    <cellStyle name="Normal 10 5 2 2 2 4" xfId="24580"/>
    <cellStyle name="Normal 56 2 2 2 4" xfId="24581"/>
    <cellStyle name="Comma 15 2 2 2 4" xfId="24582"/>
    <cellStyle name="Normal 10 6 2 2 2 4" xfId="24583"/>
    <cellStyle name="Normal 57 2 2 2 4" xfId="24584"/>
    <cellStyle name="Normal 58 2 2 2 4" xfId="24585"/>
    <cellStyle name="Comma 16 2 2 2 4" xfId="24586"/>
    <cellStyle name="Normal 10 7 2 2 2 4" xfId="24587"/>
    <cellStyle name="Normal 10 2 3 2 2 2 4" xfId="24588"/>
    <cellStyle name="Normal 11 5 2 2 2 4" xfId="24589"/>
    <cellStyle name="Normal 11 2 3 2 2 2 4" xfId="24590"/>
    <cellStyle name="Normal 12 5 2 2 2 4" xfId="24591"/>
    <cellStyle name="Normal 12 2 3 2 2 2 4" xfId="24592"/>
    <cellStyle name="Normal 13 5 2 2 2 4" xfId="24593"/>
    <cellStyle name="Normal 13 2 3 2 2 2 4" xfId="24594"/>
    <cellStyle name="Normal 14 5 2 2 2 4" xfId="24595"/>
    <cellStyle name="Normal 14 2 3 2 2 2 4" xfId="24596"/>
    <cellStyle name="Normal 3 2 4 2 2 2 4" xfId="24597"/>
    <cellStyle name="Normal 3 2 2 2 2 2 2 4" xfId="24598"/>
    <cellStyle name="Normal 3 3 4 2 2 2 4" xfId="24599"/>
    <cellStyle name="Normal 3 3 2 2 2 2 2 4" xfId="24600"/>
    <cellStyle name="Normal 3 4 3 2 2 2 4" xfId="24601"/>
    <cellStyle name="Normal 3 4 2 2 2 2 2 4" xfId="24602"/>
    <cellStyle name="Normal 3 5 3 2 2 2 4" xfId="24603"/>
    <cellStyle name="Normal 3 5 2 2 2 2 2 4" xfId="24604"/>
    <cellStyle name="Normal 3 6 3 2 2 2 4" xfId="24605"/>
    <cellStyle name="Normal 3 6 2 2 2 2 2 4" xfId="24606"/>
    <cellStyle name="Normal 3 7 3 2 2 2 4" xfId="24607"/>
    <cellStyle name="Normal 3 7 2 2 2 2 2 4" xfId="24608"/>
    <cellStyle name="Normal 3 8 3 2 2 2 4" xfId="24609"/>
    <cellStyle name="Normal 3 8 2 2 2 2 2 4" xfId="24610"/>
    <cellStyle name="Normal 3 9 3 2 2 2 4" xfId="24611"/>
    <cellStyle name="Normal 3 9 2 2 2 2 2 4" xfId="24612"/>
    <cellStyle name="Normal 4 5 2 2 2 4" xfId="24613"/>
    <cellStyle name="Normal 4 2 3 2 2 2 4" xfId="24614"/>
    <cellStyle name="Normal 5 5 2 2 2 4" xfId="24615"/>
    <cellStyle name="Normal 5 2 3 2 2 2 4" xfId="24616"/>
    <cellStyle name="Normal 6 5 2 2 2 4" xfId="24617"/>
    <cellStyle name="Normal 6 2 3 2 2 2 4" xfId="24618"/>
    <cellStyle name="Normal 7 5 2 2 2 4" xfId="24619"/>
    <cellStyle name="Normal 7 2 3 2 2 2 4" xfId="24620"/>
    <cellStyle name="Normal 8 5 2 2 2 4" xfId="24621"/>
    <cellStyle name="Normal 8 2 3 2 2 2 4" xfId="24622"/>
    <cellStyle name="Normal 9 5 2 2 2 4" xfId="24623"/>
    <cellStyle name="Normal 9 2 3 2 2 2 4" xfId="24624"/>
    <cellStyle name="Normal 59 2 2 2 4" xfId="24625"/>
    <cellStyle name="Comma 17 2 2 2 4" xfId="24626"/>
    <cellStyle name="Normal 10 8 2 2 2 4" xfId="24627"/>
    <cellStyle name="Normal 10 2 4 2 2 2 4" xfId="24628"/>
    <cellStyle name="Normal 11 6 2 2 2 4" xfId="24629"/>
    <cellStyle name="Normal 11 2 4 2 2 2 4" xfId="24630"/>
    <cellStyle name="Normal 12 6 2 2 2 4" xfId="24631"/>
    <cellStyle name="Normal 12 2 4 2 2 2 4" xfId="24632"/>
    <cellStyle name="Normal 13 6 2 2 2 4" xfId="24633"/>
    <cellStyle name="Normal 13 2 4 2 2 2 4" xfId="24634"/>
    <cellStyle name="Normal 14 6 2 2 2 4" xfId="24635"/>
    <cellStyle name="Normal 14 2 4 2 2 2 4" xfId="24636"/>
    <cellStyle name="Normal 3 2 5 2 2 2 4" xfId="24637"/>
    <cellStyle name="Normal 3 2 2 3 2 2 2 4" xfId="24638"/>
    <cellStyle name="Normal 3 3 5 2 2 2 4" xfId="24639"/>
    <cellStyle name="Normal 3 3 2 3 2 2 2 4" xfId="24640"/>
    <cellStyle name="Normal 3 4 4 2 2 2 4" xfId="24641"/>
    <cellStyle name="Normal 3 4 2 3 2 2 2 4" xfId="24642"/>
    <cellStyle name="Normal 3 5 4 2 2 2 4" xfId="24643"/>
    <cellStyle name="Normal 3 5 2 3 2 2 2 4" xfId="24644"/>
    <cellStyle name="Normal 3 6 4 2 2 2 4" xfId="24645"/>
    <cellStyle name="Normal 3 6 2 3 2 2 2 4" xfId="24646"/>
    <cellStyle name="Normal 3 7 4 2 2 2 4" xfId="24647"/>
    <cellStyle name="Normal 3 7 2 3 2 2 2 4" xfId="24648"/>
    <cellStyle name="Normal 3 8 4 2 2 2 4" xfId="24649"/>
    <cellStyle name="Normal 3 8 2 3 2 2 2 4" xfId="24650"/>
    <cellStyle name="Normal 3 9 4 2 2 2 4" xfId="24651"/>
    <cellStyle name="Normal 3 9 2 3 2 2 2 4" xfId="24652"/>
    <cellStyle name="Normal 4 6 2 2 2 4" xfId="24653"/>
    <cellStyle name="Normal 4 2 4 2 2 2 4" xfId="24654"/>
    <cellStyle name="Normal 5 6 2 2 2 4" xfId="24655"/>
    <cellStyle name="Normal 5 2 4 2 2 2 4" xfId="24656"/>
    <cellStyle name="Normal 6 6 2 2 2 4" xfId="24657"/>
    <cellStyle name="Normal 6 2 4 2 2 2 4" xfId="24658"/>
    <cellStyle name="Normal 7 6 2 2 2 4" xfId="24659"/>
    <cellStyle name="Normal 7 2 4 2 2 2 4" xfId="24660"/>
    <cellStyle name="Normal 8 6 2 2 2 4" xfId="24661"/>
    <cellStyle name="Normal 8 2 4 2 2 2 4" xfId="24662"/>
    <cellStyle name="Normal 9 6 2 2 2 4" xfId="24663"/>
    <cellStyle name="Normal 9 2 4 2 2 2 4" xfId="24664"/>
    <cellStyle name="Normal 62 2 2 4" xfId="24665"/>
    <cellStyle name="Comma 20 2 2 4" xfId="24666"/>
    <cellStyle name="Note 16 2 2 4" xfId="24667"/>
    <cellStyle name="Normal 10 10 2 2 4" xfId="24668"/>
    <cellStyle name="Normal 10 2 6 2 2 4" xfId="24669"/>
    <cellStyle name="Normal 11 8 2 2 4" xfId="24670"/>
    <cellStyle name="Normal 11 2 6 2 2 4" xfId="24671"/>
    <cellStyle name="Normal 12 8 2 2 4" xfId="24672"/>
    <cellStyle name="Normal 12 2 6 2 2 4" xfId="24673"/>
    <cellStyle name="Normal 13 8 2 2 4" xfId="24674"/>
    <cellStyle name="Normal 13 2 6 2 2 4" xfId="24675"/>
    <cellStyle name="Normal 14 8 2 2 4" xfId="24676"/>
    <cellStyle name="Normal 14 2 6 2 2 4" xfId="24677"/>
    <cellStyle name="Normal 3 2 8 2 2 4" xfId="24678"/>
    <cellStyle name="Normal 3 2 2 5 2 2 4" xfId="24679"/>
    <cellStyle name="Normal 3 3 8 2 2 4" xfId="24680"/>
    <cellStyle name="Normal 3 3 2 5 2 2 4" xfId="24681"/>
    <cellStyle name="Normal 3 4 6 2 2 4" xfId="24682"/>
    <cellStyle name="Normal 3 4 2 5 2 2 4" xfId="24683"/>
    <cellStyle name="Normal 3 5 6 2 2 4" xfId="24684"/>
    <cellStyle name="Normal 3 5 2 5 2 2 4" xfId="24685"/>
    <cellStyle name="Normal 3 6 6 2 2 4" xfId="24686"/>
    <cellStyle name="Normal 3 6 2 5 2 2 4" xfId="24687"/>
    <cellStyle name="Normal 3 7 6 2 2 4" xfId="24688"/>
    <cellStyle name="Normal 3 7 2 5 2 2 4" xfId="24689"/>
    <cellStyle name="Normal 3 8 6 2 2 4" xfId="24690"/>
    <cellStyle name="Normal 3 8 2 5 2 2 4" xfId="24691"/>
    <cellStyle name="Normal 3 9 6 2 2 4" xfId="24692"/>
    <cellStyle name="Normal 3 9 2 5 2 2 4" xfId="24693"/>
    <cellStyle name="Normal 4 8 2 2 4" xfId="24694"/>
    <cellStyle name="Normal 4 2 7 2 2 4" xfId="24695"/>
    <cellStyle name="Normal 5 8 2 2 4" xfId="24696"/>
    <cellStyle name="Normal 5 2 6 2 2 4" xfId="24697"/>
    <cellStyle name="Normal 6 8 2 2 4" xfId="24698"/>
    <cellStyle name="Normal 6 2 6 2 2 4" xfId="24699"/>
    <cellStyle name="Normal 7 8 2 2 4" xfId="24700"/>
    <cellStyle name="Normal 7 2 6 2 2 4" xfId="24701"/>
    <cellStyle name="Normal 8 8 2 2 4" xfId="24702"/>
    <cellStyle name="Normal 8 2 6 2 2 4" xfId="24703"/>
    <cellStyle name="Normal 9 8 2 2 4" xfId="24704"/>
    <cellStyle name="Normal 9 2 6 2 2 4" xfId="24705"/>
    <cellStyle name="Normal 63 2 2 4" xfId="24706"/>
    <cellStyle name="Comma 21 2 2 4" xfId="24707"/>
    <cellStyle name="Note 17 2 2 4" xfId="24708"/>
    <cellStyle name="20% - Accent1 16 2 2 4" xfId="24709"/>
    <cellStyle name="40% - Accent1 16 2 2 4" xfId="24710"/>
    <cellStyle name="20% - Accent2 16 2 2 4" xfId="24711"/>
    <cellStyle name="40% - Accent2 16 2 2 4" xfId="24712"/>
    <cellStyle name="20% - Accent3 16 2 2 4" xfId="24713"/>
    <cellStyle name="40% - Accent3 16 2 2 4" xfId="24714"/>
    <cellStyle name="20% - Accent4 16 2 2 4" xfId="24715"/>
    <cellStyle name="40% - Accent4 16 2 2 4" xfId="24716"/>
    <cellStyle name="20% - Accent5 16 2 2 4" xfId="24717"/>
    <cellStyle name="40% - Accent5 16 2 2 4" xfId="24718"/>
    <cellStyle name="20% - Accent6 16 2 2 4" xfId="24719"/>
    <cellStyle name="40% - Accent6 16 2 2 4" xfId="24720"/>
    <cellStyle name="Normal 64 2 2 4" xfId="24721"/>
    <cellStyle name="Comma 22 2 2 4" xfId="24722"/>
    <cellStyle name="Note 18 2 2 4" xfId="24723"/>
    <cellStyle name="20% - Accent1 17 2 2 4" xfId="24724"/>
    <cellStyle name="40% - Accent1 17 2 2 4" xfId="24725"/>
    <cellStyle name="20% - Accent2 17 2 2 4" xfId="24726"/>
    <cellStyle name="40% - Accent2 17 2 2 4" xfId="24727"/>
    <cellStyle name="20% - Accent3 17 2 2 4" xfId="24728"/>
    <cellStyle name="40% - Accent3 17 2 2 4" xfId="24729"/>
    <cellStyle name="20% - Accent4 17 2 2 4" xfId="24730"/>
    <cellStyle name="40% - Accent4 17 2 2 4" xfId="24731"/>
    <cellStyle name="20% - Accent5 17 2 2 4" xfId="24732"/>
    <cellStyle name="40% - Accent5 17 2 2 4" xfId="24733"/>
    <cellStyle name="20% - Accent6 17 2 2 4" xfId="24734"/>
    <cellStyle name="40% - Accent6 17 2 2 4" xfId="24735"/>
    <cellStyle name="Normal 65 2 2 4" xfId="24736"/>
    <cellStyle name="Comma 23 2 2 4" xfId="24737"/>
    <cellStyle name="Normal 10 11 2 2 4" xfId="24738"/>
    <cellStyle name="Normal 10 2 7 2 2 4" xfId="24739"/>
    <cellStyle name="Normal 11 9 2 2 4" xfId="24740"/>
    <cellStyle name="Normal 11 2 7 2 2 4" xfId="24741"/>
    <cellStyle name="Normal 12 9 2 2 4" xfId="24742"/>
    <cellStyle name="Normal 12 2 7 2 2 4" xfId="24743"/>
    <cellStyle name="Normal 13 9 2 2 4" xfId="24744"/>
    <cellStyle name="Normal 13 2 7 2 2 4" xfId="24745"/>
    <cellStyle name="Normal 14 9 2 2 4" xfId="24746"/>
    <cellStyle name="Normal 14 2 7 2 2 4" xfId="24747"/>
    <cellStyle name="Normal 3 2 9 2 2 4" xfId="24748"/>
    <cellStyle name="Normal 3 2 2 6 2 2 4" xfId="24749"/>
    <cellStyle name="Normal 3 3 9 2 2 4" xfId="24750"/>
    <cellStyle name="Normal 3 3 2 6 2 2 4" xfId="24751"/>
    <cellStyle name="Normal 3 4 7 2 2 4" xfId="24752"/>
    <cellStyle name="Normal 3 4 2 6 2 2 4" xfId="24753"/>
    <cellStyle name="Normal 3 5 7 2 2 4" xfId="24754"/>
    <cellStyle name="Normal 3 5 2 6 2 2 4" xfId="24755"/>
    <cellStyle name="Normal 3 6 7 2 2 4" xfId="24756"/>
    <cellStyle name="Normal 3 6 2 6 2 2 4" xfId="24757"/>
    <cellStyle name="Normal 3 7 7 2 2 4" xfId="24758"/>
    <cellStyle name="Normal 3 7 2 6 2 2 4" xfId="24759"/>
    <cellStyle name="Normal 3 8 7 2 2 4" xfId="24760"/>
    <cellStyle name="Normal 3 8 2 6 2 2 4" xfId="24761"/>
    <cellStyle name="Normal 3 9 7 2 2 4" xfId="24762"/>
    <cellStyle name="Normal 3 9 2 6 2 2 4" xfId="24763"/>
    <cellStyle name="Normal 4 9 2 2 4" xfId="24764"/>
    <cellStyle name="Normal 4 2 8 2 2 4" xfId="24765"/>
    <cellStyle name="Normal 5 9 2 2 4" xfId="24766"/>
    <cellStyle name="Normal 5 2 7 2 2 4" xfId="24767"/>
    <cellStyle name="Normal 6 9 2 2 4" xfId="24768"/>
    <cellStyle name="Normal 6 2 7 2 2 4" xfId="24769"/>
    <cellStyle name="Normal 7 9 2 2 4" xfId="24770"/>
    <cellStyle name="Normal 7 2 7 2 2 4" xfId="24771"/>
    <cellStyle name="Normal 8 9 2 2 4" xfId="24772"/>
    <cellStyle name="Normal 8 2 7 2 2 4" xfId="24773"/>
    <cellStyle name="Normal 9 9 2 2 4" xfId="24774"/>
    <cellStyle name="Normal 9 2 7 2 2 4" xfId="24775"/>
    <cellStyle name="Normal 66 2 2 4" xfId="24776"/>
    <cellStyle name="Comma 24 2 2 4" xfId="24777"/>
    <cellStyle name="Normal 10 12 2 2 4" xfId="24778"/>
    <cellStyle name="Normal 67 4 2 4" xfId="24779"/>
    <cellStyle name="Comma 25 4 2 4" xfId="24780"/>
    <cellStyle name="Normal 10 13 2 2 4" xfId="24781"/>
    <cellStyle name="Normal 10 2 8 2 2 4" xfId="24782"/>
    <cellStyle name="Normal 11 10 2 2 4" xfId="24783"/>
    <cellStyle name="Normal 11 2 8 2 2 4" xfId="24784"/>
    <cellStyle name="Normal 12 10 2 2 4" xfId="24785"/>
    <cellStyle name="Normal 12 2 8 2 2 4" xfId="24786"/>
    <cellStyle name="Normal 13 10 2 2 4" xfId="24787"/>
    <cellStyle name="Normal 13 2 8 2 2 4" xfId="24788"/>
    <cellStyle name="Normal 14 10 2 2 4" xfId="24789"/>
    <cellStyle name="Normal 14 2 8 2 2 4" xfId="24790"/>
    <cellStyle name="Normal 3 2 10 2 2 4" xfId="24791"/>
    <cellStyle name="Normal 3 2 2 7 2 2 4" xfId="24792"/>
    <cellStyle name="Normal 3 3 10 2 2 4" xfId="24793"/>
    <cellStyle name="Normal 3 3 2 7 2 2 4" xfId="24794"/>
    <cellStyle name="Normal 3 4 8 2 2 4" xfId="24795"/>
    <cellStyle name="Normal 3 4 2 7 2 2 4" xfId="24796"/>
    <cellStyle name="Normal 3 5 8 2 2 4" xfId="24797"/>
    <cellStyle name="Normal 3 5 2 7 2 2 4" xfId="24798"/>
    <cellStyle name="Normal 3 6 8 2 2 4" xfId="24799"/>
    <cellStyle name="Normal 3 6 2 7 2 2 4" xfId="24800"/>
    <cellStyle name="Normal 3 7 8 2 2 4" xfId="24801"/>
    <cellStyle name="Normal 3 7 2 7 2 2 4" xfId="24802"/>
    <cellStyle name="Normal 3 8 8 2 2 4" xfId="24803"/>
    <cellStyle name="Normal 3 8 2 7 2 2 4" xfId="24804"/>
    <cellStyle name="Normal 3 9 8 2 2 4" xfId="24805"/>
    <cellStyle name="Normal 3 9 2 7 2 2 4" xfId="24806"/>
    <cellStyle name="Normal 4 10 2 2 4" xfId="24807"/>
    <cellStyle name="Normal 4 2 9 2 2 4" xfId="24808"/>
    <cellStyle name="Normal 5 10 2 2 4" xfId="24809"/>
    <cellStyle name="Normal 5 2 8 2 2 4" xfId="24810"/>
    <cellStyle name="Normal 6 10 2 2 4" xfId="24811"/>
    <cellStyle name="Normal 6 2 8 2 2 4" xfId="24812"/>
    <cellStyle name="Normal 7 10 2 2 4" xfId="24813"/>
    <cellStyle name="Normal 7 2 8 2 2 4" xfId="24814"/>
    <cellStyle name="Normal 8 10 2 2 4" xfId="24815"/>
    <cellStyle name="Normal 8 2 8 2 2 4" xfId="24816"/>
    <cellStyle name="Normal 9 10 2 2 4" xfId="24817"/>
    <cellStyle name="Normal 9 2 8 2 2 4" xfId="24818"/>
    <cellStyle name="Normal 67 2 2 2 4" xfId="24819"/>
    <cellStyle name="Comma 25 2 2 2 4" xfId="24820"/>
    <cellStyle name="Normal 70 2 2 4" xfId="24821"/>
    <cellStyle name="Normal 72 3" xfId="24822"/>
    <cellStyle name="Normal 73 3" xfId="24823"/>
    <cellStyle name="Normal 74 3" xfId="24824"/>
    <cellStyle name="Normal 75 3" xfId="2482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21166</colOff>
      <row>0</row>
      <rowOff>3</rowOff>
    </from>
    <to>
      <col>3</col>
      <colOff>429280</colOff>
      <row>3</row>
      <rowOff>72096</rowOff>
    </to>
    <pic>
      <nvPicPr>
        <cNvPr descr="cid:C61A196A-94A4-4EC5-90FB-D7F4F3C0A51F" id="4" name="Picture 3"/>
        <cNvPicPr>
          <a:picLocks noChangeArrowheads="1" noChangeAspect="1"/>
        </cNvPicPr>
      </nvPicPr>
      <blipFill>
        <a:blip r:embed="rId1"/>
        <a:srcRect/>
        <a:stretch>
          <a:fillRect/>
        </a:stretch>
      </blipFill>
      <spPr bwMode="auto">
        <a:xfrm>
          <a:off x="21166" y="3"/>
          <a:ext cx="2281364" cy="675343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ailto:invoices@canoeventures.com" TargetMode="External" Type="http://schemas.openxmlformats.org/officeDocument/2006/relationships/hyperlink" /><Relationship Id="rId2" Target="mailto:Silvestro.Accettullo@nbcuni.com" TargetMode="External" Type="http://schemas.openxmlformats.org/officeDocument/2006/relationships/hyperlink" /><Relationship Id="rId3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M2060"/>
  <sheetViews>
    <sheetView showGridLines="0" tabSelected="1" topLeftCell="A1850" workbookViewId="0" zoomScale="80" zoomScaleNormal="80" zoomScalePageLayoutView="80">
      <selection activeCell="K1864" sqref="K1864"/>
    </sheetView>
  </sheetViews>
  <sheetFormatPr baseColWidth="8" defaultColWidth="8.77734375" defaultRowHeight="15.6"/>
  <cols>
    <col customWidth="1" max="1" min="1" style="78" width="1.44140625"/>
    <col customWidth="1" max="2" min="2" style="78" width="10.109375"/>
    <col customWidth="1" max="3" min="3" style="78" width="16.33203125"/>
    <col bestFit="1" customWidth="1" max="4" min="4" style="78" width="89.77734375"/>
    <col bestFit="1" customWidth="1" max="5" min="5" style="78" width="15.77734375"/>
    <col customWidth="1" max="6" min="6" style="78" width="15.44140625"/>
    <col bestFit="1" customWidth="1" max="7" min="7" style="78" width="23.44140625"/>
    <col bestFit="1" customWidth="1" max="8" min="8" style="78" width="24.109375"/>
    <col customWidth="1" max="9" min="9" style="78" width="17.77734375"/>
    <col bestFit="1" customWidth="1" max="10" min="10" style="78" width="15"/>
    <col bestFit="1" customWidth="1" max="11" min="11" style="78" width="15.77734375"/>
    <col customWidth="1" max="12" min="12" style="78" width="2.77734375"/>
    <col customWidth="1" max="13" min="13" style="78" width="12.33203125"/>
    <col customWidth="1" max="16384" min="14" style="78" width="8.77734375"/>
  </cols>
  <sheetData>
    <row r="1">
      <c r="A1" s="78" t="n"/>
      <c r="B1" s="6" t="n"/>
      <c r="C1" s="6" t="n"/>
      <c r="D1" s="6" t="n"/>
      <c r="E1" s="6" t="n"/>
      <c r="F1" s="6" t="n"/>
      <c r="G1" s="8" t="n"/>
      <c r="H1" s="8" t="n"/>
      <c r="J1" s="65" t="inlineStr">
        <is>
          <t>Invoice Date:</t>
        </is>
      </c>
      <c r="K1" s="41" t="inlineStr">
        <is>
          <t>05/21/2019</t>
        </is>
      </c>
    </row>
    <row r="2">
      <c r="A2" s="78" t="n"/>
      <c r="B2" s="6" t="n"/>
      <c r="C2" s="6" t="n"/>
      <c r="D2" s="6" t="n"/>
      <c r="E2" s="6" t="n"/>
      <c r="F2" s="6" t="n"/>
      <c r="G2" s="6" t="n"/>
      <c r="H2" s="6" t="n"/>
      <c r="J2" s="65" t="inlineStr">
        <is>
          <t>Invoice Number:</t>
        </is>
      </c>
      <c r="K2" s="42" t="n">
        <v>8484</v>
      </c>
    </row>
    <row r="3">
      <c r="A3" s="78" t="n"/>
      <c r="B3" s="6" t="n"/>
      <c r="C3" s="6" t="n"/>
      <c r="D3" s="6" t="n"/>
      <c r="E3" s="6" t="n"/>
      <c r="F3" s="6" t="n"/>
      <c r="G3" s="11" t="n"/>
      <c r="H3" s="11" t="n"/>
      <c r="I3" s="11" t="n"/>
      <c r="J3" s="11" t="n"/>
      <c r="K3" s="11" t="n"/>
    </row>
    <row r="4">
      <c r="A4" s="78" t="n"/>
      <c r="B4" s="6" t="n"/>
      <c r="C4" s="6" t="n"/>
      <c r="D4" s="6" t="n"/>
      <c r="E4" s="6" t="n"/>
      <c r="F4" s="6" t="n"/>
      <c r="G4" s="112" t="inlineStr">
        <is>
          <t>INVOICE</t>
        </is>
      </c>
      <c r="H4" s="119" t="n"/>
      <c r="I4" s="119" t="n"/>
      <c r="J4" s="119" t="n"/>
      <c r="K4" s="119" t="n"/>
    </row>
    <row r="5">
      <c r="A5" s="78" t="n"/>
      <c r="B5" s="3" t="inlineStr">
        <is>
          <t>Canoe Ventures, LLC</t>
        </is>
      </c>
      <c r="C5" s="10" t="n"/>
      <c r="D5" s="10" t="n"/>
      <c r="E5" s="10" t="n"/>
      <c r="F5" s="6" t="n"/>
      <c r="G5" s="109" t="inlineStr">
        <is>
          <t>PLEASE REMIT TO:</t>
        </is>
      </c>
      <c r="H5" s="120" t="n"/>
      <c r="I5" s="120" t="n"/>
      <c r="J5" s="120" t="n"/>
      <c r="K5" s="120" t="n"/>
    </row>
    <row r="6">
      <c r="A6" s="78" t="n"/>
      <c r="B6" s="1" t="inlineStr">
        <is>
          <t>200 Union Boulevard, Suite 201</t>
        </is>
      </c>
      <c r="C6" s="6" t="n"/>
      <c r="D6" s="6" t="n"/>
      <c r="E6" s="6" t="n"/>
      <c r="F6" s="6" t="n"/>
      <c r="G6" s="110" t="inlineStr">
        <is>
          <t>Canoe Ventures, LLC</t>
        </is>
      </c>
    </row>
    <row r="7">
      <c r="A7" s="78" t="n"/>
      <c r="B7" s="1" t="inlineStr">
        <is>
          <t>Lakewood, CO  80228</t>
        </is>
      </c>
      <c r="C7" s="6" t="n"/>
      <c r="D7" s="6" t="n"/>
      <c r="E7" s="6" t="n"/>
      <c r="F7" s="6" t="n"/>
      <c r="G7" s="111" t="inlineStr">
        <is>
          <t>Attention: Accounting Department</t>
        </is>
      </c>
    </row>
    <row r="8">
      <c r="A8" s="78" t="n"/>
      <c r="B8" s="2" t="inlineStr">
        <is>
          <t>303-224-3000</t>
        </is>
      </c>
      <c r="C8" s="6" t="n"/>
      <c r="D8" s="11" t="n"/>
      <c r="E8" s="11" t="n"/>
      <c r="F8" s="11" t="n"/>
      <c r="G8" s="110" t="inlineStr">
        <is>
          <t>200 Union Boulevard, Suite 201</t>
        </is>
      </c>
    </row>
    <row r="9">
      <c r="A9" s="78" t="n"/>
      <c r="B9" s="4" t="inlineStr">
        <is>
          <t>invoices@canoeventures.com</t>
        </is>
      </c>
      <c r="C9" s="11" t="n"/>
      <c r="D9" s="6" t="n"/>
      <c r="E9" s="6" t="n"/>
      <c r="F9" s="6" t="n"/>
      <c r="G9" s="110" t="inlineStr">
        <is>
          <t>Lakewood, CO  80228</t>
        </is>
      </c>
    </row>
    <row r="10">
      <c r="A10" s="78" t="n"/>
      <c r="C10" s="11" t="n"/>
      <c r="D10" s="6" t="n"/>
      <c r="E10" s="6" t="n"/>
      <c r="F10" s="6" t="n"/>
      <c r="G10" s="78" t="n"/>
      <c r="H10" s="78" t="n"/>
      <c r="I10" s="78" t="n"/>
      <c r="J10" s="78" t="n"/>
      <c r="K10" s="78" t="n"/>
    </row>
    <row r="11">
      <c r="A11" s="78" t="n"/>
      <c r="C11" s="12" t="n"/>
      <c r="D11" s="13" t="n"/>
      <c r="E11" s="13" t="n"/>
      <c r="F11" s="13" t="n"/>
      <c r="G11" s="113" t="inlineStr">
        <is>
          <t xml:space="preserve">TERMS                 : NET 60 DAYS      </t>
        </is>
      </c>
    </row>
    <row r="12">
      <c r="A12" s="78" t="n"/>
      <c r="B12" s="14" t="inlineStr">
        <is>
          <t>Bill To:</t>
        </is>
      </c>
      <c r="D12" s="80" t="inlineStr">
        <is>
          <t>NBCU</t>
        </is>
      </c>
      <c r="E12" s="13" t="n"/>
      <c r="F12" s="13" t="n"/>
      <c r="G12" s="115" t="inlineStr">
        <is>
          <t>FEDERAL TAX ID : 26-2372059</t>
        </is>
      </c>
    </row>
    <row r="13">
      <c r="A13" s="78" t="n"/>
      <c r="C13" s="13" t="n"/>
      <c r="D13" s="80" t="inlineStr">
        <is>
          <t>Attention: Silvestro Accettullo</t>
        </is>
      </c>
      <c r="E13" s="13" t="n"/>
      <c r="F13" s="13" t="n"/>
      <c r="G13" s="116" t="inlineStr">
        <is>
          <t>Invoice # is required on all remittances</t>
        </is>
      </c>
    </row>
    <row r="14">
      <c r="A14" s="78" t="n"/>
      <c r="C14" s="13" t="n"/>
      <c r="D14" s="83" t="inlineStr">
        <is>
          <t>1221 6th Avenue</t>
        </is>
      </c>
      <c r="E14" s="8" t="n"/>
      <c r="F14" s="8" t="n"/>
      <c r="G14" s="11" t="n"/>
      <c r="H14" s="11" t="n"/>
      <c r="I14" s="11" t="n"/>
      <c r="J14" s="11" t="n"/>
      <c r="K14" s="11" t="n"/>
    </row>
    <row r="15">
      <c r="A15" s="78" t="inlineStr">
        <is>
          <t xml:space="preserve"> </t>
        </is>
      </c>
      <c r="C15" s="13" t="n"/>
      <c r="D15" s="83" t="inlineStr">
        <is>
          <t>New York, NY 10020</t>
        </is>
      </c>
      <c r="E15" s="8" t="n"/>
      <c r="F15" s="8" t="n"/>
      <c r="G15" s="117" t="inlineStr">
        <is>
          <t>RATE CARD (current Tier in yellow)</t>
        </is>
      </c>
    </row>
    <row r="16">
      <c r="A16" s="78" t="n"/>
      <c r="C16" s="8" t="n"/>
      <c r="D16" s="62" t="inlineStr">
        <is>
          <t>Silvestro.Accettullo@nbcuni.com</t>
        </is>
      </c>
      <c r="E16" s="8" t="n"/>
      <c r="F16" s="8" t="n"/>
      <c r="G16" s="20" t="n"/>
      <c r="H16" s="21" t="inlineStr">
        <is>
          <t>Tier</t>
        </is>
      </c>
      <c r="I16" s="21" t="inlineStr">
        <is>
          <t>CPM</t>
        </is>
      </c>
      <c r="J16" s="22" t="inlineStr">
        <is>
          <t>YTD Impressions</t>
        </is>
      </c>
      <c r="K16" s="21" t="n"/>
    </row>
    <row r="17">
      <c r="A17" s="78" t="n"/>
      <c r="C17" s="8" t="n"/>
      <c r="E17" s="8" t="n"/>
      <c r="F17" s="8" t="n"/>
      <c r="G17" s="83" t="n"/>
      <c r="H17" s="84" t="inlineStr">
        <is>
          <t xml:space="preserve">    0M - 200M</t>
        </is>
      </c>
      <c r="I17" s="121" t="n">
        <v>1.28</v>
      </c>
      <c r="J17" s="122" t="n"/>
      <c r="K17" s="80" t="n"/>
    </row>
    <row r="18">
      <c r="A18" s="78" t="n"/>
      <c r="B18" s="15" t="inlineStr">
        <is>
          <t>Invoice Period Start:</t>
        </is>
      </c>
      <c r="D18" s="39" t="inlineStr">
        <is>
          <t>04/01/2019</t>
        </is>
      </c>
      <c r="E18" s="8" t="n"/>
      <c r="F18" s="8" t="n"/>
      <c r="G18" s="83" t="n"/>
      <c r="H18" s="84" t="inlineStr">
        <is>
          <t>200M - 400M</t>
        </is>
      </c>
      <c r="I18" s="121" t="n">
        <v>1.13</v>
      </c>
      <c r="J18" s="122" t="n"/>
      <c r="K18" s="80" t="n"/>
    </row>
    <row r="19">
      <c r="A19" s="78" t="n"/>
      <c r="B19" s="15" t="inlineStr">
        <is>
          <t>Invoice Period End:</t>
        </is>
      </c>
      <c r="D19" s="39" t="inlineStr">
        <is>
          <t>04/30/2019</t>
        </is>
      </c>
      <c r="E19" s="8" t="n"/>
      <c r="F19" s="8" t="n"/>
      <c r="G19" s="83" t="n"/>
      <c r="H19" s="84" t="inlineStr">
        <is>
          <t>400M - 600M</t>
        </is>
      </c>
      <c r="I19" s="121" t="n">
        <v>0.9900000000000001</v>
      </c>
      <c r="J19" s="122" t="n"/>
      <c r="K19" s="80" t="n"/>
    </row>
    <row r="20">
      <c r="A20" s="78" t="n"/>
      <c r="B20" s="14" t="inlineStr">
        <is>
          <t>Programming Group:</t>
        </is>
      </c>
      <c r="D20" s="118" t="inlineStr">
        <is>
          <t>NBCU</t>
        </is>
      </c>
      <c r="E20" s="8" t="n"/>
      <c r="F20" s="8" t="n"/>
      <c r="G20" s="83" t="n"/>
      <c r="H20" s="84" t="inlineStr">
        <is>
          <t>600M - 800M</t>
        </is>
      </c>
      <c r="I20" s="121" t="n">
        <v>0.8500000000000001</v>
      </c>
      <c r="J20" s="122" t="n"/>
      <c r="K20" s="80" t="n"/>
    </row>
    <row r="21">
      <c r="A21" s="78" t="n"/>
      <c r="B21" s="69" t="inlineStr">
        <is>
          <t>Network(s):</t>
        </is>
      </c>
      <c r="D21" s="118" t="inlineStr">
        <is>
          <t>Bravo, E!, NBC Universo, NBC, Oxygen, Universal Kids, Style, Syfy, Telemundo, USA, Esquire, CNBC, Pre Olympics, Olympics, MSNBC, Golf Channel, Chiller, NBC News</t>
        </is>
      </c>
      <c r="G21" s="88" t="n"/>
      <c r="H21" s="106" t="inlineStr">
        <is>
          <t xml:space="preserve">  800M - 2B        </t>
        </is>
      </c>
      <c r="I21" s="123" t="n">
        <v>0.7100000000000001</v>
      </c>
      <c r="J21" s="124">
        <f>D22+I1864</f>
        <v/>
      </c>
      <c r="K21" s="89" t="n"/>
    </row>
    <row r="22">
      <c r="A22" s="78" t="n"/>
      <c r="B22" s="25" t="inlineStr">
        <is>
          <t>Previous YTD Impressions:</t>
        </is>
      </c>
      <c r="D22" s="75" t="n">
        <v>1282654718</v>
      </c>
      <c r="E22" s="8" t="n"/>
      <c r="F22" s="8" t="n"/>
      <c r="G22" s="83" t="n"/>
      <c r="H22" s="84" t="inlineStr">
        <is>
          <t>2B - 3B</t>
        </is>
      </c>
      <c r="I22" s="121" t="n">
        <v>0.6100000000000001</v>
      </c>
      <c r="J22" s="122" t="n"/>
      <c r="K22" s="80" t="n"/>
      <c r="L22" s="83" t="n"/>
      <c r="M22" s="99" t="n"/>
    </row>
    <row customFormat="1" r="23" s="78">
      <c r="A23" s="78" t="n"/>
      <c r="B23" s="25" t="n"/>
      <c r="D23" s="75" t="n"/>
      <c r="E23" s="8" t="n"/>
      <c r="F23" s="8" t="n"/>
      <c r="G23" s="83" t="n"/>
      <c r="H23" s="84" t="inlineStr">
        <is>
          <t>3B - 4B</t>
        </is>
      </c>
      <c r="I23" s="121" t="n">
        <v>0.5800000000000001</v>
      </c>
      <c r="J23" s="122" t="n"/>
      <c r="K23" s="80" t="n"/>
      <c r="L23" s="83" t="n"/>
      <c r="M23" s="79" t="n"/>
    </row>
    <row customFormat="1" r="24" s="78">
      <c r="A24" s="78" t="n"/>
      <c r="B24" s="25" t="n"/>
      <c r="D24" s="75" t="n"/>
      <c r="E24" s="8" t="n"/>
      <c r="F24" s="8" t="n"/>
      <c r="G24" s="83" t="n"/>
      <c r="H24" s="84" t="inlineStr">
        <is>
          <t>4B - 5B</t>
        </is>
      </c>
      <c r="I24" s="121" t="n">
        <v>0.55</v>
      </c>
      <c r="J24" s="122" t="n"/>
      <c r="K24" s="80" t="n"/>
      <c r="L24" s="83" t="n"/>
      <c r="M24" s="79" t="n"/>
    </row>
    <row customFormat="1" r="25" s="78">
      <c r="A25" s="78" t="n"/>
      <c r="B25" s="25" t="n"/>
      <c r="D25" s="75" t="n"/>
      <c r="E25" s="8" t="n"/>
      <c r="F25" s="8" t="n"/>
      <c r="G25" s="83" t="n"/>
      <c r="H25" s="84" t="inlineStr">
        <is>
          <t>5B+</t>
        </is>
      </c>
      <c r="I25" s="121" t="n">
        <v>0.5</v>
      </c>
      <c r="J25" s="122" t="n"/>
      <c r="K25" s="80" t="n"/>
      <c r="L25" s="83" t="n"/>
    </row>
    <row r="26">
      <c r="A26" s="78" t="n"/>
      <c r="B26" s="25" t="n"/>
      <c r="D26" s="75" t="n"/>
      <c r="E26" s="8" t="n"/>
      <c r="F26" s="8" t="n"/>
      <c r="G26" s="8" t="n"/>
      <c r="H26" s="83" t="n"/>
      <c r="I26" s="84" t="n"/>
      <c r="J26" s="121" t="n"/>
      <c r="K26" s="49" t="n"/>
      <c r="L26" s="80" t="n"/>
    </row>
    <row customHeight="1" ht="31.2" r="27">
      <c r="B27" s="19" t="inlineStr">
        <is>
          <t>Invoice Line #</t>
        </is>
      </c>
      <c r="C27" s="19" t="inlineStr">
        <is>
          <t>Campaign Reference ID</t>
        </is>
      </c>
      <c r="D27" s="19" t="inlineStr">
        <is>
          <t>Campaign Name</t>
        </is>
      </c>
      <c r="E27" s="19" t="inlineStr">
        <is>
          <t>Network</t>
        </is>
      </c>
      <c r="F27" s="23" t="inlineStr">
        <is>
          <t>Start Date</t>
        </is>
      </c>
      <c r="G27" s="23" t="inlineStr">
        <is>
          <t>End Date</t>
        </is>
      </c>
      <c r="H27" s="97" t="inlineStr">
        <is>
          <t>Total Impressions Delivered</t>
        </is>
      </c>
      <c r="I27" s="23" t="inlineStr">
        <is>
          <t>Current Billed Impressions</t>
        </is>
      </c>
      <c r="J27" s="23" t="inlineStr">
        <is>
          <t>CPM</t>
        </is>
      </c>
      <c r="K27" s="23" t="inlineStr">
        <is>
          <t>Total</t>
        </is>
      </c>
    </row>
    <row customFormat="1" r="28" s="78">
      <c r="B28" s="125" t="n">
        <v>1</v>
      </c>
      <c r="C28" s="125" t="n">
        <v>2979519</v>
      </c>
      <c r="D28" s="90" t="inlineStr">
        <is>
          <t>Bravo: Full Episodes</t>
        </is>
      </c>
      <c r="E28" s="78" t="inlineStr">
        <is>
          <t>Bravo</t>
        </is>
      </c>
      <c r="F28" s="126" t="n">
        <v>43375</v>
      </c>
      <c r="G28" s="126" t="n">
        <v>43657</v>
      </c>
      <c r="H28" s="98" t="n">
        <v>290219280</v>
      </c>
      <c r="I28" s="79" t="n">
        <v>4407692</v>
      </c>
      <c r="J28" s="127" t="n">
        <v>0.71</v>
      </c>
      <c r="K28" s="128">
        <f>ROUND(I28*(J28/1000),2)</f>
        <v/>
      </c>
    </row>
    <row customFormat="1" r="29" s="78">
      <c r="B29" s="125">
        <f>B28+1</f>
        <v/>
      </c>
      <c r="C29" s="125" t="n">
        <v>3251197</v>
      </c>
      <c r="D29" s="90" t="inlineStr">
        <is>
          <t>Test Campaign (For Ad Solutions)</t>
        </is>
      </c>
      <c r="E29" s="78" t="inlineStr">
        <is>
          <t>Bravo</t>
        </is>
      </c>
      <c r="F29" s="126" t="n">
        <v>43584</v>
      </c>
      <c r="G29" s="126" t="n">
        <v>43585</v>
      </c>
      <c r="H29" s="98" t="n">
        <v>40501</v>
      </c>
      <c r="I29" s="79" t="n">
        <v>1239</v>
      </c>
      <c r="J29" s="127" t="n">
        <v>0.71</v>
      </c>
      <c r="K29" s="128">
        <f>ROUND(I29*(J29/1000),2)</f>
        <v/>
      </c>
    </row>
    <row customFormat="1" r="30" s="78">
      <c r="B30" s="125">
        <f>B29+1</f>
        <v/>
      </c>
      <c r="C30" s="125" t="n">
        <v>3251197</v>
      </c>
      <c r="D30" s="90" t="inlineStr">
        <is>
          <t>Test Campaign (For Ad Solutions)</t>
        </is>
      </c>
      <c r="E30" s="78" t="inlineStr">
        <is>
          <t>CNBC</t>
        </is>
      </c>
      <c r="F30" s="126" t="n">
        <v>43584</v>
      </c>
      <c r="G30" s="126" t="n">
        <v>43585</v>
      </c>
      <c r="H30" s="98" t="n">
        <v>205</v>
      </c>
      <c r="I30" s="79" t="n">
        <v>112</v>
      </c>
      <c r="J30" s="127" t="n">
        <v>0.71</v>
      </c>
      <c r="K30" s="128">
        <f>ROUND(I30*(J30/1000),2)</f>
        <v/>
      </c>
    </row>
    <row customFormat="1" r="31" s="78">
      <c r="B31" s="125">
        <f>B30+1</f>
        <v/>
      </c>
      <c r="C31" s="125" t="n">
        <v>3251197</v>
      </c>
      <c r="D31" s="90" t="inlineStr">
        <is>
          <t>Test Campaign (For Ad Solutions)</t>
        </is>
      </c>
      <c r="E31" s="78" t="inlineStr">
        <is>
          <t>E!</t>
        </is>
      </c>
      <c r="F31" s="126" t="n">
        <v>43584</v>
      </c>
      <c r="G31" s="126" t="n">
        <v>43585</v>
      </c>
      <c r="H31" s="98" t="n">
        <v>1270</v>
      </c>
      <c r="I31" s="79" t="n">
        <v>554</v>
      </c>
      <c r="J31" s="127" t="n">
        <v>0.71</v>
      </c>
      <c r="K31" s="128">
        <f>ROUND(I31*(J31/1000),2)</f>
        <v/>
      </c>
    </row>
    <row customFormat="1" r="32" s="78">
      <c r="B32" s="125">
        <f>B31+1</f>
        <v/>
      </c>
      <c r="C32" s="125" t="n">
        <v>3251197</v>
      </c>
      <c r="D32" s="90" t="inlineStr">
        <is>
          <t>Test Campaign (For Ad Solutions)</t>
        </is>
      </c>
      <c r="E32" s="78" t="inlineStr">
        <is>
          <t>Golf Channel</t>
        </is>
      </c>
      <c r="F32" s="126" t="n">
        <v>43584</v>
      </c>
      <c r="G32" s="126" t="n">
        <v>43585</v>
      </c>
      <c r="H32" s="98" t="n">
        <v>9</v>
      </c>
      <c r="I32" s="79" t="n">
        <v>1</v>
      </c>
      <c r="J32" s="127" t="n">
        <v>0.71</v>
      </c>
      <c r="K32" s="128">
        <f>ROUND(I32*(J32/1000),2)</f>
        <v/>
      </c>
    </row>
    <row customFormat="1" r="33" s="78">
      <c r="B33" s="125">
        <f>B32+1</f>
        <v/>
      </c>
      <c r="C33" s="125" t="n">
        <v>3251197</v>
      </c>
      <c r="D33" s="90" t="inlineStr">
        <is>
          <t>Test Campaign (For Ad Solutions)</t>
        </is>
      </c>
      <c r="E33" s="78" t="inlineStr">
        <is>
          <t>NBC Broadcast</t>
        </is>
      </c>
      <c r="F33" s="126" t="n">
        <v>43584</v>
      </c>
      <c r="G33" s="126" t="n">
        <v>43585</v>
      </c>
      <c r="H33" s="98" t="n">
        <v>7495</v>
      </c>
      <c r="I33" s="79" t="n">
        <v>2437</v>
      </c>
      <c r="J33" s="127" t="n">
        <v>0.71</v>
      </c>
      <c r="K33" s="128">
        <f>ROUND(I33*(J33/1000),2)</f>
        <v/>
      </c>
    </row>
    <row customFormat="1" r="34" s="78">
      <c r="B34" s="125">
        <f>B33+1</f>
        <v/>
      </c>
      <c r="C34" s="125" t="n">
        <v>3251197</v>
      </c>
      <c r="D34" s="90" t="inlineStr">
        <is>
          <t>Test Campaign (For Ad Solutions)</t>
        </is>
      </c>
      <c r="E34" s="78" t="inlineStr">
        <is>
          <t>NBC News</t>
        </is>
      </c>
      <c r="F34" s="126" t="n">
        <v>43584</v>
      </c>
      <c r="G34" s="126" t="n">
        <v>43585</v>
      </c>
      <c r="H34" s="98" t="n">
        <v>215</v>
      </c>
      <c r="I34" s="79" t="n">
        <v>118</v>
      </c>
      <c r="J34" s="127" t="n">
        <v>0.71</v>
      </c>
      <c r="K34" s="128">
        <f>ROUND(I34*(J34/1000),2)</f>
        <v/>
      </c>
    </row>
    <row customFormat="1" r="35" s="78">
      <c r="B35" s="125">
        <f>B34+1</f>
        <v/>
      </c>
      <c r="C35" s="125" t="n">
        <v>3251197</v>
      </c>
      <c r="D35" s="90" t="inlineStr">
        <is>
          <t>Test Campaign (For Ad Solutions)</t>
        </is>
      </c>
      <c r="E35" s="78" t="inlineStr">
        <is>
          <t>NBC Sports</t>
        </is>
      </c>
      <c r="F35" s="126" t="n">
        <v>43584</v>
      </c>
      <c r="G35" s="126" t="n">
        <v>43585</v>
      </c>
      <c r="H35" s="98" t="n">
        <v>31</v>
      </c>
      <c r="I35" s="79" t="n">
        <v>15</v>
      </c>
      <c r="J35" s="127" t="n">
        <v>0.71</v>
      </c>
      <c r="K35" s="128">
        <f>ROUND(I35*(J35/1000),2)</f>
        <v/>
      </c>
    </row>
    <row customFormat="1" r="36" s="78">
      <c r="B36" s="125">
        <f>B35+1</f>
        <v/>
      </c>
      <c r="C36" s="125" t="n">
        <v>3251197</v>
      </c>
      <c r="D36" s="90" t="inlineStr">
        <is>
          <t>Test Campaign (For Ad Solutions)</t>
        </is>
      </c>
      <c r="E36" s="78" t="inlineStr">
        <is>
          <t>NBC Universo</t>
        </is>
      </c>
      <c r="F36" s="126" t="n">
        <v>43584</v>
      </c>
      <c r="G36" s="126" t="n">
        <v>43585</v>
      </c>
      <c r="H36" s="98" t="n">
        <v>32</v>
      </c>
      <c r="I36" s="79" t="n">
        <v>6</v>
      </c>
      <c r="J36" s="127" t="n">
        <v>0.71</v>
      </c>
      <c r="K36" s="128">
        <f>ROUND(I36*(J36/1000),2)</f>
        <v/>
      </c>
    </row>
    <row customFormat="1" r="37" s="78">
      <c r="B37" s="125">
        <f>B36+1</f>
        <v/>
      </c>
      <c r="C37" s="125" t="n">
        <v>3251197</v>
      </c>
      <c r="D37" s="90" t="inlineStr">
        <is>
          <t>Test Campaign (For Ad Solutions)</t>
        </is>
      </c>
      <c r="E37" s="78" t="inlineStr">
        <is>
          <t>Oxygen</t>
        </is>
      </c>
      <c r="F37" s="126" t="n">
        <v>43584</v>
      </c>
      <c r="G37" s="126" t="n">
        <v>43585</v>
      </c>
      <c r="H37" s="98" t="n">
        <v>760</v>
      </c>
      <c r="I37" s="79" t="n">
        <v>356</v>
      </c>
      <c r="J37" s="127" t="n">
        <v>0.71</v>
      </c>
      <c r="K37" s="128">
        <f>ROUND(I37*(J37/1000),2)</f>
        <v/>
      </c>
    </row>
    <row customFormat="1" r="38" s="78">
      <c r="B38" s="125">
        <f>B37+1</f>
        <v/>
      </c>
      <c r="C38" s="125" t="n">
        <v>3251197</v>
      </c>
      <c r="D38" s="90" t="inlineStr">
        <is>
          <t>Test Campaign (For Ad Solutions)</t>
        </is>
      </c>
      <c r="E38" s="78" t="inlineStr">
        <is>
          <t>Sprout</t>
        </is>
      </c>
      <c r="F38" s="126" t="n">
        <v>43584</v>
      </c>
      <c r="G38" s="126" t="n">
        <v>43585</v>
      </c>
      <c r="H38" s="98" t="n">
        <v>1</v>
      </c>
      <c r="I38" s="79" t="n">
        <v>1</v>
      </c>
      <c r="J38" s="127" t="n">
        <v>0.71</v>
      </c>
      <c r="K38" s="128">
        <f>ROUND(I38*(J38/1000),2)</f>
        <v/>
      </c>
    </row>
    <row customFormat="1" r="39" s="78">
      <c r="B39" s="125">
        <f>B38+1</f>
        <v/>
      </c>
      <c r="C39" s="125" t="n">
        <v>3251197</v>
      </c>
      <c r="D39" s="90" t="inlineStr">
        <is>
          <t>Test Campaign (For Ad Solutions)</t>
        </is>
      </c>
      <c r="E39" s="78" t="inlineStr">
        <is>
          <t>Syfy</t>
        </is>
      </c>
      <c r="F39" s="126" t="n">
        <v>43584</v>
      </c>
      <c r="G39" s="126" t="n">
        <v>43585</v>
      </c>
      <c r="H39" s="98" t="n">
        <v>61831</v>
      </c>
      <c r="I39" s="79" t="n">
        <v>1874</v>
      </c>
      <c r="J39" s="127" t="n">
        <v>0.71</v>
      </c>
      <c r="K39" s="128">
        <f>ROUND(I39*(J39/1000),2)</f>
        <v/>
      </c>
    </row>
    <row customFormat="1" r="40" s="78">
      <c r="B40" s="125">
        <f>B39+1</f>
        <v/>
      </c>
      <c r="C40" s="125" t="n">
        <v>3251197</v>
      </c>
      <c r="D40" s="90" t="inlineStr">
        <is>
          <t>Test Campaign (For Ad Solutions)</t>
        </is>
      </c>
      <c r="E40" s="78" t="inlineStr">
        <is>
          <t>Telemundo</t>
        </is>
      </c>
      <c r="F40" s="126" t="n">
        <v>43584</v>
      </c>
      <c r="G40" s="126" t="n">
        <v>43585</v>
      </c>
      <c r="H40" s="98" t="n">
        <v>300</v>
      </c>
      <c r="I40" s="79" t="n">
        <v>125</v>
      </c>
      <c r="J40" s="127" t="n">
        <v>0.71</v>
      </c>
      <c r="K40" s="128">
        <f>ROUND(I40*(J40/1000),2)</f>
        <v/>
      </c>
    </row>
    <row customFormat="1" r="41" s="78">
      <c r="B41" s="125">
        <f>B40+1</f>
        <v/>
      </c>
      <c r="C41" s="125" t="n">
        <v>3251197</v>
      </c>
      <c r="D41" s="90" t="inlineStr">
        <is>
          <t>Test Campaign (For Ad Solutions)</t>
        </is>
      </c>
      <c r="E41" s="78" t="inlineStr">
        <is>
          <t>Universal Kids</t>
        </is>
      </c>
      <c r="F41" s="126" t="n">
        <v>43584</v>
      </c>
      <c r="G41" s="126" t="n">
        <v>43585</v>
      </c>
      <c r="H41" s="98" t="n">
        <v>287</v>
      </c>
      <c r="I41" s="79" t="n">
        <v>287</v>
      </c>
      <c r="J41" s="127" t="n">
        <v>0.71</v>
      </c>
      <c r="K41" s="128">
        <f>ROUND(I41*(J41/1000),2)</f>
        <v/>
      </c>
    </row>
    <row customFormat="1" r="42" s="78">
      <c r="B42" s="125">
        <f>B41+1</f>
        <v/>
      </c>
      <c r="C42" s="125" t="n">
        <v>3251197</v>
      </c>
      <c r="D42" s="90" t="inlineStr">
        <is>
          <t>Test Campaign (For Ad Solutions)</t>
        </is>
      </c>
      <c r="E42" s="78" t="inlineStr">
        <is>
          <t>USA</t>
        </is>
      </c>
      <c r="F42" s="126" t="n">
        <v>43584</v>
      </c>
      <c r="G42" s="126" t="n">
        <v>43585</v>
      </c>
      <c r="H42" s="98" t="n">
        <v>66041</v>
      </c>
      <c r="I42" s="79" t="n">
        <v>620</v>
      </c>
      <c r="J42" s="127" t="n">
        <v>0.71</v>
      </c>
      <c r="K42" s="128">
        <f>ROUND(I42*(J42/1000),2)</f>
        <v/>
      </c>
    </row>
    <row customFormat="1" r="43" s="78">
      <c r="B43" s="125">
        <f>B42+1</f>
        <v/>
      </c>
      <c r="C43" s="125" t="n">
        <v>12544567</v>
      </c>
      <c r="D43" s="90" t="inlineStr">
        <is>
          <t>E! VOD</t>
        </is>
      </c>
      <c r="E43" s="78" t="inlineStr">
        <is>
          <t>E!</t>
        </is>
      </c>
      <c r="F43" s="126" t="n">
        <v>43456</v>
      </c>
      <c r="G43" s="126" t="n">
        <v>43830</v>
      </c>
      <c r="H43" s="98" t="n">
        <v>177614898</v>
      </c>
      <c r="I43" s="79" t="n">
        <v>4766480</v>
      </c>
      <c r="J43" s="127" t="n">
        <v>0.71</v>
      </c>
      <c r="K43" s="128">
        <f>ROUND(I43*(J43/1000),2)</f>
        <v/>
      </c>
    </row>
    <row customFormat="1" r="44" s="78">
      <c r="B44" s="125">
        <f>B43+1</f>
        <v/>
      </c>
      <c r="C44" s="125" t="n">
        <v>12571736</v>
      </c>
      <c r="D44" s="90" t="inlineStr">
        <is>
          <t>Syfy STB/VOD Promos</t>
        </is>
      </c>
      <c r="E44" s="78" t="inlineStr">
        <is>
          <t>Syfy</t>
        </is>
      </c>
      <c r="F44" s="126" t="n">
        <v>42905</v>
      </c>
      <c r="G44" s="126" t="n">
        <v>46769</v>
      </c>
      <c r="H44" s="98" t="n">
        <v>305850842</v>
      </c>
      <c r="I44" s="79" t="n">
        <v>3386149</v>
      </c>
      <c r="J44" s="127" t="n">
        <v>0.71</v>
      </c>
      <c r="K44" s="128">
        <f>ROUND(I44*(J44/1000),2)</f>
        <v/>
      </c>
    </row>
    <row customFormat="1" r="45" s="78">
      <c r="B45" s="125">
        <f>B44+1</f>
        <v/>
      </c>
      <c r="C45" s="125" t="n">
        <v>18279960</v>
      </c>
      <c r="D45" s="90" t="inlineStr">
        <is>
          <t>News STB Promos</t>
        </is>
      </c>
      <c r="E45" s="78" t="inlineStr">
        <is>
          <t>NBC Broadcast</t>
        </is>
      </c>
      <c r="F45" s="126" t="n">
        <v>43472</v>
      </c>
      <c r="G45" s="126" t="n">
        <v>44196</v>
      </c>
      <c r="H45" s="98" t="n">
        <v>111019437</v>
      </c>
      <c r="I45" s="79" t="n">
        <v>3795828</v>
      </c>
      <c r="J45" s="127" t="n">
        <v>0.71</v>
      </c>
      <c r="K45" s="128">
        <f>ROUND(I45*(J45/1000),2)</f>
        <v/>
      </c>
    </row>
    <row customFormat="1" r="46" s="78">
      <c r="B46" s="125">
        <f>B45+1</f>
        <v/>
      </c>
      <c r="C46" s="125" t="n">
        <v>18279960</v>
      </c>
      <c r="D46" s="90" t="inlineStr">
        <is>
          <t>News STB Promos</t>
        </is>
      </c>
      <c r="E46" s="78" t="inlineStr">
        <is>
          <t>NBC News</t>
        </is>
      </c>
      <c r="F46" s="126" t="n">
        <v>43472</v>
      </c>
      <c r="G46" s="126" t="n">
        <v>44196</v>
      </c>
      <c r="H46" s="98" t="n">
        <v>2690280</v>
      </c>
      <c r="I46" s="79" t="n">
        <v>379592</v>
      </c>
      <c r="J46" s="127" t="n">
        <v>0.71</v>
      </c>
      <c r="K46" s="128">
        <f>ROUND(I46*(J46/1000),2)</f>
        <v/>
      </c>
    </row>
    <row customFormat="1" r="47" s="78">
      <c r="B47" s="125">
        <f>B46+1</f>
        <v/>
      </c>
      <c r="C47" s="125" t="n">
        <v>18279960</v>
      </c>
      <c r="D47" s="90" t="inlineStr">
        <is>
          <t>News STB Promos</t>
        </is>
      </c>
      <c r="E47" s="78" t="inlineStr">
        <is>
          <t>Oxygen</t>
        </is>
      </c>
      <c r="F47" s="126" t="n">
        <v>43472</v>
      </c>
      <c r="G47" s="126" t="n">
        <v>44196</v>
      </c>
      <c r="H47" s="98" t="n">
        <v>427233</v>
      </c>
      <c r="I47" s="79" t="n">
        <v>257130</v>
      </c>
      <c r="J47" s="127" t="n">
        <v>0.71</v>
      </c>
      <c r="K47" s="128">
        <f>ROUND(I47*(J47/1000),2)</f>
        <v/>
      </c>
    </row>
    <row customFormat="1" r="48" s="78">
      <c r="B48" s="125">
        <f>B47+1</f>
        <v/>
      </c>
      <c r="C48" s="125" t="n">
        <v>22366938</v>
      </c>
      <c r="D48" s="90" t="inlineStr">
        <is>
          <t>5045126_NBCU - Internal Promotion Only-Digital Entertainment</t>
        </is>
      </c>
      <c r="E48" s="78" t="inlineStr">
        <is>
          <t>Bravo</t>
        </is>
      </c>
      <c r="F48" s="126" t="n">
        <v>43573</v>
      </c>
      <c r="G48" s="126" t="n">
        <v>43616</v>
      </c>
      <c r="H48" s="98" t="n">
        <v>1226004</v>
      </c>
      <c r="I48" s="79" t="n">
        <v>77273</v>
      </c>
      <c r="J48" s="127" t="n">
        <v>0.71</v>
      </c>
      <c r="K48" s="128">
        <f>ROUND(I48*(J48/1000),2)</f>
        <v/>
      </c>
    </row>
    <row customFormat="1" r="49" s="78">
      <c r="B49" s="125">
        <f>B48+1</f>
        <v/>
      </c>
      <c r="C49" s="125" t="n">
        <v>22366938</v>
      </c>
      <c r="D49" s="90" t="inlineStr">
        <is>
          <t>5045126_NBCU - Internal Promotion Only-Digital Entertainment</t>
        </is>
      </c>
      <c r="E49" s="78" t="inlineStr">
        <is>
          <t>E!</t>
        </is>
      </c>
      <c r="F49" s="126" t="n">
        <v>43573</v>
      </c>
      <c r="G49" s="126" t="n">
        <v>43616</v>
      </c>
      <c r="H49" s="98" t="n">
        <v>562971</v>
      </c>
      <c r="I49" s="79" t="n">
        <v>26480</v>
      </c>
      <c r="J49" s="127" t="n">
        <v>0.71</v>
      </c>
      <c r="K49" s="128">
        <f>ROUND(I49*(J49/1000),2)</f>
        <v/>
      </c>
    </row>
    <row customFormat="1" r="50" s="78">
      <c r="B50" s="125">
        <f>B49+1</f>
        <v/>
      </c>
      <c r="C50" s="125" t="n">
        <v>22366938</v>
      </c>
      <c r="D50" s="90" t="inlineStr">
        <is>
          <t>5045126_NBCU - Internal Promotion Only-Digital Entertainment</t>
        </is>
      </c>
      <c r="E50" s="78" t="inlineStr">
        <is>
          <t>Oxygen</t>
        </is>
      </c>
      <c r="F50" s="126" t="n">
        <v>43573</v>
      </c>
      <c r="G50" s="126" t="n">
        <v>43616</v>
      </c>
      <c r="H50" s="98" t="n">
        <v>250374</v>
      </c>
      <c r="I50" s="79" t="n">
        <v>21629</v>
      </c>
      <c r="J50" s="127" t="n">
        <v>0.71</v>
      </c>
      <c r="K50" s="128">
        <f>ROUND(I50*(J50/1000),2)</f>
        <v/>
      </c>
    </row>
    <row customFormat="1" r="51" s="78">
      <c r="B51" s="125">
        <f>B50+1</f>
        <v/>
      </c>
      <c r="C51" s="125" t="n">
        <v>22366938</v>
      </c>
      <c r="D51" s="90" t="inlineStr">
        <is>
          <t>5045126_NBCU - Internal Promotion Only-Digital Entertainment</t>
        </is>
      </c>
      <c r="E51" s="78" t="inlineStr">
        <is>
          <t>Syfy</t>
        </is>
      </c>
      <c r="F51" s="126" t="n">
        <v>43573</v>
      </c>
      <c r="G51" s="126" t="n">
        <v>43616</v>
      </c>
      <c r="H51" s="98" t="n">
        <v>1354315</v>
      </c>
      <c r="I51" s="79" t="n">
        <v>155786</v>
      </c>
      <c r="J51" s="127" t="n">
        <v>0.71</v>
      </c>
      <c r="K51" s="128">
        <f>ROUND(I51*(J51/1000),2)</f>
        <v/>
      </c>
    </row>
    <row customFormat="1" r="52" s="78">
      <c r="B52" s="125">
        <f>B51+1</f>
        <v/>
      </c>
      <c r="C52" s="125" t="n">
        <v>22366938</v>
      </c>
      <c r="D52" s="90" t="inlineStr">
        <is>
          <t>5045126_NBCU - Internal Promotion Only-Digital Entertainment</t>
        </is>
      </c>
      <c r="E52" s="78" t="inlineStr">
        <is>
          <t>USA</t>
        </is>
      </c>
      <c r="F52" s="126" t="n">
        <v>43573</v>
      </c>
      <c r="G52" s="126" t="n">
        <v>43616</v>
      </c>
      <c r="H52" s="98" t="n">
        <v>1125585</v>
      </c>
      <c r="I52" s="79" t="n">
        <v>43721</v>
      </c>
      <c r="J52" s="127" t="n">
        <v>0.71</v>
      </c>
      <c r="K52" s="128">
        <f>ROUND(I52*(J52/1000),2)</f>
        <v/>
      </c>
    </row>
    <row customFormat="1" r="53" s="78">
      <c r="B53" s="125">
        <f>B52+1</f>
        <v/>
      </c>
      <c r="C53" s="125" t="n">
        <v>22422316</v>
      </c>
      <c r="D53" s="90" t="inlineStr">
        <is>
          <t>Cross Promo: STB VOD</t>
        </is>
      </c>
      <c r="E53" s="78" t="inlineStr">
        <is>
          <t>Bravo</t>
        </is>
      </c>
      <c r="F53" s="126" t="n">
        <v>43531</v>
      </c>
      <c r="G53" s="126" t="n">
        <v>43590</v>
      </c>
      <c r="H53" s="98" t="n">
        <v>59360395</v>
      </c>
      <c r="I53" s="79" t="n">
        <v>2766539</v>
      </c>
      <c r="J53" s="127" t="n">
        <v>0.71</v>
      </c>
      <c r="K53" s="128">
        <f>ROUND(I53*(J53/1000),2)</f>
        <v/>
      </c>
    </row>
    <row customFormat="1" r="54" s="78">
      <c r="B54" s="125">
        <f>B53+1</f>
        <v/>
      </c>
      <c r="C54" s="125" t="n">
        <v>22422316</v>
      </c>
      <c r="D54" s="90" t="inlineStr">
        <is>
          <t>Cross Promo: STB VOD</t>
        </is>
      </c>
      <c r="E54" s="78" t="inlineStr">
        <is>
          <t>CNBC</t>
        </is>
      </c>
      <c r="F54" s="126" t="n">
        <v>43531</v>
      </c>
      <c r="G54" s="126" t="n">
        <v>43590</v>
      </c>
      <c r="H54" s="98" t="n">
        <v>3214037</v>
      </c>
      <c r="I54" s="79" t="n">
        <v>123980</v>
      </c>
      <c r="J54" s="127" t="n">
        <v>0.71</v>
      </c>
      <c r="K54" s="128">
        <f>ROUND(I54*(J54/1000),2)</f>
        <v/>
      </c>
    </row>
    <row customFormat="1" r="55" s="78">
      <c r="B55" s="125">
        <f>B54+1</f>
        <v/>
      </c>
      <c r="C55" s="125" t="n">
        <v>22422316</v>
      </c>
      <c r="D55" s="90" t="inlineStr">
        <is>
          <t>Cross Promo: STB VOD</t>
        </is>
      </c>
      <c r="E55" s="78" t="inlineStr">
        <is>
          <t>E!</t>
        </is>
      </c>
      <c r="F55" s="126" t="n">
        <v>43531</v>
      </c>
      <c r="G55" s="126" t="n">
        <v>43590</v>
      </c>
      <c r="H55" s="98" t="n">
        <v>22452895</v>
      </c>
      <c r="I55" s="79" t="n">
        <v>1145392</v>
      </c>
      <c r="J55" s="127" t="n">
        <v>0.71</v>
      </c>
      <c r="K55" s="128">
        <f>ROUND(I55*(J55/1000),2)</f>
        <v/>
      </c>
    </row>
    <row customFormat="1" r="56" s="78">
      <c r="B56" s="125">
        <f>B55+1</f>
        <v/>
      </c>
      <c r="C56" s="125" t="n">
        <v>22422316</v>
      </c>
      <c r="D56" s="90" t="inlineStr">
        <is>
          <t>Cross Promo: STB VOD</t>
        </is>
      </c>
      <c r="E56" s="78" t="inlineStr">
        <is>
          <t>Golf Channel</t>
        </is>
      </c>
      <c r="F56" s="126" t="n">
        <v>43531</v>
      </c>
      <c r="G56" s="126" t="n">
        <v>43590</v>
      </c>
      <c r="H56" s="98" t="n">
        <v>238462</v>
      </c>
      <c r="I56" s="79" t="n">
        <v>16971</v>
      </c>
      <c r="J56" s="127" t="n">
        <v>0.71</v>
      </c>
      <c r="K56" s="128">
        <f>ROUND(I56*(J56/1000),2)</f>
        <v/>
      </c>
    </row>
    <row customFormat="1" r="57" s="78">
      <c r="B57" s="125">
        <f>B56+1</f>
        <v/>
      </c>
      <c r="C57" s="125" t="n">
        <v>22422316</v>
      </c>
      <c r="D57" s="90" t="inlineStr">
        <is>
          <t>Cross Promo: STB VOD</t>
        </is>
      </c>
      <c r="E57" s="78" t="inlineStr">
        <is>
          <t>MSNBC</t>
        </is>
      </c>
      <c r="F57" s="126" t="n">
        <v>43531</v>
      </c>
      <c r="G57" s="126" t="n">
        <v>43590</v>
      </c>
      <c r="H57" s="98" t="n">
        <v>56878</v>
      </c>
      <c r="I57" s="79" t="n">
        <v>3603</v>
      </c>
      <c r="J57" s="127" t="n">
        <v>0.71</v>
      </c>
      <c r="K57" s="128">
        <f>ROUND(I57*(J57/1000),2)</f>
        <v/>
      </c>
    </row>
    <row customFormat="1" r="58" s="78">
      <c r="B58" s="125">
        <f>B57+1</f>
        <v/>
      </c>
      <c r="C58" s="125" t="n">
        <v>22422316</v>
      </c>
      <c r="D58" s="90" t="inlineStr">
        <is>
          <t>Cross Promo: STB VOD</t>
        </is>
      </c>
      <c r="E58" s="78" t="inlineStr">
        <is>
          <t>NBC Broadcast</t>
        </is>
      </c>
      <c r="F58" s="126" t="n">
        <v>43531</v>
      </c>
      <c r="G58" s="126" t="n">
        <v>43590</v>
      </c>
      <c r="H58" s="98" t="n">
        <v>143687746</v>
      </c>
      <c r="I58" s="79" t="n">
        <v>7812257</v>
      </c>
      <c r="J58" s="127" t="n">
        <v>0.71</v>
      </c>
      <c r="K58" s="128">
        <f>ROUND(I58*(J58/1000),2)</f>
        <v/>
      </c>
    </row>
    <row customFormat="1" r="59" s="78">
      <c r="B59" s="125">
        <f>B58+1</f>
        <v/>
      </c>
      <c r="C59" s="125" t="n">
        <v>22422316</v>
      </c>
      <c r="D59" s="90" t="inlineStr">
        <is>
          <t>Cross Promo: STB VOD</t>
        </is>
      </c>
      <c r="E59" s="78" t="inlineStr">
        <is>
          <t>NBC News</t>
        </is>
      </c>
      <c r="F59" s="126" t="n">
        <v>43531</v>
      </c>
      <c r="G59" s="126" t="n">
        <v>43590</v>
      </c>
      <c r="H59" s="98" t="n">
        <v>3981391</v>
      </c>
      <c r="I59" s="79" t="n">
        <v>389075</v>
      </c>
      <c r="J59" s="127" t="n">
        <v>0.71</v>
      </c>
      <c r="K59" s="128">
        <f>ROUND(I59*(J59/1000),2)</f>
        <v/>
      </c>
    </row>
    <row customFormat="1" r="60" s="78">
      <c r="B60" s="125">
        <f>B59+1</f>
        <v/>
      </c>
      <c r="C60" s="125" t="n">
        <v>22422316</v>
      </c>
      <c r="D60" s="90" t="inlineStr">
        <is>
          <t>Cross Promo: STB VOD</t>
        </is>
      </c>
      <c r="E60" s="78" t="inlineStr">
        <is>
          <t>NBC Universo</t>
        </is>
      </c>
      <c r="F60" s="126" t="n">
        <v>43531</v>
      </c>
      <c r="G60" s="126" t="n">
        <v>43590</v>
      </c>
      <c r="H60" s="98" t="n">
        <v>689314</v>
      </c>
      <c r="I60" s="79" t="n">
        <v>19141</v>
      </c>
      <c r="J60" s="127" t="n">
        <v>0.71</v>
      </c>
      <c r="K60" s="128">
        <f>ROUND(I60*(J60/1000),2)</f>
        <v/>
      </c>
    </row>
    <row customFormat="1" r="61" s="78">
      <c r="B61" s="125">
        <f>B60+1</f>
        <v/>
      </c>
      <c r="C61" s="125" t="n">
        <v>22422316</v>
      </c>
      <c r="D61" s="90" t="inlineStr">
        <is>
          <t>Cross Promo: STB VOD</t>
        </is>
      </c>
      <c r="E61" s="78" t="inlineStr">
        <is>
          <t>Oxygen</t>
        </is>
      </c>
      <c r="F61" s="126" t="n">
        <v>43531</v>
      </c>
      <c r="G61" s="126" t="n">
        <v>43590</v>
      </c>
      <c r="H61" s="98" t="n">
        <v>8669058</v>
      </c>
      <c r="I61" s="79" t="n">
        <v>472895</v>
      </c>
      <c r="J61" s="127" t="n">
        <v>0.71</v>
      </c>
      <c r="K61" s="128">
        <f>ROUND(I61*(J61/1000),2)</f>
        <v/>
      </c>
    </row>
    <row customFormat="1" r="62" s="78">
      <c r="B62" s="125">
        <f>B61+1</f>
        <v/>
      </c>
      <c r="C62" s="125" t="n">
        <v>22422316</v>
      </c>
      <c r="D62" s="90" t="inlineStr">
        <is>
          <t>Cross Promo: STB VOD</t>
        </is>
      </c>
      <c r="E62" s="78" t="inlineStr">
        <is>
          <t>Syfy</t>
        </is>
      </c>
      <c r="F62" s="126" t="n">
        <v>43531</v>
      </c>
      <c r="G62" s="126" t="n">
        <v>43590</v>
      </c>
      <c r="H62" s="98" t="n">
        <v>40323343</v>
      </c>
      <c r="I62" s="79" t="n">
        <v>2618680</v>
      </c>
      <c r="J62" s="127" t="n">
        <v>0.71</v>
      </c>
      <c r="K62" s="128">
        <f>ROUND(I62*(J62/1000),2)</f>
        <v/>
      </c>
    </row>
    <row customFormat="1" r="63" s="78">
      <c r="B63" s="125">
        <f>B62+1</f>
        <v/>
      </c>
      <c r="C63" s="125" t="n">
        <v>22422316</v>
      </c>
      <c r="D63" s="90" t="inlineStr">
        <is>
          <t>Cross Promo: STB VOD</t>
        </is>
      </c>
      <c r="E63" s="78" t="inlineStr">
        <is>
          <t>Telemundo</t>
        </is>
      </c>
      <c r="F63" s="126" t="n">
        <v>43531</v>
      </c>
      <c r="G63" s="126" t="n">
        <v>43590</v>
      </c>
      <c r="H63" s="98" t="n">
        <v>4914532</v>
      </c>
      <c r="I63" s="79" t="n">
        <v>176966</v>
      </c>
      <c r="J63" s="127" t="n">
        <v>0.71</v>
      </c>
      <c r="K63" s="128">
        <f>ROUND(I63*(J63/1000),2)</f>
        <v/>
      </c>
    </row>
    <row customFormat="1" r="64" s="78">
      <c r="B64" s="125">
        <f>B63+1</f>
        <v/>
      </c>
      <c r="C64" s="125" t="n">
        <v>22422316</v>
      </c>
      <c r="D64" s="90" t="inlineStr">
        <is>
          <t>Cross Promo: STB VOD</t>
        </is>
      </c>
      <c r="E64" s="78" t="inlineStr">
        <is>
          <t>USA</t>
        </is>
      </c>
      <c r="F64" s="126" t="n">
        <v>43531</v>
      </c>
      <c r="G64" s="126" t="n">
        <v>43590</v>
      </c>
      <c r="H64" s="98" t="n">
        <v>47744169</v>
      </c>
      <c r="I64" s="79" t="n">
        <v>1420610</v>
      </c>
      <c r="J64" s="127" t="n">
        <v>0.71</v>
      </c>
      <c r="K64" s="128">
        <f>ROUND(I64*(J64/1000),2)</f>
        <v/>
      </c>
    </row>
    <row customFormat="1" r="65" s="78">
      <c r="B65" s="125">
        <f>B64+1</f>
        <v/>
      </c>
      <c r="C65" s="125" t="n">
        <v>27538675</v>
      </c>
      <c r="D65" s="90" t="inlineStr">
        <is>
          <t>5054733_Upfront_Storckt_OLV_P2+ 18/19 Upfront - Werthers Original - Digital Entertainment</t>
        </is>
      </c>
      <c r="E65" s="78" t="inlineStr">
        <is>
          <t>NBC Broadcast</t>
        </is>
      </c>
      <c r="F65" s="126" t="n">
        <v>43529</v>
      </c>
      <c r="G65" s="126" t="n">
        <v>43585</v>
      </c>
      <c r="H65" s="98" t="n">
        <v>502783</v>
      </c>
      <c r="I65" s="79" t="n">
        <v>107112</v>
      </c>
      <c r="J65" s="127" t="n">
        <v>0.71</v>
      </c>
      <c r="K65" s="128">
        <f>ROUND(I65*(J65/1000),2)</f>
        <v/>
      </c>
    </row>
    <row customFormat="1" r="66" s="78">
      <c r="B66" s="125">
        <f>B65+1</f>
        <v/>
      </c>
      <c r="C66" s="125" t="n">
        <v>27538675</v>
      </c>
      <c r="D66" s="90" t="inlineStr">
        <is>
          <t>5054733_Upfront_Storckt_OLV_P2+ 18/19 Upfront - Werthers Original - Digital Entertainment</t>
        </is>
      </c>
      <c r="E66" s="78" t="inlineStr">
        <is>
          <t>NBC News</t>
        </is>
      </c>
      <c r="F66" s="126" t="n">
        <v>43556</v>
      </c>
      <c r="G66" s="126" t="n">
        <v>43585</v>
      </c>
      <c r="H66" s="98" t="n">
        <v>21420</v>
      </c>
      <c r="I66" s="79" t="n">
        <v>6870</v>
      </c>
      <c r="J66" s="127" t="n">
        <v>0.71</v>
      </c>
      <c r="K66" s="128">
        <f>ROUND(I66*(J66/1000),2)</f>
        <v/>
      </c>
    </row>
    <row customFormat="1" r="67" s="78">
      <c r="B67" s="125">
        <f>B66+1</f>
        <v/>
      </c>
      <c r="C67" s="125" t="n">
        <v>27606266</v>
      </c>
      <c r="D67" s="90" t="inlineStr">
        <is>
          <t>5057085_Ruby Tuesdays_Q418-Q319_USA FEP/VOD_A2554 - Digital Entertainment</t>
        </is>
      </c>
      <c r="E67" s="78" t="inlineStr">
        <is>
          <t>USA</t>
        </is>
      </c>
      <c r="F67" s="126" t="n">
        <v>43556</v>
      </c>
      <c r="G67" s="126" t="n">
        <v>43611</v>
      </c>
      <c r="H67" s="98" t="n">
        <v>1722622</v>
      </c>
      <c r="I67" s="79" t="n">
        <v>253501</v>
      </c>
      <c r="J67" s="127" t="n">
        <v>0.71</v>
      </c>
      <c r="K67" s="128">
        <f>ROUND(I67*(J67/1000),2)</f>
        <v/>
      </c>
    </row>
    <row customFormat="1" r="68" s="78">
      <c r="B68" s="125">
        <f>B67+1</f>
        <v/>
      </c>
      <c r="C68" s="125" t="n">
        <v>27631585</v>
      </c>
      <c r="D68" s="90" t="inlineStr">
        <is>
          <t>5058775_Dominos 1819 UF NAV Q418-Q319 - Digital Entertainment</t>
        </is>
      </c>
      <c r="E68" s="78" t="inlineStr">
        <is>
          <t>Bravo</t>
        </is>
      </c>
      <c r="F68" s="126" t="n">
        <v>43466</v>
      </c>
      <c r="G68" s="126" t="n">
        <v>43646</v>
      </c>
      <c r="H68" s="98" t="n">
        <v>1387008</v>
      </c>
      <c r="I68" s="79" t="n">
        <v>302639</v>
      </c>
      <c r="J68" s="127" t="n">
        <v>0.71</v>
      </c>
      <c r="K68" s="128">
        <f>ROUND(I68*(J68/1000),2)</f>
        <v/>
      </c>
    </row>
    <row customFormat="1" r="69" s="78">
      <c r="B69" s="125">
        <f>B68+1</f>
        <v/>
      </c>
      <c r="C69" s="125" t="n">
        <v>27631585</v>
      </c>
      <c r="D69" s="90" t="inlineStr">
        <is>
          <t>5058775_Dominos 1819 UF NAV Q418-Q319 - Digital Entertainment</t>
        </is>
      </c>
      <c r="E69" s="78" t="inlineStr">
        <is>
          <t>CNBC</t>
        </is>
      </c>
      <c r="F69" s="126" t="n">
        <v>43556</v>
      </c>
      <c r="G69" s="126" t="n">
        <v>43646</v>
      </c>
      <c r="H69" s="98" t="n">
        <v>102932</v>
      </c>
      <c r="I69" s="79" t="n">
        <v>21360</v>
      </c>
      <c r="J69" s="127" t="n">
        <v>0.71</v>
      </c>
      <c r="K69" s="128">
        <f>ROUND(I69*(J69/1000),2)</f>
        <v/>
      </c>
    </row>
    <row customFormat="1" r="70" s="78">
      <c r="B70" s="125">
        <f>B69+1</f>
        <v/>
      </c>
      <c r="C70" s="125" t="n">
        <v>27631585</v>
      </c>
      <c r="D70" s="90" t="inlineStr">
        <is>
          <t>5058775_Dominos 1819 UF NAV Q418-Q319 - Digital Entertainment</t>
        </is>
      </c>
      <c r="E70" s="78" t="inlineStr">
        <is>
          <t>E!</t>
        </is>
      </c>
      <c r="F70" s="126" t="n">
        <v>43466</v>
      </c>
      <c r="G70" s="126" t="n">
        <v>43646</v>
      </c>
      <c r="H70" s="98" t="n">
        <v>387100</v>
      </c>
      <c r="I70" s="79" t="n">
        <v>100531</v>
      </c>
      <c r="J70" s="127" t="n">
        <v>0.71</v>
      </c>
      <c r="K70" s="128">
        <f>ROUND(I70*(J70/1000),2)</f>
        <v/>
      </c>
    </row>
    <row customFormat="1" r="71" s="78">
      <c r="B71" s="125">
        <f>B70+1</f>
        <v/>
      </c>
      <c r="C71" s="125" t="n">
        <v>27631585</v>
      </c>
      <c r="D71" s="90" t="inlineStr">
        <is>
          <t>5058775_Dominos 1819 UF NAV Q418-Q319 - Digital Entertainment</t>
        </is>
      </c>
      <c r="E71" s="78" t="inlineStr">
        <is>
          <t>MSNBC</t>
        </is>
      </c>
      <c r="F71" s="126" t="n">
        <v>43556</v>
      </c>
      <c r="G71" s="126" t="n">
        <v>43646</v>
      </c>
      <c r="H71" s="98" t="n">
        <v>4725</v>
      </c>
      <c r="I71" s="79" t="n">
        <v>1006</v>
      </c>
      <c r="J71" s="127" t="n">
        <v>0.71</v>
      </c>
      <c r="K71" s="128">
        <f>ROUND(I71*(J71/1000),2)</f>
        <v/>
      </c>
    </row>
    <row customFormat="1" r="72" s="78">
      <c r="B72" s="125">
        <f>B71+1</f>
        <v/>
      </c>
      <c r="C72" s="125" t="n">
        <v>27631585</v>
      </c>
      <c r="D72" s="90" t="inlineStr">
        <is>
          <t>5058775_Dominos 1819 UF NAV Q418-Q319 - Digital Entertainment</t>
        </is>
      </c>
      <c r="E72" s="78" t="inlineStr">
        <is>
          <t>NBC Broadcast</t>
        </is>
      </c>
      <c r="F72" s="126" t="n">
        <v>43556</v>
      </c>
      <c r="G72" s="126" t="n">
        <v>43646</v>
      </c>
      <c r="H72" s="98" t="n">
        <v>360967</v>
      </c>
      <c r="I72" s="79" t="n">
        <v>75183</v>
      </c>
      <c r="J72" s="127" t="n">
        <v>0.71</v>
      </c>
      <c r="K72" s="128">
        <f>ROUND(I72*(J72/1000),2)</f>
        <v/>
      </c>
    </row>
    <row customFormat="1" r="73" s="78">
      <c r="B73" s="125">
        <f>B72+1</f>
        <v/>
      </c>
      <c r="C73" s="125" t="n">
        <v>27631585</v>
      </c>
      <c r="D73" s="90" t="inlineStr">
        <is>
          <t>5058775_Dominos 1819 UF NAV Q418-Q319 - Digital Entertainment</t>
        </is>
      </c>
      <c r="E73" s="78" t="inlineStr">
        <is>
          <t>NBC News</t>
        </is>
      </c>
      <c r="F73" s="126" t="n">
        <v>43556</v>
      </c>
      <c r="G73" s="126" t="n">
        <v>43646</v>
      </c>
      <c r="H73" s="98" t="n">
        <v>95095</v>
      </c>
      <c r="I73" s="79" t="n">
        <v>26985</v>
      </c>
      <c r="J73" s="127" t="n">
        <v>0.71</v>
      </c>
      <c r="K73" s="128">
        <f>ROUND(I73*(J73/1000),2)</f>
        <v/>
      </c>
    </row>
    <row customFormat="1" r="74" s="78">
      <c r="B74" s="125">
        <f>B73+1</f>
        <v/>
      </c>
      <c r="C74" s="125" t="n">
        <v>27631585</v>
      </c>
      <c r="D74" s="90" t="inlineStr">
        <is>
          <t>5058775_Dominos 1819 UF NAV Q418-Q319 - Digital Entertainment</t>
        </is>
      </c>
      <c r="E74" s="78" t="inlineStr">
        <is>
          <t>Oxygen</t>
        </is>
      </c>
      <c r="F74" s="126" t="n">
        <v>43466</v>
      </c>
      <c r="G74" s="126" t="n">
        <v>43646</v>
      </c>
      <c r="H74" s="98" t="n">
        <v>290220</v>
      </c>
      <c r="I74" s="79" t="n">
        <v>72384</v>
      </c>
      <c r="J74" s="127" t="n">
        <v>0.71</v>
      </c>
      <c r="K74" s="128">
        <f>ROUND(I74*(J74/1000),2)</f>
        <v/>
      </c>
    </row>
    <row customFormat="1" r="75" s="78">
      <c r="B75" s="125">
        <f>B74+1</f>
        <v/>
      </c>
      <c r="C75" s="125" t="n">
        <v>27631585</v>
      </c>
      <c r="D75" s="90" t="inlineStr">
        <is>
          <t>5058775_Dominos 1819 UF NAV Q418-Q319 - Digital Entertainment</t>
        </is>
      </c>
      <c r="E75" s="78" t="inlineStr">
        <is>
          <t>Syfy</t>
        </is>
      </c>
      <c r="F75" s="126" t="n">
        <v>43466</v>
      </c>
      <c r="G75" s="126" t="n">
        <v>43646</v>
      </c>
      <c r="H75" s="98" t="n">
        <v>1092928</v>
      </c>
      <c r="I75" s="79" t="n">
        <v>257172</v>
      </c>
      <c r="J75" s="127" t="n">
        <v>0.71</v>
      </c>
      <c r="K75" s="128">
        <f>ROUND(I75*(J75/1000),2)</f>
        <v/>
      </c>
    </row>
    <row customFormat="1" r="76" s="78">
      <c r="B76" s="125">
        <f>B75+1</f>
        <v/>
      </c>
      <c r="C76" s="125" t="n">
        <v>27631585</v>
      </c>
      <c r="D76" s="90" t="inlineStr">
        <is>
          <t>5058775_Dominos 1819 UF NAV Q418-Q319 - Digital Entertainment</t>
        </is>
      </c>
      <c r="E76" s="78" t="inlineStr">
        <is>
          <t>Telemundo</t>
        </is>
      </c>
      <c r="F76" s="126" t="n">
        <v>43556</v>
      </c>
      <c r="G76" s="126" t="n">
        <v>43646</v>
      </c>
      <c r="H76" s="98" t="n">
        <v>62229</v>
      </c>
      <c r="I76" s="79" t="n">
        <v>12773</v>
      </c>
      <c r="J76" s="127" t="n">
        <v>0.71</v>
      </c>
      <c r="K76" s="128">
        <f>ROUND(I76*(J76/1000),2)</f>
        <v/>
      </c>
    </row>
    <row customFormat="1" r="77" s="78">
      <c r="B77" s="125">
        <f>B76+1</f>
        <v/>
      </c>
      <c r="C77" s="125" t="n">
        <v>27631585</v>
      </c>
      <c r="D77" s="90" t="inlineStr">
        <is>
          <t>5058775_Dominos 1819 UF NAV Q418-Q319 - Digital Entertainment</t>
        </is>
      </c>
      <c r="E77" s="78" t="inlineStr">
        <is>
          <t>USA</t>
        </is>
      </c>
      <c r="F77" s="126" t="n">
        <v>43556</v>
      </c>
      <c r="G77" s="126" t="n">
        <v>43646</v>
      </c>
      <c r="H77" s="98" t="n">
        <v>848497</v>
      </c>
      <c r="I77" s="79" t="n">
        <v>142189</v>
      </c>
      <c r="J77" s="127" t="n">
        <v>0.71</v>
      </c>
      <c r="K77" s="128">
        <f>ROUND(I77*(J77/1000),2)</f>
        <v/>
      </c>
    </row>
    <row customFormat="1" r="78" s="78">
      <c r="B78" s="125">
        <f>B77+1</f>
        <v/>
      </c>
      <c r="C78" s="125" t="n">
        <v>27631836</v>
      </c>
      <c r="D78" s="90" t="inlineStr">
        <is>
          <t>5054911_Dominos CFlight Prime/Digital 18/19 BYU Plan - Digital Entertainment</t>
        </is>
      </c>
      <c r="E78" s="78" t="inlineStr">
        <is>
          <t>NBC Broadcast</t>
        </is>
      </c>
      <c r="F78" s="126" t="n">
        <v>43466</v>
      </c>
      <c r="G78" s="126" t="n">
        <v>43646</v>
      </c>
      <c r="H78" s="98" t="n">
        <v>8163955</v>
      </c>
      <c r="I78" s="79" t="n">
        <v>794372</v>
      </c>
      <c r="J78" s="127" t="n">
        <v>0.71</v>
      </c>
      <c r="K78" s="128">
        <f>ROUND(I78*(J78/1000),2)</f>
        <v/>
      </c>
    </row>
    <row customFormat="1" r="79" s="78">
      <c r="B79" s="125">
        <f>B78+1</f>
        <v/>
      </c>
      <c r="C79" s="125" t="n">
        <v>27631836</v>
      </c>
      <c r="D79" s="90" t="inlineStr">
        <is>
          <t>5054911_Dominos CFlight Prime/Digital 18/19 BYU Plan - Digital Entertainment</t>
        </is>
      </c>
      <c r="E79" s="78" t="inlineStr">
        <is>
          <t>NBC News</t>
        </is>
      </c>
      <c r="F79" s="126" t="n">
        <v>43556</v>
      </c>
      <c r="G79" s="126" t="n">
        <v>43646</v>
      </c>
      <c r="H79" s="98" t="n">
        <v>239127</v>
      </c>
      <c r="I79" s="79" t="n">
        <v>32177</v>
      </c>
      <c r="J79" s="127" t="n">
        <v>0.71</v>
      </c>
      <c r="K79" s="128">
        <f>ROUND(I79*(J79/1000),2)</f>
        <v/>
      </c>
    </row>
    <row customFormat="1" r="80" s="78">
      <c r="B80" s="125">
        <f>B79+1</f>
        <v/>
      </c>
      <c r="C80" s="125" t="n">
        <v>27643290</v>
      </c>
      <c r="D80" s="90" t="inlineStr">
        <is>
          <t>5054343_1819_Applebees NBC Prime C-FLIGHT FAD_CNVG A1849 - Digital Entertainment</t>
        </is>
      </c>
      <c r="E80" s="78" t="inlineStr">
        <is>
          <t>NBC Broadcast</t>
        </is>
      </c>
      <c r="F80" s="126" t="n">
        <v>43563</v>
      </c>
      <c r="G80" s="126" t="n">
        <v>43597</v>
      </c>
      <c r="H80" s="98" t="n">
        <v>2446095</v>
      </c>
      <c r="I80" s="79" t="n">
        <v>1019924</v>
      </c>
      <c r="J80" s="127" t="n">
        <v>0.71</v>
      </c>
      <c r="K80" s="128">
        <f>ROUND(I80*(J80/1000),2)</f>
        <v/>
      </c>
    </row>
    <row customFormat="1" r="81" s="78">
      <c r="B81" s="125">
        <f>B80+1</f>
        <v/>
      </c>
      <c r="C81" s="125" t="n">
        <v>27643290</v>
      </c>
      <c r="D81" s="90" t="inlineStr">
        <is>
          <t>5054343_1819_Applebees NBC Prime C-FLIGHT FAD_CNVG A1849 - Digital Entertainment</t>
        </is>
      </c>
      <c r="E81" s="78" t="inlineStr">
        <is>
          <t>NBC News</t>
        </is>
      </c>
      <c r="F81" s="126" t="n">
        <v>43563</v>
      </c>
      <c r="G81" s="126" t="n">
        <v>43597</v>
      </c>
      <c r="H81" s="98" t="n">
        <v>108392</v>
      </c>
      <c r="I81" s="79" t="n">
        <v>52324</v>
      </c>
      <c r="J81" s="127" t="n">
        <v>0.71</v>
      </c>
      <c r="K81" s="128">
        <f>ROUND(I81*(J81/1000),2)</f>
        <v/>
      </c>
    </row>
    <row customFormat="1" r="82" s="78">
      <c r="B82" s="125">
        <f>B81+1</f>
        <v/>
      </c>
      <c r="C82" s="125" t="n">
        <v>27680735</v>
      </c>
      <c r="D82" s="90" t="inlineStr">
        <is>
          <t>5054781_Lindt CFlight Prime/Digital 18/19 BYU Plan - Digital Entertainment</t>
        </is>
      </c>
      <c r="E82" s="78" t="inlineStr">
        <is>
          <t>NBC Broadcast</t>
        </is>
      </c>
      <c r="F82" s="126" t="n">
        <v>43563</v>
      </c>
      <c r="G82" s="126" t="n">
        <v>43576</v>
      </c>
      <c r="H82" s="98" t="n">
        <v>672516</v>
      </c>
      <c r="I82" s="79" t="n">
        <v>80654</v>
      </c>
      <c r="J82" s="127" t="n">
        <v>0.71</v>
      </c>
      <c r="K82" s="128">
        <f>ROUND(I82*(J82/1000),2)</f>
        <v/>
      </c>
    </row>
    <row customFormat="1" r="83" s="78">
      <c r="B83" s="125">
        <f>B82+1</f>
        <v/>
      </c>
      <c r="C83" s="125" t="n">
        <v>27680735</v>
      </c>
      <c r="D83" s="90" t="inlineStr">
        <is>
          <t>5054781_Lindt CFlight Prime/Digital 18/19 BYU Plan - Digital Entertainment</t>
        </is>
      </c>
      <c r="E83" s="78" t="inlineStr">
        <is>
          <t>NBC News</t>
        </is>
      </c>
      <c r="F83" s="126" t="n">
        <v>43563</v>
      </c>
      <c r="G83" s="126" t="n">
        <v>43576</v>
      </c>
      <c r="H83" s="98" t="n">
        <v>22738</v>
      </c>
      <c r="I83" s="79" t="n">
        <v>3933</v>
      </c>
      <c r="J83" s="127" t="n">
        <v>0.71</v>
      </c>
      <c r="K83" s="128">
        <f>ROUND(I83*(J83/1000),2)</f>
        <v/>
      </c>
    </row>
    <row customFormat="1" r="84" s="78">
      <c r="B84" s="125">
        <f>B83+1</f>
        <v/>
      </c>
      <c r="C84" s="125" t="n">
        <v>27736089</v>
      </c>
      <c r="D84" s="90" t="inlineStr">
        <is>
          <t>5058364_Bush Beans 4Q18-3Q19 FEP - Digital Lifestyle</t>
        </is>
      </c>
      <c r="E84" s="78" t="inlineStr">
        <is>
          <t>Bravo</t>
        </is>
      </c>
      <c r="F84" s="126" t="n">
        <v>43572</v>
      </c>
      <c r="G84" s="126" t="n">
        <v>43646</v>
      </c>
      <c r="H84" s="98" t="n">
        <v>2193578</v>
      </c>
      <c r="I84" s="79" t="n">
        <v>339836</v>
      </c>
      <c r="J84" s="127" t="n">
        <v>0.71</v>
      </c>
      <c r="K84" s="128">
        <f>ROUND(I84*(J84/1000),2)</f>
        <v/>
      </c>
    </row>
    <row customFormat="1" r="85" s="78">
      <c r="B85" s="125">
        <f>B84+1</f>
        <v/>
      </c>
      <c r="C85" s="125" t="n">
        <v>27736089</v>
      </c>
      <c r="D85" s="90" t="inlineStr">
        <is>
          <t>5058364_Bush Beans 4Q18-3Q19 FEP - Digital Lifestyle</t>
        </is>
      </c>
      <c r="E85" s="78" t="inlineStr">
        <is>
          <t>E!</t>
        </is>
      </c>
      <c r="F85" s="126" t="n">
        <v>43572</v>
      </c>
      <c r="G85" s="126" t="n">
        <v>43646</v>
      </c>
      <c r="H85" s="98" t="n">
        <v>2257118</v>
      </c>
      <c r="I85" s="79" t="n">
        <v>736340</v>
      </c>
      <c r="J85" s="127" t="n">
        <v>0.71</v>
      </c>
      <c r="K85" s="128">
        <f>ROUND(I85*(J85/1000),2)</f>
        <v/>
      </c>
    </row>
    <row customFormat="1" r="86" s="78">
      <c r="B86" s="125">
        <f>B85+1</f>
        <v/>
      </c>
      <c r="C86" s="125" t="n">
        <v>27736089</v>
      </c>
      <c r="D86" s="90" t="inlineStr">
        <is>
          <t>5058364_Bush Beans 4Q18-3Q19 FEP - Digital Lifestyle</t>
        </is>
      </c>
      <c r="E86" s="78" t="inlineStr">
        <is>
          <t>Sprout</t>
        </is>
      </c>
      <c r="F86" s="126" t="n">
        <v>43556</v>
      </c>
      <c r="G86" s="126" t="n">
        <v>43646</v>
      </c>
      <c r="H86" s="98" t="n">
        <v>174901</v>
      </c>
      <c r="I86" s="79" t="n">
        <v>12790</v>
      </c>
      <c r="J86" s="127" t="n">
        <v>0.71</v>
      </c>
      <c r="K86" s="128">
        <f>ROUND(I86*(J86/1000),2)</f>
        <v/>
      </c>
    </row>
    <row customFormat="1" r="87" s="78">
      <c r="B87" s="125">
        <f>B86+1</f>
        <v/>
      </c>
      <c r="C87" s="125" t="n">
        <v>27736089</v>
      </c>
      <c r="D87" s="90" t="inlineStr">
        <is>
          <t>5058364_Bush Beans 4Q18-3Q19 FEP - Digital Lifestyle</t>
        </is>
      </c>
      <c r="E87" s="78" t="inlineStr">
        <is>
          <t>Universal Kids</t>
        </is>
      </c>
      <c r="F87" s="126" t="n">
        <v>43556</v>
      </c>
      <c r="G87" s="126" t="n">
        <v>43646</v>
      </c>
      <c r="H87" s="98" t="n">
        <v>1630398</v>
      </c>
      <c r="I87" s="79" t="n">
        <v>538007</v>
      </c>
      <c r="J87" s="127" t="n">
        <v>0.71</v>
      </c>
      <c r="K87" s="128">
        <f>ROUND(I87*(J87/1000),2)</f>
        <v/>
      </c>
    </row>
    <row customFormat="1" r="88" s="78">
      <c r="B88" s="125">
        <f>B87+1</f>
        <v/>
      </c>
      <c r="C88" s="125" t="n">
        <v>27748252</v>
      </c>
      <c r="D88" s="90" t="inlineStr">
        <is>
          <t>5056908_Storck Werthers 18/19 UPF - Digital Lifestyle</t>
        </is>
      </c>
      <c r="E88" s="78" t="inlineStr">
        <is>
          <t>Bravo</t>
        </is>
      </c>
      <c r="F88" s="126" t="n">
        <v>43556</v>
      </c>
      <c r="G88" s="126" t="n">
        <v>43585</v>
      </c>
      <c r="H88" s="98" t="n">
        <v>531227</v>
      </c>
      <c r="I88" s="79" t="n">
        <v>53379</v>
      </c>
      <c r="J88" s="127" t="n">
        <v>0.71</v>
      </c>
      <c r="K88" s="128">
        <f>ROUND(I88*(J88/1000),2)</f>
        <v/>
      </c>
    </row>
    <row customFormat="1" r="89" s="78">
      <c r="B89" s="125">
        <f>B88+1</f>
        <v/>
      </c>
      <c r="C89" s="125" t="n">
        <v>27748252</v>
      </c>
      <c r="D89" s="90" t="inlineStr">
        <is>
          <t>5056908_Storck Werthers 18/19 UPF - Digital Lifestyle</t>
        </is>
      </c>
      <c r="E89" s="78" t="inlineStr">
        <is>
          <t>E!</t>
        </is>
      </c>
      <c r="F89" s="126" t="n">
        <v>43525</v>
      </c>
      <c r="G89" s="126" t="n">
        <v>43585</v>
      </c>
      <c r="H89" s="98" t="n">
        <v>462986</v>
      </c>
      <c r="I89" s="79" t="n">
        <v>56490</v>
      </c>
      <c r="J89" s="127" t="n">
        <v>0.71</v>
      </c>
      <c r="K89" s="128">
        <f>ROUND(I89*(J89/1000),2)</f>
        <v/>
      </c>
    </row>
    <row customFormat="1" r="90" s="78">
      <c r="B90" s="125">
        <f>B89+1</f>
        <v/>
      </c>
      <c r="C90" s="125" t="n">
        <v>27752379</v>
      </c>
      <c r="D90" s="90" t="inlineStr">
        <is>
          <t>5058367_Consumer Cellular_Pre-Emptible_Upfront 18/19- Digital Entertainment</t>
        </is>
      </c>
      <c r="E90" s="78" t="inlineStr">
        <is>
          <t>NBC Broadcast</t>
        </is>
      </c>
      <c r="F90" s="126" t="n">
        <v>43525</v>
      </c>
      <c r="G90" s="126" t="n">
        <v>43585</v>
      </c>
      <c r="H90" s="98" t="n">
        <v>7595200</v>
      </c>
      <c r="I90" s="79" t="n">
        <v>1132166</v>
      </c>
      <c r="J90" s="127" t="n">
        <v>0.71</v>
      </c>
      <c r="K90" s="128">
        <f>ROUND(I90*(J90/1000),2)</f>
        <v/>
      </c>
    </row>
    <row customFormat="1" r="91" s="78">
      <c r="B91" s="125">
        <f>B90+1</f>
        <v/>
      </c>
      <c r="C91" s="125" t="n">
        <v>27752379</v>
      </c>
      <c r="D91" s="90" t="inlineStr">
        <is>
          <t>5058367_Consumer Cellular_Pre-Emptible_Upfront 18/19- Digital Entertainment</t>
        </is>
      </c>
      <c r="E91" s="78" t="inlineStr">
        <is>
          <t>NBC News</t>
        </is>
      </c>
      <c r="F91" s="126" t="n">
        <v>43525</v>
      </c>
      <c r="G91" s="126" t="n">
        <v>43585</v>
      </c>
      <c r="H91" s="98" t="n">
        <v>317252</v>
      </c>
      <c r="I91" s="79" t="n">
        <v>83949</v>
      </c>
      <c r="J91" s="127" t="n">
        <v>0.71</v>
      </c>
      <c r="K91" s="128">
        <f>ROUND(I91*(J91/1000),2)</f>
        <v/>
      </c>
    </row>
    <row customFormat="1" r="92" s="78">
      <c r="B92" s="125">
        <f>B91+1</f>
        <v/>
      </c>
      <c r="C92" s="125" t="n">
        <v>27761133</v>
      </c>
      <c r="D92" s="90" t="inlineStr">
        <is>
          <t>5058290_Ruby Tuesday Bravo Q4-Q219 UF - Digital Lifestyle</t>
        </is>
      </c>
      <c r="E92" s="78" t="inlineStr">
        <is>
          <t>Bravo</t>
        </is>
      </c>
      <c r="F92" s="126" t="n">
        <v>43556</v>
      </c>
      <c r="G92" s="126" t="n">
        <v>43611</v>
      </c>
      <c r="H92" s="98" t="n">
        <v>1011639</v>
      </c>
      <c r="I92" s="79" t="n">
        <v>118824</v>
      </c>
      <c r="J92" s="127" t="n">
        <v>0.71</v>
      </c>
      <c r="K92" s="128">
        <f>ROUND(I92*(J92/1000),2)</f>
        <v/>
      </c>
    </row>
    <row customFormat="1" r="93" s="78">
      <c r="B93" s="125">
        <f>B92+1</f>
        <v/>
      </c>
      <c r="C93" s="125" t="n">
        <v>27787091</v>
      </c>
      <c r="D93" s="90" t="inlineStr">
        <is>
          <t>5055079_1819_Q418_C-Flight FAD_JAMRS_NBC Prime Parity - Digital Entertainment</t>
        </is>
      </c>
      <c r="E93" s="78" t="inlineStr">
        <is>
          <t>NBC Broadcast</t>
        </is>
      </c>
      <c r="F93" s="126" t="n">
        <v>43549</v>
      </c>
      <c r="G93" s="126" t="n">
        <v>43583</v>
      </c>
      <c r="H93" s="98" t="n">
        <v>1686537</v>
      </c>
      <c r="I93" s="79" t="n">
        <v>464765</v>
      </c>
      <c r="J93" s="127" t="n">
        <v>0.71</v>
      </c>
      <c r="K93" s="128">
        <f>ROUND(I93*(J93/1000),2)</f>
        <v/>
      </c>
    </row>
    <row customFormat="1" r="94" s="78">
      <c r="B94" s="125">
        <f>B93+1</f>
        <v/>
      </c>
      <c r="C94" s="125" t="n">
        <v>27787091</v>
      </c>
      <c r="D94" s="90" t="inlineStr">
        <is>
          <t>5055079_1819_Q418_C-Flight FAD_JAMRS_NBC Prime Parity - Digital Entertainment</t>
        </is>
      </c>
      <c r="E94" s="78" t="inlineStr">
        <is>
          <t>NBC News</t>
        </is>
      </c>
      <c r="F94" s="126" t="n">
        <v>43549</v>
      </c>
      <c r="G94" s="126" t="n">
        <v>43583</v>
      </c>
      <c r="H94" s="98" t="n">
        <v>50413</v>
      </c>
      <c r="I94" s="79" t="n">
        <v>22684</v>
      </c>
      <c r="J94" s="127" t="n">
        <v>0.71</v>
      </c>
      <c r="K94" s="128">
        <f>ROUND(I94*(J94/1000),2)</f>
        <v/>
      </c>
    </row>
    <row customFormat="1" r="95" s="78">
      <c r="B95" s="125">
        <f>B94+1</f>
        <v/>
      </c>
      <c r="C95" s="125" t="n">
        <v>27798466</v>
      </c>
      <c r="D95" s="90" t="inlineStr">
        <is>
          <t>5054944_Allstate 18/19 Upfront NBC VOD - Digital Entertainment</t>
        </is>
      </c>
      <c r="E95" s="78" t="inlineStr">
        <is>
          <t>NBC Broadcast</t>
        </is>
      </c>
      <c r="F95" s="126" t="n">
        <v>43468</v>
      </c>
      <c r="G95" s="126" t="n">
        <v>43646</v>
      </c>
      <c r="H95" s="98" t="n">
        <v>11826010</v>
      </c>
      <c r="I95" s="79" t="n">
        <v>2327204</v>
      </c>
      <c r="J95" s="127" t="n">
        <v>0.71</v>
      </c>
      <c r="K95" s="128">
        <f>ROUND(I95*(J95/1000),2)</f>
        <v/>
      </c>
    </row>
    <row customFormat="1" r="96" s="78">
      <c r="B96" s="125">
        <f>B95+1</f>
        <v/>
      </c>
      <c r="C96" s="125" t="n">
        <v>27798466</v>
      </c>
      <c r="D96" s="90" t="inlineStr">
        <is>
          <t>5054944_Allstate 18/19 Upfront NBC VOD - Digital Entertainment</t>
        </is>
      </c>
      <c r="E96" s="78" t="inlineStr">
        <is>
          <t>NBC News</t>
        </is>
      </c>
      <c r="F96" s="126" t="n">
        <v>43556</v>
      </c>
      <c r="G96" s="126" t="n">
        <v>43646</v>
      </c>
      <c r="H96" s="98" t="n">
        <v>404300</v>
      </c>
      <c r="I96" s="79" t="n">
        <v>114385</v>
      </c>
      <c r="J96" s="127" t="n">
        <v>0.71</v>
      </c>
      <c r="K96" s="128">
        <f>ROUND(I96*(J96/1000),2)</f>
        <v/>
      </c>
    </row>
    <row customFormat="1" r="97" s="78">
      <c r="B97" s="125">
        <f>B96+1</f>
        <v/>
      </c>
      <c r="C97" s="125" t="n">
        <v>27876824</v>
      </c>
      <c r="D97" s="90" t="inlineStr">
        <is>
          <t>5054342_1819_Applebees NBC Prime Parity_CNVG A1849 - Digital Entertainment</t>
        </is>
      </c>
      <c r="E97" s="78" t="inlineStr">
        <is>
          <t>NBC Broadcast</t>
        </is>
      </c>
      <c r="F97" s="126" t="n">
        <v>43563</v>
      </c>
      <c r="G97" s="126" t="n">
        <v>43597</v>
      </c>
      <c r="H97" s="98" t="n">
        <v>1588870</v>
      </c>
      <c r="I97" s="79" t="n">
        <v>337246</v>
      </c>
      <c r="J97" s="127" t="n">
        <v>0.71</v>
      </c>
      <c r="K97" s="128">
        <f>ROUND(I97*(J97/1000),2)</f>
        <v/>
      </c>
    </row>
    <row customFormat="1" r="98" s="78">
      <c r="B98" s="125">
        <f>B97+1</f>
        <v/>
      </c>
      <c r="C98" s="125" t="n">
        <v>27876824</v>
      </c>
      <c r="D98" s="90" t="inlineStr">
        <is>
          <t>5054342_1819_Applebees NBC Prime Parity_CNVG A1849 - Digital Entertainment</t>
        </is>
      </c>
      <c r="E98" s="78" t="inlineStr">
        <is>
          <t>NBC News</t>
        </is>
      </c>
      <c r="F98" s="126" t="n">
        <v>43563</v>
      </c>
      <c r="G98" s="126" t="n">
        <v>43597</v>
      </c>
      <c r="H98" s="98" t="n">
        <v>63860</v>
      </c>
      <c r="I98" s="79" t="n">
        <v>19046</v>
      </c>
      <c r="J98" s="127" t="n">
        <v>0.71</v>
      </c>
      <c r="K98" s="128">
        <f>ROUND(I98*(J98/1000),2)</f>
        <v/>
      </c>
    </row>
    <row customFormat="1" r="99" s="78">
      <c r="B99" s="125">
        <f>B98+1</f>
        <v/>
      </c>
      <c r="C99" s="125" t="n">
        <v>27893191</v>
      </c>
      <c r="D99" s="90" t="inlineStr">
        <is>
          <t>5056062_GM Bravo Q418-Q319 VOD - Digital Lifestyle</t>
        </is>
      </c>
      <c r="E99" s="78" t="inlineStr">
        <is>
          <t>Bravo</t>
        </is>
      </c>
      <c r="F99" s="126" t="n">
        <v>43466</v>
      </c>
      <c r="G99" s="126" t="n">
        <v>43646</v>
      </c>
      <c r="H99" s="98" t="n">
        <v>11003778</v>
      </c>
      <c r="I99" s="79" t="n">
        <v>1770078</v>
      </c>
      <c r="J99" s="127" t="n">
        <v>0.71</v>
      </c>
      <c r="K99" s="128">
        <f>ROUND(I99*(J99/1000),2)</f>
        <v/>
      </c>
    </row>
    <row customFormat="1" r="100" s="78">
      <c r="B100" s="125">
        <f>B99+1</f>
        <v/>
      </c>
      <c r="C100" s="125" t="n">
        <v>27897007</v>
      </c>
      <c r="D100" s="90" t="inlineStr">
        <is>
          <t>5057377_1819_C-Flight FAD_Shark Ninja_NBC Prime Parity W2554 - Digital Entertainment</t>
        </is>
      </c>
      <c r="E100" s="78" t="inlineStr">
        <is>
          <t>NBC Broadcast</t>
        </is>
      </c>
      <c r="F100" s="126" t="n">
        <v>43537</v>
      </c>
      <c r="G100" s="126" t="n">
        <v>43646</v>
      </c>
      <c r="H100" s="98" t="n">
        <v>2955135</v>
      </c>
      <c r="I100" s="79" t="n">
        <v>507127</v>
      </c>
      <c r="J100" s="127" t="n">
        <v>0.71</v>
      </c>
      <c r="K100" s="128">
        <f>ROUND(I100*(J100/1000),2)</f>
        <v/>
      </c>
    </row>
    <row customFormat="1" r="101" s="78">
      <c r="B101" s="125">
        <f>B100+1</f>
        <v/>
      </c>
      <c r="C101" s="125" t="n">
        <v>27897007</v>
      </c>
      <c r="D101" s="90" t="inlineStr">
        <is>
          <t>5057377_1819_C-Flight FAD_Shark Ninja_NBC Prime Parity W2554 - Digital Entertainment</t>
        </is>
      </c>
      <c r="E101" s="78" t="inlineStr">
        <is>
          <t>NBC News</t>
        </is>
      </c>
      <c r="F101" s="126" t="n">
        <v>43558</v>
      </c>
      <c r="G101" s="126" t="n">
        <v>43646</v>
      </c>
      <c r="H101" s="98" t="n">
        <v>100051</v>
      </c>
      <c r="I101" s="79" t="n">
        <v>27889</v>
      </c>
      <c r="J101" s="127" t="n">
        <v>0.71</v>
      </c>
      <c r="K101" s="128">
        <f>ROUND(I101*(J101/1000),2)</f>
        <v/>
      </c>
    </row>
    <row customFormat="1" r="102" s="78">
      <c r="B102" s="125">
        <f>B101+1</f>
        <v/>
      </c>
      <c r="C102" s="125" t="n">
        <v>27901303</v>
      </c>
      <c r="D102" s="90" t="inlineStr">
        <is>
          <t>5054636_General Motors_NBC CFLIGHT VOD_Q418-Q319_UF - Digital Entertainment</t>
        </is>
      </c>
      <c r="E102" s="78" t="inlineStr">
        <is>
          <t>NBC Broadcast</t>
        </is>
      </c>
      <c r="F102" s="126" t="n">
        <v>43466</v>
      </c>
      <c r="G102" s="126" t="n">
        <v>43646</v>
      </c>
      <c r="H102" s="98" t="n">
        <v>15897220</v>
      </c>
      <c r="I102" s="79" t="n">
        <v>3029978</v>
      </c>
      <c r="J102" s="127" t="n">
        <v>0.71</v>
      </c>
      <c r="K102" s="128">
        <f>ROUND(I102*(J102/1000),2)</f>
        <v/>
      </c>
    </row>
    <row customFormat="1" r="103" s="78">
      <c r="B103" s="125">
        <f>B102+1</f>
        <v/>
      </c>
      <c r="C103" s="125" t="n">
        <v>27901303</v>
      </c>
      <c r="D103" s="90" t="inlineStr">
        <is>
          <t>5054636_General Motors_NBC CFLIGHT VOD_Q418-Q319_UF - Digital Entertainment</t>
        </is>
      </c>
      <c r="E103" s="78" t="inlineStr">
        <is>
          <t>NBC News</t>
        </is>
      </c>
      <c r="F103" s="126" t="n">
        <v>43556</v>
      </c>
      <c r="G103" s="126" t="n">
        <v>43646</v>
      </c>
      <c r="H103" s="98" t="n">
        <v>579132</v>
      </c>
      <c r="I103" s="79" t="n">
        <v>110359</v>
      </c>
      <c r="J103" s="127" t="n">
        <v>0.71</v>
      </c>
      <c r="K103" s="128">
        <f>ROUND(I103*(J103/1000),2)</f>
        <v/>
      </c>
    </row>
    <row customFormat="1" r="104" s="78">
      <c r="B104" s="125">
        <f>B103+1</f>
        <v/>
      </c>
      <c r="C104" s="125" t="n">
        <v>27902663</v>
      </c>
      <c r="D104" s="90" t="inlineStr">
        <is>
          <t>5056985_Age of Learning 18/19 Digital/VOD Upfront - Universal Kids - Digital Lifestyle</t>
        </is>
      </c>
      <c r="E104" s="78" t="inlineStr">
        <is>
          <t>Sprout</t>
        </is>
      </c>
      <c r="F104" s="126" t="n">
        <v>43465</v>
      </c>
      <c r="G104" s="126" t="n">
        <v>43555</v>
      </c>
      <c r="H104" s="98" t="n">
        <v>332373</v>
      </c>
      <c r="I104" s="79" t="n">
        <v>6</v>
      </c>
      <c r="J104" s="127" t="n">
        <v>0.71</v>
      </c>
      <c r="K104" s="128">
        <f>ROUND(I104*(J104/1000),2)</f>
        <v/>
      </c>
    </row>
    <row customFormat="1" r="105" s="78">
      <c r="B105" s="125">
        <f>B104+1</f>
        <v/>
      </c>
      <c r="C105" s="125" t="n">
        <v>27902663</v>
      </c>
      <c r="D105" s="90" t="inlineStr">
        <is>
          <t>5056985_Age of Learning 18/19 Digital/VOD Upfront - Universal Kids - Digital Lifestyle</t>
        </is>
      </c>
      <c r="E105" s="78" t="inlineStr">
        <is>
          <t>Universal Kids</t>
        </is>
      </c>
      <c r="F105" s="126" t="n">
        <v>43465</v>
      </c>
      <c r="G105" s="126" t="n">
        <v>43555</v>
      </c>
      <c r="H105" s="98" t="n">
        <v>7193074</v>
      </c>
      <c r="I105" s="79" t="n">
        <v>265</v>
      </c>
      <c r="J105" s="127" t="n">
        <v>0.71</v>
      </c>
      <c r="K105" s="128">
        <f>ROUND(I105*(J105/1000),2)</f>
        <v/>
      </c>
    </row>
    <row customFormat="1" r="106" s="78">
      <c r="B106" s="125">
        <f>B105+1</f>
        <v/>
      </c>
      <c r="C106" s="125" t="n">
        <v>27963042</v>
      </c>
      <c r="D106" s="90" t="inlineStr">
        <is>
          <t>5057226_Burlington Coat Factory CFlight Prime/Digital 18/19 BYU Plan - Digital Entertainment</t>
        </is>
      </c>
      <c r="E106" s="78" t="inlineStr">
        <is>
          <t>NBC Broadcast</t>
        </is>
      </c>
      <c r="F106" s="126" t="n">
        <v>43542</v>
      </c>
      <c r="G106" s="126" t="n">
        <v>43618</v>
      </c>
      <c r="H106" s="98" t="n">
        <v>4933409</v>
      </c>
      <c r="I106" s="79" t="n">
        <v>1253876</v>
      </c>
      <c r="J106" s="127" t="n">
        <v>0.71</v>
      </c>
      <c r="K106" s="128">
        <f>ROUND(I106*(J106/1000),2)</f>
        <v/>
      </c>
    </row>
    <row customFormat="1" r="107" s="78">
      <c r="B107" s="125">
        <f>B106+1</f>
        <v/>
      </c>
      <c r="C107" s="125" t="n">
        <v>27963042</v>
      </c>
      <c r="D107" s="90" t="inlineStr">
        <is>
          <t>5057226_Burlington Coat Factory CFlight Prime/Digital 18/19 BYU Plan - Digital Entertainment</t>
        </is>
      </c>
      <c r="E107" s="78" t="inlineStr">
        <is>
          <t>NBC News</t>
        </is>
      </c>
      <c r="F107" s="126" t="n">
        <v>43542</v>
      </c>
      <c r="G107" s="126" t="n">
        <v>43618</v>
      </c>
      <c r="H107" s="98" t="n">
        <v>193926</v>
      </c>
      <c r="I107" s="79" t="n">
        <v>56550</v>
      </c>
      <c r="J107" s="127" t="n">
        <v>0.71</v>
      </c>
      <c r="K107" s="128">
        <f>ROUND(I107*(J107/1000),2)</f>
        <v/>
      </c>
    </row>
    <row customFormat="1" r="108" s="78">
      <c r="B108" s="125">
        <f>B107+1</f>
        <v/>
      </c>
      <c r="C108" s="125" t="n">
        <v>27963081</v>
      </c>
      <c r="D108" s="90" t="inlineStr">
        <is>
          <t>5057379_1819_US Postal Service_C-Flight FAD_NBC Prime Parity A2554 - Digital Entertainment</t>
        </is>
      </c>
      <c r="E108" s="78" t="inlineStr">
        <is>
          <t>NBC Broadcast</t>
        </is>
      </c>
      <c r="F108" s="126" t="n">
        <v>43566</v>
      </c>
      <c r="G108" s="126" t="n">
        <v>43646</v>
      </c>
      <c r="H108" s="98" t="n">
        <v>1132903</v>
      </c>
      <c r="I108" s="79" t="n">
        <v>216309</v>
      </c>
      <c r="J108" s="127" t="n">
        <v>0.71</v>
      </c>
      <c r="K108" s="128">
        <f>ROUND(I108*(J108/1000),2)</f>
        <v/>
      </c>
    </row>
    <row customFormat="1" r="109" s="78">
      <c r="B109" s="125">
        <f>B108+1</f>
        <v/>
      </c>
      <c r="C109" s="125" t="n">
        <v>27963081</v>
      </c>
      <c r="D109" s="90" t="inlineStr">
        <is>
          <t>5057379_1819_US Postal Service_C-Flight FAD_NBC Prime Parity A2554 - Digital Entertainment</t>
        </is>
      </c>
      <c r="E109" s="78" t="inlineStr">
        <is>
          <t>NBC News</t>
        </is>
      </c>
      <c r="F109" s="126" t="n">
        <v>43566</v>
      </c>
      <c r="G109" s="126" t="n">
        <v>43646</v>
      </c>
      <c r="H109" s="98" t="n">
        <v>52075</v>
      </c>
      <c r="I109" s="79" t="n">
        <v>10312</v>
      </c>
      <c r="J109" s="127" t="n">
        <v>0.71</v>
      </c>
      <c r="K109" s="128">
        <f>ROUND(I109*(J109/1000),2)</f>
        <v/>
      </c>
    </row>
    <row customFormat="1" r="110" s="78">
      <c r="B110" s="125">
        <f>B109+1</f>
        <v/>
      </c>
      <c r="C110" s="125" t="n">
        <v>27968106</v>
      </c>
      <c r="D110" s="90" t="inlineStr">
        <is>
          <t>5056063_GM E! Q418-Q319 VOD - Digital Lifestyle</t>
        </is>
      </c>
      <c r="E110" s="78" t="inlineStr">
        <is>
          <t>E!</t>
        </is>
      </c>
      <c r="F110" s="126" t="n">
        <v>43557</v>
      </c>
      <c r="G110" s="126" t="n">
        <v>43646</v>
      </c>
      <c r="H110" s="98" t="n">
        <v>7045236</v>
      </c>
      <c r="I110" s="79" t="n">
        <v>1240278</v>
      </c>
      <c r="J110" s="127" t="n">
        <v>0.71</v>
      </c>
      <c r="K110" s="128">
        <f>ROUND(I110*(J110/1000),2)</f>
        <v/>
      </c>
    </row>
    <row customFormat="1" r="111" s="78">
      <c r="B111" s="125">
        <f>B110+1</f>
        <v/>
      </c>
      <c r="C111" s="125" t="n">
        <v>27969690</v>
      </c>
      <c r="D111" s="90" t="inlineStr">
        <is>
          <t>5059142_General Motors - USA VOD - 4Q18 -3Q19 - Upfront - Digital Entertainment</t>
        </is>
      </c>
      <c r="E111" s="78" t="inlineStr">
        <is>
          <t>USA</t>
        </is>
      </c>
      <c r="F111" s="126" t="n">
        <v>43466</v>
      </c>
      <c r="G111" s="126" t="n">
        <v>43646</v>
      </c>
      <c r="H111" s="98" t="n">
        <v>13331491</v>
      </c>
      <c r="I111" s="79" t="n">
        <v>1845686</v>
      </c>
      <c r="J111" s="127" t="n">
        <v>0.71</v>
      </c>
      <c r="K111" s="128">
        <f>ROUND(I111*(J111/1000),2)</f>
        <v/>
      </c>
    </row>
    <row customFormat="1" r="112" s="78">
      <c r="B112" s="125">
        <f>B111+1</f>
        <v/>
      </c>
      <c r="C112" s="125" t="n">
        <v>27972000</v>
      </c>
      <c r="D112" s="90" t="inlineStr">
        <is>
          <t>5055107_AHM_Honda Regional_10/15/18-3/31/19_FEP &amp; YouTube -Digital Entertainment</t>
        </is>
      </c>
      <c r="E112" s="78" t="inlineStr">
        <is>
          <t>Bravo</t>
        </is>
      </c>
      <c r="F112" s="126" t="n">
        <v>43542</v>
      </c>
      <c r="G112" s="126" t="n">
        <v>43555</v>
      </c>
      <c r="H112" s="98" t="n">
        <v>1248705</v>
      </c>
      <c r="I112" s="79" t="n">
        <v>9</v>
      </c>
      <c r="J112" s="127" t="n">
        <v>0.71</v>
      </c>
      <c r="K112" s="128">
        <f>ROUND(I112*(J112/1000),2)</f>
        <v/>
      </c>
    </row>
    <row customFormat="1" r="113" s="78">
      <c r="B113" s="125">
        <f>B112+1</f>
        <v/>
      </c>
      <c r="C113" s="125" t="n">
        <v>27972000</v>
      </c>
      <c r="D113" s="90" t="inlineStr">
        <is>
          <t>5055107_AHM_Honda Regional_10/15/18-3/31/19_FEP &amp; YouTube -Digital Entertainment</t>
        </is>
      </c>
      <c r="E113" s="78" t="inlineStr">
        <is>
          <t>E!</t>
        </is>
      </c>
      <c r="F113" s="126" t="n">
        <v>43542</v>
      </c>
      <c r="G113" s="126" t="n">
        <v>43555</v>
      </c>
      <c r="H113" s="98" t="n">
        <v>306851</v>
      </c>
      <c r="I113" s="79" t="n">
        <v>8</v>
      </c>
      <c r="J113" s="127" t="n">
        <v>0.71</v>
      </c>
      <c r="K113" s="128">
        <f>ROUND(I113*(J113/1000),2)</f>
        <v/>
      </c>
    </row>
    <row customFormat="1" r="114" s="78">
      <c r="B114" s="125">
        <f>B113+1</f>
        <v/>
      </c>
      <c r="C114" s="125" t="n">
        <v>27972000</v>
      </c>
      <c r="D114" s="90" t="inlineStr">
        <is>
          <t>5055107_AHM_Honda Regional_10/15/18-3/31/19_FEP &amp; YouTube -Digital Entertainment</t>
        </is>
      </c>
      <c r="E114" s="78" t="inlineStr">
        <is>
          <t>Oxygen</t>
        </is>
      </c>
      <c r="F114" s="126" t="n">
        <v>43542</v>
      </c>
      <c r="G114" s="126" t="n">
        <v>43555</v>
      </c>
      <c r="H114" s="98" t="n">
        <v>272508</v>
      </c>
      <c r="I114" s="79" t="n">
        <v>8</v>
      </c>
      <c r="J114" s="127" t="n">
        <v>0.71</v>
      </c>
      <c r="K114" s="128">
        <f>ROUND(I114*(J114/1000),2)</f>
        <v/>
      </c>
    </row>
    <row customFormat="1" r="115" s="78">
      <c r="B115" s="125">
        <f>B114+1</f>
        <v/>
      </c>
      <c r="C115" s="125" t="n">
        <v>27972000</v>
      </c>
      <c r="D115" s="90" t="inlineStr">
        <is>
          <t>5055107_AHM_Honda Regional_10/15/18-3/31/19_FEP &amp; YouTube -Digital Entertainment</t>
        </is>
      </c>
      <c r="E115" s="78" t="inlineStr">
        <is>
          <t>Syfy</t>
        </is>
      </c>
      <c r="F115" s="126" t="n">
        <v>43542</v>
      </c>
      <c r="G115" s="126" t="n">
        <v>43555</v>
      </c>
      <c r="H115" s="98" t="n">
        <v>1021416</v>
      </c>
      <c r="I115" s="79" t="n">
        <v>21</v>
      </c>
      <c r="J115" s="127" t="n">
        <v>0.71</v>
      </c>
      <c r="K115" s="128">
        <f>ROUND(I115*(J115/1000),2)</f>
        <v/>
      </c>
    </row>
    <row customFormat="1" r="116" s="78">
      <c r="B116" s="125">
        <f>B115+1</f>
        <v/>
      </c>
      <c r="C116" s="125" t="n">
        <v>27972000</v>
      </c>
      <c r="D116" s="90" t="inlineStr">
        <is>
          <t>5055107_AHM_Honda Regional_10/15/18-3/31/19_FEP &amp; YouTube -Digital Entertainment</t>
        </is>
      </c>
      <c r="E116" s="78" t="inlineStr">
        <is>
          <t>USA</t>
        </is>
      </c>
      <c r="F116" s="126" t="n">
        <v>43542</v>
      </c>
      <c r="G116" s="126" t="n">
        <v>43555</v>
      </c>
      <c r="H116" s="98" t="n">
        <v>678814</v>
      </c>
      <c r="I116" s="79" t="n">
        <v>14</v>
      </c>
      <c r="J116" s="127" t="n">
        <v>0.71</v>
      </c>
      <c r="K116" s="128">
        <f>ROUND(I116*(J116/1000),2)</f>
        <v/>
      </c>
    </row>
    <row customFormat="1" r="117" s="78">
      <c r="B117" s="125">
        <f>B116+1</f>
        <v/>
      </c>
      <c r="C117" s="125" t="n">
        <v>27982701</v>
      </c>
      <c r="D117" s="90" t="inlineStr">
        <is>
          <t>5054393_Toyota_NBCU_Prime Parity_18/19 Upfront - Digital Entertainment</t>
        </is>
      </c>
      <c r="E117" s="78" t="inlineStr">
        <is>
          <t>NBC Broadcast</t>
        </is>
      </c>
      <c r="F117" s="126" t="n">
        <v>43556</v>
      </c>
      <c r="G117" s="126" t="n">
        <v>43590</v>
      </c>
      <c r="H117" s="98" t="n">
        <v>7855636</v>
      </c>
      <c r="I117" s="79" t="n">
        <v>1553304</v>
      </c>
      <c r="J117" s="127" t="n">
        <v>0.71</v>
      </c>
      <c r="K117" s="128">
        <f>ROUND(I117*(J117/1000),2)</f>
        <v/>
      </c>
    </row>
    <row customFormat="1" r="118" s="78">
      <c r="B118" s="125">
        <f>B117+1</f>
        <v/>
      </c>
      <c r="C118" s="125" t="n">
        <v>27982701</v>
      </c>
      <c r="D118" s="90" t="inlineStr">
        <is>
          <t>5054393_Toyota_NBCU_Prime Parity_18/19 Upfront - Digital Entertainment</t>
        </is>
      </c>
      <c r="E118" s="78" t="inlineStr">
        <is>
          <t>NBC News</t>
        </is>
      </c>
      <c r="F118" s="126" t="n">
        <v>43556</v>
      </c>
      <c r="G118" s="126" t="n">
        <v>43590</v>
      </c>
      <c r="H118" s="98" t="n">
        <v>287960</v>
      </c>
      <c r="I118" s="79" t="n">
        <v>95525</v>
      </c>
      <c r="J118" s="127" t="n">
        <v>0.71</v>
      </c>
      <c r="K118" s="128">
        <f>ROUND(I118*(J118/1000),2)</f>
        <v/>
      </c>
    </row>
    <row customFormat="1" r="119" s="78">
      <c r="B119" s="125">
        <f>B118+1</f>
        <v/>
      </c>
      <c r="C119" s="125" t="n">
        <v>27983277</v>
      </c>
      <c r="D119" s="90" t="inlineStr">
        <is>
          <t>5058534_Universal Orlando 18/19 Upfront - Digital Hispanic</t>
        </is>
      </c>
      <c r="E119" s="78" t="inlineStr">
        <is>
          <t>NBC Universo</t>
        </is>
      </c>
      <c r="F119" s="126" t="n">
        <v>43511</v>
      </c>
      <c r="G119" s="126" t="n">
        <v>43639</v>
      </c>
      <c r="H119" s="98" t="n">
        <v>175973</v>
      </c>
      <c r="I119" s="79" t="n">
        <v>48174</v>
      </c>
      <c r="J119" s="127" t="n">
        <v>0.71</v>
      </c>
      <c r="K119" s="128">
        <f>ROUND(I119*(J119/1000),2)</f>
        <v/>
      </c>
    </row>
    <row customFormat="1" r="120" s="78">
      <c r="B120" s="125">
        <f>B119+1</f>
        <v/>
      </c>
      <c r="C120" s="125" t="n">
        <v>27983277</v>
      </c>
      <c r="D120" s="90" t="inlineStr">
        <is>
          <t>5058534_Universal Orlando 18/19 Upfront - Digital Hispanic</t>
        </is>
      </c>
      <c r="E120" s="78" t="inlineStr">
        <is>
          <t>Telemundo</t>
        </is>
      </c>
      <c r="F120" s="126" t="n">
        <v>43511</v>
      </c>
      <c r="G120" s="126" t="n">
        <v>43639</v>
      </c>
      <c r="H120" s="98" t="n">
        <v>854114</v>
      </c>
      <c r="I120" s="79" t="n">
        <v>341897</v>
      </c>
      <c r="J120" s="127" t="n">
        <v>0.71</v>
      </c>
      <c r="K120" s="128">
        <f>ROUND(I120*(J120/1000),2)</f>
        <v/>
      </c>
    </row>
    <row customFormat="1" r="121" s="78">
      <c r="B121" s="125">
        <f>B120+1</f>
        <v/>
      </c>
      <c r="C121" s="125" t="n">
        <v>28002325</v>
      </c>
      <c r="D121" s="90" t="inlineStr">
        <is>
          <t>5057304_Walt Disney World FY19 Hispanic Family - Digital Hispanic</t>
        </is>
      </c>
      <c r="E121" s="78" t="inlineStr">
        <is>
          <t>NBC Universo</t>
        </is>
      </c>
      <c r="F121" s="126" t="n">
        <v>43558</v>
      </c>
      <c r="G121" s="126" t="n">
        <v>43646</v>
      </c>
      <c r="H121" s="98" t="n">
        <v>90567</v>
      </c>
      <c r="I121" s="79" t="n">
        <v>16494</v>
      </c>
      <c r="J121" s="127" t="n">
        <v>0.71</v>
      </c>
      <c r="K121" s="128">
        <f>ROUND(I121*(J121/1000),2)</f>
        <v/>
      </c>
    </row>
    <row customFormat="1" r="122" s="78">
      <c r="B122" s="125">
        <f>B121+1</f>
        <v/>
      </c>
      <c r="C122" s="125" t="n">
        <v>28002325</v>
      </c>
      <c r="D122" s="90" t="inlineStr">
        <is>
          <t>5057304_Walt Disney World FY19 Hispanic Family - Digital Hispanic</t>
        </is>
      </c>
      <c r="E122" s="78" t="inlineStr">
        <is>
          <t>Telemundo</t>
        </is>
      </c>
      <c r="F122" s="126" t="n">
        <v>43558</v>
      </c>
      <c r="G122" s="126" t="n">
        <v>43646</v>
      </c>
      <c r="H122" s="98" t="n">
        <v>219857</v>
      </c>
      <c r="I122" s="79" t="n">
        <v>45456</v>
      </c>
      <c r="J122" s="127" t="n">
        <v>0.71</v>
      </c>
      <c r="K122" s="128">
        <f>ROUND(I122*(J122/1000),2)</f>
        <v/>
      </c>
    </row>
    <row customFormat="1" r="123" s="78">
      <c r="B123" s="125">
        <f>B122+1</f>
        <v/>
      </c>
      <c r="C123" s="125" t="n">
        <v>28015589</v>
      </c>
      <c r="D123" s="90" t="inlineStr">
        <is>
          <t>5059235_JCP_4Q1819 UF_Prime VOD_P2+ - Digital Entertainment</t>
        </is>
      </c>
      <c r="E123" s="78" t="inlineStr">
        <is>
          <t>NBC Broadcast</t>
        </is>
      </c>
      <c r="F123" s="126" t="n">
        <v>43565</v>
      </c>
      <c r="G123" s="126" t="n">
        <v>43574</v>
      </c>
      <c r="H123" s="98" t="n">
        <v>12115029</v>
      </c>
      <c r="I123" s="79" t="n">
        <v>2189748</v>
      </c>
      <c r="J123" s="127" t="n">
        <v>0.71</v>
      </c>
      <c r="K123" s="128">
        <f>ROUND(I123*(J123/1000),2)</f>
        <v/>
      </c>
    </row>
    <row customFormat="1" r="124" s="78">
      <c r="B124" s="125">
        <f>B123+1</f>
        <v/>
      </c>
      <c r="C124" s="125" t="n">
        <v>28051749</v>
      </c>
      <c r="D124" s="90" t="inlineStr">
        <is>
          <t>5055519_Universal Orlando Resort CFlight Prime/Digital 18/19 BYU - Digital Entertainment</t>
        </is>
      </c>
      <c r="E124" s="78" t="inlineStr">
        <is>
          <t>NBC Broadcast</t>
        </is>
      </c>
      <c r="F124" s="126" t="n">
        <v>43563</v>
      </c>
      <c r="G124" s="126" t="n">
        <v>43639</v>
      </c>
      <c r="H124" s="98" t="n">
        <v>9215644</v>
      </c>
      <c r="I124" s="79" t="n">
        <v>4349619</v>
      </c>
      <c r="J124" s="127" t="n">
        <v>0.71</v>
      </c>
      <c r="K124" s="128">
        <f>ROUND(I124*(J124/1000),2)</f>
        <v/>
      </c>
    </row>
    <row customFormat="1" r="125" s="78">
      <c r="B125" s="125">
        <f>B124+1</f>
        <v/>
      </c>
      <c r="C125" s="125" t="n">
        <v>28051749</v>
      </c>
      <c r="D125" s="90" t="inlineStr">
        <is>
          <t>5055519_Universal Orlando Resort CFlight Prime/Digital 18/19 BYU - Digital Entertainment</t>
        </is>
      </c>
      <c r="E125" s="78" t="inlineStr">
        <is>
          <t>NBC News</t>
        </is>
      </c>
      <c r="F125" s="126" t="n">
        <v>43563</v>
      </c>
      <c r="G125" s="126" t="n">
        <v>43639</v>
      </c>
      <c r="H125" s="98" t="n">
        <v>103036</v>
      </c>
      <c r="I125" s="79" t="n">
        <v>43866</v>
      </c>
      <c r="J125" s="127" t="n">
        <v>0.71</v>
      </c>
      <c r="K125" s="128">
        <f>ROUND(I125*(J125/1000),2)</f>
        <v/>
      </c>
    </row>
    <row customFormat="1" r="126" s="78">
      <c r="B126" s="125">
        <f>B125+1</f>
        <v/>
      </c>
      <c r="C126" s="125" t="n">
        <v>28057865</v>
      </c>
      <c r="D126" s="90" t="inlineStr">
        <is>
          <t>5054872_Sprint CFlight Prime/Digital 18/19 BYU - Digital Entertainment</t>
        </is>
      </c>
      <c r="E126" s="78" t="inlineStr">
        <is>
          <t>NBC Broadcast</t>
        </is>
      </c>
      <c r="F126" s="126" t="n">
        <v>43466</v>
      </c>
      <c r="G126" s="126" t="n">
        <v>43646</v>
      </c>
      <c r="H126" s="98" t="n">
        <v>19206499</v>
      </c>
      <c r="I126" s="79" t="n">
        <v>2758997</v>
      </c>
      <c r="J126" s="127" t="n">
        <v>0.71</v>
      </c>
      <c r="K126" s="128">
        <f>ROUND(I126*(J126/1000),2)</f>
        <v/>
      </c>
    </row>
    <row customFormat="1" r="127" s="78">
      <c r="B127" s="125">
        <f>B126+1</f>
        <v/>
      </c>
      <c r="C127" s="125" t="n">
        <v>28057865</v>
      </c>
      <c r="D127" s="90" t="inlineStr">
        <is>
          <t>5054872_Sprint CFlight Prime/Digital 18/19 BYU - Digital Entertainment</t>
        </is>
      </c>
      <c r="E127" s="78" t="inlineStr">
        <is>
          <t>NBC News</t>
        </is>
      </c>
      <c r="F127" s="126" t="n">
        <v>43466</v>
      </c>
      <c r="G127" s="126" t="n">
        <v>43646</v>
      </c>
      <c r="H127" s="98" t="n">
        <v>744924</v>
      </c>
      <c r="I127" s="79" t="n">
        <v>173024</v>
      </c>
      <c r="J127" s="127" t="n">
        <v>0.71</v>
      </c>
      <c r="K127" s="128">
        <f>ROUND(I127*(J127/1000),2)</f>
        <v/>
      </c>
    </row>
    <row customFormat="1" r="128" s="78">
      <c r="B128" s="125">
        <f>B127+1</f>
        <v/>
      </c>
      <c r="C128" s="125" t="n">
        <v>28068349</v>
      </c>
      <c r="D128" s="90" t="inlineStr">
        <is>
          <t>5056954_1819_Ally_Q418 Only_NBCU NAV A2554- Digital Entertainment</t>
        </is>
      </c>
      <c r="E128" s="78" t="inlineStr">
        <is>
          <t>Bravo</t>
        </is>
      </c>
      <c r="F128" s="126" t="n">
        <v>43479</v>
      </c>
      <c r="G128" s="126" t="n">
        <v>43738</v>
      </c>
      <c r="H128" s="98" t="n">
        <v>1545132</v>
      </c>
      <c r="I128" s="79" t="n">
        <v>144880</v>
      </c>
      <c r="J128" s="127" t="n">
        <v>0.71</v>
      </c>
      <c r="K128" s="128">
        <f>ROUND(I128*(J128/1000),2)</f>
        <v/>
      </c>
    </row>
    <row customFormat="1" r="129" s="78">
      <c r="B129" s="125">
        <f>B128+1</f>
        <v/>
      </c>
      <c r="C129" s="125" t="n">
        <v>28068349</v>
      </c>
      <c r="D129" s="90" t="inlineStr">
        <is>
          <t>5056954_1819_Ally_Q418 Only_NBCU NAV A2554- Digital Entertainment</t>
        </is>
      </c>
      <c r="E129" s="78" t="inlineStr">
        <is>
          <t>E!</t>
        </is>
      </c>
      <c r="F129" s="126" t="n">
        <v>43479</v>
      </c>
      <c r="G129" s="126" t="n">
        <v>43738</v>
      </c>
      <c r="H129" s="98" t="n">
        <v>1796166</v>
      </c>
      <c r="I129" s="79" t="n">
        <v>212360</v>
      </c>
      <c r="J129" s="127" t="n">
        <v>0.71</v>
      </c>
      <c r="K129" s="128">
        <f>ROUND(I129*(J129/1000),2)</f>
        <v/>
      </c>
    </row>
    <row customFormat="1" r="130" s="78">
      <c r="B130" s="125">
        <f>B129+1</f>
        <v/>
      </c>
      <c r="C130" s="125" t="n">
        <v>28068349</v>
      </c>
      <c r="D130" s="90" t="inlineStr">
        <is>
          <t>5056954_1819_Ally_Q418 Only_NBCU NAV A2554- Digital Entertainment</t>
        </is>
      </c>
      <c r="E130" s="78" t="inlineStr">
        <is>
          <t>NBC Broadcast</t>
        </is>
      </c>
      <c r="F130" s="126" t="n">
        <v>43479</v>
      </c>
      <c r="G130" s="126" t="n">
        <v>43738</v>
      </c>
      <c r="H130" s="98" t="n">
        <v>8203151</v>
      </c>
      <c r="I130" s="79" t="n">
        <v>882829</v>
      </c>
      <c r="J130" s="127" t="n">
        <v>0.71</v>
      </c>
      <c r="K130" s="128">
        <f>ROUND(I130*(J130/1000),2)</f>
        <v/>
      </c>
    </row>
    <row customFormat="1" r="131" s="78">
      <c r="B131" s="125">
        <f>B130+1</f>
        <v/>
      </c>
      <c r="C131" s="125" t="n">
        <v>28068349</v>
      </c>
      <c r="D131" s="90" t="inlineStr">
        <is>
          <t>5056954_1819_Ally_Q418 Only_NBCU NAV A2554- Digital Entertainment</t>
        </is>
      </c>
      <c r="E131" s="78" t="inlineStr">
        <is>
          <t>Oxygen</t>
        </is>
      </c>
      <c r="F131" s="126" t="n">
        <v>43479</v>
      </c>
      <c r="G131" s="126" t="n">
        <v>43738</v>
      </c>
      <c r="H131" s="98" t="n">
        <v>707674</v>
      </c>
      <c r="I131" s="79" t="n">
        <v>107694</v>
      </c>
      <c r="J131" s="127" t="n">
        <v>0.71</v>
      </c>
      <c r="K131" s="128">
        <f>ROUND(I131*(J131/1000),2)</f>
        <v/>
      </c>
    </row>
    <row customFormat="1" r="132" s="78">
      <c r="B132" s="125">
        <f>B131+1</f>
        <v/>
      </c>
      <c r="C132" s="125" t="n">
        <v>28068349</v>
      </c>
      <c r="D132" s="90" t="inlineStr">
        <is>
          <t>5056954_1819_Ally_Q418 Only_NBCU NAV A2554- Digital Entertainment</t>
        </is>
      </c>
      <c r="E132" s="78" t="inlineStr">
        <is>
          <t>Syfy</t>
        </is>
      </c>
      <c r="F132" s="126" t="n">
        <v>43479</v>
      </c>
      <c r="G132" s="126" t="n">
        <v>43738</v>
      </c>
      <c r="H132" s="98" t="n">
        <v>630186</v>
      </c>
      <c r="I132" s="79" t="n">
        <v>119071</v>
      </c>
      <c r="J132" s="127" t="n">
        <v>0.71</v>
      </c>
      <c r="K132" s="128">
        <f>ROUND(I132*(J132/1000),2)</f>
        <v/>
      </c>
    </row>
    <row customFormat="1" r="133" s="78">
      <c r="B133" s="125">
        <f>B132+1</f>
        <v/>
      </c>
      <c r="C133" s="125" t="n">
        <v>28068349</v>
      </c>
      <c r="D133" s="90" t="inlineStr">
        <is>
          <t>5056954_1819_Ally_Q418 Only_NBCU NAV A2554- Digital Entertainment</t>
        </is>
      </c>
      <c r="E133" s="78" t="inlineStr">
        <is>
          <t>USA</t>
        </is>
      </c>
      <c r="F133" s="126" t="n">
        <v>43479</v>
      </c>
      <c r="G133" s="126" t="n">
        <v>43738</v>
      </c>
      <c r="H133" s="98" t="n">
        <v>1640561</v>
      </c>
      <c r="I133" s="79" t="n">
        <v>134145</v>
      </c>
      <c r="J133" s="127" t="n">
        <v>0.71</v>
      </c>
      <c r="K133" s="128">
        <f>ROUND(I133*(J133/1000),2)</f>
        <v/>
      </c>
    </row>
    <row customFormat="1" r="134" s="78">
      <c r="B134" s="125">
        <f>B133+1</f>
        <v/>
      </c>
      <c r="C134" s="125" t="n">
        <v>28094183</v>
      </c>
      <c r="D134" s="90" t="inlineStr">
        <is>
          <t>5057346_Sprint OLV 18/19 Upfront Q4 18 - Digital Hispanic</t>
        </is>
      </c>
      <c r="E134" s="78" t="inlineStr">
        <is>
          <t>NBC Universo</t>
        </is>
      </c>
      <c r="F134" s="126" t="n">
        <v>43473</v>
      </c>
      <c r="G134" s="126" t="n">
        <v>43646</v>
      </c>
      <c r="H134" s="98" t="n">
        <v>554961</v>
      </c>
      <c r="I134" s="79" t="n">
        <v>31698</v>
      </c>
      <c r="J134" s="127" t="n">
        <v>0.71</v>
      </c>
      <c r="K134" s="128">
        <f>ROUND(I134*(J134/1000),2)</f>
        <v/>
      </c>
    </row>
    <row customFormat="1" r="135" s="78">
      <c r="B135" s="125">
        <f>B134+1</f>
        <v/>
      </c>
      <c r="C135" s="125" t="n">
        <v>28094183</v>
      </c>
      <c r="D135" s="90" t="inlineStr">
        <is>
          <t>5057346_Sprint OLV 18/19 Upfront Q4 18 - Digital Hispanic</t>
        </is>
      </c>
      <c r="E135" s="78" t="inlineStr">
        <is>
          <t>Telemundo</t>
        </is>
      </c>
      <c r="F135" s="126" t="n">
        <v>43473</v>
      </c>
      <c r="G135" s="126" t="n">
        <v>43646</v>
      </c>
      <c r="H135" s="98" t="n">
        <v>1627588</v>
      </c>
      <c r="I135" s="79" t="n">
        <v>224053</v>
      </c>
      <c r="J135" s="127" t="n">
        <v>0.71</v>
      </c>
      <c r="K135" s="128">
        <f>ROUND(I135*(J135/1000),2)</f>
        <v/>
      </c>
    </row>
    <row customFormat="1" r="136" s="78">
      <c r="B136" s="125">
        <f>B135+1</f>
        <v/>
      </c>
      <c r="C136" s="125" t="n">
        <v>28108711</v>
      </c>
      <c r="D136" s="90" t="inlineStr">
        <is>
          <t>5054775_Boost Mobile CFlight Prime/Digital 18/19 BYU - Digital Entertainment</t>
        </is>
      </c>
      <c r="E136" s="78" t="inlineStr">
        <is>
          <t>NBC Broadcast</t>
        </is>
      </c>
      <c r="F136" s="126" t="n">
        <v>43563</v>
      </c>
      <c r="G136" s="126" t="n">
        <v>43625</v>
      </c>
      <c r="H136" s="98" t="n">
        <v>2473362</v>
      </c>
      <c r="I136" s="79" t="n">
        <v>94547</v>
      </c>
      <c r="J136" s="127" t="n">
        <v>0.71</v>
      </c>
      <c r="K136" s="128">
        <f>ROUND(I136*(J136/1000),2)</f>
        <v/>
      </c>
    </row>
    <row customFormat="1" r="137" s="78">
      <c r="B137" s="125">
        <f>B136+1</f>
        <v/>
      </c>
      <c r="C137" s="125" t="n">
        <v>28108711</v>
      </c>
      <c r="D137" s="90" t="inlineStr">
        <is>
          <t>5054775_Boost Mobile CFlight Prime/Digital 18/19 BYU - Digital Entertainment</t>
        </is>
      </c>
      <c r="E137" s="78" t="inlineStr">
        <is>
          <t>NBC News</t>
        </is>
      </c>
      <c r="F137" s="126" t="n">
        <v>43563</v>
      </c>
      <c r="G137" s="126" t="n">
        <v>43625</v>
      </c>
      <c r="H137" s="98" t="n">
        <v>69643</v>
      </c>
      <c r="I137" s="79" t="n">
        <v>5792</v>
      </c>
      <c r="J137" s="127" t="n">
        <v>0.71</v>
      </c>
      <c r="K137" s="128">
        <f>ROUND(I137*(J137/1000),2)</f>
        <v/>
      </c>
    </row>
    <row customFormat="1" r="138" s="78">
      <c r="B138" s="125">
        <f>B137+1</f>
        <v/>
      </c>
      <c r="C138" s="125" t="n">
        <v>28150905</v>
      </c>
      <c r="D138" s="90" t="inlineStr">
        <is>
          <t>5057345_Boost OLV 18/19 Upfront Q4 18 - Digital Hispanic</t>
        </is>
      </c>
      <c r="E138" s="78" t="inlineStr">
        <is>
          <t>NBC Universo</t>
        </is>
      </c>
      <c r="F138" s="126" t="n">
        <v>43565</v>
      </c>
      <c r="G138" s="126" t="n">
        <v>43646</v>
      </c>
      <c r="H138" s="98" t="n">
        <v>164741</v>
      </c>
      <c r="I138" s="79" t="n">
        <v>22024</v>
      </c>
      <c r="J138" s="127" t="n">
        <v>0.71</v>
      </c>
      <c r="K138" s="128">
        <f>ROUND(I138*(J138/1000),2)</f>
        <v/>
      </c>
    </row>
    <row customFormat="1" r="139" s="78">
      <c r="B139" s="125">
        <f>B138+1</f>
        <v/>
      </c>
      <c r="C139" s="125" t="n">
        <v>28150905</v>
      </c>
      <c r="D139" s="90" t="inlineStr">
        <is>
          <t>5057345_Boost OLV 18/19 Upfront Q4 18 - Digital Hispanic</t>
        </is>
      </c>
      <c r="E139" s="78" t="inlineStr">
        <is>
          <t>Telemundo</t>
        </is>
      </c>
      <c r="F139" s="126" t="n">
        <v>43565</v>
      </c>
      <c r="G139" s="126" t="n">
        <v>43646</v>
      </c>
      <c r="H139" s="98" t="n">
        <v>485268</v>
      </c>
      <c r="I139" s="79" t="n">
        <v>156137</v>
      </c>
      <c r="J139" s="127" t="n">
        <v>0.71</v>
      </c>
      <c r="K139" s="128">
        <f>ROUND(I139*(J139/1000),2)</f>
        <v/>
      </c>
    </row>
    <row customFormat="1" r="140" s="78">
      <c r="B140" s="125">
        <f>B139+1</f>
        <v/>
      </c>
      <c r="C140" s="125" t="n">
        <v>28151416</v>
      </c>
      <c r="D140" s="90" t="inlineStr">
        <is>
          <t>5059448_Sanofi  FY 2019 - Digital News</t>
        </is>
      </c>
      <c r="E140" s="78" t="inlineStr">
        <is>
          <t>Bravo</t>
        </is>
      </c>
      <c r="F140" s="126" t="n">
        <v>43535</v>
      </c>
      <c r="G140" s="126" t="n">
        <v>43611</v>
      </c>
      <c r="H140" s="98" t="n">
        <v>38279941</v>
      </c>
      <c r="I140" s="79" t="n">
        <v>7674030</v>
      </c>
      <c r="J140" s="127" t="n">
        <v>0.71</v>
      </c>
      <c r="K140" s="128">
        <f>ROUND(I140*(J140/1000),2)</f>
        <v/>
      </c>
    </row>
    <row customFormat="1" r="141" s="78">
      <c r="B141" s="125">
        <f>B140+1</f>
        <v/>
      </c>
      <c r="C141" s="125" t="n">
        <v>28151416</v>
      </c>
      <c r="D141" s="90" t="inlineStr">
        <is>
          <t>5059448_Sanofi  FY 2019 - Digital News</t>
        </is>
      </c>
      <c r="E141" s="78" t="inlineStr">
        <is>
          <t>CNBC</t>
        </is>
      </c>
      <c r="F141" s="126" t="n">
        <v>43556</v>
      </c>
      <c r="G141" s="126" t="n">
        <v>43611</v>
      </c>
      <c r="H141" s="98" t="n">
        <v>3036688</v>
      </c>
      <c r="I141" s="79" t="n">
        <v>774523</v>
      </c>
      <c r="J141" s="127" t="n">
        <v>0.71</v>
      </c>
      <c r="K141" s="128">
        <f>ROUND(I141*(J141/1000),2)</f>
        <v/>
      </c>
    </row>
    <row customFormat="1" r="142" s="78">
      <c r="B142" s="125">
        <f>B141+1</f>
        <v/>
      </c>
      <c r="C142" s="125" t="n">
        <v>28151416</v>
      </c>
      <c r="D142" s="90" t="inlineStr">
        <is>
          <t>5059448_Sanofi  FY 2019 - Digital News</t>
        </is>
      </c>
      <c r="E142" s="78" t="inlineStr">
        <is>
          <t>E!</t>
        </is>
      </c>
      <c r="F142" s="126" t="n">
        <v>43535</v>
      </c>
      <c r="G142" s="126" t="n">
        <v>43611</v>
      </c>
      <c r="H142" s="98" t="n">
        <v>11073934</v>
      </c>
      <c r="I142" s="79" t="n">
        <v>3075365</v>
      </c>
      <c r="J142" s="127" t="n">
        <v>0.71</v>
      </c>
      <c r="K142" s="128">
        <f>ROUND(I142*(J142/1000),2)</f>
        <v/>
      </c>
    </row>
    <row customFormat="1" r="143" s="78">
      <c r="B143" s="125">
        <f>B142+1</f>
        <v/>
      </c>
      <c r="C143" s="125" t="n">
        <v>28151416</v>
      </c>
      <c r="D143" s="90" t="inlineStr">
        <is>
          <t>5059448_Sanofi  FY 2019 - Digital News</t>
        </is>
      </c>
      <c r="E143" s="78" t="inlineStr">
        <is>
          <t>Golf Channel</t>
        </is>
      </c>
      <c r="F143" s="126" t="n">
        <v>43556</v>
      </c>
      <c r="G143" s="126" t="n">
        <v>43611</v>
      </c>
      <c r="H143" s="98" t="n">
        <v>204643</v>
      </c>
      <c r="I143" s="79" t="n">
        <v>64744</v>
      </c>
      <c r="J143" s="127" t="n">
        <v>0.71</v>
      </c>
      <c r="K143" s="128">
        <f>ROUND(I143*(J143/1000),2)</f>
        <v/>
      </c>
    </row>
    <row customFormat="1" r="144" s="78">
      <c r="B144" s="125">
        <f>B143+1</f>
        <v/>
      </c>
      <c r="C144" s="125" t="n">
        <v>28151416</v>
      </c>
      <c r="D144" s="90" t="inlineStr">
        <is>
          <t>5059448_Sanofi  FY 2019 - Digital News</t>
        </is>
      </c>
      <c r="E144" s="78" t="inlineStr">
        <is>
          <t>MSNBC</t>
        </is>
      </c>
      <c r="F144" s="126" t="n">
        <v>43556</v>
      </c>
      <c r="G144" s="126" t="n">
        <v>43611</v>
      </c>
      <c r="H144" s="98" t="n">
        <v>73929</v>
      </c>
      <c r="I144" s="79" t="n">
        <v>29368</v>
      </c>
      <c r="J144" s="127" t="n">
        <v>0.71</v>
      </c>
      <c r="K144" s="128">
        <f>ROUND(I144*(J144/1000),2)</f>
        <v/>
      </c>
    </row>
    <row customFormat="1" r="145" s="78">
      <c r="B145" s="125">
        <f>B144+1</f>
        <v/>
      </c>
      <c r="C145" s="125" t="n">
        <v>28151416</v>
      </c>
      <c r="D145" s="90" t="inlineStr">
        <is>
          <t>5059448_Sanofi  FY 2019 - Digital News</t>
        </is>
      </c>
      <c r="E145" s="78" t="inlineStr">
        <is>
          <t>NBC Broadcast</t>
        </is>
      </c>
      <c r="F145" s="126" t="n">
        <v>43535</v>
      </c>
      <c r="G145" s="126" t="n">
        <v>43611</v>
      </c>
      <c r="H145" s="98" t="n">
        <v>53582171</v>
      </c>
      <c r="I145" s="79" t="n">
        <v>18075715</v>
      </c>
      <c r="J145" s="127" t="n">
        <v>0.71</v>
      </c>
      <c r="K145" s="128">
        <f>ROUND(I145*(J145/1000),2)</f>
        <v/>
      </c>
    </row>
    <row customFormat="1" r="146" s="78">
      <c r="B146" s="125">
        <f>B145+1</f>
        <v/>
      </c>
      <c r="C146" s="125" t="n">
        <v>28151416</v>
      </c>
      <c r="D146" s="90" t="inlineStr">
        <is>
          <t>5059448_Sanofi  FY 2019 - Digital News</t>
        </is>
      </c>
      <c r="E146" s="78" t="inlineStr">
        <is>
          <t>NBC News</t>
        </is>
      </c>
      <c r="F146" s="126" t="n">
        <v>43556</v>
      </c>
      <c r="G146" s="126" t="n">
        <v>43611</v>
      </c>
      <c r="H146" s="98" t="n">
        <v>2851315</v>
      </c>
      <c r="I146" s="79" t="n">
        <v>1203723</v>
      </c>
      <c r="J146" s="127" t="n">
        <v>0.71</v>
      </c>
      <c r="K146" s="128">
        <f>ROUND(I146*(J146/1000),2)</f>
        <v/>
      </c>
    </row>
    <row customFormat="1" r="147" s="78">
      <c r="B147" s="125">
        <f>B146+1</f>
        <v/>
      </c>
      <c r="C147" s="125" t="n">
        <v>28151416</v>
      </c>
      <c r="D147" s="90" t="inlineStr">
        <is>
          <t>5059448_Sanofi  FY 2019 - Digital News</t>
        </is>
      </c>
      <c r="E147" s="78" t="inlineStr">
        <is>
          <t>NBC Sports</t>
        </is>
      </c>
      <c r="F147" s="126" t="n">
        <v>43556</v>
      </c>
      <c r="G147" s="126" t="n">
        <v>43611</v>
      </c>
      <c r="H147" s="98" t="n">
        <v>206754</v>
      </c>
      <c r="I147" s="79" t="n">
        <v>76526</v>
      </c>
      <c r="J147" s="127" t="n">
        <v>0.71</v>
      </c>
      <c r="K147" s="128">
        <f>ROUND(I147*(J147/1000),2)</f>
        <v/>
      </c>
    </row>
    <row customFormat="1" r="148" s="78">
      <c r="B148" s="125">
        <f>B147+1</f>
        <v/>
      </c>
      <c r="C148" s="125" t="n">
        <v>28151416</v>
      </c>
      <c r="D148" s="90" t="inlineStr">
        <is>
          <t>5059448_Sanofi  FY 2019 - Digital News</t>
        </is>
      </c>
      <c r="E148" s="78" t="inlineStr">
        <is>
          <t>NBC Universo</t>
        </is>
      </c>
      <c r="F148" s="126" t="n">
        <v>43556</v>
      </c>
      <c r="G148" s="126" t="n">
        <v>43611</v>
      </c>
      <c r="H148" s="98" t="n">
        <v>377473</v>
      </c>
      <c r="I148" s="79" t="n">
        <v>38</v>
      </c>
      <c r="J148" s="127" t="n">
        <v>0.71</v>
      </c>
      <c r="K148" s="128">
        <f>ROUND(I148*(J148/1000),2)</f>
        <v/>
      </c>
    </row>
    <row customFormat="1" r="149" s="78">
      <c r="B149" s="125">
        <f>B148+1</f>
        <v/>
      </c>
      <c r="C149" s="125" t="n">
        <v>28151416</v>
      </c>
      <c r="D149" s="90" t="inlineStr">
        <is>
          <t>5059448_Sanofi  FY 2019 - Digital News</t>
        </is>
      </c>
      <c r="E149" s="78" t="inlineStr">
        <is>
          <t>Oxygen</t>
        </is>
      </c>
      <c r="F149" s="126" t="n">
        <v>43535</v>
      </c>
      <c r="G149" s="126" t="n">
        <v>43611</v>
      </c>
      <c r="H149" s="98" t="n">
        <v>8795957</v>
      </c>
      <c r="I149" s="79" t="n">
        <v>2434151</v>
      </c>
      <c r="J149" s="127" t="n">
        <v>0.71</v>
      </c>
      <c r="K149" s="128">
        <f>ROUND(I149*(J149/1000),2)</f>
        <v/>
      </c>
    </row>
    <row customFormat="1" r="150" s="78">
      <c r="B150" s="125">
        <f>B149+1</f>
        <v/>
      </c>
      <c r="C150" s="125" t="n">
        <v>28151416</v>
      </c>
      <c r="D150" s="90" t="inlineStr">
        <is>
          <t>5059448_Sanofi  FY 2019 - Digital News</t>
        </is>
      </c>
      <c r="E150" s="78" t="inlineStr">
        <is>
          <t>Syfy</t>
        </is>
      </c>
      <c r="F150" s="126" t="n">
        <v>43535</v>
      </c>
      <c r="G150" s="126" t="n">
        <v>43611</v>
      </c>
      <c r="H150" s="98" t="n">
        <v>41075028</v>
      </c>
      <c r="I150" s="79" t="n">
        <v>13904454</v>
      </c>
      <c r="J150" s="127" t="n">
        <v>0.71</v>
      </c>
      <c r="K150" s="128">
        <f>ROUND(I150*(J150/1000),2)</f>
        <v/>
      </c>
    </row>
    <row customFormat="1" r="151" s="78">
      <c r="B151" s="125">
        <f>B150+1</f>
        <v/>
      </c>
      <c r="C151" s="125" t="n">
        <v>28151416</v>
      </c>
      <c r="D151" s="90" t="inlineStr">
        <is>
          <t>5059448_Sanofi  FY 2019 - Digital News</t>
        </is>
      </c>
      <c r="E151" s="78" t="inlineStr">
        <is>
          <t>Telemundo</t>
        </is>
      </c>
      <c r="F151" s="126" t="n">
        <v>43556</v>
      </c>
      <c r="G151" s="126" t="n">
        <v>43611</v>
      </c>
      <c r="H151" s="98" t="n">
        <v>899353</v>
      </c>
      <c r="I151" s="79" t="n">
        <v>294</v>
      </c>
      <c r="J151" s="127" t="n">
        <v>0.71</v>
      </c>
      <c r="K151" s="128">
        <f>ROUND(I151*(J151/1000),2)</f>
        <v/>
      </c>
    </row>
    <row customFormat="1" r="152" s="78">
      <c r="B152" s="125">
        <f>B151+1</f>
        <v/>
      </c>
      <c r="C152" s="125" t="n">
        <v>28151416</v>
      </c>
      <c r="D152" s="90" t="inlineStr">
        <is>
          <t>5059448_Sanofi  FY 2019 - Digital News</t>
        </is>
      </c>
      <c r="E152" s="78" t="inlineStr">
        <is>
          <t>USA</t>
        </is>
      </c>
      <c r="F152" s="126" t="n">
        <v>43535</v>
      </c>
      <c r="G152" s="126" t="n">
        <v>43611</v>
      </c>
      <c r="H152" s="98" t="n">
        <v>22383448</v>
      </c>
      <c r="I152" s="79" t="n">
        <v>4154988</v>
      </c>
      <c r="J152" s="127" t="n">
        <v>0.71</v>
      </c>
      <c r="K152" s="128">
        <f>ROUND(I152*(J152/1000),2)</f>
        <v/>
      </c>
    </row>
    <row customFormat="1" r="153" s="78">
      <c r="B153" s="125">
        <f>B152+1</f>
        <v/>
      </c>
      <c r="C153" s="125" t="n">
        <v>28172139</v>
      </c>
      <c r="D153" s="90" t="inlineStr">
        <is>
          <t>5056747_LVCVA_NBCU_OLV_18/19 Upfront_Q219 - Digital Entertainment</t>
        </is>
      </c>
      <c r="E153" s="78" t="inlineStr">
        <is>
          <t>Bravo</t>
        </is>
      </c>
      <c r="F153" s="126" t="n">
        <v>43577</v>
      </c>
      <c r="G153" s="126" t="n">
        <v>43646</v>
      </c>
      <c r="H153" s="98" t="n">
        <v>39760</v>
      </c>
      <c r="I153" s="79" t="n">
        <v>39760</v>
      </c>
      <c r="J153" s="127" t="n">
        <v>0.71</v>
      </c>
      <c r="K153" s="128">
        <f>ROUND(I153*(J153/1000),2)</f>
        <v/>
      </c>
    </row>
    <row customFormat="1" r="154" s="78">
      <c r="B154" s="125">
        <f>B153+1</f>
        <v/>
      </c>
      <c r="C154" s="125" t="n">
        <v>28172139</v>
      </c>
      <c r="D154" s="90" t="inlineStr">
        <is>
          <t>5056747_LVCVA_NBCU_OLV_18/19 Upfront_Q219 - Digital Entertainment</t>
        </is>
      </c>
      <c r="E154" s="78" t="inlineStr">
        <is>
          <t>E!</t>
        </is>
      </c>
      <c r="F154" s="126" t="n">
        <v>43577</v>
      </c>
      <c r="G154" s="126" t="n">
        <v>43646</v>
      </c>
      <c r="H154" s="98" t="n">
        <v>13882</v>
      </c>
      <c r="I154" s="79" t="n">
        <v>13882</v>
      </c>
      <c r="J154" s="127" t="n">
        <v>0.71</v>
      </c>
      <c r="K154" s="128">
        <f>ROUND(I154*(J154/1000),2)</f>
        <v/>
      </c>
    </row>
    <row customFormat="1" r="155" s="78">
      <c r="B155" s="125">
        <f>B154+1</f>
        <v/>
      </c>
      <c r="C155" s="125" t="n">
        <v>28172139</v>
      </c>
      <c r="D155" s="90" t="inlineStr">
        <is>
          <t>5056747_LVCVA_NBCU_OLV_18/19 Upfront_Q219 - Digital Entertainment</t>
        </is>
      </c>
      <c r="E155" s="78" t="inlineStr">
        <is>
          <t>NBC Broadcast</t>
        </is>
      </c>
      <c r="F155" s="126" t="n">
        <v>43577</v>
      </c>
      <c r="G155" s="126" t="n">
        <v>43646</v>
      </c>
      <c r="H155" s="98" t="n">
        <v>46384</v>
      </c>
      <c r="I155" s="79" t="n">
        <v>46384</v>
      </c>
      <c r="J155" s="127" t="n">
        <v>0.71</v>
      </c>
      <c r="K155" s="128">
        <f>ROUND(I155*(J155/1000),2)</f>
        <v/>
      </c>
    </row>
    <row customFormat="1" r="156" s="78">
      <c r="B156" s="125">
        <f>B155+1</f>
        <v/>
      </c>
      <c r="C156" s="125" t="n">
        <v>28172139</v>
      </c>
      <c r="D156" s="90" t="inlineStr">
        <is>
          <t>5056747_LVCVA_NBCU_OLV_18/19 Upfront_Q219 - Digital Entertainment</t>
        </is>
      </c>
      <c r="E156" s="78" t="inlineStr">
        <is>
          <t>NBC News</t>
        </is>
      </c>
      <c r="F156" s="126" t="n">
        <v>43577</v>
      </c>
      <c r="G156" s="126" t="n">
        <v>43646</v>
      </c>
      <c r="H156" s="98" t="n">
        <v>1357</v>
      </c>
      <c r="I156" s="79" t="n">
        <v>1357</v>
      </c>
      <c r="J156" s="127" t="n">
        <v>0.71</v>
      </c>
      <c r="K156" s="128">
        <f>ROUND(I156*(J156/1000),2)</f>
        <v/>
      </c>
    </row>
    <row customFormat="1" r="157" s="78">
      <c r="B157" s="125">
        <f>B156+1</f>
        <v/>
      </c>
      <c r="C157" s="125" t="n">
        <v>28172139</v>
      </c>
      <c r="D157" s="90" t="inlineStr">
        <is>
          <t>5056747_LVCVA_NBCU_OLV_18/19 Upfront_Q219 - Digital Entertainment</t>
        </is>
      </c>
      <c r="E157" s="78" t="inlineStr">
        <is>
          <t>Oxygen</t>
        </is>
      </c>
      <c r="F157" s="126" t="n">
        <v>43577</v>
      </c>
      <c r="G157" s="126" t="n">
        <v>43646</v>
      </c>
      <c r="H157" s="98" t="n">
        <v>17240</v>
      </c>
      <c r="I157" s="79" t="n">
        <v>17240</v>
      </c>
      <c r="J157" s="127" t="n">
        <v>0.71</v>
      </c>
      <c r="K157" s="128">
        <f>ROUND(I157*(J157/1000),2)</f>
        <v/>
      </c>
    </row>
    <row customFormat="1" r="158" s="78">
      <c r="B158" s="125">
        <f>B157+1</f>
        <v/>
      </c>
      <c r="C158" s="125" t="n">
        <v>28172139</v>
      </c>
      <c r="D158" s="90" t="inlineStr">
        <is>
          <t>5056747_LVCVA_NBCU_OLV_18/19 Upfront_Q219 - Digital Entertainment</t>
        </is>
      </c>
      <c r="E158" s="78" t="inlineStr">
        <is>
          <t>Syfy</t>
        </is>
      </c>
      <c r="F158" s="126" t="n">
        <v>43577</v>
      </c>
      <c r="G158" s="126" t="n">
        <v>43646</v>
      </c>
      <c r="H158" s="98" t="n">
        <v>84627</v>
      </c>
      <c r="I158" s="79" t="n">
        <v>84627</v>
      </c>
      <c r="J158" s="127" t="n">
        <v>0.71</v>
      </c>
      <c r="K158" s="128">
        <f>ROUND(I158*(J158/1000),2)</f>
        <v/>
      </c>
    </row>
    <row customFormat="1" r="159" s="78">
      <c r="B159" s="125">
        <f>B158+1</f>
        <v/>
      </c>
      <c r="C159" s="125" t="n">
        <v>28172139</v>
      </c>
      <c r="D159" s="90" t="inlineStr">
        <is>
          <t>5056747_LVCVA_NBCU_OLV_18/19 Upfront_Q219 - Digital Entertainment</t>
        </is>
      </c>
      <c r="E159" s="78" t="inlineStr">
        <is>
          <t>USA</t>
        </is>
      </c>
      <c r="F159" s="126" t="n">
        <v>43577</v>
      </c>
      <c r="G159" s="126" t="n">
        <v>43646</v>
      </c>
      <c r="H159" s="98" t="n">
        <v>27299</v>
      </c>
      <c r="I159" s="79" t="n">
        <v>27299</v>
      </c>
      <c r="J159" s="127" t="n">
        <v>0.71</v>
      </c>
      <c r="K159" s="128">
        <f>ROUND(I159*(J159/1000),2)</f>
        <v/>
      </c>
    </row>
    <row customFormat="1" r="160" s="78">
      <c r="B160" s="125">
        <f>B159+1</f>
        <v/>
      </c>
      <c r="C160" s="125" t="n">
        <v>28218166</v>
      </c>
      <c r="D160" s="90" t="inlineStr">
        <is>
          <t>5056631_Disney Parks_Brand 18/19_A25-54_Upfront - Digital Entertainment</t>
        </is>
      </c>
      <c r="E160" s="78" t="inlineStr">
        <is>
          <t>NBC Broadcast</t>
        </is>
      </c>
      <c r="F160" s="126" t="n">
        <v>43556</v>
      </c>
      <c r="G160" s="126" t="n">
        <v>43646</v>
      </c>
      <c r="H160" s="98" t="n">
        <v>4739197</v>
      </c>
      <c r="I160" s="79" t="n">
        <v>752228</v>
      </c>
      <c r="J160" s="127" t="n">
        <v>0.71</v>
      </c>
      <c r="K160" s="128">
        <f>ROUND(I160*(J160/1000),2)</f>
        <v/>
      </c>
    </row>
    <row customFormat="1" r="161" s="78">
      <c r="B161" s="125">
        <f>B160+1</f>
        <v/>
      </c>
      <c r="C161" s="125" t="n">
        <v>28223852</v>
      </c>
      <c r="D161" s="90" t="inlineStr">
        <is>
          <t>5056633_Disney Parks_Products 18/19_A25-54_Upfront - Digital Entertainment</t>
        </is>
      </c>
      <c r="E161" s="78" t="inlineStr">
        <is>
          <t>NBC Broadcast</t>
        </is>
      </c>
      <c r="F161" s="126" t="n">
        <v>43466</v>
      </c>
      <c r="G161" s="126" t="n">
        <v>43646</v>
      </c>
      <c r="H161" s="98" t="n">
        <v>2034119</v>
      </c>
      <c r="I161" s="79" t="n">
        <v>359335</v>
      </c>
      <c r="J161" s="127" t="n">
        <v>0.71</v>
      </c>
      <c r="K161" s="128">
        <f>ROUND(I161*(J161/1000),2)</f>
        <v/>
      </c>
    </row>
    <row customFormat="1" r="162" s="78">
      <c r="B162" s="125">
        <f>B161+1</f>
        <v/>
      </c>
      <c r="C162" s="125" t="n">
        <v>28228951</v>
      </c>
      <c r="D162" s="78" t="inlineStr">
        <is>
          <t>5056630_Disney Parks_Resorts_18/19_A25-54_Upfront - Digital Entertainment</t>
        </is>
      </c>
      <c r="E162" s="78" t="inlineStr">
        <is>
          <t>NBC Broadcast</t>
        </is>
      </c>
      <c r="F162" s="126" t="n">
        <v>43466</v>
      </c>
      <c r="G162" s="126" t="n">
        <v>43646</v>
      </c>
      <c r="H162" s="98" t="n">
        <v>4588995</v>
      </c>
      <c r="I162" s="79" t="n">
        <v>674163</v>
      </c>
      <c r="J162" s="127" t="n">
        <v>0.71</v>
      </c>
      <c r="K162" s="128">
        <f>ROUND(I162*(J162/1000),2)</f>
        <v/>
      </c>
    </row>
    <row customFormat="1" r="163" s="78">
      <c r="B163" s="125">
        <f>B162+1</f>
        <v/>
      </c>
      <c r="C163" s="125" t="n">
        <v>28260795</v>
      </c>
      <c r="D163" s="90" t="inlineStr">
        <is>
          <t>5059719_Apple_1819 UF_Prime VOD_P2+ - Digital Entertainment</t>
        </is>
      </c>
      <c r="E163" s="78" t="inlineStr">
        <is>
          <t>NBC Broadcast</t>
        </is>
      </c>
      <c r="F163" s="126" t="n">
        <v>43546</v>
      </c>
      <c r="G163" s="126" t="n">
        <v>43576</v>
      </c>
      <c r="H163" s="98" t="n">
        <v>15232696</v>
      </c>
      <c r="I163" s="79" t="n">
        <v>3060105</v>
      </c>
      <c r="J163" s="127" t="n">
        <v>0.71</v>
      </c>
      <c r="K163" s="128">
        <f>ROUND(I163*(J163/1000),2)</f>
        <v/>
      </c>
    </row>
    <row customFormat="1" r="164" s="78">
      <c r="B164" s="125">
        <f>B163+1</f>
        <v/>
      </c>
      <c r="C164" s="125" t="n">
        <v>28266814</v>
      </c>
      <c r="D164" s="90" t="inlineStr">
        <is>
          <t>5057978_Mizkan CFlight Prime/Digital 18/19 BYU Plan - Digital Entertainment</t>
        </is>
      </c>
      <c r="E164" s="78" t="inlineStr">
        <is>
          <t>NBC Broadcast</t>
        </is>
      </c>
      <c r="F164" s="126" t="n">
        <v>43556</v>
      </c>
      <c r="G164" s="126" t="n">
        <v>43597</v>
      </c>
      <c r="H164" s="98" t="n">
        <v>482027</v>
      </c>
      <c r="I164" s="79" t="n">
        <v>78792</v>
      </c>
      <c r="J164" s="127" t="n">
        <v>0.71</v>
      </c>
      <c r="K164" s="128">
        <f>ROUND(I164*(J164/1000),2)</f>
        <v/>
      </c>
    </row>
    <row customFormat="1" r="165" s="78">
      <c r="B165" s="125">
        <f>B164+1</f>
        <v/>
      </c>
      <c r="C165" s="125" t="n">
        <v>28266814</v>
      </c>
      <c r="D165" s="90" t="inlineStr">
        <is>
          <t>5057978_Mizkan CFlight Prime/Digital 18/19 BYU Plan - Digital Entertainment</t>
        </is>
      </c>
      <c r="E165" s="78" t="inlineStr">
        <is>
          <t>NBC News</t>
        </is>
      </c>
      <c r="F165" s="126" t="n">
        <v>43556</v>
      </c>
      <c r="G165" s="126" t="n">
        <v>43597</v>
      </c>
      <c r="H165" s="98" t="n">
        <v>16894</v>
      </c>
      <c r="I165" s="79" t="n">
        <v>4272</v>
      </c>
      <c r="J165" s="127" t="n">
        <v>0.71</v>
      </c>
      <c r="K165" s="128">
        <f>ROUND(I165*(J165/1000),2)</f>
        <v/>
      </c>
    </row>
    <row customFormat="1" r="166" s="78">
      <c r="B166" s="125">
        <f>B165+1</f>
        <v/>
      </c>
      <c r="C166" s="125" t="n">
        <v>28273399</v>
      </c>
      <c r="D166" s="90" t="inlineStr">
        <is>
          <t>5059593_Ferrero Q4 Kinder CFlight Prime/Digital 18/19 BYU Plan - Digital Entertainment</t>
        </is>
      </c>
      <c r="E166" s="78" t="inlineStr">
        <is>
          <t>NBC Broadcast</t>
        </is>
      </c>
      <c r="F166" s="126" t="n">
        <v>43556</v>
      </c>
      <c r="G166" s="126" t="n">
        <v>43576</v>
      </c>
      <c r="H166" s="98" t="n">
        <v>579303</v>
      </c>
      <c r="I166" s="79" t="n">
        <v>142659</v>
      </c>
      <c r="J166" s="127" t="n">
        <v>0.71</v>
      </c>
      <c r="K166" s="128">
        <f>ROUND(I166*(J166/1000),2)</f>
        <v/>
      </c>
    </row>
    <row customFormat="1" r="167" s="78">
      <c r="B167" s="125">
        <f>B166+1</f>
        <v/>
      </c>
      <c r="C167" s="125" t="n">
        <v>28273399</v>
      </c>
      <c r="D167" s="90" t="inlineStr">
        <is>
          <t>5059593_Ferrero Q4 Kinder CFlight Prime/Digital 18/19 BYU Plan - Digital Entertainment</t>
        </is>
      </c>
      <c r="E167" s="78" t="inlineStr">
        <is>
          <t>NBC News</t>
        </is>
      </c>
      <c r="F167" s="126" t="n">
        <v>43556</v>
      </c>
      <c r="G167" s="126" t="n">
        <v>43576</v>
      </c>
      <c r="H167" s="98" t="n">
        <v>13481</v>
      </c>
      <c r="I167" s="79" t="n">
        <v>5226</v>
      </c>
      <c r="J167" s="127" t="n">
        <v>0.71</v>
      </c>
      <c r="K167" s="128">
        <f>ROUND(I167*(J167/1000),2)</f>
        <v/>
      </c>
    </row>
    <row customFormat="1" r="168" s="78">
      <c r="B168" s="125">
        <f>B167+1</f>
        <v/>
      </c>
      <c r="C168" s="125" t="n">
        <v>28283874</v>
      </c>
      <c r="D168" s="90" t="inlineStr">
        <is>
          <t>5059683_Geico CFlight Prime/Digital 18/19 BYU Plan Premium - Digital Entertainment</t>
        </is>
      </c>
      <c r="E168" s="78" t="inlineStr">
        <is>
          <t>NBC Broadcast</t>
        </is>
      </c>
      <c r="F168" s="126" t="n">
        <v>43500</v>
      </c>
      <c r="G168" s="126" t="n">
        <v>43555</v>
      </c>
      <c r="H168" s="98" t="n">
        <v>2238734</v>
      </c>
      <c r="I168" s="79" t="n">
        <v>6</v>
      </c>
      <c r="J168" s="127" t="n">
        <v>0.71</v>
      </c>
      <c r="K168" s="128">
        <f>ROUND(I168*(J168/1000),2)</f>
        <v/>
      </c>
    </row>
    <row customFormat="1" r="169" s="78">
      <c r="B169" s="125">
        <f>B168+1</f>
        <v/>
      </c>
      <c r="C169" s="125" t="n">
        <v>28299090</v>
      </c>
      <c r="D169" s="90" t="inlineStr">
        <is>
          <t>5058247_Disney Parks_DCL 18/19 A25-54_Upfront - Digital Entertainment</t>
        </is>
      </c>
      <c r="E169" s="78" t="inlineStr">
        <is>
          <t>NBC Broadcast</t>
        </is>
      </c>
      <c r="F169" s="126" t="n">
        <v>43525</v>
      </c>
      <c r="G169" s="126" t="n">
        <v>43585</v>
      </c>
      <c r="H169" s="98" t="n">
        <v>1984104</v>
      </c>
      <c r="I169" s="79" t="n">
        <v>104260</v>
      </c>
      <c r="J169" s="127" t="n">
        <v>0.71</v>
      </c>
      <c r="K169" s="128">
        <f>ROUND(I169*(J169/1000),2)</f>
        <v/>
      </c>
    </row>
    <row customFormat="1" r="170" s="78">
      <c r="B170" s="125">
        <f>B169+1</f>
        <v/>
      </c>
      <c r="C170" s="125" t="n">
        <v>28520523</v>
      </c>
      <c r="D170" s="90" t="inlineStr">
        <is>
          <t>5058854_VW CFlight Bank Prime/Digital 18/19 BYU Plan - Digital Entertainment</t>
        </is>
      </c>
      <c r="E170" s="78" t="inlineStr">
        <is>
          <t>NBC Broadcast</t>
        </is>
      </c>
      <c r="F170" s="126" t="n">
        <v>43556</v>
      </c>
      <c r="G170" s="126" t="n">
        <v>43646</v>
      </c>
      <c r="H170" s="98" t="n">
        <v>394247</v>
      </c>
      <c r="I170" s="79" t="n">
        <v>172961</v>
      </c>
      <c r="J170" s="127" t="n">
        <v>0.71</v>
      </c>
      <c r="K170" s="128">
        <f>ROUND(I170*(J170/1000),2)</f>
        <v/>
      </c>
    </row>
    <row customFormat="1" r="171" s="78">
      <c r="B171" s="125">
        <f>B170+1</f>
        <v/>
      </c>
      <c r="C171" s="125" t="n">
        <v>28520523</v>
      </c>
      <c r="D171" s="90" t="inlineStr">
        <is>
          <t>5058854_VW CFlight Bank Prime/Digital 18/19 BYU Plan - Digital Entertainment</t>
        </is>
      </c>
      <c r="E171" s="78" t="inlineStr">
        <is>
          <t>NBC News</t>
        </is>
      </c>
      <c r="F171" s="126" t="n">
        <v>43556</v>
      </c>
      <c r="G171" s="126" t="n">
        <v>43646</v>
      </c>
      <c r="H171" s="98" t="n">
        <v>15319</v>
      </c>
      <c r="I171" s="79" t="n">
        <v>9153</v>
      </c>
      <c r="J171" s="127" t="n">
        <v>0.71</v>
      </c>
      <c r="K171" s="128">
        <f>ROUND(I171*(J171/1000),2)</f>
        <v/>
      </c>
    </row>
    <row customFormat="1" r="172" s="78">
      <c r="B172" s="125">
        <f>B171+1</f>
        <v/>
      </c>
      <c r="C172" s="125" t="n">
        <v>28520568</v>
      </c>
      <c r="D172" s="90" t="inlineStr">
        <is>
          <t>5054727_Old Navy CFlight Prime/Digital 18/19 BYU Plan - Digital Entertainment</t>
        </is>
      </c>
      <c r="E172" s="78" t="inlineStr">
        <is>
          <t>NBC Broadcast</t>
        </is>
      </c>
      <c r="F172" s="126" t="n">
        <v>43516</v>
      </c>
      <c r="G172" s="126" t="n">
        <v>43646</v>
      </c>
      <c r="H172" s="98" t="n">
        <v>1482318</v>
      </c>
      <c r="I172" s="79" t="n">
        <v>211229</v>
      </c>
      <c r="J172" s="127" t="n">
        <v>0.71</v>
      </c>
      <c r="K172" s="128">
        <f>ROUND(I172*(J172/1000),2)</f>
        <v/>
      </c>
    </row>
    <row customFormat="1" r="173" s="78">
      <c r="B173" s="125">
        <f>B172+1</f>
        <v/>
      </c>
      <c r="C173" s="125" t="n">
        <v>28520568</v>
      </c>
      <c r="D173" s="90" t="inlineStr">
        <is>
          <t>5054727_Old Navy CFlight Prime/Digital 18/19 BYU Plan - Digital Entertainment</t>
        </is>
      </c>
      <c r="E173" s="78" t="inlineStr">
        <is>
          <t>NBC News</t>
        </is>
      </c>
      <c r="F173" s="126" t="n">
        <v>43560</v>
      </c>
      <c r="G173" s="126" t="n">
        <v>43646</v>
      </c>
      <c r="H173" s="98" t="n">
        <v>62299</v>
      </c>
      <c r="I173" s="79" t="n">
        <v>11963</v>
      </c>
      <c r="J173" s="127" t="n">
        <v>0.71</v>
      </c>
      <c r="K173" s="128">
        <f>ROUND(I173*(J173/1000),2)</f>
        <v/>
      </c>
    </row>
    <row customFormat="1" r="174" s="78">
      <c r="B174" s="125">
        <f>B173+1</f>
        <v/>
      </c>
      <c r="C174" s="125" t="n">
        <v>28703064</v>
      </c>
      <c r="D174" s="90" t="inlineStr">
        <is>
          <t>5059938_Lexus 18/19 digital upfront - Digital Hispanic</t>
        </is>
      </c>
      <c r="E174" s="78" t="inlineStr">
        <is>
          <t>NBC Universo</t>
        </is>
      </c>
      <c r="F174" s="126" t="n">
        <v>43559</v>
      </c>
      <c r="G174" s="126" t="n">
        <v>43611</v>
      </c>
      <c r="H174" s="98" t="n">
        <v>530323</v>
      </c>
      <c r="I174" s="79" t="n">
        <v>44266</v>
      </c>
      <c r="J174" s="127" t="n">
        <v>0.71</v>
      </c>
      <c r="K174" s="128">
        <f>ROUND(I174*(J174/1000),2)</f>
        <v/>
      </c>
    </row>
    <row customFormat="1" r="175" s="78">
      <c r="B175" s="125">
        <f>B174+1</f>
        <v/>
      </c>
      <c r="C175" s="125" t="n">
        <v>28703064</v>
      </c>
      <c r="D175" s="78" t="inlineStr">
        <is>
          <t>5059938_Lexus 18/19 digital upfront - Digital Hispanic</t>
        </is>
      </c>
      <c r="E175" s="78" t="inlineStr">
        <is>
          <t>Telemundo</t>
        </is>
      </c>
      <c r="F175" s="126" t="n">
        <v>43559</v>
      </c>
      <c r="G175" s="126" t="n">
        <v>43611</v>
      </c>
      <c r="H175" s="98" t="n">
        <v>1436759</v>
      </c>
      <c r="I175" s="79" t="n">
        <v>268524</v>
      </c>
      <c r="J175" s="127" t="n">
        <v>0.71</v>
      </c>
      <c r="K175" s="128">
        <f>ROUND(I175*(J175/1000),2)</f>
        <v/>
      </c>
    </row>
    <row customFormat="1" r="176" s="78">
      <c r="B176" s="125">
        <f>B175+1</f>
        <v/>
      </c>
      <c r="C176" s="125" t="n">
        <v>28716254</v>
      </c>
      <c r="D176" s="90" t="inlineStr">
        <is>
          <t>5057864_1819_KFC_NBC Prime C-Flight FAD_A1849 - Digital Entertainment</t>
        </is>
      </c>
      <c r="E176" s="78" t="inlineStr">
        <is>
          <t>NBC Broadcast</t>
        </is>
      </c>
      <c r="F176" s="126" t="n">
        <v>43465</v>
      </c>
      <c r="G176" s="126" t="n">
        <v>43646</v>
      </c>
      <c r="H176" s="98" t="n">
        <v>4059884</v>
      </c>
      <c r="I176" s="79" t="n">
        <v>914391</v>
      </c>
      <c r="J176" s="127" t="n">
        <v>0.71</v>
      </c>
      <c r="K176" s="128">
        <f>ROUND(I176*(J176/1000),2)</f>
        <v/>
      </c>
    </row>
    <row customFormat="1" r="177" s="78">
      <c r="B177" s="125">
        <f>B176+1</f>
        <v/>
      </c>
      <c r="C177" s="125" t="n">
        <v>28716254</v>
      </c>
      <c r="D177" s="90" t="inlineStr">
        <is>
          <t>5057864_1819_KFC_NBC Prime C-Flight FAD_A1849 - Digital Entertainment</t>
        </is>
      </c>
      <c r="E177" s="78" t="inlineStr">
        <is>
          <t>NBC News</t>
        </is>
      </c>
      <c r="F177" s="126" t="n">
        <v>43556</v>
      </c>
      <c r="G177" s="126" t="n">
        <v>43646</v>
      </c>
      <c r="H177" s="98" t="n">
        <v>153297</v>
      </c>
      <c r="I177" s="79" t="n">
        <v>48466</v>
      </c>
      <c r="J177" s="127" t="n">
        <v>0.71</v>
      </c>
      <c r="K177" s="128">
        <f>ROUND(I177*(J177/1000),2)</f>
        <v/>
      </c>
    </row>
    <row customFormat="1" r="178" s="78">
      <c r="B178" s="125">
        <f>B177+1</f>
        <v/>
      </c>
      <c r="C178" s="125" t="n">
        <v>28771590</v>
      </c>
      <c r="D178" s="90" t="inlineStr">
        <is>
          <t>5059007_Apple Base CFlight Bank A1849 Prime/Digital 18/19 BYU Plan - Digital Entertainment</t>
        </is>
      </c>
      <c r="E178" s="78" t="inlineStr">
        <is>
          <t>NBC Broadcast</t>
        </is>
      </c>
      <c r="F178" s="126" t="n">
        <v>43556</v>
      </c>
      <c r="G178" s="126" t="n">
        <v>43576</v>
      </c>
      <c r="H178" s="98" t="n">
        <v>5997704</v>
      </c>
      <c r="I178" s="79" t="n">
        <v>2182845</v>
      </c>
      <c r="J178" s="127" t="n">
        <v>0.71</v>
      </c>
      <c r="K178" s="128">
        <f>ROUND(I178*(J178/1000),2)</f>
        <v/>
      </c>
    </row>
    <row customFormat="1" r="179" s="78">
      <c r="B179" s="125">
        <f>B178+1</f>
        <v/>
      </c>
      <c r="C179" s="125" t="n">
        <v>28771590</v>
      </c>
      <c r="D179" s="90" t="inlineStr">
        <is>
          <t>5059007_Apple Base CFlight Bank A1849 Prime/Digital 18/19 BYU Plan - Digital Entertainment</t>
        </is>
      </c>
      <c r="E179" s="78" t="inlineStr">
        <is>
          <t>NBC News</t>
        </is>
      </c>
      <c r="F179" s="126" t="n">
        <v>43556</v>
      </c>
      <c r="G179" s="126" t="n">
        <v>43576</v>
      </c>
      <c r="H179" s="98" t="n">
        <v>212215</v>
      </c>
      <c r="I179" s="79" t="n">
        <v>114661</v>
      </c>
      <c r="J179" s="127" t="n">
        <v>0.71</v>
      </c>
      <c r="K179" s="128">
        <f>ROUND(I179*(J179/1000),2)</f>
        <v/>
      </c>
    </row>
    <row customFormat="1" r="180" s="78">
      <c r="B180" s="125">
        <f>B179+1</f>
        <v/>
      </c>
      <c r="C180" s="125" t="n">
        <v>28997704</v>
      </c>
      <c r="D180" s="90" t="inlineStr">
        <is>
          <t>5060767_1819_P&amp;G Secret_NBC Prime C-FLIGHT Digital ADU_CNVG A1849 - Digital Entertainment</t>
        </is>
      </c>
      <c r="E180" s="78" t="inlineStr">
        <is>
          <t>NBC Broadcast</t>
        </is>
      </c>
      <c r="F180" s="126" t="n">
        <v>43502</v>
      </c>
      <c r="G180" s="126" t="n">
        <v>43555</v>
      </c>
      <c r="H180" s="98" t="n">
        <v>1041303</v>
      </c>
      <c r="I180" s="79" t="n">
        <v>1</v>
      </c>
      <c r="J180" s="127" t="n">
        <v>0.71</v>
      </c>
      <c r="K180" s="128">
        <f>ROUND(I180*(J180/1000),2)</f>
        <v/>
      </c>
    </row>
    <row customFormat="1" r="181" s="78">
      <c r="B181" s="125">
        <f>B180+1</f>
        <v/>
      </c>
      <c r="C181" s="125" t="n">
        <v>29178784</v>
      </c>
      <c r="D181" s="90" t="inlineStr">
        <is>
          <t>5059681_P&amp;G_Tier CFlight 18/19 Upfront Bank_W1849 - Digital Entertainment</t>
        </is>
      </c>
      <c r="E181" s="78" t="inlineStr">
        <is>
          <t>NBC Broadcast</t>
        </is>
      </c>
      <c r="F181" s="126" t="n">
        <v>43558</v>
      </c>
      <c r="G181" s="126" t="n">
        <v>43646</v>
      </c>
      <c r="H181" s="98" t="n">
        <v>8724965</v>
      </c>
      <c r="I181" s="79" t="n">
        <v>294724</v>
      </c>
      <c r="J181" s="127" t="n">
        <v>0.71</v>
      </c>
      <c r="K181" s="128">
        <f>ROUND(I181*(J181/1000),2)</f>
        <v/>
      </c>
    </row>
    <row customFormat="1" r="182" s="78">
      <c r="B182" s="125">
        <f>B181+1</f>
        <v/>
      </c>
      <c r="C182" s="125" t="n">
        <v>29178784</v>
      </c>
      <c r="D182" s="90" t="inlineStr">
        <is>
          <t>5059681_P&amp;G_Tier CFlight 18/19 Upfront Bank_W1849 - Digital Entertainment</t>
        </is>
      </c>
      <c r="E182" s="78" t="inlineStr">
        <is>
          <t>NBC News</t>
        </is>
      </c>
      <c r="F182" s="126" t="n">
        <v>43558</v>
      </c>
      <c r="G182" s="126" t="n">
        <v>43646</v>
      </c>
      <c r="H182" s="98" t="n">
        <v>295596</v>
      </c>
      <c r="I182" s="79" t="n">
        <v>23105</v>
      </c>
      <c r="J182" s="127" t="n">
        <v>0.71</v>
      </c>
      <c r="K182" s="128">
        <f>ROUND(I182*(J182/1000),2)</f>
        <v/>
      </c>
    </row>
    <row customFormat="1" r="183" s="78">
      <c r="B183" s="125">
        <f>B182+1</f>
        <v/>
      </c>
      <c r="C183" s="125" t="n">
        <v>29443313</v>
      </c>
      <c r="D183" s="90" t="inlineStr">
        <is>
          <t>5055121_D&amp;G Q4 E! &amp; Bravo Lifestyle Video - Digital Lifestyle</t>
        </is>
      </c>
      <c r="E183" s="78" t="inlineStr">
        <is>
          <t>Bravo</t>
        </is>
      </c>
      <c r="F183" s="126" t="n">
        <v>43584</v>
      </c>
      <c r="G183" s="126" t="n">
        <v>43597</v>
      </c>
      <c r="H183" s="98" t="n">
        <v>2125544</v>
      </c>
      <c r="I183" s="79" t="n">
        <v>165691</v>
      </c>
      <c r="J183" s="127" t="n">
        <v>0.71</v>
      </c>
      <c r="K183" s="128">
        <f>ROUND(I183*(J183/1000),2)</f>
        <v/>
      </c>
    </row>
    <row customFormat="1" r="184" s="78">
      <c r="B184" s="125">
        <f>B183+1</f>
        <v/>
      </c>
      <c r="C184" s="125" t="n">
        <v>29443313</v>
      </c>
      <c r="D184" s="90" t="inlineStr">
        <is>
          <t>5055121_D&amp;G Q4 E! &amp; Bravo Lifestyle Video - Digital Lifestyle</t>
        </is>
      </c>
      <c r="E184" s="78" t="inlineStr">
        <is>
          <t>E!</t>
        </is>
      </c>
      <c r="F184" s="126" t="n">
        <v>43584</v>
      </c>
      <c r="G184" s="126" t="n">
        <v>43597</v>
      </c>
      <c r="H184" s="98" t="n">
        <v>610342</v>
      </c>
      <c r="I184" s="79" t="n">
        <v>72246</v>
      </c>
      <c r="J184" s="127" t="n">
        <v>0.71</v>
      </c>
      <c r="K184" s="128">
        <f>ROUND(I184*(J184/1000),2)</f>
        <v/>
      </c>
    </row>
    <row customFormat="1" r="185" s="78">
      <c r="B185" s="125">
        <f>B184+1</f>
        <v/>
      </c>
      <c r="C185" s="125" t="n">
        <v>29600565</v>
      </c>
      <c r="D185" s="90" t="inlineStr">
        <is>
          <t>5059288_Apple Music CFlight Bank A1849 Prime/Digital 18/19 BYU Plan - Digital Entertainment</t>
        </is>
      </c>
      <c r="E185" s="78" t="inlineStr">
        <is>
          <t>NBC Broadcast</t>
        </is>
      </c>
      <c r="F185" s="126" t="n">
        <v>43556</v>
      </c>
      <c r="G185" s="126" t="n">
        <v>43576</v>
      </c>
      <c r="H185" s="98" t="n">
        <v>101262</v>
      </c>
      <c r="I185" s="79" t="n">
        <v>30120</v>
      </c>
      <c r="J185" s="127" t="n">
        <v>0.71</v>
      </c>
      <c r="K185" s="128">
        <f>ROUND(I185*(J185/1000),2)</f>
        <v/>
      </c>
    </row>
    <row customFormat="1" r="186" s="78">
      <c r="B186" s="125">
        <f>B185+1</f>
        <v/>
      </c>
      <c r="C186" s="125" t="n">
        <v>29644782</v>
      </c>
      <c r="D186" s="90" t="inlineStr">
        <is>
          <t>5054663_Weight Watchers CFlight Prime/Digital 18/19 BYU Plan - Digital Entertainment</t>
        </is>
      </c>
      <c r="E186" s="78" t="inlineStr">
        <is>
          <t>NBC Broadcast</t>
        </is>
      </c>
      <c r="F186" s="126" t="n">
        <v>43556</v>
      </c>
      <c r="G186" s="126" t="n">
        <v>43631</v>
      </c>
      <c r="H186" s="98" t="n">
        <v>6482986</v>
      </c>
      <c r="I186" s="79" t="n">
        <v>426290</v>
      </c>
      <c r="J186" s="127" t="n">
        <v>0.71</v>
      </c>
      <c r="K186" s="128">
        <f>ROUND(I186*(J186/1000),2)</f>
        <v/>
      </c>
    </row>
    <row customFormat="1" r="187" s="78">
      <c r="B187" s="125">
        <f>B186+1</f>
        <v/>
      </c>
      <c r="C187" s="125" t="n">
        <v>29644782</v>
      </c>
      <c r="D187" s="90" t="inlineStr">
        <is>
          <t>5054663_Weight Watchers CFlight Prime/Digital 18/19 BYU Plan - Digital Entertainment</t>
        </is>
      </c>
      <c r="E187" s="78" t="inlineStr">
        <is>
          <t>NBC News</t>
        </is>
      </c>
      <c r="F187" s="126" t="n">
        <v>43556</v>
      </c>
      <c r="G187" s="126" t="n">
        <v>43631</v>
      </c>
      <c r="H187" s="98" t="n">
        <v>260410</v>
      </c>
      <c r="I187" s="79" t="n">
        <v>25121</v>
      </c>
      <c r="J187" s="127" t="n">
        <v>0.71</v>
      </c>
      <c r="K187" s="128">
        <f>ROUND(I187*(J187/1000),2)</f>
        <v/>
      </c>
    </row>
    <row customFormat="1" r="188" s="78">
      <c r="B188" s="125">
        <f>B187+1</f>
        <v/>
      </c>
      <c r="C188" s="125" t="n">
        <v>29713496</v>
      </c>
      <c r="D188" s="90" t="inlineStr">
        <is>
          <t>5054834_1819_Intuit TurboTax_Q119-Q219 NBCU Video - Digital Entertainment</t>
        </is>
      </c>
      <c r="E188" s="78" t="inlineStr">
        <is>
          <t>Bravo</t>
        </is>
      </c>
      <c r="F188" s="126" t="n">
        <v>43542</v>
      </c>
      <c r="G188" s="126" t="n">
        <v>43569</v>
      </c>
      <c r="H188" s="98" t="n">
        <v>760693</v>
      </c>
      <c r="I188" s="79" t="n">
        <v>17670</v>
      </c>
      <c r="J188" s="127" t="n">
        <v>0.71</v>
      </c>
      <c r="K188" s="128">
        <f>ROUND(I188*(J188/1000),2)</f>
        <v/>
      </c>
    </row>
    <row customFormat="1" r="189" s="78">
      <c r="B189" s="125">
        <f>B188+1</f>
        <v/>
      </c>
      <c r="C189" s="125" t="n">
        <v>29713496</v>
      </c>
      <c r="D189" s="90" t="inlineStr">
        <is>
          <t>5054834_1819_Intuit TurboTax_Q119-Q219 NBCU Video - Digital Entertainment</t>
        </is>
      </c>
      <c r="E189" s="78" t="inlineStr">
        <is>
          <t>E!</t>
        </is>
      </c>
      <c r="F189" s="126" t="n">
        <v>43542</v>
      </c>
      <c r="G189" s="126" t="n">
        <v>43569</v>
      </c>
      <c r="H189" s="98" t="n">
        <v>140292</v>
      </c>
      <c r="I189" s="79" t="n">
        <v>5419</v>
      </c>
      <c r="J189" s="127" t="n">
        <v>0.71</v>
      </c>
      <c r="K189" s="128">
        <f>ROUND(I189*(J189/1000),2)</f>
        <v/>
      </c>
    </row>
    <row customFormat="1" r="190" s="78">
      <c r="B190" s="125">
        <f>B189+1</f>
        <v/>
      </c>
      <c r="C190" s="125" t="n">
        <v>29713496</v>
      </c>
      <c r="D190" s="90" t="inlineStr">
        <is>
          <t>5054834_1819_Intuit TurboTax_Q119-Q219 NBCU Video - Digital Entertainment</t>
        </is>
      </c>
      <c r="E190" s="78" t="inlineStr">
        <is>
          <t>NBC Broadcast</t>
        </is>
      </c>
      <c r="F190" s="126" t="n">
        <v>43542</v>
      </c>
      <c r="G190" s="126" t="n">
        <v>43569</v>
      </c>
      <c r="H190" s="98" t="n">
        <v>645827</v>
      </c>
      <c r="I190" s="79" t="n">
        <v>21283</v>
      </c>
      <c r="J190" s="127" t="n">
        <v>0.71</v>
      </c>
      <c r="K190" s="128">
        <f>ROUND(I190*(J190/1000),2)</f>
        <v/>
      </c>
    </row>
    <row customFormat="1" r="191" s="78">
      <c r="B191" s="125">
        <f>B190+1</f>
        <v/>
      </c>
      <c r="C191" s="125" t="n">
        <v>29713496</v>
      </c>
      <c r="D191" s="90" t="inlineStr">
        <is>
          <t>5054834_1819_Intuit TurboTax_Q119-Q219 NBCU Video - Digital Entertainment</t>
        </is>
      </c>
      <c r="E191" s="78" t="inlineStr">
        <is>
          <t>NBC News</t>
        </is>
      </c>
      <c r="F191" s="126" t="n">
        <v>43542</v>
      </c>
      <c r="G191" s="126" t="n">
        <v>43569</v>
      </c>
      <c r="H191" s="98" t="n">
        <v>17153</v>
      </c>
      <c r="I191" s="79" t="n">
        <v>767</v>
      </c>
      <c r="J191" s="127" t="n">
        <v>0.71</v>
      </c>
      <c r="K191" s="128">
        <f>ROUND(I191*(J191/1000),2)</f>
        <v/>
      </c>
    </row>
    <row customFormat="1" r="192" s="78">
      <c r="B192" s="125">
        <f>B191+1</f>
        <v/>
      </c>
      <c r="C192" s="125" t="n">
        <v>29713496</v>
      </c>
      <c r="D192" s="90" t="inlineStr">
        <is>
          <t>5054834_1819_Intuit TurboTax_Q119-Q219 NBCU Video - Digital Entertainment</t>
        </is>
      </c>
      <c r="E192" s="78" t="inlineStr">
        <is>
          <t>Syfy</t>
        </is>
      </c>
      <c r="F192" s="126" t="n">
        <v>43542</v>
      </c>
      <c r="G192" s="126" t="n">
        <v>43569</v>
      </c>
      <c r="H192" s="98" t="n">
        <v>421794</v>
      </c>
      <c r="I192" s="79" t="n">
        <v>12559</v>
      </c>
      <c r="J192" s="127" t="n">
        <v>0.71</v>
      </c>
      <c r="K192" s="128">
        <f>ROUND(I192*(J192/1000),2)</f>
        <v/>
      </c>
    </row>
    <row customFormat="1" r="193" s="78">
      <c r="B193" s="125">
        <f>B192+1</f>
        <v/>
      </c>
      <c r="C193" s="125" t="n">
        <v>29713496</v>
      </c>
      <c r="D193" s="90" t="inlineStr">
        <is>
          <t>5054834_1819_Intuit TurboTax_Q119-Q219 NBCU Video - Digital Entertainment</t>
        </is>
      </c>
      <c r="E193" s="78" t="inlineStr">
        <is>
          <t>USA</t>
        </is>
      </c>
      <c r="F193" s="126" t="n">
        <v>43542</v>
      </c>
      <c r="G193" s="126" t="n">
        <v>43569</v>
      </c>
      <c r="H193" s="98" t="n">
        <v>360215</v>
      </c>
      <c r="I193" s="79" t="n">
        <v>7993</v>
      </c>
      <c r="J193" s="127" t="n">
        <v>0.71</v>
      </c>
      <c r="K193" s="128">
        <f>ROUND(I193*(J193/1000),2)</f>
        <v/>
      </c>
    </row>
    <row customFormat="1" r="194" s="78">
      <c r="B194" s="125">
        <f>B193+1</f>
        <v/>
      </c>
      <c r="C194" s="125" t="n">
        <v>29719477</v>
      </c>
      <c r="D194" s="90" t="inlineStr">
        <is>
          <t>5055520_Universal Orlando Portfolio CFlight Prime/Digital 18/19 BYU - Digital Entertainment</t>
        </is>
      </c>
      <c r="E194" s="78" t="inlineStr">
        <is>
          <t>NBC Broadcast</t>
        </is>
      </c>
      <c r="F194" s="126" t="n">
        <v>43510</v>
      </c>
      <c r="G194" s="126" t="n">
        <v>43618</v>
      </c>
      <c r="H194" s="98" t="n">
        <v>12311655</v>
      </c>
      <c r="I194" s="79" t="n">
        <v>4104407</v>
      </c>
      <c r="J194" s="127" t="n">
        <v>0.71</v>
      </c>
      <c r="K194" s="128">
        <f>ROUND(I194*(J194/1000),2)</f>
        <v/>
      </c>
    </row>
    <row customFormat="1" r="195" s="78">
      <c r="B195" s="125">
        <f>B194+1</f>
        <v/>
      </c>
      <c r="C195" s="125" t="n">
        <v>29719477</v>
      </c>
      <c r="D195" s="90" t="inlineStr">
        <is>
          <t>5055520_Universal Orlando Portfolio CFlight Prime/Digital 18/19 BYU - Digital Entertainment</t>
        </is>
      </c>
      <c r="E195" s="78" t="inlineStr">
        <is>
          <t>NBC News</t>
        </is>
      </c>
      <c r="F195" s="126" t="n">
        <v>43556</v>
      </c>
      <c r="G195" s="126" t="n">
        <v>43618</v>
      </c>
      <c r="H195" s="98" t="n">
        <v>145555</v>
      </c>
      <c r="I195" s="79" t="n">
        <v>45008</v>
      </c>
      <c r="J195" s="127" t="n">
        <v>0.71</v>
      </c>
      <c r="K195" s="128">
        <f>ROUND(I195*(J195/1000),2)</f>
        <v/>
      </c>
    </row>
    <row customFormat="1" r="196" s="78">
      <c r="B196" s="125">
        <f>B195+1</f>
        <v/>
      </c>
      <c r="C196" s="125" t="n">
        <v>29751566</v>
      </c>
      <c r="D196" s="90" t="inlineStr">
        <is>
          <t>5057729_1819_Royal Caribbean_Q119-Q219_NBCU Video - Digital Entertainment</t>
        </is>
      </c>
      <c r="E196" s="78" t="inlineStr">
        <is>
          <t>Bravo</t>
        </is>
      </c>
      <c r="F196" s="126" t="n">
        <v>43525</v>
      </c>
      <c r="G196" s="126" t="n">
        <v>43585</v>
      </c>
      <c r="H196" s="98" t="n">
        <v>629133</v>
      </c>
      <c r="I196" s="79" t="n">
        <v>139485</v>
      </c>
      <c r="J196" s="127" t="n">
        <v>0.71</v>
      </c>
      <c r="K196" s="128">
        <f>ROUND(I196*(J196/1000),2)</f>
        <v/>
      </c>
    </row>
    <row customFormat="1" r="197" s="78">
      <c r="B197" s="125">
        <f>B196+1</f>
        <v/>
      </c>
      <c r="C197" s="125" t="n">
        <v>29751566</v>
      </c>
      <c r="D197" s="90" t="inlineStr">
        <is>
          <t>5057729_1819_Royal Caribbean_Q119-Q219_NBCU Video - Digital Entertainment</t>
        </is>
      </c>
      <c r="E197" s="78" t="inlineStr">
        <is>
          <t>E!</t>
        </is>
      </c>
      <c r="F197" s="126" t="n">
        <v>43525</v>
      </c>
      <c r="G197" s="126" t="n">
        <v>43585</v>
      </c>
      <c r="H197" s="98" t="n">
        <v>139958</v>
      </c>
      <c r="I197" s="79" t="n">
        <v>46013</v>
      </c>
      <c r="J197" s="127" t="n">
        <v>0.71</v>
      </c>
      <c r="K197" s="128">
        <f>ROUND(I197*(J197/1000),2)</f>
        <v/>
      </c>
    </row>
    <row customFormat="1" r="198" s="78">
      <c r="B198" s="125">
        <f>B197+1</f>
        <v/>
      </c>
      <c r="C198" s="125" t="n">
        <v>29751566</v>
      </c>
      <c r="D198" s="90" t="inlineStr">
        <is>
          <t>5057729_1819_Royal Caribbean_Q119-Q219_NBCU Video - Digital Entertainment</t>
        </is>
      </c>
      <c r="E198" s="78" t="inlineStr">
        <is>
          <t>NBC Broadcast</t>
        </is>
      </c>
      <c r="F198" s="126" t="n">
        <v>43556</v>
      </c>
      <c r="G198" s="126" t="n">
        <v>43585</v>
      </c>
      <c r="H198" s="98" t="n">
        <v>9212</v>
      </c>
      <c r="I198" s="79" t="n">
        <v>1767</v>
      </c>
      <c r="J198" s="127" t="n">
        <v>0.71</v>
      </c>
      <c r="K198" s="128">
        <f>ROUND(I198*(J198/1000),2)</f>
        <v/>
      </c>
    </row>
    <row customFormat="1" r="199" s="78">
      <c r="B199" s="125">
        <f>B198+1</f>
        <v/>
      </c>
      <c r="C199" s="125" t="n">
        <v>29751566</v>
      </c>
      <c r="D199" s="90" t="inlineStr">
        <is>
          <t>5057729_1819_Royal Caribbean_Q119-Q219_NBCU Video - Digital Entertainment</t>
        </is>
      </c>
      <c r="E199" s="78" t="inlineStr">
        <is>
          <t>Syfy</t>
        </is>
      </c>
      <c r="F199" s="126" t="n">
        <v>43556</v>
      </c>
      <c r="G199" s="126" t="n">
        <v>43585</v>
      </c>
      <c r="H199" s="98" t="n">
        <v>457660</v>
      </c>
      <c r="I199" s="79" t="n">
        <v>134709</v>
      </c>
      <c r="J199" s="127" t="n">
        <v>0.71</v>
      </c>
      <c r="K199" s="128">
        <f>ROUND(I199*(J199/1000),2)</f>
        <v/>
      </c>
    </row>
    <row customFormat="1" r="200" s="78">
      <c r="B200" s="125">
        <f>B199+1</f>
        <v/>
      </c>
      <c r="C200" s="125" t="n">
        <v>29751566</v>
      </c>
      <c r="D200" s="90" t="inlineStr">
        <is>
          <t>5057729_1819_Royal Caribbean_Q119-Q219_NBCU Video - Digital Entertainment</t>
        </is>
      </c>
      <c r="E200" s="78" t="inlineStr">
        <is>
          <t>USA</t>
        </is>
      </c>
      <c r="F200" s="126" t="n">
        <v>43556</v>
      </c>
      <c r="G200" s="126" t="n">
        <v>43585</v>
      </c>
      <c r="H200" s="98" t="n">
        <v>311984</v>
      </c>
      <c r="I200" s="79" t="n">
        <v>60363</v>
      </c>
      <c r="J200" s="127" t="n">
        <v>0.71</v>
      </c>
      <c r="K200" s="128">
        <f>ROUND(I200*(J200/1000),2)</f>
        <v/>
      </c>
    </row>
    <row customFormat="1" r="201" s="78">
      <c r="B201" s="125">
        <f>B200+1</f>
        <v/>
      </c>
      <c r="C201" s="125" t="n">
        <v>29769220</v>
      </c>
      <c r="D201" s="90" t="inlineStr">
        <is>
          <t>5063359_Farmers_NBC Prime_Upfront_OLV_Q119 - Digital Entertainment</t>
        </is>
      </c>
      <c r="E201" s="78" t="inlineStr">
        <is>
          <t>NBC Broadcast</t>
        </is>
      </c>
      <c r="F201" s="126" t="n">
        <v>43549</v>
      </c>
      <c r="G201" s="126" t="n">
        <v>43555</v>
      </c>
      <c r="H201" s="98" t="n">
        <v>2184716</v>
      </c>
      <c r="I201" s="79" t="n">
        <v>14</v>
      </c>
      <c r="J201" s="127" t="n">
        <v>0.71</v>
      </c>
      <c r="K201" s="128">
        <f>ROUND(I201*(J201/1000),2)</f>
        <v/>
      </c>
    </row>
    <row customFormat="1" r="202" s="78">
      <c r="B202" s="125">
        <f>B201+1</f>
        <v/>
      </c>
      <c r="C202" s="125" t="n">
        <v>29799643</v>
      </c>
      <c r="D202" s="90" t="inlineStr">
        <is>
          <t>5062127_Turbo Tax &amp; Telemundo Digital - Digital Hispanic</t>
        </is>
      </c>
      <c r="E202" s="78" t="inlineStr">
        <is>
          <t>NBC Universo</t>
        </is>
      </c>
      <c r="F202" s="126" t="n">
        <v>43542</v>
      </c>
      <c r="G202" s="126" t="n">
        <v>43569</v>
      </c>
      <c r="H202" s="98" t="n">
        <v>47752</v>
      </c>
      <c r="I202" s="79" t="n">
        <v>1820</v>
      </c>
      <c r="J202" s="127" t="n">
        <v>0.71</v>
      </c>
      <c r="K202" s="128">
        <f>ROUND(I202*(J202/1000),2)</f>
        <v/>
      </c>
    </row>
    <row customFormat="1" r="203" s="78">
      <c r="B203" s="125">
        <f>B202+1</f>
        <v/>
      </c>
      <c r="C203" s="125" t="n">
        <v>29799643</v>
      </c>
      <c r="D203" s="90" t="inlineStr">
        <is>
          <t>5062127_Turbo Tax &amp; Telemundo Digital - Digital Hispanic</t>
        </is>
      </c>
      <c r="E203" s="78" t="inlineStr">
        <is>
          <t>Telemundo</t>
        </is>
      </c>
      <c r="F203" s="126" t="n">
        <v>43542</v>
      </c>
      <c r="G203" s="126" t="n">
        <v>43569</v>
      </c>
      <c r="H203" s="98" t="n">
        <v>108075</v>
      </c>
      <c r="I203" s="79" t="n">
        <v>4722</v>
      </c>
      <c r="J203" s="127" t="n">
        <v>0.71</v>
      </c>
      <c r="K203" s="128">
        <f>ROUND(I203*(J203/1000),2)</f>
        <v/>
      </c>
    </row>
    <row customFormat="1" r="204" s="78">
      <c r="B204" s="125">
        <f>B203+1</f>
        <v/>
      </c>
      <c r="C204" s="125" t="n">
        <v>29950141</v>
      </c>
      <c r="D204" s="90" t="inlineStr">
        <is>
          <t>5057432_Bayer_CFlight Prime Digital_Q1-Q319 - Digital Entertainment</t>
        </is>
      </c>
      <c r="E204" s="78" t="inlineStr">
        <is>
          <t>NBC Broadcast</t>
        </is>
      </c>
      <c r="F204" s="126" t="n">
        <v>43556</v>
      </c>
      <c r="G204" s="126" t="n">
        <v>43604</v>
      </c>
      <c r="H204" s="98" t="n">
        <v>655104</v>
      </c>
      <c r="I204" s="79" t="n">
        <v>287197</v>
      </c>
      <c r="J204" s="127" t="n">
        <v>0.71</v>
      </c>
      <c r="K204" s="128">
        <f>ROUND(I204*(J204/1000),2)</f>
        <v/>
      </c>
    </row>
    <row customFormat="1" r="205" s="78">
      <c r="B205" s="125">
        <f>B204+1</f>
        <v/>
      </c>
      <c r="C205" s="125" t="n">
        <v>29950141</v>
      </c>
      <c r="D205" s="90" t="inlineStr">
        <is>
          <t>5057432_Bayer_CFlight Prime Digital_Q1-Q319 - Digital Entertainment</t>
        </is>
      </c>
      <c r="E205" s="78" t="inlineStr">
        <is>
          <t>NBC News</t>
        </is>
      </c>
      <c r="F205" s="126" t="n">
        <v>43556</v>
      </c>
      <c r="G205" s="126" t="n">
        <v>43604</v>
      </c>
      <c r="H205" s="98" t="n">
        <v>18520</v>
      </c>
      <c r="I205" s="79" t="n">
        <v>9739</v>
      </c>
      <c r="J205" s="127" t="n">
        <v>0.71</v>
      </c>
      <c r="K205" s="128">
        <f>ROUND(I205*(J205/1000),2)</f>
        <v/>
      </c>
    </row>
    <row customFormat="1" r="206" s="78">
      <c r="B206" s="125">
        <f>B205+1</f>
        <v/>
      </c>
      <c r="C206" s="125" t="n">
        <v>29962938</v>
      </c>
      <c r="D206" s="90" t="inlineStr">
        <is>
          <t>5064391_Verizon_OLV Upfront_Q119  - Digital Entertainment</t>
        </is>
      </c>
      <c r="E206" s="78" t="inlineStr">
        <is>
          <t>Bravo</t>
        </is>
      </c>
      <c r="F206" s="126" t="n">
        <v>43466</v>
      </c>
      <c r="G206" s="126" t="n">
        <v>43555</v>
      </c>
      <c r="H206" s="98" t="n">
        <v>2073327</v>
      </c>
      <c r="I206" s="79" t="n">
        <v>35</v>
      </c>
      <c r="J206" s="127" t="n">
        <v>0.71</v>
      </c>
      <c r="K206" s="128">
        <f>ROUND(I206*(J206/1000),2)</f>
        <v/>
      </c>
    </row>
    <row customFormat="1" r="207" s="78">
      <c r="B207" s="125">
        <f>B206+1</f>
        <v/>
      </c>
      <c r="C207" s="125" t="n">
        <v>29962938</v>
      </c>
      <c r="D207" s="90" t="inlineStr">
        <is>
          <t>5064391_Verizon_OLV Upfront_Q119  - Digital Entertainment</t>
        </is>
      </c>
      <c r="E207" s="78" t="inlineStr">
        <is>
          <t>E!</t>
        </is>
      </c>
      <c r="F207" s="126" t="n">
        <v>43466</v>
      </c>
      <c r="G207" s="126" t="n">
        <v>43555</v>
      </c>
      <c r="H207" s="98" t="n">
        <v>516636</v>
      </c>
      <c r="I207" s="79" t="n">
        <v>17</v>
      </c>
      <c r="J207" s="127" t="n">
        <v>0.71</v>
      </c>
      <c r="K207" s="128">
        <f>ROUND(I207*(J207/1000),2)</f>
        <v/>
      </c>
    </row>
    <row customFormat="1" r="208" s="78">
      <c r="B208" s="125">
        <f>B207+1</f>
        <v/>
      </c>
      <c r="C208" s="125" t="n">
        <v>29962938</v>
      </c>
      <c r="D208" s="90" t="inlineStr">
        <is>
          <t>5064391_Verizon_OLV Upfront_Q119  - Digital Entertainment</t>
        </is>
      </c>
      <c r="E208" s="78" t="inlineStr">
        <is>
          <t>NBC Broadcast</t>
        </is>
      </c>
      <c r="F208" s="126" t="n">
        <v>43466</v>
      </c>
      <c r="G208" s="126" t="n">
        <v>43555</v>
      </c>
      <c r="H208" s="98" t="n">
        <v>2105052</v>
      </c>
      <c r="I208" s="79" t="n">
        <v>13</v>
      </c>
      <c r="J208" s="127" t="n">
        <v>0.71</v>
      </c>
      <c r="K208" s="128">
        <f>ROUND(I208*(J208/1000),2)</f>
        <v/>
      </c>
    </row>
    <row customFormat="1" r="209" s="78">
      <c r="B209" s="125">
        <f>B208+1</f>
        <v/>
      </c>
      <c r="C209" s="125" t="n">
        <v>29962938</v>
      </c>
      <c r="D209" s="90" t="inlineStr">
        <is>
          <t>5064391_Verizon_OLV Upfront_Q119  - Digital Entertainment</t>
        </is>
      </c>
      <c r="E209" s="78" t="inlineStr">
        <is>
          <t>NBC News</t>
        </is>
      </c>
      <c r="F209" s="126" t="n">
        <v>43466</v>
      </c>
      <c r="G209" s="126" t="n">
        <v>43555</v>
      </c>
      <c r="H209" s="98" t="n">
        <v>221753</v>
      </c>
      <c r="I209" s="79" t="n">
        <v>3</v>
      </c>
      <c r="J209" s="127" t="n">
        <v>0.71</v>
      </c>
      <c r="K209" s="128">
        <f>ROUND(I209*(J209/1000),2)</f>
        <v/>
      </c>
    </row>
    <row customFormat="1" r="210" s="78">
      <c r="B210" s="125">
        <f>B209+1</f>
        <v/>
      </c>
      <c r="C210" s="125" t="n">
        <v>29962938</v>
      </c>
      <c r="D210" s="90" t="inlineStr">
        <is>
          <t>5064391_Verizon_OLV Upfront_Q119  - Digital Entertainment</t>
        </is>
      </c>
      <c r="E210" s="78" t="inlineStr">
        <is>
          <t>Oxygen</t>
        </is>
      </c>
      <c r="F210" s="126" t="n">
        <v>43466</v>
      </c>
      <c r="G210" s="126" t="n">
        <v>43555</v>
      </c>
      <c r="H210" s="98" t="n">
        <v>357852</v>
      </c>
      <c r="I210" s="79" t="n">
        <v>8</v>
      </c>
      <c r="J210" s="127" t="n">
        <v>0.71</v>
      </c>
      <c r="K210" s="128">
        <f>ROUND(I210*(J210/1000),2)</f>
        <v/>
      </c>
    </row>
    <row customFormat="1" r="211" s="78">
      <c r="B211" s="125">
        <f>B210+1</f>
        <v/>
      </c>
      <c r="C211" s="125" t="n">
        <v>29962938</v>
      </c>
      <c r="D211" s="90" t="inlineStr">
        <is>
          <t>5064391_Verizon_OLV Upfront_Q119  - Digital Entertainment</t>
        </is>
      </c>
      <c r="E211" s="78" t="inlineStr">
        <is>
          <t>Syfy</t>
        </is>
      </c>
      <c r="F211" s="126" t="n">
        <v>43466</v>
      </c>
      <c r="G211" s="126" t="n">
        <v>43555</v>
      </c>
      <c r="H211" s="98" t="n">
        <v>1290965</v>
      </c>
      <c r="I211" s="79" t="n">
        <v>22</v>
      </c>
      <c r="J211" s="127" t="n">
        <v>0.71</v>
      </c>
      <c r="K211" s="128">
        <f>ROUND(I211*(J211/1000),2)</f>
        <v/>
      </c>
    </row>
    <row customFormat="1" r="212" s="78">
      <c r="B212" s="125">
        <f>B211+1</f>
        <v/>
      </c>
      <c r="C212" s="125" t="n">
        <v>29962938</v>
      </c>
      <c r="D212" s="90" t="inlineStr">
        <is>
          <t>5064391_Verizon_OLV Upfront_Q119  - Digital Entertainment</t>
        </is>
      </c>
      <c r="E212" s="78" t="inlineStr">
        <is>
          <t>USA</t>
        </is>
      </c>
      <c r="F212" s="126" t="n">
        <v>43466</v>
      </c>
      <c r="G212" s="126" t="n">
        <v>43555</v>
      </c>
      <c r="H212" s="98" t="n">
        <v>1018763</v>
      </c>
      <c r="I212" s="79" t="n">
        <v>28</v>
      </c>
      <c r="J212" s="127" t="n">
        <v>0.71</v>
      </c>
      <c r="K212" s="128">
        <f>ROUND(I212*(J212/1000),2)</f>
        <v/>
      </c>
    </row>
    <row customFormat="1" r="213" s="78">
      <c r="B213" s="125">
        <f>B212+1</f>
        <v/>
      </c>
      <c r="C213" s="125" t="n">
        <v>29963182</v>
      </c>
      <c r="D213" s="90" t="inlineStr">
        <is>
          <t>5064619_Aflac Q1 CFlight Prime/Digital 18/19 BYU Plan - Digital Entertainment</t>
        </is>
      </c>
      <c r="E213" s="78" t="inlineStr">
        <is>
          <t>NBC Broadcast</t>
        </is>
      </c>
      <c r="F213" s="126" t="n">
        <v>43535</v>
      </c>
      <c r="G213" s="126" t="n">
        <v>43555</v>
      </c>
      <c r="H213" s="98" t="n">
        <v>2130767</v>
      </c>
      <c r="I213" s="79" t="n">
        <v>6</v>
      </c>
      <c r="J213" s="127" t="n">
        <v>0.71</v>
      </c>
      <c r="K213" s="128">
        <f>ROUND(I213*(J213/1000),2)</f>
        <v/>
      </c>
    </row>
    <row customFormat="1" r="214" s="78">
      <c r="B214" s="125">
        <f>B213+1</f>
        <v/>
      </c>
      <c r="C214" s="125" t="n">
        <v>29999879</v>
      </c>
      <c r="D214" s="90" t="inlineStr">
        <is>
          <t>5064625_Aflac_Late Night &amp; NAV_Q1 2018-19_UF - Digital Entertainment</t>
        </is>
      </c>
      <c r="E214" s="78" t="inlineStr">
        <is>
          <t>Syfy</t>
        </is>
      </c>
      <c r="F214" s="126" t="n">
        <v>43535</v>
      </c>
      <c r="G214" s="126" t="n">
        <v>43555</v>
      </c>
      <c r="H214" s="98" t="n">
        <v>322037</v>
      </c>
      <c r="I214" s="79" t="n">
        <v>2</v>
      </c>
      <c r="J214" s="127" t="n">
        <v>0.71</v>
      </c>
      <c r="K214" s="128">
        <f>ROUND(I214*(J214/1000),2)</f>
        <v/>
      </c>
    </row>
    <row customFormat="1" r="215" s="78">
      <c r="B215" s="125">
        <f>B214+1</f>
        <v/>
      </c>
      <c r="C215" s="125" t="n">
        <v>29999879</v>
      </c>
      <c r="D215" s="90" t="inlineStr">
        <is>
          <t>5064625_Aflac_Late Night &amp; NAV_Q1 2018-19_UF - Digital Entertainment</t>
        </is>
      </c>
      <c r="E215" s="78" t="inlineStr">
        <is>
          <t>USA</t>
        </is>
      </c>
      <c r="F215" s="126" t="n">
        <v>43535</v>
      </c>
      <c r="G215" s="126" t="n">
        <v>43555</v>
      </c>
      <c r="H215" s="98" t="n">
        <v>241761</v>
      </c>
      <c r="I215" s="79" t="n">
        <v>2</v>
      </c>
      <c r="J215" s="127" t="n">
        <v>0.71</v>
      </c>
      <c r="K215" s="128">
        <f>ROUND(I215*(J215/1000),2)</f>
        <v/>
      </c>
    </row>
    <row customFormat="1" r="216" s="78">
      <c r="B216" s="125">
        <f>B215+1</f>
        <v/>
      </c>
      <c r="C216" s="125" t="n">
        <v>30006516</v>
      </c>
      <c r="D216" s="90" t="inlineStr">
        <is>
          <t>5063607_Pfizer Pharma - Xeljanz UC - NAV 1Q19 Upfront - Digital Entertainment</t>
        </is>
      </c>
      <c r="E216" s="78" t="inlineStr">
        <is>
          <t>Bravo</t>
        </is>
      </c>
      <c r="F216" s="126" t="n">
        <v>43542</v>
      </c>
      <c r="G216" s="126" t="n">
        <v>43555</v>
      </c>
      <c r="H216" s="98" t="n">
        <v>1132644</v>
      </c>
      <c r="I216" s="79" t="n">
        <v>6</v>
      </c>
      <c r="J216" s="127" t="n">
        <v>0.71</v>
      </c>
      <c r="K216" s="128">
        <f>ROUND(I216*(J216/1000),2)</f>
        <v/>
      </c>
    </row>
    <row customFormat="1" r="217" s="78">
      <c r="B217" s="125">
        <f>B216+1</f>
        <v/>
      </c>
      <c r="C217" s="125" t="n">
        <v>30006516</v>
      </c>
      <c r="D217" s="90" t="inlineStr">
        <is>
          <t>5063607_Pfizer Pharma - Xeljanz UC - NAV 1Q19 Upfront - Digital Entertainment</t>
        </is>
      </c>
      <c r="E217" s="78" t="inlineStr">
        <is>
          <t>E!</t>
        </is>
      </c>
      <c r="F217" s="126" t="n">
        <v>43542</v>
      </c>
      <c r="G217" s="126" t="n">
        <v>43555</v>
      </c>
      <c r="H217" s="98" t="n">
        <v>212642</v>
      </c>
      <c r="I217" s="79" t="n">
        <v>3</v>
      </c>
      <c r="J217" s="127" t="n">
        <v>0.71</v>
      </c>
      <c r="K217" s="128">
        <f>ROUND(I217*(J217/1000),2)</f>
        <v/>
      </c>
    </row>
    <row customFormat="1" r="218" s="78">
      <c r="B218" s="125">
        <f>B217+1</f>
        <v/>
      </c>
      <c r="C218" s="125" t="n">
        <v>30006516</v>
      </c>
      <c r="D218" s="90" t="inlineStr">
        <is>
          <t>5063607_Pfizer Pharma - Xeljanz UC - NAV 1Q19 Upfront - Digital Entertainment</t>
        </is>
      </c>
      <c r="E218" s="78" t="inlineStr">
        <is>
          <t>NBC Broadcast</t>
        </is>
      </c>
      <c r="F218" s="126" t="n">
        <v>43542</v>
      </c>
      <c r="G218" s="126" t="n">
        <v>43555</v>
      </c>
      <c r="H218" s="98" t="n">
        <v>171225</v>
      </c>
      <c r="I218" s="79" t="n">
        <v>2</v>
      </c>
      <c r="J218" s="127" t="n">
        <v>0.71</v>
      </c>
      <c r="K218" s="128">
        <f>ROUND(I218*(J218/1000),2)</f>
        <v/>
      </c>
    </row>
    <row customFormat="1" r="219" s="78">
      <c r="B219" s="125">
        <f>B218+1</f>
        <v/>
      </c>
      <c r="C219" s="125" t="n">
        <v>30006516</v>
      </c>
      <c r="D219" s="90" t="inlineStr">
        <is>
          <t>5063607_Pfizer Pharma - Xeljanz UC - NAV 1Q19 Upfront - Digital Entertainment</t>
        </is>
      </c>
      <c r="E219" s="78" t="inlineStr">
        <is>
          <t>Syfy</t>
        </is>
      </c>
      <c r="F219" s="126" t="n">
        <v>43542</v>
      </c>
      <c r="G219" s="126" t="n">
        <v>43555</v>
      </c>
      <c r="H219" s="98" t="n">
        <v>587103</v>
      </c>
      <c r="I219" s="79" t="n">
        <v>2</v>
      </c>
      <c r="J219" s="127" t="n">
        <v>0.71</v>
      </c>
      <c r="K219" s="128">
        <f>ROUND(I219*(J219/1000),2)</f>
        <v/>
      </c>
    </row>
    <row customFormat="1" r="220" s="78">
      <c r="B220" s="125">
        <f>B219+1</f>
        <v/>
      </c>
      <c r="C220" s="125" t="n">
        <v>30006516</v>
      </c>
      <c r="D220" s="90" t="inlineStr">
        <is>
          <t>5063607_Pfizer Pharma - Xeljanz UC - NAV 1Q19 Upfront - Digital Entertainment</t>
        </is>
      </c>
      <c r="E220" s="78" t="inlineStr">
        <is>
          <t>USA</t>
        </is>
      </c>
      <c r="F220" s="126" t="n">
        <v>43542</v>
      </c>
      <c r="G220" s="126" t="n">
        <v>43555</v>
      </c>
      <c r="H220" s="98" t="n">
        <v>504403</v>
      </c>
      <c r="I220" s="79" t="n">
        <v>8</v>
      </c>
      <c r="J220" s="127" t="n">
        <v>0.71</v>
      </c>
      <c r="K220" s="128">
        <f>ROUND(I220*(J220/1000),2)</f>
        <v/>
      </c>
    </row>
    <row customFormat="1" r="221" s="78">
      <c r="B221" s="125">
        <f>B220+1</f>
        <v/>
      </c>
      <c r="C221" s="125" t="n">
        <v>30006528</v>
      </c>
      <c r="D221" s="90" t="inlineStr">
        <is>
          <t>5063529_Pfizer Pharma - NBC Prime - Xeljanz UC - 1Q19 Upfront - Digital Entertainment</t>
        </is>
      </c>
      <c r="E221" s="78" t="inlineStr">
        <is>
          <t>NBC Broadcast</t>
        </is>
      </c>
      <c r="F221" s="126" t="n">
        <v>43542</v>
      </c>
      <c r="G221" s="126" t="n">
        <v>43555</v>
      </c>
      <c r="H221" s="98" t="n">
        <v>3329281</v>
      </c>
      <c r="I221" s="79" t="n">
        <v>22</v>
      </c>
      <c r="J221" s="127" t="n">
        <v>0.71</v>
      </c>
      <c r="K221" s="128">
        <f>ROUND(I221*(J221/1000),2)</f>
        <v/>
      </c>
    </row>
    <row customFormat="1" r="222" s="78">
      <c r="B222" s="125">
        <f>B221+1</f>
        <v/>
      </c>
      <c r="C222" s="125" t="n">
        <v>30006528</v>
      </c>
      <c r="D222" s="90" t="inlineStr">
        <is>
          <t>5063529_Pfizer Pharma - NBC Prime - Xeljanz UC - 1Q19 Upfront - Digital Entertainment</t>
        </is>
      </c>
      <c r="E222" s="78" t="inlineStr">
        <is>
          <t>NBC News</t>
        </is>
      </c>
      <c r="F222" s="126" t="n">
        <v>43542</v>
      </c>
      <c r="G222" s="126" t="n">
        <v>43555</v>
      </c>
      <c r="H222" s="98" t="n">
        <v>82483</v>
      </c>
      <c r="I222" s="79" t="n">
        <v>1</v>
      </c>
      <c r="J222" s="127" t="n">
        <v>0.71</v>
      </c>
      <c r="K222" s="128">
        <f>ROUND(I222*(J222/1000),2)</f>
        <v/>
      </c>
    </row>
    <row customFormat="1" r="223" s="78">
      <c r="B223" s="125">
        <f>B222+1</f>
        <v/>
      </c>
      <c r="C223" s="125" t="n">
        <v>30006540</v>
      </c>
      <c r="D223" s="90" t="inlineStr">
        <is>
          <t>5063506_Pfizer Pharma - NBC Prime - Eucrisa  - 1Q19 Upfront - Digital Entertainment</t>
        </is>
      </c>
      <c r="E223" s="78" t="inlineStr">
        <is>
          <t>NBC Broadcast</t>
        </is>
      </c>
      <c r="F223" s="126" t="n">
        <v>43542</v>
      </c>
      <c r="G223" s="126" t="n">
        <v>43555</v>
      </c>
      <c r="H223" s="98" t="n">
        <v>4343598</v>
      </c>
      <c r="I223" s="79" t="n">
        <v>19</v>
      </c>
      <c r="J223" s="127" t="n">
        <v>0.71</v>
      </c>
      <c r="K223" s="128">
        <f>ROUND(I223*(J223/1000),2)</f>
        <v/>
      </c>
    </row>
    <row customFormat="1" r="224" s="78">
      <c r="B224" s="125">
        <f>B223+1</f>
        <v/>
      </c>
      <c r="C224" s="125" t="n">
        <v>30006540</v>
      </c>
      <c r="D224" s="90" t="inlineStr">
        <is>
          <t>5063506_Pfizer Pharma - NBC Prime - Eucrisa  - 1Q19 Upfront - Digital Entertainment</t>
        </is>
      </c>
      <c r="E224" s="78" t="inlineStr">
        <is>
          <t>NBC News</t>
        </is>
      </c>
      <c r="F224" s="126" t="n">
        <v>43542</v>
      </c>
      <c r="G224" s="126" t="n">
        <v>43555</v>
      </c>
      <c r="H224" s="98" t="n">
        <v>131145</v>
      </c>
      <c r="I224" s="79" t="n">
        <v>1</v>
      </c>
      <c r="J224" s="127" t="n">
        <v>0.71</v>
      </c>
      <c r="K224" s="128">
        <f>ROUND(I224*(J224/1000),2)</f>
        <v/>
      </c>
    </row>
    <row customFormat="1" r="225" s="78">
      <c r="B225" s="125">
        <f>B224+1</f>
        <v/>
      </c>
      <c r="C225" s="125" t="n">
        <v>30006555</v>
      </c>
      <c r="D225" s="90" t="inlineStr">
        <is>
          <t>5063543_Pfizer Pharma - Eucrisa - NAV 1Q19 Upfront - Digital Entertainment</t>
        </is>
      </c>
      <c r="E225" s="78" t="inlineStr">
        <is>
          <t>Bravo</t>
        </is>
      </c>
      <c r="F225" s="126" t="n">
        <v>43542</v>
      </c>
      <c r="G225" s="126" t="n">
        <v>43555</v>
      </c>
      <c r="H225" s="98" t="n">
        <v>1211295</v>
      </c>
      <c r="I225" s="79" t="n">
        <v>4</v>
      </c>
      <c r="J225" s="127" t="n">
        <v>0.71</v>
      </c>
      <c r="K225" s="128">
        <f>ROUND(I225*(J225/1000),2)</f>
        <v/>
      </c>
    </row>
    <row customFormat="1" r="226" s="78">
      <c r="B226" s="125">
        <f>B225+1</f>
        <v/>
      </c>
      <c r="C226" s="125" t="n">
        <v>30006555</v>
      </c>
      <c r="D226" s="90" t="inlineStr">
        <is>
          <t>5063543_Pfizer Pharma - Eucrisa - NAV 1Q19 Upfront - Digital Entertainment</t>
        </is>
      </c>
      <c r="E226" s="78" t="inlineStr">
        <is>
          <t>E!</t>
        </is>
      </c>
      <c r="F226" s="126" t="n">
        <v>43542</v>
      </c>
      <c r="G226" s="126" t="n">
        <v>43555</v>
      </c>
      <c r="H226" s="98" t="n">
        <v>255441</v>
      </c>
      <c r="I226" s="79" t="n">
        <v>1</v>
      </c>
      <c r="J226" s="127" t="n">
        <v>0.71</v>
      </c>
      <c r="K226" s="128">
        <f>ROUND(I226*(J226/1000),2)</f>
        <v/>
      </c>
    </row>
    <row customFormat="1" r="227" s="78">
      <c r="B227" s="125">
        <f>B226+1</f>
        <v/>
      </c>
      <c r="C227" s="125" t="n">
        <v>30006555</v>
      </c>
      <c r="D227" s="90" t="inlineStr">
        <is>
          <t>5063543_Pfizer Pharma - Eucrisa - NAV 1Q19 Upfront - Digital Entertainment</t>
        </is>
      </c>
      <c r="E227" s="78" t="inlineStr">
        <is>
          <t>Oxygen</t>
        </is>
      </c>
      <c r="F227" s="126" t="n">
        <v>43542</v>
      </c>
      <c r="G227" s="126" t="n">
        <v>43555</v>
      </c>
      <c r="H227" s="98" t="n">
        <v>185013</v>
      </c>
      <c r="I227" s="79" t="n">
        <v>1</v>
      </c>
      <c r="J227" s="127" t="n">
        <v>0.71</v>
      </c>
      <c r="K227" s="128">
        <f>ROUND(I227*(J227/1000),2)</f>
        <v/>
      </c>
    </row>
    <row customFormat="1" r="228" s="78">
      <c r="B228" s="125">
        <f>B227+1</f>
        <v/>
      </c>
      <c r="C228" s="125" t="n">
        <v>30006555</v>
      </c>
      <c r="D228" s="90" t="inlineStr">
        <is>
          <t>5063543_Pfizer Pharma - Eucrisa - NAV 1Q19 Upfront - Digital Entertainment</t>
        </is>
      </c>
      <c r="E228" s="78" t="inlineStr">
        <is>
          <t>Syfy</t>
        </is>
      </c>
      <c r="F228" s="126" t="n">
        <v>43542</v>
      </c>
      <c r="G228" s="126" t="n">
        <v>43555</v>
      </c>
      <c r="H228" s="98" t="n">
        <v>648257</v>
      </c>
      <c r="I228" s="79" t="n">
        <v>1</v>
      </c>
      <c r="J228" s="127" t="n">
        <v>0.71</v>
      </c>
      <c r="K228" s="128">
        <f>ROUND(I228*(J228/1000),2)</f>
        <v/>
      </c>
    </row>
    <row customFormat="1" r="229" s="78">
      <c r="B229" s="125">
        <f>B228+1</f>
        <v/>
      </c>
      <c r="C229" s="125" t="n">
        <v>30006555</v>
      </c>
      <c r="D229" s="90" t="inlineStr">
        <is>
          <t>5063543_Pfizer Pharma - Eucrisa - NAV 1Q19 Upfront - Digital Entertainment</t>
        </is>
      </c>
      <c r="E229" s="78" t="inlineStr">
        <is>
          <t>USA</t>
        </is>
      </c>
      <c r="F229" s="126" t="n">
        <v>43542</v>
      </c>
      <c r="G229" s="126" t="n">
        <v>43555</v>
      </c>
      <c r="H229" s="98" t="n">
        <v>537564</v>
      </c>
      <c r="I229" s="79" t="n">
        <v>4</v>
      </c>
      <c r="J229" s="127" t="n">
        <v>0.71</v>
      </c>
      <c r="K229" s="128">
        <f>ROUND(I229*(J229/1000),2)</f>
        <v/>
      </c>
    </row>
    <row customFormat="1" r="230" s="78">
      <c r="B230" s="125">
        <f>B229+1</f>
        <v/>
      </c>
      <c r="C230" s="125" t="n">
        <v>30006571</v>
      </c>
      <c r="D230" s="90" t="inlineStr">
        <is>
          <t>5063246_CY19_Hersheys Equity/Anthem_Q119_NAV P2+ - Digital Entertainment</t>
        </is>
      </c>
      <c r="E230" s="78" t="inlineStr">
        <is>
          <t>Bravo</t>
        </is>
      </c>
      <c r="F230" s="126" t="n">
        <v>43525</v>
      </c>
      <c r="G230" s="126" t="n">
        <v>43562</v>
      </c>
      <c r="H230" s="98" t="n">
        <v>538686</v>
      </c>
      <c r="I230" s="79" t="n">
        <v>26621</v>
      </c>
      <c r="J230" s="127" t="n">
        <v>0.71</v>
      </c>
      <c r="K230" s="128">
        <f>ROUND(I230*(J230/1000),2)</f>
        <v/>
      </c>
    </row>
    <row customFormat="1" r="231" s="78">
      <c r="B231" s="125">
        <f>B230+1</f>
        <v/>
      </c>
      <c r="C231" s="125" t="n">
        <v>30006571</v>
      </c>
      <c r="D231" s="90" t="inlineStr">
        <is>
          <t>5063246_CY19_Hersheys Equity/Anthem_Q119_NAV P2+ - Digital Entertainment</t>
        </is>
      </c>
      <c r="E231" s="78" t="inlineStr">
        <is>
          <t>CNBC</t>
        </is>
      </c>
      <c r="F231" s="126" t="n">
        <v>43556</v>
      </c>
      <c r="G231" s="126" t="n">
        <v>43562</v>
      </c>
      <c r="H231" s="98" t="n">
        <v>37334</v>
      </c>
      <c r="I231" s="79" t="n">
        <v>1412</v>
      </c>
      <c r="J231" s="127" t="n">
        <v>0.71</v>
      </c>
      <c r="K231" s="128">
        <f>ROUND(I231*(J231/1000),2)</f>
        <v/>
      </c>
    </row>
    <row customFormat="1" r="232" s="78">
      <c r="B232" s="125">
        <f>B231+1</f>
        <v/>
      </c>
      <c r="C232" s="125" t="n">
        <v>30006571</v>
      </c>
      <c r="D232" s="90" t="inlineStr">
        <is>
          <t>5063246_CY19_Hersheys Equity/Anthem_Q119_NAV P2+ - Digital Entertainment</t>
        </is>
      </c>
      <c r="E232" s="78" t="inlineStr">
        <is>
          <t>E!</t>
        </is>
      </c>
      <c r="F232" s="126" t="n">
        <v>43556</v>
      </c>
      <c r="G232" s="126" t="n">
        <v>43562</v>
      </c>
      <c r="H232" s="98" t="n">
        <v>111956</v>
      </c>
      <c r="I232" s="79" t="n">
        <v>9269</v>
      </c>
      <c r="J232" s="127" t="n">
        <v>0.71</v>
      </c>
      <c r="K232" s="128">
        <f>ROUND(I232*(J232/1000),2)</f>
        <v/>
      </c>
    </row>
    <row customFormat="1" r="233" s="78">
      <c r="B233" s="125">
        <f>B232+1</f>
        <v/>
      </c>
      <c r="C233" s="125" t="n">
        <v>30006571</v>
      </c>
      <c r="D233" s="90" t="inlineStr">
        <is>
          <t>5063246_CY19_Hersheys Equity/Anthem_Q119_NAV P2+ - Digital Entertainment</t>
        </is>
      </c>
      <c r="E233" s="78" t="inlineStr">
        <is>
          <t>NBC Broadcast</t>
        </is>
      </c>
      <c r="F233" s="126" t="n">
        <v>43525</v>
      </c>
      <c r="G233" s="126" t="n">
        <v>43562</v>
      </c>
      <c r="H233" s="98" t="n">
        <v>654910</v>
      </c>
      <c r="I233" s="79" t="n">
        <v>56793</v>
      </c>
      <c r="J233" s="127" t="n">
        <v>0.71</v>
      </c>
      <c r="K233" s="128">
        <f>ROUND(I233*(J233/1000),2)</f>
        <v/>
      </c>
    </row>
    <row customFormat="1" r="234" s="78">
      <c r="B234" s="125">
        <f>B233+1</f>
        <v/>
      </c>
      <c r="C234" s="125" t="n">
        <v>30006571</v>
      </c>
      <c r="D234" s="90" t="inlineStr">
        <is>
          <t>5063246_CY19_Hersheys Equity/Anthem_Q119_NAV P2+ - Digital Entertainment</t>
        </is>
      </c>
      <c r="E234" s="78" t="inlineStr">
        <is>
          <t>Oxygen</t>
        </is>
      </c>
      <c r="F234" s="126" t="n">
        <v>43556</v>
      </c>
      <c r="G234" s="126" t="n">
        <v>43562</v>
      </c>
      <c r="H234" s="98" t="n">
        <v>105219</v>
      </c>
      <c r="I234" s="79" t="n">
        <v>4345</v>
      </c>
      <c r="J234" s="127" t="n">
        <v>0.71</v>
      </c>
      <c r="K234" s="128">
        <f>ROUND(I234*(J234/1000),2)</f>
        <v/>
      </c>
    </row>
    <row customFormat="1" r="235" s="78">
      <c r="B235" s="125">
        <f>B234+1</f>
        <v/>
      </c>
      <c r="C235" s="125" t="n">
        <v>30006571</v>
      </c>
      <c r="D235" s="90" t="inlineStr">
        <is>
          <t>5063246_CY19_Hersheys Equity/Anthem_Q119_NAV P2+ - Digital Entertainment</t>
        </is>
      </c>
      <c r="E235" s="78" t="inlineStr">
        <is>
          <t>Syfy</t>
        </is>
      </c>
      <c r="F235" s="126" t="n">
        <v>43556</v>
      </c>
      <c r="G235" s="126" t="n">
        <v>43562</v>
      </c>
      <c r="H235" s="98" t="n">
        <v>362714</v>
      </c>
      <c r="I235" s="79" t="n">
        <v>15191</v>
      </c>
      <c r="J235" s="127" t="n">
        <v>0.71</v>
      </c>
      <c r="K235" s="128">
        <f>ROUND(I235*(J235/1000),2)</f>
        <v/>
      </c>
    </row>
    <row customFormat="1" r="236" s="78">
      <c r="B236" s="125">
        <f>B235+1</f>
        <v/>
      </c>
      <c r="C236" s="125" t="n">
        <v>30006571</v>
      </c>
      <c r="D236" s="90" t="inlineStr">
        <is>
          <t>5063246_CY19_Hersheys Equity/Anthem_Q119_NAV P2+ - Digital Entertainment</t>
        </is>
      </c>
      <c r="E236" s="78" t="inlineStr">
        <is>
          <t>USA</t>
        </is>
      </c>
      <c r="F236" s="126" t="n">
        <v>43556</v>
      </c>
      <c r="G236" s="126" t="n">
        <v>43562</v>
      </c>
      <c r="H236" s="98" t="n">
        <v>283305</v>
      </c>
      <c r="I236" s="79" t="n">
        <v>12792</v>
      </c>
      <c r="J236" s="127" t="n">
        <v>0.71</v>
      </c>
      <c r="K236" s="128">
        <f>ROUND(I236*(J236/1000),2)</f>
        <v/>
      </c>
    </row>
    <row customFormat="1" r="237" s="78">
      <c r="B237" s="125">
        <f>B236+1</f>
        <v/>
      </c>
      <c r="C237" s="125" t="n">
        <v>30006624</v>
      </c>
      <c r="D237" s="90" t="inlineStr">
        <is>
          <t>5058653_1819_Nationwide_Q119_NBC Prime Parity - Digital Entertainment</t>
        </is>
      </c>
      <c r="E237" s="78" t="inlineStr">
        <is>
          <t>NBC Broadcast</t>
        </is>
      </c>
      <c r="F237" s="126" t="n">
        <v>43549</v>
      </c>
      <c r="G237" s="126" t="n">
        <v>43583</v>
      </c>
      <c r="H237" s="98" t="n">
        <v>4771870</v>
      </c>
      <c r="I237" s="79" t="n">
        <v>1864673</v>
      </c>
      <c r="J237" s="127" t="n">
        <v>0.71</v>
      </c>
      <c r="K237" s="128">
        <f>ROUND(I237*(J237/1000),2)</f>
        <v/>
      </c>
    </row>
    <row customFormat="1" r="238" s="78">
      <c r="B238" s="125">
        <f>B237+1</f>
        <v/>
      </c>
      <c r="C238" s="125" t="n">
        <v>30006624</v>
      </c>
      <c r="D238" s="90" t="inlineStr">
        <is>
          <t>5058653_1819_Nationwide_Q119_NBC Prime Parity - Digital Entertainment</t>
        </is>
      </c>
      <c r="E238" s="78" t="inlineStr">
        <is>
          <t>NBC News</t>
        </is>
      </c>
      <c r="F238" s="126" t="n">
        <v>43549</v>
      </c>
      <c r="G238" s="126" t="n">
        <v>43583</v>
      </c>
      <c r="H238" s="98" t="n">
        <v>226546</v>
      </c>
      <c r="I238" s="79" t="n">
        <v>115417</v>
      </c>
      <c r="J238" s="127" t="n">
        <v>0.71</v>
      </c>
      <c r="K238" s="128">
        <f>ROUND(I238*(J238/1000),2)</f>
        <v/>
      </c>
    </row>
    <row customFormat="1" r="239" s="78">
      <c r="B239" s="125">
        <f>B238+1</f>
        <v/>
      </c>
      <c r="C239" s="125" t="n">
        <v>30006719</v>
      </c>
      <c r="D239" s="90" t="inlineStr">
        <is>
          <t>5058655_1819_Nationwide_Q1-Q419_NBCU NAV - Digital Entertainment</t>
        </is>
      </c>
      <c r="E239" s="78" t="inlineStr">
        <is>
          <t>Bravo</t>
        </is>
      </c>
      <c r="F239" s="126" t="n">
        <v>43549</v>
      </c>
      <c r="G239" s="126" t="n">
        <v>43583</v>
      </c>
      <c r="H239" s="98" t="n">
        <v>1921021</v>
      </c>
      <c r="I239" s="79" t="n">
        <v>288072</v>
      </c>
      <c r="J239" s="127" t="n">
        <v>0.71</v>
      </c>
      <c r="K239" s="128">
        <f>ROUND(I239*(J239/1000),2)</f>
        <v/>
      </c>
    </row>
    <row customFormat="1" r="240" s="78">
      <c r="B240" s="125">
        <f>B239+1</f>
        <v/>
      </c>
      <c r="C240" s="125" t="n">
        <v>30006719</v>
      </c>
      <c r="D240" s="90" t="inlineStr">
        <is>
          <t>5058655_1819_Nationwide_Q1-Q419_NBCU NAV - Digital Entertainment</t>
        </is>
      </c>
      <c r="E240" s="78" t="inlineStr">
        <is>
          <t>CNBC</t>
        </is>
      </c>
      <c r="F240" s="126" t="n">
        <v>43577</v>
      </c>
      <c r="G240" s="126" t="n">
        <v>43583</v>
      </c>
      <c r="H240" s="98" t="n">
        <v>145601</v>
      </c>
      <c r="I240" s="79" t="n">
        <v>25837</v>
      </c>
      <c r="J240" s="127" t="n">
        <v>0.71</v>
      </c>
      <c r="K240" s="128">
        <f>ROUND(I240*(J240/1000),2)</f>
        <v/>
      </c>
    </row>
    <row customFormat="1" r="241" s="78">
      <c r="B241" s="125">
        <f>B240+1</f>
        <v/>
      </c>
      <c r="C241" s="125" t="n">
        <v>30006719</v>
      </c>
      <c r="D241" s="90" t="inlineStr">
        <is>
          <t>5058655_1819_Nationwide_Q1-Q419_NBCU NAV - Digital Entertainment</t>
        </is>
      </c>
      <c r="E241" s="78" t="inlineStr">
        <is>
          <t>E!</t>
        </is>
      </c>
      <c r="F241" s="126" t="n">
        <v>43549</v>
      </c>
      <c r="G241" s="126" t="n">
        <v>43583</v>
      </c>
      <c r="H241" s="98" t="n">
        <v>481977</v>
      </c>
      <c r="I241" s="79" t="n">
        <v>123266</v>
      </c>
      <c r="J241" s="127" t="n">
        <v>0.71</v>
      </c>
      <c r="K241" s="128">
        <f>ROUND(I241*(J241/1000),2)</f>
        <v/>
      </c>
    </row>
    <row customFormat="1" r="242" s="78">
      <c r="B242" s="125">
        <f>B241+1</f>
        <v/>
      </c>
      <c r="C242" s="125" t="n">
        <v>30006719</v>
      </c>
      <c r="D242" s="90" t="inlineStr">
        <is>
          <t>5058655_1819_Nationwide_Q1-Q419_NBCU NAV - Digital Entertainment</t>
        </is>
      </c>
      <c r="E242" s="78" t="inlineStr">
        <is>
          <t>MSNBC</t>
        </is>
      </c>
      <c r="F242" s="126" t="n">
        <v>43577</v>
      </c>
      <c r="G242" s="126" t="n">
        <v>43583</v>
      </c>
      <c r="H242" s="98" t="n">
        <v>3625</v>
      </c>
      <c r="I242" s="79" t="n">
        <v>920</v>
      </c>
      <c r="J242" s="127" t="n">
        <v>0.71</v>
      </c>
      <c r="K242" s="128">
        <f>ROUND(I242*(J242/1000),2)</f>
        <v/>
      </c>
    </row>
    <row customFormat="1" r="243" s="78">
      <c r="B243" s="125">
        <f>B242+1</f>
        <v/>
      </c>
      <c r="C243" s="125" t="n">
        <v>30006719</v>
      </c>
      <c r="D243" s="90" t="inlineStr">
        <is>
          <t>5058655_1819_Nationwide_Q1-Q419_NBCU NAV - Digital Entertainment</t>
        </is>
      </c>
      <c r="E243" s="78" t="inlineStr">
        <is>
          <t>NBC Broadcast</t>
        </is>
      </c>
      <c r="F243" s="126" t="n">
        <v>43549</v>
      </c>
      <c r="G243" s="126" t="n">
        <v>43583</v>
      </c>
      <c r="H243" s="98" t="n">
        <v>508106</v>
      </c>
      <c r="I243" s="79" t="n">
        <v>141393</v>
      </c>
      <c r="J243" s="127" t="n">
        <v>0.71</v>
      </c>
      <c r="K243" s="128">
        <f>ROUND(I243*(J243/1000),2)</f>
        <v/>
      </c>
    </row>
    <row customFormat="1" r="244" s="78">
      <c r="B244" s="125">
        <f>B243+1</f>
        <v/>
      </c>
      <c r="C244" s="125" t="n">
        <v>30006719</v>
      </c>
      <c r="D244" s="90" t="inlineStr">
        <is>
          <t>5058655_1819_Nationwide_Q1-Q419_NBCU NAV - Digital Entertainment</t>
        </is>
      </c>
      <c r="E244" s="78" t="inlineStr">
        <is>
          <t>NBC News</t>
        </is>
      </c>
      <c r="F244" s="126" t="n">
        <v>43577</v>
      </c>
      <c r="G244" s="126" t="n">
        <v>43583</v>
      </c>
      <c r="H244" s="98" t="n">
        <v>174287</v>
      </c>
      <c r="I244" s="79" t="n">
        <v>68855</v>
      </c>
      <c r="J244" s="127" t="n">
        <v>0.71</v>
      </c>
      <c r="K244" s="128">
        <f>ROUND(I244*(J244/1000),2)</f>
        <v/>
      </c>
    </row>
    <row customFormat="1" r="245" s="78">
      <c r="B245" s="125">
        <f>B244+1</f>
        <v/>
      </c>
      <c r="C245" s="125" t="n">
        <v>30006719</v>
      </c>
      <c r="D245" s="90" t="inlineStr">
        <is>
          <t>5058655_1819_Nationwide_Q1-Q419_NBCU NAV - Digital Entertainment</t>
        </is>
      </c>
      <c r="E245" s="78" t="inlineStr">
        <is>
          <t>Oxygen</t>
        </is>
      </c>
      <c r="F245" s="126" t="n">
        <v>43549</v>
      </c>
      <c r="G245" s="126" t="n">
        <v>43583</v>
      </c>
      <c r="H245" s="98" t="n">
        <v>471902</v>
      </c>
      <c r="I245" s="79" t="n">
        <v>104166</v>
      </c>
      <c r="J245" s="127" t="n">
        <v>0.71</v>
      </c>
      <c r="K245" s="128">
        <f>ROUND(I245*(J245/1000),2)</f>
        <v/>
      </c>
    </row>
    <row customFormat="1" r="246" s="78">
      <c r="B246" s="125">
        <f>B245+1</f>
        <v/>
      </c>
      <c r="C246" s="125" t="n">
        <v>30006719</v>
      </c>
      <c r="D246" s="90" t="inlineStr">
        <is>
          <t>5058655_1819_Nationwide_Q1-Q419_NBCU NAV - Digital Entertainment</t>
        </is>
      </c>
      <c r="E246" s="78" t="inlineStr">
        <is>
          <t>Syfy</t>
        </is>
      </c>
      <c r="F246" s="126" t="n">
        <v>43549</v>
      </c>
      <c r="G246" s="126" t="n">
        <v>43583</v>
      </c>
      <c r="H246" s="98" t="n">
        <v>1735975</v>
      </c>
      <c r="I246" s="79" t="n">
        <v>537242</v>
      </c>
      <c r="J246" s="127" t="n">
        <v>0.71</v>
      </c>
      <c r="K246" s="128">
        <f>ROUND(I246*(J246/1000),2)</f>
        <v/>
      </c>
    </row>
    <row customFormat="1" r="247" s="78">
      <c r="B247" s="125">
        <f>B246+1</f>
        <v/>
      </c>
      <c r="C247" s="125" t="n">
        <v>30006719</v>
      </c>
      <c r="D247" s="90" t="inlineStr">
        <is>
          <t>5058655_1819_Nationwide_Q1-Q419_NBCU NAV - Digital Entertainment</t>
        </is>
      </c>
      <c r="E247" s="78" t="inlineStr">
        <is>
          <t>Telemundo</t>
        </is>
      </c>
      <c r="F247" s="126" t="n">
        <v>43577</v>
      </c>
      <c r="G247" s="126" t="n">
        <v>43583</v>
      </c>
      <c r="H247" s="98" t="n">
        <v>80820</v>
      </c>
      <c r="I247" s="79" t="n">
        <v>10899</v>
      </c>
      <c r="J247" s="127" t="n">
        <v>0.71</v>
      </c>
      <c r="K247" s="128">
        <f>ROUND(I247*(J247/1000),2)</f>
        <v/>
      </c>
    </row>
    <row customFormat="1" r="248" s="78">
      <c r="B248" s="125">
        <f>B247+1</f>
        <v/>
      </c>
      <c r="C248" s="125" t="n">
        <v>30006719</v>
      </c>
      <c r="D248" s="90" t="inlineStr">
        <is>
          <t>5058655_1819_Nationwide_Q1-Q419_NBCU NAV - Digital Entertainment</t>
        </is>
      </c>
      <c r="E248" s="78" t="inlineStr">
        <is>
          <t>USA</t>
        </is>
      </c>
      <c r="F248" s="126" t="n">
        <v>43549</v>
      </c>
      <c r="G248" s="126" t="n">
        <v>43583</v>
      </c>
      <c r="H248" s="98" t="n">
        <v>1101943</v>
      </c>
      <c r="I248" s="79" t="n">
        <v>209723</v>
      </c>
      <c r="J248" s="127" t="n">
        <v>0.71</v>
      </c>
      <c r="K248" s="128">
        <f>ROUND(I248*(J248/1000),2)</f>
        <v/>
      </c>
    </row>
    <row customFormat="1" r="249" s="78">
      <c r="B249" s="125">
        <f>B248+1</f>
        <v/>
      </c>
      <c r="C249" s="125" t="n">
        <v>30018811</v>
      </c>
      <c r="D249" s="90" t="inlineStr">
        <is>
          <t>5054057_Hyundai_1Q-3Q19 UF_Prime_A1849 - Digital Entertainment</t>
        </is>
      </c>
      <c r="E249" s="78" t="inlineStr">
        <is>
          <t>NBC Broadcast</t>
        </is>
      </c>
      <c r="F249" s="126" t="n">
        <v>43514</v>
      </c>
      <c r="G249" s="126" t="n">
        <v>43604</v>
      </c>
      <c r="H249" s="98" t="n">
        <v>6005632</v>
      </c>
      <c r="I249" s="79" t="n">
        <v>835779</v>
      </c>
      <c r="J249" s="127" t="n">
        <v>0.71</v>
      </c>
      <c r="K249" s="128">
        <f>ROUND(I249*(J249/1000),2)</f>
        <v/>
      </c>
    </row>
    <row customFormat="1" r="250" s="78">
      <c r="B250" s="125">
        <f>B249+1</f>
        <v/>
      </c>
      <c r="C250" s="125" t="n">
        <v>30018811</v>
      </c>
      <c r="D250" s="90" t="inlineStr">
        <is>
          <t>5054057_Hyundai_1Q-3Q19 UF_Prime_A1849 - Digital Entertainment</t>
        </is>
      </c>
      <c r="E250" s="78" t="inlineStr">
        <is>
          <t>NBC News</t>
        </is>
      </c>
      <c r="F250" s="126" t="n">
        <v>43556</v>
      </c>
      <c r="G250" s="126" t="n">
        <v>43604</v>
      </c>
      <c r="H250" s="98" t="n">
        <v>244958</v>
      </c>
      <c r="I250" s="79" t="n">
        <v>50098</v>
      </c>
      <c r="J250" s="127" t="n">
        <v>0.71</v>
      </c>
      <c r="K250" s="128">
        <f>ROUND(I250*(J250/1000),2)</f>
        <v/>
      </c>
    </row>
    <row customFormat="1" r="251" s="78">
      <c r="B251" s="125">
        <f>B250+1</f>
        <v/>
      </c>
      <c r="C251" s="125" t="n">
        <v>30028372</v>
      </c>
      <c r="D251" s="90" t="inlineStr">
        <is>
          <t>5064174_Ancestry_1Q1819 UF_Prime_A45+ - Digital Entertainment</t>
        </is>
      </c>
      <c r="E251" s="78" t="inlineStr">
        <is>
          <t>NBC Broadcast</t>
        </is>
      </c>
      <c r="F251" s="126" t="n">
        <v>43467</v>
      </c>
      <c r="G251" s="126" t="n">
        <v>43555</v>
      </c>
      <c r="H251" s="98" t="n">
        <v>14371954</v>
      </c>
      <c r="I251" s="79" t="n">
        <v>30</v>
      </c>
      <c r="J251" s="127" t="n">
        <v>0.71</v>
      </c>
      <c r="K251" s="128">
        <f>ROUND(I251*(J251/1000),2)</f>
        <v/>
      </c>
    </row>
    <row customFormat="1" r="252" s="78">
      <c r="B252" s="125">
        <f>B251+1</f>
        <v/>
      </c>
      <c r="C252" s="125" t="n">
        <v>30031314</v>
      </c>
      <c r="D252" s="90" t="inlineStr">
        <is>
          <t>5057147_Bayer Womens Health OLV UF 18/19 - Digital Lifestyle</t>
        </is>
      </c>
      <c r="E252" s="78" t="inlineStr">
        <is>
          <t>Bravo</t>
        </is>
      </c>
      <c r="F252" s="126" t="n">
        <v>43556</v>
      </c>
      <c r="G252" s="126" t="n">
        <v>43576</v>
      </c>
      <c r="H252" s="98" t="n">
        <v>897955</v>
      </c>
      <c r="I252" s="79" t="n">
        <v>293208</v>
      </c>
      <c r="J252" s="127" t="n">
        <v>0.71</v>
      </c>
      <c r="K252" s="128">
        <f>ROUND(I252*(J252/1000),2)</f>
        <v/>
      </c>
    </row>
    <row customFormat="1" r="253" s="78">
      <c r="B253" s="125">
        <f>B252+1</f>
        <v/>
      </c>
      <c r="C253" s="125" t="n">
        <v>30031314</v>
      </c>
      <c r="D253" s="90" t="inlineStr">
        <is>
          <t>5057147_Bayer Womens Health OLV UF 18/19 - Digital Lifestyle</t>
        </is>
      </c>
      <c r="E253" s="78" t="inlineStr">
        <is>
          <t>E!</t>
        </is>
      </c>
      <c r="F253" s="126" t="n">
        <v>43556</v>
      </c>
      <c r="G253" s="126" t="n">
        <v>43576</v>
      </c>
      <c r="H253" s="98" t="n">
        <v>278123</v>
      </c>
      <c r="I253" s="79" t="n">
        <v>109684</v>
      </c>
      <c r="J253" s="127" t="n">
        <v>0.71</v>
      </c>
      <c r="K253" s="128">
        <f>ROUND(I253*(J253/1000),2)</f>
        <v/>
      </c>
    </row>
    <row customFormat="1" r="254" s="78">
      <c r="B254" s="125">
        <f>B253+1</f>
        <v/>
      </c>
      <c r="C254" s="125" t="n">
        <v>30031314</v>
      </c>
      <c r="D254" s="90" t="inlineStr">
        <is>
          <t>5057147_Bayer Womens Health OLV UF 18/19 - Digital Lifestyle</t>
        </is>
      </c>
      <c r="E254" s="78" t="inlineStr">
        <is>
          <t>Oxygen</t>
        </is>
      </c>
      <c r="F254" s="126" t="n">
        <v>43556</v>
      </c>
      <c r="G254" s="126" t="n">
        <v>43576</v>
      </c>
      <c r="H254" s="98" t="n">
        <v>194834</v>
      </c>
      <c r="I254" s="79" t="n">
        <v>51093</v>
      </c>
      <c r="J254" s="127" t="n">
        <v>0.71</v>
      </c>
      <c r="K254" s="128">
        <f>ROUND(I254*(J254/1000),2)</f>
        <v/>
      </c>
    </row>
    <row customFormat="1" r="255" s="78">
      <c r="B255" s="125">
        <f>B254+1</f>
        <v/>
      </c>
      <c r="C255" s="125" t="n">
        <v>30050119</v>
      </c>
      <c r="D255" s="90" t="inlineStr">
        <is>
          <t>5055335_GEICO_Prime VOD_A2549_Q1-419_UF - Digital Entertainment</t>
        </is>
      </c>
      <c r="E255" s="78" t="inlineStr">
        <is>
          <t>NBC Broadcast</t>
        </is>
      </c>
      <c r="F255" s="126" t="n">
        <v>43556</v>
      </c>
      <c r="G255" s="126" t="n">
        <v>43646</v>
      </c>
      <c r="H255" s="98" t="n">
        <v>6066135</v>
      </c>
      <c r="I255" s="79" t="n">
        <v>1684005</v>
      </c>
      <c r="J255" s="127" t="n">
        <v>0.71</v>
      </c>
      <c r="K255" s="128">
        <f>ROUND(I255*(J255/1000),2)</f>
        <v/>
      </c>
    </row>
    <row customFormat="1" r="256" s="78">
      <c r="B256" s="125">
        <f>B255+1</f>
        <v/>
      </c>
      <c r="C256" s="125" t="n">
        <v>30050119</v>
      </c>
      <c r="D256" s="90" t="inlineStr">
        <is>
          <t>5055335_GEICO_Prime VOD_A2549_Q1-419_UF - Digital Entertainment</t>
        </is>
      </c>
      <c r="E256" s="78" t="inlineStr">
        <is>
          <t>NBC News</t>
        </is>
      </c>
      <c r="F256" s="126" t="n">
        <v>43556</v>
      </c>
      <c r="G256" s="126" t="n">
        <v>43646</v>
      </c>
      <c r="H256" s="98" t="n">
        <v>303068</v>
      </c>
      <c r="I256" s="79" t="n">
        <v>102874</v>
      </c>
      <c r="J256" s="127" t="n">
        <v>0.71</v>
      </c>
      <c r="K256" s="128">
        <f>ROUND(I256*(J256/1000),2)</f>
        <v/>
      </c>
    </row>
    <row customFormat="1" r="257" s="78">
      <c r="B257" s="125">
        <f>B256+1</f>
        <v/>
      </c>
      <c r="C257" s="125" t="n">
        <v>30050134</v>
      </c>
      <c r="D257" s="90" t="inlineStr">
        <is>
          <t>5064351_Carmax 1Q19 VOD Upfront - Digital Entertainment</t>
        </is>
      </c>
      <c r="E257" s="78" t="inlineStr">
        <is>
          <t>NBC Broadcast</t>
        </is>
      </c>
      <c r="F257" s="126" t="n">
        <v>43549</v>
      </c>
      <c r="G257" s="126" t="n">
        <v>43555</v>
      </c>
      <c r="H257" s="98" t="n">
        <v>1784506</v>
      </c>
      <c r="I257" s="79" t="n">
        <v>7</v>
      </c>
      <c r="J257" s="127" t="n">
        <v>0.71</v>
      </c>
      <c r="K257" s="128">
        <f>ROUND(I257*(J257/1000),2)</f>
        <v/>
      </c>
    </row>
    <row customFormat="1" r="258" s="78">
      <c r="B258" s="125">
        <f>B257+1</f>
        <v/>
      </c>
      <c r="C258" s="125" t="n">
        <v>30050134</v>
      </c>
      <c r="D258" s="90" t="inlineStr">
        <is>
          <t>5064351_Carmax 1Q19 VOD Upfront - Digital Entertainment</t>
        </is>
      </c>
      <c r="E258" s="78" t="inlineStr">
        <is>
          <t>NBC News</t>
        </is>
      </c>
      <c r="F258" s="126" t="n">
        <v>43549</v>
      </c>
      <c r="G258" s="126" t="n">
        <v>43555</v>
      </c>
      <c r="H258" s="98" t="n">
        <v>100686</v>
      </c>
      <c r="I258" s="79" t="n">
        <v>1</v>
      </c>
      <c r="J258" s="127" t="n">
        <v>0.71</v>
      </c>
      <c r="K258" s="128">
        <f>ROUND(I258*(J258/1000),2)</f>
        <v/>
      </c>
    </row>
    <row customFormat="1" r="259" s="78">
      <c r="B259" s="125">
        <f>B258+1</f>
        <v/>
      </c>
      <c r="C259" s="125" t="n">
        <v>30068102</v>
      </c>
      <c r="D259" s="90" t="inlineStr">
        <is>
          <t>5063567_Subaru _PCA_Lifestyle Video_Q119 - Digital Lifestyle</t>
        </is>
      </c>
      <c r="E259" s="78" t="inlineStr">
        <is>
          <t>Bravo</t>
        </is>
      </c>
      <c r="F259" s="126" t="n">
        <v>43511</v>
      </c>
      <c r="G259" s="126" t="n">
        <v>43555</v>
      </c>
      <c r="H259" s="98" t="n">
        <v>641863</v>
      </c>
      <c r="I259" s="79" t="n">
        <v>2</v>
      </c>
      <c r="J259" s="127" t="n">
        <v>0.71</v>
      </c>
      <c r="K259" s="128">
        <f>ROUND(I259*(J259/1000),2)</f>
        <v/>
      </c>
    </row>
    <row customFormat="1" r="260" s="78">
      <c r="B260" s="125">
        <f>B259+1</f>
        <v/>
      </c>
      <c r="C260" s="125" t="n">
        <v>30102998</v>
      </c>
      <c r="D260" s="90" t="inlineStr">
        <is>
          <t>5064844_Wendys Q119 Prime/NAV UF OLV - Digital Entertainment</t>
        </is>
      </c>
      <c r="E260" s="78" t="inlineStr">
        <is>
          <t>Bravo</t>
        </is>
      </c>
      <c r="F260" s="126" t="n">
        <v>43542</v>
      </c>
      <c r="G260" s="126" t="n">
        <v>43555</v>
      </c>
      <c r="H260" s="98" t="n">
        <v>342130</v>
      </c>
      <c r="I260" s="79" t="n">
        <v>2</v>
      </c>
      <c r="J260" s="127" t="n">
        <v>0.71</v>
      </c>
      <c r="K260" s="128">
        <f>ROUND(I260*(J260/1000),2)</f>
        <v/>
      </c>
    </row>
    <row customFormat="1" r="261" s="78">
      <c r="B261" s="125">
        <f>B260+1</f>
        <v/>
      </c>
      <c r="C261" s="125" t="n">
        <v>30102998</v>
      </c>
      <c r="D261" s="90" t="inlineStr">
        <is>
          <t>5064844_Wendys Q119 Prime/NAV UF OLV - Digital Entertainment</t>
        </is>
      </c>
      <c r="E261" s="78" t="inlineStr">
        <is>
          <t>E!</t>
        </is>
      </c>
      <c r="F261" s="126" t="n">
        <v>43542</v>
      </c>
      <c r="G261" s="126" t="n">
        <v>43555</v>
      </c>
      <c r="H261" s="98" t="n">
        <v>72208</v>
      </c>
      <c r="I261" s="79" t="n">
        <v>1</v>
      </c>
      <c r="J261" s="127" t="n">
        <v>0.71</v>
      </c>
      <c r="K261" s="128">
        <f>ROUND(I261*(J261/1000),2)</f>
        <v/>
      </c>
    </row>
    <row customFormat="1" r="262" s="78">
      <c r="B262" s="125">
        <f>B261+1</f>
        <v/>
      </c>
      <c r="C262" s="125" t="n">
        <v>30102998</v>
      </c>
      <c r="D262" s="90" t="inlineStr">
        <is>
          <t>5064844_Wendys Q119 Prime/NAV UF OLV - Digital Entertainment</t>
        </is>
      </c>
      <c r="E262" s="78" t="inlineStr">
        <is>
          <t>Syfy</t>
        </is>
      </c>
      <c r="F262" s="126" t="n">
        <v>43542</v>
      </c>
      <c r="G262" s="126" t="n">
        <v>43555</v>
      </c>
      <c r="H262" s="98" t="n">
        <v>241190</v>
      </c>
      <c r="I262" s="79" t="n">
        <v>5</v>
      </c>
      <c r="J262" s="127" t="n">
        <v>0.71</v>
      </c>
      <c r="K262" s="128">
        <f>ROUND(I262*(J262/1000),2)</f>
        <v/>
      </c>
    </row>
    <row customFormat="1" r="263" s="78">
      <c r="B263" s="125">
        <f>B262+1</f>
        <v/>
      </c>
      <c r="C263" s="125" t="n">
        <v>30114243</v>
      </c>
      <c r="D263" s="90" t="inlineStr">
        <is>
          <t>5065401_Unilever Dove Bar 1819 UF NAV Q119  - Digital Entertainment</t>
        </is>
      </c>
      <c r="E263" s="78" t="inlineStr">
        <is>
          <t>NBC Broadcast</t>
        </is>
      </c>
      <c r="F263" s="126" t="n">
        <v>43465</v>
      </c>
      <c r="G263" s="126" t="n">
        <v>43555</v>
      </c>
      <c r="H263" s="98" t="n">
        <v>518308</v>
      </c>
      <c r="I263" s="79" t="n">
        <v>3</v>
      </c>
      <c r="J263" s="127" t="n">
        <v>0.71</v>
      </c>
      <c r="K263" s="128">
        <f>ROUND(I263*(J263/1000),2)</f>
        <v/>
      </c>
    </row>
    <row customFormat="1" r="264" s="78">
      <c r="B264" s="125">
        <f>B263+1</f>
        <v/>
      </c>
      <c r="C264" s="125" t="n">
        <v>30122515</v>
      </c>
      <c r="D264" s="90" t="inlineStr">
        <is>
          <t>5062253_Farmers Feherty GC 2019  - Digital Sports</t>
        </is>
      </c>
      <c r="E264" s="78" t="inlineStr">
        <is>
          <t>Golf Channel</t>
        </is>
      </c>
      <c r="F264" s="126" t="n">
        <v>43497</v>
      </c>
      <c r="G264" s="126" t="n">
        <v>43830</v>
      </c>
      <c r="H264" s="98" t="n">
        <v>10505</v>
      </c>
      <c r="I264" s="79" t="n">
        <v>10505</v>
      </c>
      <c r="J264" s="127" t="n">
        <v>0.71</v>
      </c>
      <c r="K264" s="128">
        <f>ROUND(I264*(J264/1000),2)</f>
        <v/>
      </c>
    </row>
    <row customFormat="1" r="265" s="78">
      <c r="B265" s="125">
        <f>B264+1</f>
        <v/>
      </c>
      <c r="C265" s="125" t="n">
        <v>30125801</v>
      </c>
      <c r="D265" s="90" t="inlineStr">
        <is>
          <t>5065454_GE Mainline 'Dry Boost' 1Q19 Lifestyle Video - Digital Lifestyle</t>
        </is>
      </c>
      <c r="E265" s="78" t="inlineStr">
        <is>
          <t>Bravo</t>
        </is>
      </c>
      <c r="F265" s="126" t="n">
        <v>43563</v>
      </c>
      <c r="G265" s="126" t="n">
        <v>43646</v>
      </c>
      <c r="H265" s="98" t="n">
        <v>107936</v>
      </c>
      <c r="I265" s="79" t="n">
        <v>107720</v>
      </c>
      <c r="J265" s="127" t="n">
        <v>0.71</v>
      </c>
      <c r="K265" s="128">
        <f>ROUND(I265*(J265/1000),2)</f>
        <v/>
      </c>
    </row>
    <row customFormat="1" r="266" s="78">
      <c r="B266" s="125">
        <f>B265+1</f>
        <v/>
      </c>
      <c r="C266" s="125" t="n">
        <v>30125801</v>
      </c>
      <c r="D266" s="90" t="inlineStr">
        <is>
          <t>5065454_GE Mainline 'Dry Boost' 1Q19 Lifestyle Video - Digital Lifestyle</t>
        </is>
      </c>
      <c r="E266" s="78" t="inlineStr">
        <is>
          <t>E!</t>
        </is>
      </c>
      <c r="F266" s="126" t="n">
        <v>43563</v>
      </c>
      <c r="G266" s="126" t="n">
        <v>43646</v>
      </c>
      <c r="H266" s="98" t="n">
        <v>41347</v>
      </c>
      <c r="I266" s="79" t="n">
        <v>41314</v>
      </c>
      <c r="J266" s="127" t="n">
        <v>0.71</v>
      </c>
      <c r="K266" s="128">
        <f>ROUND(I266*(J266/1000),2)</f>
        <v/>
      </c>
    </row>
    <row customFormat="1" r="267" s="78">
      <c r="B267" s="125">
        <f>B266+1</f>
        <v/>
      </c>
      <c r="C267" s="125" t="n">
        <v>30136611</v>
      </c>
      <c r="D267" s="90" t="inlineStr">
        <is>
          <t>5064179_Ancestry_1Q1819 UF_NAV_P2+ - Digital Entertainment</t>
        </is>
      </c>
      <c r="E267" s="78" t="inlineStr">
        <is>
          <t>NBC Broadcast</t>
        </is>
      </c>
      <c r="F267" s="126" t="n">
        <v>43465</v>
      </c>
      <c r="G267" s="126" t="n">
        <v>43555</v>
      </c>
      <c r="H267" s="98" t="n">
        <v>183088</v>
      </c>
      <c r="I267" s="79" t="n">
        <v>2</v>
      </c>
      <c r="J267" s="127" t="n">
        <v>0.71</v>
      </c>
      <c r="K267" s="128">
        <f>ROUND(I267*(J267/1000),2)</f>
        <v/>
      </c>
    </row>
    <row customFormat="1" r="268" s="78">
      <c r="B268" s="125">
        <f>B267+1</f>
        <v/>
      </c>
      <c r="C268" s="125" t="n">
        <v>30136611</v>
      </c>
      <c r="D268" s="90" t="inlineStr">
        <is>
          <t>5064179_Ancestry_1Q1819 UF_NAV_P2+ - Digital Entertainment</t>
        </is>
      </c>
      <c r="E268" s="78" t="inlineStr">
        <is>
          <t>NBC News</t>
        </is>
      </c>
      <c r="F268" s="126" t="n">
        <v>43465</v>
      </c>
      <c r="G268" s="126" t="n">
        <v>43555</v>
      </c>
      <c r="H268" s="98" t="n">
        <v>45200</v>
      </c>
      <c r="I268" s="79" t="n">
        <v>2</v>
      </c>
      <c r="J268" s="127" t="n">
        <v>0.71</v>
      </c>
      <c r="K268" s="128">
        <f>ROUND(I268*(J268/1000),2)</f>
        <v/>
      </c>
    </row>
    <row customFormat="1" r="269" s="78">
      <c r="B269" s="125">
        <f>B268+1</f>
        <v/>
      </c>
      <c r="C269" s="125" t="n">
        <v>30152458</v>
      </c>
      <c r="D269" s="90" t="inlineStr">
        <is>
          <t>5059168_1819_Subaru_USA Originals FEP-VOD_ Q119 - Digital Entertainment</t>
        </is>
      </c>
      <c r="E269" s="78" t="inlineStr">
        <is>
          <t>USA</t>
        </is>
      </c>
      <c r="F269" s="126" t="n">
        <v>43466</v>
      </c>
      <c r="G269" s="126" t="n">
        <v>43555</v>
      </c>
      <c r="H269" s="98" t="n">
        <v>5716802</v>
      </c>
      <c r="I269" s="79" t="n">
        <v>189</v>
      </c>
      <c r="J269" s="127" t="n">
        <v>0.71</v>
      </c>
      <c r="K269" s="128">
        <f>ROUND(I269*(J269/1000),2)</f>
        <v/>
      </c>
    </row>
    <row customFormat="1" r="270" s="78">
      <c r="B270" s="125">
        <f>B269+1</f>
        <v/>
      </c>
      <c r="C270" s="125" t="n">
        <v>30165850</v>
      </c>
      <c r="D270" s="90" t="inlineStr">
        <is>
          <t>5065140_Sprint_1Q19 UF_NAV VOD_A18-49 - Digital Entertainment</t>
        </is>
      </c>
      <c r="E270" s="78" t="inlineStr">
        <is>
          <t>Bravo</t>
        </is>
      </c>
      <c r="F270" s="126" t="n">
        <v>43466</v>
      </c>
      <c r="G270" s="126" t="n">
        <v>43555</v>
      </c>
      <c r="H270" s="98" t="n">
        <v>836600</v>
      </c>
      <c r="I270" s="79" t="n">
        <v>1</v>
      </c>
      <c r="J270" s="127" t="n">
        <v>0.71</v>
      </c>
      <c r="K270" s="128">
        <f>ROUND(I270*(J270/1000),2)</f>
        <v/>
      </c>
    </row>
    <row customFormat="1" r="271" s="78">
      <c r="B271" s="125">
        <f>B270+1</f>
        <v/>
      </c>
      <c r="C271" s="125" t="n">
        <v>30165850</v>
      </c>
      <c r="D271" s="90" t="inlineStr">
        <is>
          <t>5065140_Sprint_1Q19 UF_NAV VOD_A18-49 - Digital Entertainment</t>
        </is>
      </c>
      <c r="E271" s="78" t="inlineStr">
        <is>
          <t>NBC Broadcast</t>
        </is>
      </c>
      <c r="F271" s="126" t="n">
        <v>43535</v>
      </c>
      <c r="G271" s="126" t="n">
        <v>43555</v>
      </c>
      <c r="H271" s="98" t="n">
        <v>1035823</v>
      </c>
      <c r="I271" s="79" t="n">
        <v>9</v>
      </c>
      <c r="J271" s="127" t="n">
        <v>0.71</v>
      </c>
      <c r="K271" s="128">
        <f>ROUND(I271*(J271/1000),2)</f>
        <v/>
      </c>
    </row>
    <row customFormat="1" r="272" s="78">
      <c r="B272" s="125">
        <f>B271+1</f>
        <v/>
      </c>
      <c r="C272" s="125" t="n">
        <v>30167263</v>
      </c>
      <c r="D272" s="90" t="inlineStr">
        <is>
          <t>5065437_Kia CFlight Prime/Digital 18/19 BYU_Q119 - Digital Entertainment</t>
        </is>
      </c>
      <c r="E272" s="78" t="inlineStr">
        <is>
          <t>NBC Broadcast</t>
        </is>
      </c>
      <c r="F272" s="126" t="n">
        <v>43500</v>
      </c>
      <c r="G272" s="126" t="n">
        <v>43555</v>
      </c>
      <c r="H272" s="98" t="n">
        <v>5598466</v>
      </c>
      <c r="I272" s="79" t="n">
        <v>57</v>
      </c>
      <c r="J272" s="127" t="n">
        <v>0.71</v>
      </c>
      <c r="K272" s="128">
        <f>ROUND(I272*(J272/1000),2)</f>
        <v/>
      </c>
    </row>
    <row customFormat="1" r="273" s="78">
      <c r="B273" s="125">
        <f>B272+1</f>
        <v/>
      </c>
      <c r="C273" s="125" t="n">
        <v>30167263</v>
      </c>
      <c r="D273" s="90" t="inlineStr">
        <is>
          <t>5065437_Kia CFlight Prime/Digital 18/19 BYU_Q119 - Digital Entertainment</t>
        </is>
      </c>
      <c r="E273" s="78" t="inlineStr">
        <is>
          <t>NBC News</t>
        </is>
      </c>
      <c r="F273" s="126" t="n">
        <v>43500</v>
      </c>
      <c r="G273" s="126" t="n">
        <v>43555</v>
      </c>
      <c r="H273" s="98" t="n">
        <v>272566</v>
      </c>
      <c r="I273" s="79" t="n">
        <v>2</v>
      </c>
      <c r="J273" s="127" t="n">
        <v>0.71</v>
      </c>
      <c r="K273" s="128">
        <f>ROUND(I273*(J273/1000),2)</f>
        <v/>
      </c>
    </row>
    <row customFormat="1" r="274" s="78">
      <c r="B274" s="125">
        <f>B273+1</f>
        <v/>
      </c>
      <c r="C274" s="125" t="n">
        <v>30168888</v>
      </c>
      <c r="D274" s="90" t="inlineStr">
        <is>
          <t>5057074_Mercedes CFlight Prime/Digital 18/19 BYU Plan - Digital Entertainment</t>
        </is>
      </c>
      <c r="E274" s="78" t="inlineStr">
        <is>
          <t>NBC Broadcast</t>
        </is>
      </c>
      <c r="F274" s="126" t="n">
        <v>43556</v>
      </c>
      <c r="G274" s="126" t="n">
        <v>43646</v>
      </c>
      <c r="H274" s="98" t="n">
        <v>1849277</v>
      </c>
      <c r="I274" s="79" t="n">
        <v>660506</v>
      </c>
      <c r="J274" s="127" t="n">
        <v>0.71</v>
      </c>
      <c r="K274" s="128">
        <f>ROUND(I274*(J274/1000),2)</f>
        <v/>
      </c>
    </row>
    <row customFormat="1" r="275" s="78">
      <c r="B275" s="125">
        <f>B274+1</f>
        <v/>
      </c>
      <c r="C275" s="125" t="n">
        <v>30168888</v>
      </c>
      <c r="D275" s="90" t="inlineStr">
        <is>
          <t>5057074_Mercedes CFlight Prime/Digital 18/19 BYU Plan - Digital Entertainment</t>
        </is>
      </c>
      <c r="E275" s="78" t="inlineStr">
        <is>
          <t>NBC News</t>
        </is>
      </c>
      <c r="F275" s="126" t="n">
        <v>43556</v>
      </c>
      <c r="G275" s="126" t="n">
        <v>43646</v>
      </c>
      <c r="H275" s="98" t="n">
        <v>79901</v>
      </c>
      <c r="I275" s="79" t="n">
        <v>33265</v>
      </c>
      <c r="J275" s="127" t="n">
        <v>0.71</v>
      </c>
      <c r="K275" s="128">
        <f>ROUND(I275*(J275/1000),2)</f>
        <v/>
      </c>
    </row>
    <row customFormat="1" r="276" s="78">
      <c r="B276" s="125">
        <f>B275+1</f>
        <v/>
      </c>
      <c r="C276" s="125" t="n">
        <v>30203694</v>
      </c>
      <c r="D276" s="90" t="inlineStr">
        <is>
          <t>5055433_Post Foods_OLV_2018-19 Upfront - Digital Entertainment</t>
        </is>
      </c>
      <c r="E276" s="78" t="inlineStr">
        <is>
          <t>NBC Broadcast</t>
        </is>
      </c>
      <c r="F276" s="126" t="n">
        <v>43535</v>
      </c>
      <c r="G276" s="126" t="n">
        <v>43597</v>
      </c>
      <c r="H276" s="98" t="n">
        <v>1254183</v>
      </c>
      <c r="I276" s="79" t="n">
        <v>422198</v>
      </c>
      <c r="J276" s="127" t="n">
        <v>0.71</v>
      </c>
      <c r="K276" s="128">
        <f>ROUND(I276*(J276/1000),2)</f>
        <v/>
      </c>
    </row>
    <row customFormat="1" r="277" s="78">
      <c r="B277" s="125">
        <f>B276+1</f>
        <v/>
      </c>
      <c r="C277" s="125" t="n">
        <v>30203694</v>
      </c>
      <c r="D277" s="90" t="inlineStr">
        <is>
          <t>5055433_Post Foods_OLV_2018-19 Upfront - Digital Entertainment</t>
        </is>
      </c>
      <c r="E277" s="78" t="inlineStr">
        <is>
          <t>NBC News</t>
        </is>
      </c>
      <c r="F277" s="126" t="n">
        <v>43556</v>
      </c>
      <c r="G277" s="126" t="n">
        <v>43597</v>
      </c>
      <c r="H277" s="98" t="n">
        <v>61709</v>
      </c>
      <c r="I277" s="79" t="n">
        <v>24482</v>
      </c>
      <c r="J277" s="127" t="n">
        <v>0.71</v>
      </c>
      <c r="K277" s="128">
        <f>ROUND(I277*(J277/1000),2)</f>
        <v/>
      </c>
    </row>
    <row customFormat="1" r="278" s="78">
      <c r="B278" s="125">
        <f>B277+1</f>
        <v/>
      </c>
      <c r="C278" s="125" t="n">
        <v>30203734</v>
      </c>
      <c r="D278" s="90" t="inlineStr">
        <is>
          <t>5060652_Campbells Soup_The Voice Sponsorship Q119 - Digital Entertainment</t>
        </is>
      </c>
      <c r="E278" s="78" t="inlineStr">
        <is>
          <t>NBC Broadcast</t>
        </is>
      </c>
      <c r="F278" s="126" t="n">
        <v>43542</v>
      </c>
      <c r="G278" s="126" t="n">
        <v>43555</v>
      </c>
      <c r="H278" s="98" t="n">
        <v>308853</v>
      </c>
      <c r="I278" s="79" t="n">
        <v>1</v>
      </c>
      <c r="J278" s="127" t="n">
        <v>0.71</v>
      </c>
      <c r="K278" s="128">
        <f>ROUND(I278*(J278/1000),2)</f>
        <v/>
      </c>
    </row>
    <row customFormat="1" r="279" s="78">
      <c r="B279" s="125">
        <f>B278+1</f>
        <v/>
      </c>
      <c r="C279" s="125" t="n">
        <v>30219449</v>
      </c>
      <c r="D279" s="90" t="inlineStr">
        <is>
          <t>5059174_1819_Subaru_NAV NBCU Audience Video _Q1 19_CNVG A2554 - Digital Entertainment</t>
        </is>
      </c>
      <c r="E279" s="78" t="inlineStr">
        <is>
          <t>Bravo</t>
        </is>
      </c>
      <c r="F279" s="126" t="n">
        <v>43466</v>
      </c>
      <c r="G279" s="126" t="n">
        <v>43555</v>
      </c>
      <c r="H279" s="98" t="n">
        <v>1983310</v>
      </c>
      <c r="I279" s="79" t="n">
        <v>6</v>
      </c>
      <c r="J279" s="127" t="n">
        <v>0.71</v>
      </c>
      <c r="K279" s="128">
        <f>ROUND(I279*(J279/1000),2)</f>
        <v/>
      </c>
    </row>
    <row customFormat="1" r="280" s="78">
      <c r="B280" s="125">
        <f>B279+1</f>
        <v/>
      </c>
      <c r="C280" s="125" t="n">
        <v>30219449</v>
      </c>
      <c r="D280" s="90" t="inlineStr">
        <is>
          <t>5059174_1819_Subaru_NAV NBCU Audience Video _Q1 19_CNVG A2554 - Digital Entertainment</t>
        </is>
      </c>
      <c r="E280" s="78" t="inlineStr">
        <is>
          <t>E!</t>
        </is>
      </c>
      <c r="F280" s="126" t="n">
        <v>43466</v>
      </c>
      <c r="G280" s="126" t="n">
        <v>43555</v>
      </c>
      <c r="H280" s="98" t="n">
        <v>563896</v>
      </c>
      <c r="I280" s="79" t="n">
        <v>7</v>
      </c>
      <c r="J280" s="127" t="n">
        <v>0.71</v>
      </c>
      <c r="K280" s="128">
        <f>ROUND(I280*(J280/1000),2)</f>
        <v/>
      </c>
    </row>
    <row customFormat="1" r="281" s="78">
      <c r="B281" s="125">
        <f>B280+1</f>
        <v/>
      </c>
      <c r="C281" s="125" t="n">
        <v>30219449</v>
      </c>
      <c r="D281" s="90" t="inlineStr">
        <is>
          <t>5059174_1819_Subaru_NAV NBCU Audience Video _Q1 19_CNVG A2554 - Digital Entertainment</t>
        </is>
      </c>
      <c r="E281" s="78" t="inlineStr">
        <is>
          <t>NBC Broadcast</t>
        </is>
      </c>
      <c r="F281" s="126" t="n">
        <v>43466</v>
      </c>
      <c r="G281" s="126" t="n">
        <v>43555</v>
      </c>
      <c r="H281" s="98" t="n">
        <v>442181</v>
      </c>
      <c r="I281" s="79" t="n">
        <v>7</v>
      </c>
      <c r="J281" s="127" t="n">
        <v>0.71</v>
      </c>
      <c r="K281" s="128">
        <f>ROUND(I281*(J281/1000),2)</f>
        <v/>
      </c>
    </row>
    <row customFormat="1" r="282" s="78">
      <c r="B282" s="125">
        <f>B281+1</f>
        <v/>
      </c>
      <c r="C282" s="125" t="n">
        <v>30219449</v>
      </c>
      <c r="D282" s="90" t="inlineStr">
        <is>
          <t>5059174_1819_Subaru_NAV NBCU Audience Video _Q1 19_CNVG A2554 - Digital Entertainment</t>
        </is>
      </c>
      <c r="E282" s="78" t="inlineStr">
        <is>
          <t>Syfy</t>
        </is>
      </c>
      <c r="F282" s="126" t="n">
        <v>43466</v>
      </c>
      <c r="G282" s="126" t="n">
        <v>43555</v>
      </c>
      <c r="H282" s="98" t="n">
        <v>1357471</v>
      </c>
      <c r="I282" s="79" t="n">
        <v>4</v>
      </c>
      <c r="J282" s="127" t="n">
        <v>0.71</v>
      </c>
      <c r="K282" s="128">
        <f>ROUND(I282*(J282/1000),2)</f>
        <v/>
      </c>
    </row>
    <row customFormat="1" r="283" s="78">
      <c r="B283" s="125">
        <f>B282+1</f>
        <v/>
      </c>
      <c r="C283" s="125" t="n">
        <v>30222952</v>
      </c>
      <c r="D283" s="90" t="inlineStr">
        <is>
          <t>5065650_Tyson Anytizers 1Q19 CFlight Prime/Digital 18/19 BYU Plan  - Digital Entertainment</t>
        </is>
      </c>
      <c r="E283" s="78" t="inlineStr">
        <is>
          <t>NBC Broadcast</t>
        </is>
      </c>
      <c r="F283" s="126" t="n">
        <v>43542</v>
      </c>
      <c r="G283" s="126" t="n">
        <v>43555</v>
      </c>
      <c r="H283" s="98" t="n">
        <v>317941</v>
      </c>
      <c r="I283" s="79" t="n">
        <v>4</v>
      </c>
      <c r="J283" s="127" t="n">
        <v>0.71</v>
      </c>
      <c r="K283" s="128">
        <f>ROUND(I283*(J283/1000),2)</f>
        <v/>
      </c>
    </row>
    <row customFormat="1" r="284" s="78">
      <c r="B284" s="125">
        <f>B283+1</f>
        <v/>
      </c>
      <c r="C284" s="125" t="n">
        <v>30225826</v>
      </c>
      <c r="D284" s="90" t="inlineStr">
        <is>
          <t>5061741_MillerCoors_MLite_Cald UF_1.1.19-9.30.19 - Digital Hispanic</t>
        </is>
      </c>
      <c r="E284" s="78" t="inlineStr">
        <is>
          <t>NBC Universo</t>
        </is>
      </c>
      <c r="F284" s="126" t="n">
        <v>43556</v>
      </c>
      <c r="G284" s="126" t="n">
        <v>43646</v>
      </c>
      <c r="H284" s="98" t="n">
        <v>32401</v>
      </c>
      <c r="I284" s="79" t="n">
        <v>13546</v>
      </c>
      <c r="J284" s="127" t="n">
        <v>0.71</v>
      </c>
      <c r="K284" s="128">
        <f>ROUND(I284*(J284/1000),2)</f>
        <v/>
      </c>
    </row>
    <row customFormat="1" r="285" s="78">
      <c r="B285" s="125">
        <f>B284+1</f>
        <v/>
      </c>
      <c r="C285" s="125" t="n">
        <v>30225826</v>
      </c>
      <c r="D285" s="90" t="inlineStr">
        <is>
          <t>5061741_MillerCoors_MLite_Cald UF_1.1.19-9.30.19 - Digital Hispanic</t>
        </is>
      </c>
      <c r="E285" s="78" t="inlineStr">
        <is>
          <t>Telemundo</t>
        </is>
      </c>
      <c r="F285" s="126" t="n">
        <v>43556</v>
      </c>
      <c r="G285" s="126" t="n">
        <v>43646</v>
      </c>
      <c r="H285" s="98" t="n">
        <v>139766</v>
      </c>
      <c r="I285" s="79" t="n">
        <v>83006</v>
      </c>
      <c r="J285" s="127" t="n">
        <v>0.71</v>
      </c>
      <c r="K285" s="128">
        <f>ROUND(I285*(J285/1000),2)</f>
        <v/>
      </c>
    </row>
    <row customFormat="1" r="286" s="78">
      <c r="B286" s="125">
        <f>B285+1</f>
        <v/>
      </c>
      <c r="C286" s="125" t="n">
        <v>30236733</v>
      </c>
      <c r="D286" s="90" t="inlineStr">
        <is>
          <t>5058922_Indeed FEP 1819 UF Q1-Q319 - Digital Entertainment</t>
        </is>
      </c>
      <c r="E286" s="78" t="inlineStr">
        <is>
          <t>Bravo</t>
        </is>
      </c>
      <c r="F286" s="126" t="n">
        <v>43467</v>
      </c>
      <c r="G286" s="126" t="n">
        <v>43646</v>
      </c>
      <c r="H286" s="98" t="n">
        <v>2641449</v>
      </c>
      <c r="I286" s="79" t="n">
        <v>746130</v>
      </c>
      <c r="J286" s="127" t="n">
        <v>0.71</v>
      </c>
      <c r="K286" s="128">
        <f>ROUND(I286*(J286/1000),2)</f>
        <v/>
      </c>
    </row>
    <row customFormat="1" r="287" s="78">
      <c r="B287" s="125">
        <f>B286+1</f>
        <v/>
      </c>
      <c r="C287" s="125" t="n">
        <v>30236733</v>
      </c>
      <c r="D287" s="90" t="inlineStr">
        <is>
          <t>5058922_Indeed FEP 1819 UF Q1-Q319 - Digital Entertainment</t>
        </is>
      </c>
      <c r="E287" s="78" t="inlineStr">
        <is>
          <t>E!</t>
        </is>
      </c>
      <c r="F287" s="126" t="n">
        <v>43467</v>
      </c>
      <c r="G287" s="126" t="n">
        <v>43646</v>
      </c>
      <c r="H287" s="98" t="n">
        <v>653974</v>
      </c>
      <c r="I287" s="79" t="n">
        <v>252985</v>
      </c>
      <c r="J287" s="127" t="n">
        <v>0.71</v>
      </c>
      <c r="K287" s="128">
        <f>ROUND(I287*(J287/1000),2)</f>
        <v/>
      </c>
    </row>
    <row customFormat="1" r="288" s="78">
      <c r="B288" s="125">
        <f>B287+1</f>
        <v/>
      </c>
      <c r="C288" s="125" t="n">
        <v>30236733</v>
      </c>
      <c r="D288" s="90" t="inlineStr">
        <is>
          <t>5058922_Indeed FEP 1819 UF Q1-Q319 - Digital Entertainment</t>
        </is>
      </c>
      <c r="E288" s="78" t="inlineStr">
        <is>
          <t>NBC Broadcast</t>
        </is>
      </c>
      <c r="F288" s="126" t="n">
        <v>43467</v>
      </c>
      <c r="G288" s="126" t="n">
        <v>43646</v>
      </c>
      <c r="H288" s="98" t="n">
        <v>2197272</v>
      </c>
      <c r="I288" s="79" t="n">
        <v>367164</v>
      </c>
      <c r="J288" s="127" t="n">
        <v>0.71</v>
      </c>
      <c r="K288" s="128">
        <f>ROUND(I288*(J288/1000),2)</f>
        <v/>
      </c>
    </row>
    <row customFormat="1" r="289" s="78">
      <c r="B289" s="125">
        <f>B288+1</f>
        <v/>
      </c>
      <c r="C289" s="125" t="n">
        <v>30236733</v>
      </c>
      <c r="D289" s="90" t="inlineStr">
        <is>
          <t>5058922_Indeed FEP 1819 UF Q1-Q319 - Digital Entertainment</t>
        </is>
      </c>
      <c r="E289" s="78" t="inlineStr">
        <is>
          <t>NBC News</t>
        </is>
      </c>
      <c r="F289" s="126" t="n">
        <v>43556</v>
      </c>
      <c r="G289" s="126" t="n">
        <v>43646</v>
      </c>
      <c r="H289" s="98" t="n">
        <v>62214</v>
      </c>
      <c r="I289" s="79" t="n">
        <v>11879</v>
      </c>
      <c r="J289" s="127" t="n">
        <v>0.71</v>
      </c>
      <c r="K289" s="128">
        <f>ROUND(I289*(J289/1000),2)</f>
        <v/>
      </c>
    </row>
    <row customFormat="1" r="290" s="78">
      <c r="B290" s="125">
        <f>B289+1</f>
        <v/>
      </c>
      <c r="C290" s="125" t="n">
        <v>30236733</v>
      </c>
      <c r="D290" s="90" t="inlineStr">
        <is>
          <t>5058922_Indeed FEP 1819 UF Q1-Q319 - Digital Entertainment</t>
        </is>
      </c>
      <c r="E290" s="78" t="inlineStr">
        <is>
          <t>Oxygen</t>
        </is>
      </c>
      <c r="F290" s="126" t="n">
        <v>43556</v>
      </c>
      <c r="G290" s="126" t="n">
        <v>43646</v>
      </c>
      <c r="H290" s="98" t="n">
        <v>556989</v>
      </c>
      <c r="I290" s="79" t="n">
        <v>173023</v>
      </c>
      <c r="J290" s="127" t="n">
        <v>0.71</v>
      </c>
      <c r="K290" s="128">
        <f>ROUND(I290*(J290/1000),2)</f>
        <v/>
      </c>
    </row>
    <row customFormat="1" r="291" s="78">
      <c r="B291" s="125">
        <f>B290+1</f>
        <v/>
      </c>
      <c r="C291" s="125" t="n">
        <v>30236733</v>
      </c>
      <c r="D291" s="90" t="inlineStr">
        <is>
          <t>5058922_Indeed FEP 1819 UF Q1-Q319 - Digital Entertainment</t>
        </is>
      </c>
      <c r="E291" s="78" t="inlineStr">
        <is>
          <t>Syfy</t>
        </is>
      </c>
      <c r="F291" s="126" t="n">
        <v>43556</v>
      </c>
      <c r="G291" s="126" t="n">
        <v>43646</v>
      </c>
      <c r="H291" s="98" t="n">
        <v>2171896</v>
      </c>
      <c r="I291" s="79" t="n">
        <v>821726</v>
      </c>
      <c r="J291" s="127" t="n">
        <v>0.71</v>
      </c>
      <c r="K291" s="128">
        <f>ROUND(I291*(J291/1000),2)</f>
        <v/>
      </c>
    </row>
    <row customFormat="1" r="292" s="78">
      <c r="B292" s="125">
        <f>B291+1</f>
        <v/>
      </c>
      <c r="C292" s="125" t="n">
        <v>30236733</v>
      </c>
      <c r="D292" s="90" t="inlineStr">
        <is>
          <t>5058922_Indeed FEP 1819 UF Q1-Q319 - Digital Entertainment</t>
        </is>
      </c>
      <c r="E292" s="78" t="inlineStr">
        <is>
          <t>USA</t>
        </is>
      </c>
      <c r="F292" s="126" t="n">
        <v>43467</v>
      </c>
      <c r="G292" s="126" t="n">
        <v>43646</v>
      </c>
      <c r="H292" s="98" t="n">
        <v>1389891</v>
      </c>
      <c r="I292" s="79" t="n">
        <v>345589</v>
      </c>
      <c r="J292" s="127" t="n">
        <v>0.71</v>
      </c>
      <c r="K292" s="128">
        <f>ROUND(I292*(J292/1000),2)</f>
        <v/>
      </c>
    </row>
    <row customFormat="1" r="293" s="78">
      <c r="B293" s="125">
        <f>B292+1</f>
        <v/>
      </c>
      <c r="C293" s="125" t="n">
        <v>30241997</v>
      </c>
      <c r="D293" s="90" t="inlineStr">
        <is>
          <t>5064947_Nissan_Rouge_PG_VOD_Q1 - Digital Audience Studio</t>
        </is>
      </c>
      <c r="E293" s="78" t="inlineStr">
        <is>
          <t>E!</t>
        </is>
      </c>
      <c r="F293" s="126" t="n">
        <v>43525</v>
      </c>
      <c r="G293" s="126" t="n">
        <v>43555</v>
      </c>
      <c r="H293" s="98" t="n">
        <v>92250</v>
      </c>
      <c r="I293" s="79" t="n">
        <v>2</v>
      </c>
      <c r="J293" s="127" t="n">
        <v>0.71</v>
      </c>
      <c r="K293" s="128">
        <f>ROUND(I293*(J293/1000),2)</f>
        <v/>
      </c>
    </row>
    <row customFormat="1" r="294" s="78">
      <c r="B294" s="125">
        <f>B293+1</f>
        <v/>
      </c>
      <c r="C294" s="125" t="n">
        <v>30241997</v>
      </c>
      <c r="D294" s="90" t="inlineStr">
        <is>
          <t>5064947_Nissan_Rouge_PG_VOD_Q1 - Digital Audience Studio</t>
        </is>
      </c>
      <c r="E294" s="78" t="inlineStr">
        <is>
          <t>NBC Broadcast</t>
        </is>
      </c>
      <c r="F294" s="126" t="n">
        <v>43525</v>
      </c>
      <c r="G294" s="126" t="n">
        <v>43555</v>
      </c>
      <c r="H294" s="98" t="n">
        <v>578695</v>
      </c>
      <c r="I294" s="79" t="n">
        <v>6</v>
      </c>
      <c r="J294" s="127" t="n">
        <v>0.71</v>
      </c>
      <c r="K294" s="128">
        <f>ROUND(I294*(J294/1000),2)</f>
        <v/>
      </c>
    </row>
    <row customFormat="1" r="295" s="78">
      <c r="B295" s="125">
        <f>B294+1</f>
        <v/>
      </c>
      <c r="C295" s="125" t="n">
        <v>30241997</v>
      </c>
      <c r="D295" s="90" t="inlineStr">
        <is>
          <t>5064947_Nissan_Rouge_PG_VOD_Q1 - Digital Audience Studio</t>
        </is>
      </c>
      <c r="E295" s="78" t="inlineStr">
        <is>
          <t>Oxygen</t>
        </is>
      </c>
      <c r="F295" s="126" t="n">
        <v>43525</v>
      </c>
      <c r="G295" s="126" t="n">
        <v>43555</v>
      </c>
      <c r="H295" s="98" t="n">
        <v>97437</v>
      </c>
      <c r="I295" s="79" t="n">
        <v>1</v>
      </c>
      <c r="J295" s="127" t="n">
        <v>0.71</v>
      </c>
      <c r="K295" s="128">
        <f>ROUND(I295*(J295/1000),2)</f>
        <v/>
      </c>
    </row>
    <row customFormat="1" r="296" s="78">
      <c r="B296" s="125">
        <f>B295+1</f>
        <v/>
      </c>
      <c r="C296" s="125" t="n">
        <v>30241997</v>
      </c>
      <c r="D296" s="90" t="inlineStr">
        <is>
          <t>5064947_Nissan_Rouge_PG_VOD_Q1 - Digital Audience Studio</t>
        </is>
      </c>
      <c r="E296" s="78" t="inlineStr">
        <is>
          <t>Syfy</t>
        </is>
      </c>
      <c r="F296" s="126" t="n">
        <v>43525</v>
      </c>
      <c r="G296" s="126" t="n">
        <v>43555</v>
      </c>
      <c r="H296" s="98" t="n">
        <v>348247</v>
      </c>
      <c r="I296" s="79" t="n">
        <v>1</v>
      </c>
      <c r="J296" s="127" t="n">
        <v>0.71</v>
      </c>
      <c r="K296" s="128">
        <f>ROUND(I296*(J296/1000),2)</f>
        <v/>
      </c>
    </row>
    <row customFormat="1" r="297" s="78">
      <c r="B297" s="125">
        <f>B296+1</f>
        <v/>
      </c>
      <c r="C297" s="125" t="n">
        <v>30241997</v>
      </c>
      <c r="D297" s="90" t="inlineStr">
        <is>
          <t>5064947_Nissan_Rouge_PG_VOD_Q1 - Digital Audience Studio</t>
        </is>
      </c>
      <c r="E297" s="78" t="inlineStr">
        <is>
          <t>USA</t>
        </is>
      </c>
      <c r="F297" s="126" t="n">
        <v>43525</v>
      </c>
      <c r="G297" s="126" t="n">
        <v>43555</v>
      </c>
      <c r="H297" s="98" t="n">
        <v>194214</v>
      </c>
      <c r="I297" s="79" t="n">
        <v>3</v>
      </c>
      <c r="J297" s="127" t="n">
        <v>0.71</v>
      </c>
      <c r="K297" s="128">
        <f>ROUND(I297*(J297/1000),2)</f>
        <v/>
      </c>
    </row>
    <row customFormat="1" r="298" s="78">
      <c r="B298" s="125">
        <f>B297+1</f>
        <v/>
      </c>
      <c r="C298" s="125" t="n">
        <v>30251288</v>
      </c>
      <c r="D298" s="90" t="inlineStr">
        <is>
          <t>5063637_GE Appliances - OPP_1Q 1819 UF_Prime+Select_P2+ - Digital Entertainment</t>
        </is>
      </c>
      <c r="E298" s="78" t="inlineStr">
        <is>
          <t>NBC Broadcast</t>
        </is>
      </c>
      <c r="F298" s="126" t="n">
        <v>43563</v>
      </c>
      <c r="G298" s="126" t="n">
        <v>43646</v>
      </c>
      <c r="H298" s="98" t="n">
        <v>771765</v>
      </c>
      <c r="I298" s="79" t="n">
        <v>129627</v>
      </c>
      <c r="J298" s="127" t="n">
        <v>0.71</v>
      </c>
      <c r="K298" s="128">
        <f>ROUND(I298*(J298/1000),2)</f>
        <v/>
      </c>
    </row>
    <row customFormat="1" r="299" s="78">
      <c r="B299" s="125">
        <f>B298+1</f>
        <v/>
      </c>
      <c r="C299" s="125" t="n">
        <v>30251300</v>
      </c>
      <c r="D299" s="90" t="inlineStr">
        <is>
          <t>5063630_GE Appliances - DRY_1Q 1819 UF_Prime+Select_P2+ - Digital Entertainment</t>
        </is>
      </c>
      <c r="E299" s="78" t="inlineStr">
        <is>
          <t>NBC Broadcast</t>
        </is>
      </c>
      <c r="F299" s="126" t="n">
        <v>43563</v>
      </c>
      <c r="G299" s="126" t="n">
        <v>43646</v>
      </c>
      <c r="H299" s="98" t="n">
        <v>727033</v>
      </c>
      <c r="I299" s="79" t="n">
        <v>113239</v>
      </c>
      <c r="J299" s="127" t="n">
        <v>0.71</v>
      </c>
      <c r="K299" s="128">
        <f>ROUND(I299*(J299/1000),2)</f>
        <v/>
      </c>
    </row>
    <row customFormat="1" r="300" s="78">
      <c r="B300" s="125">
        <f>B299+1</f>
        <v/>
      </c>
      <c r="C300" s="125" t="n">
        <v>30314737</v>
      </c>
      <c r="D300" s="90" t="inlineStr">
        <is>
          <t>5059008_Apple Voice CFlight Bank A1849 Prime/Digital 18/19 BYU Plan - Digital Entertainment</t>
        </is>
      </c>
      <c r="E300" s="78" t="inlineStr">
        <is>
          <t>NBC Broadcast</t>
        </is>
      </c>
      <c r="F300" s="126" t="n">
        <v>43546</v>
      </c>
      <c r="G300" s="126" t="n">
        <v>43597</v>
      </c>
      <c r="H300" s="98" t="n">
        <v>469819</v>
      </c>
      <c r="I300" s="79" t="n">
        <v>311997</v>
      </c>
      <c r="J300" s="127" t="n">
        <v>0.71</v>
      </c>
      <c r="K300" s="128">
        <f>ROUND(I300*(J300/1000),2)</f>
        <v/>
      </c>
    </row>
    <row customFormat="1" r="301" s="78">
      <c r="B301" s="125">
        <f>B300+1</f>
        <v/>
      </c>
      <c r="C301" s="125" t="n">
        <v>30321955</v>
      </c>
      <c r="D301" s="90" t="inlineStr">
        <is>
          <t>5066049_CY19_Reckitt HTYHO Q119_NAV W2554 - Digital Entertainment</t>
        </is>
      </c>
      <c r="E301" s="78" t="inlineStr">
        <is>
          <t>Bravo</t>
        </is>
      </c>
      <c r="F301" s="126" t="n">
        <v>43556</v>
      </c>
      <c r="G301" s="126" t="n">
        <v>43646</v>
      </c>
      <c r="H301" s="98" t="n">
        <v>2543814</v>
      </c>
      <c r="I301" s="79" t="n">
        <v>386446</v>
      </c>
      <c r="J301" s="127" t="n">
        <v>0.71</v>
      </c>
      <c r="K301" s="128">
        <f>ROUND(I301*(J301/1000),2)</f>
        <v/>
      </c>
    </row>
    <row customFormat="1" r="302" s="78">
      <c r="B302" s="125">
        <f>B301+1</f>
        <v/>
      </c>
      <c r="C302" s="125" t="n">
        <v>30321955</v>
      </c>
      <c r="D302" s="90" t="inlineStr">
        <is>
          <t>5066049_CY19_Reckitt HTYHO Q119_NAV W2554 - Digital Entertainment</t>
        </is>
      </c>
      <c r="E302" s="78" t="inlineStr">
        <is>
          <t>CNBC</t>
        </is>
      </c>
      <c r="F302" s="126" t="n">
        <v>43556</v>
      </c>
      <c r="G302" s="126" t="n">
        <v>43646</v>
      </c>
      <c r="H302" s="98" t="n">
        <v>169539</v>
      </c>
      <c r="I302" s="79" t="n">
        <v>21903</v>
      </c>
      <c r="J302" s="127" t="n">
        <v>0.71</v>
      </c>
      <c r="K302" s="128">
        <f>ROUND(I302*(J302/1000),2)</f>
        <v/>
      </c>
    </row>
    <row customFormat="1" r="303" s="78">
      <c r="B303" s="125">
        <f>B302+1</f>
        <v/>
      </c>
      <c r="C303" s="125" t="n">
        <v>30321955</v>
      </c>
      <c r="D303" s="90" t="inlineStr">
        <is>
          <t>5066049_CY19_Reckitt HTYHO Q119_NAV W2554 - Digital Entertainment</t>
        </is>
      </c>
      <c r="E303" s="78" t="inlineStr">
        <is>
          <t>E!</t>
        </is>
      </c>
      <c r="F303" s="126" t="n">
        <v>43556</v>
      </c>
      <c r="G303" s="126" t="n">
        <v>43646</v>
      </c>
      <c r="H303" s="98" t="n">
        <v>606802</v>
      </c>
      <c r="I303" s="79" t="n">
        <v>145319</v>
      </c>
      <c r="J303" s="127" t="n">
        <v>0.71</v>
      </c>
      <c r="K303" s="128">
        <f>ROUND(I303*(J303/1000),2)</f>
        <v/>
      </c>
    </row>
    <row customFormat="1" r="304" s="78">
      <c r="B304" s="125">
        <f>B303+1</f>
        <v/>
      </c>
      <c r="C304" s="125" t="n">
        <v>30321955</v>
      </c>
      <c r="D304" s="90" t="inlineStr">
        <is>
          <t>5066049_CY19_Reckitt HTYHO Q119_NAV W2554 - Digital Entertainment</t>
        </is>
      </c>
      <c r="E304" s="78" t="inlineStr">
        <is>
          <t>MSNBC</t>
        </is>
      </c>
      <c r="F304" s="126" t="n">
        <v>43556</v>
      </c>
      <c r="G304" s="126" t="n">
        <v>43646</v>
      </c>
      <c r="H304" s="98" t="n">
        <v>3474</v>
      </c>
      <c r="I304" s="79" t="n">
        <v>922</v>
      </c>
      <c r="J304" s="127" t="n">
        <v>0.71</v>
      </c>
      <c r="K304" s="128">
        <f>ROUND(I304*(J304/1000),2)</f>
        <v/>
      </c>
    </row>
    <row customFormat="1" r="305" s="78">
      <c r="B305" s="125">
        <f>B304+1</f>
        <v/>
      </c>
      <c r="C305" s="125" t="n">
        <v>30321955</v>
      </c>
      <c r="D305" s="90" t="inlineStr">
        <is>
          <t>5066049_CY19_Reckitt HTYHO Q119_NAV W2554 - Digital Entertainment</t>
        </is>
      </c>
      <c r="E305" s="78" t="inlineStr">
        <is>
          <t>NBC Broadcast</t>
        </is>
      </c>
      <c r="F305" s="126" t="n">
        <v>43556</v>
      </c>
      <c r="G305" s="126" t="n">
        <v>43646</v>
      </c>
      <c r="H305" s="98" t="n">
        <v>1991387</v>
      </c>
      <c r="I305" s="79" t="n">
        <v>290560</v>
      </c>
      <c r="J305" s="127" t="n">
        <v>0.71</v>
      </c>
      <c r="K305" s="128">
        <f>ROUND(I305*(J305/1000),2)</f>
        <v/>
      </c>
    </row>
    <row customFormat="1" r="306" s="78">
      <c r="B306" s="125">
        <f>B305+1</f>
        <v/>
      </c>
      <c r="C306" s="125" t="n">
        <v>30321955</v>
      </c>
      <c r="D306" s="90" t="inlineStr">
        <is>
          <t>5066049_CY19_Reckitt HTYHO Q119_NAV W2554 - Digital Entertainment</t>
        </is>
      </c>
      <c r="E306" s="78" t="inlineStr">
        <is>
          <t>NBC News</t>
        </is>
      </c>
      <c r="F306" s="126" t="n">
        <v>43556</v>
      </c>
      <c r="G306" s="126" t="n">
        <v>43646</v>
      </c>
      <c r="H306" s="98" t="n">
        <v>168773</v>
      </c>
      <c r="I306" s="79" t="n">
        <v>47043</v>
      </c>
      <c r="J306" s="127" t="n">
        <v>0.71</v>
      </c>
      <c r="K306" s="128">
        <f>ROUND(I306*(J306/1000),2)</f>
        <v/>
      </c>
    </row>
    <row customFormat="1" r="307" s="78">
      <c r="B307" s="125">
        <f>B306+1</f>
        <v/>
      </c>
      <c r="C307" s="125" t="n">
        <v>30321955</v>
      </c>
      <c r="D307" s="90" t="inlineStr">
        <is>
          <t>5066049_CY19_Reckitt HTYHO Q119_NAV W2554 - Digital Entertainment</t>
        </is>
      </c>
      <c r="E307" s="78" t="inlineStr">
        <is>
          <t>Oxygen</t>
        </is>
      </c>
      <c r="F307" s="126" t="n">
        <v>43556</v>
      </c>
      <c r="G307" s="126" t="n">
        <v>43646</v>
      </c>
      <c r="H307" s="98" t="n">
        <v>426117</v>
      </c>
      <c r="I307" s="79" t="n">
        <v>76543</v>
      </c>
      <c r="J307" s="127" t="n">
        <v>0.71</v>
      </c>
      <c r="K307" s="128">
        <f>ROUND(I307*(J307/1000),2)</f>
        <v/>
      </c>
    </row>
    <row customFormat="1" r="308" s="78">
      <c r="B308" s="125">
        <f>B307+1</f>
        <v/>
      </c>
      <c r="C308" s="125" t="n">
        <v>30321955</v>
      </c>
      <c r="D308" s="90" t="inlineStr">
        <is>
          <t>5066049_CY19_Reckitt HTYHO Q119_NAV W2554 - Digital Entertainment</t>
        </is>
      </c>
      <c r="E308" s="78" t="inlineStr">
        <is>
          <t>Syfy</t>
        </is>
      </c>
      <c r="F308" s="126" t="n">
        <v>43556</v>
      </c>
      <c r="G308" s="126" t="n">
        <v>43646</v>
      </c>
      <c r="H308" s="98" t="n">
        <v>1594859</v>
      </c>
      <c r="I308" s="79" t="n">
        <v>335103</v>
      </c>
      <c r="J308" s="127" t="n">
        <v>0.71</v>
      </c>
      <c r="K308" s="128">
        <f>ROUND(I308*(J308/1000),2)</f>
        <v/>
      </c>
    </row>
    <row customFormat="1" r="309" s="78">
      <c r="B309" s="125">
        <f>B308+1</f>
        <v/>
      </c>
      <c r="C309" s="125" t="n">
        <v>30321955</v>
      </c>
      <c r="D309" s="90" t="inlineStr">
        <is>
          <t>5066049_CY19_Reckitt HTYHO Q119_NAV W2554 - Digital Entertainment</t>
        </is>
      </c>
      <c r="E309" s="78" t="inlineStr">
        <is>
          <t>Telemundo</t>
        </is>
      </c>
      <c r="F309" s="126" t="n">
        <v>43556</v>
      </c>
      <c r="G309" s="126" t="n">
        <v>43646</v>
      </c>
      <c r="H309" s="98" t="n">
        <v>105564</v>
      </c>
      <c r="I309" s="79" t="n">
        <v>7960</v>
      </c>
      <c r="J309" s="127" t="n">
        <v>0.71</v>
      </c>
      <c r="K309" s="128">
        <f>ROUND(I309*(J309/1000),2)</f>
        <v/>
      </c>
    </row>
    <row customFormat="1" r="310" s="78">
      <c r="B310" s="125">
        <f>B309+1</f>
        <v/>
      </c>
      <c r="C310" s="125" t="n">
        <v>30321955</v>
      </c>
      <c r="D310" s="90" t="inlineStr">
        <is>
          <t>5066049_CY19_Reckitt HTYHO Q119_NAV W2554 - Digital Entertainment</t>
        </is>
      </c>
      <c r="E310" s="78" t="inlineStr">
        <is>
          <t>USA</t>
        </is>
      </c>
      <c r="F310" s="126" t="n">
        <v>43556</v>
      </c>
      <c r="G310" s="126" t="n">
        <v>43646</v>
      </c>
      <c r="H310" s="98" t="n">
        <v>1126371</v>
      </c>
      <c r="I310" s="79" t="n">
        <v>187512</v>
      </c>
      <c r="J310" s="127" t="n">
        <v>0.71</v>
      </c>
      <c r="K310" s="128">
        <f>ROUND(I310*(J310/1000),2)</f>
        <v/>
      </c>
    </row>
    <row customFormat="1" r="311" s="78">
      <c r="B311" s="125">
        <f>B310+1</f>
        <v/>
      </c>
      <c r="C311" s="125" t="n">
        <v>30334912</v>
      </c>
      <c r="D311" s="90" t="inlineStr">
        <is>
          <t>5058736_Cigna_Q1-Q31819 UF_Prime_A2554 - Digital Entertainment</t>
        </is>
      </c>
      <c r="E311" s="78" t="inlineStr">
        <is>
          <t>NBC Broadcast</t>
        </is>
      </c>
      <c r="F311" s="126" t="n">
        <v>43557</v>
      </c>
      <c r="G311" s="126" t="n">
        <v>43646</v>
      </c>
      <c r="H311" s="98" t="n">
        <v>2048700</v>
      </c>
      <c r="I311" s="79" t="n">
        <v>595430</v>
      </c>
      <c r="J311" s="127" t="n">
        <v>0.71</v>
      </c>
      <c r="K311" s="128">
        <f>ROUND(I311*(J311/1000),2)</f>
        <v/>
      </c>
    </row>
    <row customFormat="1" r="312" s="78">
      <c r="B312" s="125">
        <f>B311+1</f>
        <v/>
      </c>
      <c r="C312" s="125" t="n">
        <v>30334912</v>
      </c>
      <c r="D312" s="90" t="inlineStr">
        <is>
          <t>5058736_Cigna_Q1-Q31819 UF_Prime_A2554 - Digital Entertainment</t>
        </is>
      </c>
      <c r="E312" s="78" t="inlineStr">
        <is>
          <t>NBC News</t>
        </is>
      </c>
      <c r="F312" s="126" t="n">
        <v>43557</v>
      </c>
      <c r="G312" s="126" t="n">
        <v>43646</v>
      </c>
      <c r="H312" s="98" t="n">
        <v>98789</v>
      </c>
      <c r="I312" s="79" t="n">
        <v>36098</v>
      </c>
      <c r="J312" s="127" t="n">
        <v>0.71</v>
      </c>
      <c r="K312" s="128">
        <f>ROUND(I312*(J312/1000),2)</f>
        <v/>
      </c>
    </row>
    <row customFormat="1" r="313" s="78">
      <c r="B313" s="125">
        <f>B312+1</f>
        <v/>
      </c>
      <c r="C313" s="125" t="n">
        <v>30390596</v>
      </c>
      <c r="D313" s="90" t="inlineStr">
        <is>
          <t>5064660_CY19_Quicken Loans_Rocket Mortgage_NAV P2+ - Digital Entertainment</t>
        </is>
      </c>
      <c r="E313" s="78" t="inlineStr">
        <is>
          <t>NBC Broadcast</t>
        </is>
      </c>
      <c r="F313" s="126" t="n">
        <v>43528</v>
      </c>
      <c r="G313" s="126" t="n">
        <v>43555</v>
      </c>
      <c r="H313" s="98" t="n">
        <v>476060</v>
      </c>
      <c r="I313" s="79" t="n">
        <v>1</v>
      </c>
      <c r="J313" s="127" t="n">
        <v>0.71</v>
      </c>
      <c r="K313" s="128">
        <f>ROUND(I313*(J313/1000),2)</f>
        <v/>
      </c>
    </row>
    <row customFormat="1" r="314" s="78">
      <c r="B314" s="125">
        <f>B313+1</f>
        <v/>
      </c>
      <c r="C314" s="125" t="n">
        <v>30390596</v>
      </c>
      <c r="D314" s="90" t="inlineStr">
        <is>
          <t>5064660_CY19_Quicken Loans_Rocket Mortgage_NAV P2+ - Digital Entertainment</t>
        </is>
      </c>
      <c r="E314" s="78" t="inlineStr">
        <is>
          <t>NBC News</t>
        </is>
      </c>
      <c r="F314" s="126" t="n">
        <v>43528</v>
      </c>
      <c r="G314" s="126" t="n">
        <v>43555</v>
      </c>
      <c r="H314" s="98" t="n">
        <v>16884</v>
      </c>
      <c r="I314" s="79" t="n">
        <v>1</v>
      </c>
      <c r="J314" s="127" t="n">
        <v>0.71</v>
      </c>
      <c r="K314" s="128">
        <f>ROUND(I314*(J314/1000),2)</f>
        <v/>
      </c>
    </row>
    <row customFormat="1" r="315" s="78">
      <c r="B315" s="125">
        <f>B314+1</f>
        <v/>
      </c>
      <c r="C315" s="125" t="n">
        <v>30390596</v>
      </c>
      <c r="D315" s="90" t="inlineStr">
        <is>
          <t>5064660_CY19_Quicken Loans_Rocket Mortgage_NAV P2+ - Digital Entertainment</t>
        </is>
      </c>
      <c r="E315" s="78" t="inlineStr">
        <is>
          <t>Syfy</t>
        </is>
      </c>
      <c r="F315" s="126" t="n">
        <v>43528</v>
      </c>
      <c r="G315" s="126" t="n">
        <v>43555</v>
      </c>
      <c r="H315" s="98" t="n">
        <v>177464</v>
      </c>
      <c r="I315" s="79" t="n">
        <v>1</v>
      </c>
      <c r="J315" s="127" t="n">
        <v>0.71</v>
      </c>
      <c r="K315" s="128">
        <f>ROUND(I315*(J315/1000),2)</f>
        <v/>
      </c>
    </row>
    <row customFormat="1" r="316" s="78">
      <c r="B316" s="125">
        <f>B315+1</f>
        <v/>
      </c>
      <c r="C316" s="125" t="n">
        <v>30390596</v>
      </c>
      <c r="D316" s="90" t="inlineStr">
        <is>
          <t>5064660_CY19_Quicken Loans_Rocket Mortgage_NAV P2+ - Digital Entertainment</t>
        </is>
      </c>
      <c r="E316" s="78" t="inlineStr">
        <is>
          <t>USA</t>
        </is>
      </c>
      <c r="F316" s="126" t="n">
        <v>43528</v>
      </c>
      <c r="G316" s="126" t="n">
        <v>43555</v>
      </c>
      <c r="H316" s="98" t="n">
        <v>119736</v>
      </c>
      <c r="I316" s="79" t="n">
        <v>2</v>
      </c>
      <c r="J316" s="127" t="n">
        <v>0.71</v>
      </c>
      <c r="K316" s="128">
        <f>ROUND(I316*(J316/1000),2)</f>
        <v/>
      </c>
    </row>
    <row customFormat="1" r="317" s="78">
      <c r="B317" s="125">
        <f>B316+1</f>
        <v/>
      </c>
      <c r="C317" s="125" t="n">
        <v>30459494</v>
      </c>
      <c r="D317" s="90" t="inlineStr">
        <is>
          <t>5064508_Universal Portfolio 18/19 Upfront OLV - Digital Hispanic</t>
        </is>
      </c>
      <c r="E317" s="78" t="inlineStr">
        <is>
          <t>NBC Universo</t>
        </is>
      </c>
      <c r="F317" s="126" t="n">
        <v>43511</v>
      </c>
      <c r="G317" s="126" t="n">
        <v>43618</v>
      </c>
      <c r="H317" s="98" t="n">
        <v>153282</v>
      </c>
      <c r="I317" s="79" t="n">
        <v>19824</v>
      </c>
      <c r="J317" s="127" t="n">
        <v>0.71</v>
      </c>
      <c r="K317" s="128">
        <f>ROUND(I317*(J317/1000),2)</f>
        <v/>
      </c>
    </row>
    <row customFormat="1" r="318" s="78">
      <c r="B318" s="125">
        <f>B317+1</f>
        <v/>
      </c>
      <c r="C318" s="125" t="n">
        <v>30459494</v>
      </c>
      <c r="D318" s="90" t="inlineStr">
        <is>
          <t>5064508_Universal Portfolio 18/19 Upfront OLV - Digital Hispanic</t>
        </is>
      </c>
      <c r="E318" s="78" t="inlineStr">
        <is>
          <t>Telemundo</t>
        </is>
      </c>
      <c r="F318" s="126" t="n">
        <v>43511</v>
      </c>
      <c r="G318" s="126" t="n">
        <v>43618</v>
      </c>
      <c r="H318" s="98" t="n">
        <v>667974</v>
      </c>
      <c r="I318" s="79" t="n">
        <v>139086</v>
      </c>
      <c r="J318" s="127" t="n">
        <v>0.71</v>
      </c>
      <c r="K318" s="128">
        <f>ROUND(I318*(J318/1000),2)</f>
        <v/>
      </c>
    </row>
    <row customFormat="1" r="319" s="78">
      <c r="B319" s="125">
        <f>B318+1</f>
        <v/>
      </c>
      <c r="C319" s="125" t="n">
        <v>30459500</v>
      </c>
      <c r="D319" s="90" t="inlineStr">
        <is>
          <t>5062060_MillerCoors_CLight_Cald UF_1.1-9.30.19 - Digital Hispanic</t>
        </is>
      </c>
      <c r="E319" s="78" t="inlineStr">
        <is>
          <t>NBC Universo</t>
        </is>
      </c>
      <c r="F319" s="126" t="n">
        <v>43556</v>
      </c>
      <c r="G319" s="126" t="n">
        <v>43646</v>
      </c>
      <c r="H319" s="98" t="n">
        <v>95421</v>
      </c>
      <c r="I319" s="79" t="n">
        <v>15107</v>
      </c>
      <c r="J319" s="127" t="n">
        <v>0.71</v>
      </c>
      <c r="K319" s="128">
        <f>ROUND(I319*(J319/1000),2)</f>
        <v/>
      </c>
    </row>
    <row customFormat="1" r="320" s="78">
      <c r="B320" s="125">
        <f>B319+1</f>
        <v/>
      </c>
      <c r="C320" s="125" t="n">
        <v>30459500</v>
      </c>
      <c r="D320" s="90" t="inlineStr">
        <is>
          <t>5062060_MillerCoors_CLight_Cald UF_1.1-9.30.19 - Digital Hispanic</t>
        </is>
      </c>
      <c r="E320" s="78" t="inlineStr">
        <is>
          <t>Telemundo</t>
        </is>
      </c>
      <c r="F320" s="126" t="n">
        <v>43556</v>
      </c>
      <c r="G320" s="126" t="n">
        <v>43646</v>
      </c>
      <c r="H320" s="98" t="n">
        <v>339059</v>
      </c>
      <c r="I320" s="79" t="n">
        <v>106993</v>
      </c>
      <c r="J320" s="127" t="n">
        <v>0.71</v>
      </c>
      <c r="K320" s="128">
        <f>ROUND(I320*(J320/1000),2)</f>
        <v/>
      </c>
    </row>
    <row customFormat="1" r="321" s="78">
      <c r="B321" s="125">
        <f>B320+1</f>
        <v/>
      </c>
      <c r="C321" s="125" t="n">
        <v>30459928</v>
      </c>
      <c r="D321" s="90" t="inlineStr">
        <is>
          <t>5065032_Verizon OLV 18/19 Upfront_Q119 - Digital Hispanic</t>
        </is>
      </c>
      <c r="E321" s="78" t="inlineStr">
        <is>
          <t>NBC Universo</t>
        </is>
      </c>
      <c r="F321" s="126" t="n">
        <v>43466</v>
      </c>
      <c r="G321" s="126" t="n">
        <v>43555</v>
      </c>
      <c r="H321" s="98" t="n">
        <v>367502</v>
      </c>
      <c r="I321" s="79" t="n">
        <v>27</v>
      </c>
      <c r="J321" s="127" t="n">
        <v>0.71</v>
      </c>
      <c r="K321" s="128">
        <f>ROUND(I321*(J321/1000),2)</f>
        <v/>
      </c>
    </row>
    <row r="322">
      <c r="B322" s="125">
        <f>B321+1</f>
        <v/>
      </c>
      <c r="C322" s="125" t="n">
        <v>30459928</v>
      </c>
      <c r="D322" s="90" t="inlineStr">
        <is>
          <t>5065032_Verizon OLV 18/19 Upfront_Q119 - Digital Hispanic</t>
        </is>
      </c>
      <c r="E322" s="78" t="inlineStr">
        <is>
          <t>Telemundo</t>
        </is>
      </c>
      <c r="F322" s="126" t="n">
        <v>43466</v>
      </c>
      <c r="G322" s="126" t="n">
        <v>43555</v>
      </c>
      <c r="H322" s="98" t="n">
        <v>1209889</v>
      </c>
      <c r="I322" s="79" t="n">
        <v>91</v>
      </c>
      <c r="J322" s="127" t="n">
        <v>0.71</v>
      </c>
      <c r="K322" s="128">
        <f>ROUND(I322*(J322/1000),2)</f>
        <v/>
      </c>
      <c r="L322" s="78" t="n"/>
      <c r="M322" s="78" t="n"/>
    </row>
    <row r="323">
      <c r="B323" s="125">
        <f>B322+1</f>
        <v/>
      </c>
      <c r="C323" s="125" t="n">
        <v>30488050</v>
      </c>
      <c r="D323" s="90" t="inlineStr">
        <is>
          <t>5064650_Pepsi - Tostitos_1Q 18/19 UF_NAV_P2+ - Digital Entertainment</t>
        </is>
      </c>
      <c r="E323" s="78" t="inlineStr">
        <is>
          <t>Bravo</t>
        </is>
      </c>
      <c r="F323" s="126" t="n">
        <v>43549</v>
      </c>
      <c r="G323" s="126" t="n">
        <v>43555</v>
      </c>
      <c r="H323" s="98" t="n">
        <v>176405</v>
      </c>
      <c r="I323" s="79" t="n">
        <v>2</v>
      </c>
      <c r="J323" s="127" t="n">
        <v>0.71</v>
      </c>
      <c r="K323" s="128">
        <f>ROUND(I323*(J323/1000),2)</f>
        <v/>
      </c>
      <c r="L323" s="78" t="n"/>
      <c r="M323" s="78" t="n"/>
    </row>
    <row r="324">
      <c r="B324" s="125">
        <f>B323+1</f>
        <v/>
      </c>
      <c r="C324" s="125" t="n">
        <v>30488050</v>
      </c>
      <c r="D324" s="90" t="inlineStr">
        <is>
          <t>5064650_Pepsi - Tostitos_1Q 18/19 UF_NAV_P2+ - Digital Entertainment</t>
        </is>
      </c>
      <c r="E324" s="78" t="inlineStr">
        <is>
          <t>CNBC</t>
        </is>
      </c>
      <c r="F324" s="126" t="n">
        <v>43549</v>
      </c>
      <c r="G324" s="126" t="n">
        <v>43555</v>
      </c>
      <c r="H324" s="98" t="n">
        <v>12569</v>
      </c>
      <c r="I324" s="79" t="n">
        <v>1</v>
      </c>
      <c r="J324" s="127" t="n">
        <v>0.71</v>
      </c>
      <c r="K324" s="128">
        <f>ROUND(I324*(J324/1000),2)</f>
        <v/>
      </c>
      <c r="L324" s="78" t="n"/>
      <c r="M324" s="78" t="n"/>
    </row>
    <row customFormat="1" r="325" s="78">
      <c r="B325" s="125">
        <f>B324+1</f>
        <v/>
      </c>
      <c r="C325" s="125" t="n">
        <v>30488050</v>
      </c>
      <c r="D325" s="90" t="inlineStr">
        <is>
          <t>5064650_Pepsi - Tostitos_1Q 18/19 UF_NAV_P2+ - Digital Entertainment</t>
        </is>
      </c>
      <c r="E325" s="78" t="inlineStr">
        <is>
          <t>E!</t>
        </is>
      </c>
      <c r="F325" s="126" t="n">
        <v>43549</v>
      </c>
      <c r="G325" s="126" t="n">
        <v>43555</v>
      </c>
      <c r="H325" s="98" t="n">
        <v>22938</v>
      </c>
      <c r="I325" s="79" t="n">
        <v>2</v>
      </c>
      <c r="J325" s="127" t="n">
        <v>0.71</v>
      </c>
      <c r="K325" s="128">
        <f>ROUND(I325*(J325/1000),2)</f>
        <v/>
      </c>
    </row>
    <row customFormat="1" r="326" s="78">
      <c r="B326" s="125">
        <f>B325+1</f>
        <v/>
      </c>
      <c r="C326" s="125" t="n">
        <v>30502694</v>
      </c>
      <c r="D326" s="90" t="inlineStr">
        <is>
          <t>5054773_CY19_Liberty Mutual_NBC Prime Parity C-Flight - Digital Entertainment</t>
        </is>
      </c>
      <c r="E326" s="78" t="inlineStr">
        <is>
          <t>NBC Broadcast</t>
        </is>
      </c>
      <c r="F326" s="126" t="n">
        <v>43467</v>
      </c>
      <c r="G326" s="126" t="n">
        <v>43555</v>
      </c>
      <c r="H326" s="98" t="n">
        <v>6063427</v>
      </c>
      <c r="I326" s="79" t="n">
        <v>66</v>
      </c>
      <c r="J326" s="127" t="n">
        <v>0.71</v>
      </c>
      <c r="K326" s="128">
        <f>ROUND(I326*(J326/1000),2)</f>
        <v/>
      </c>
    </row>
    <row customFormat="1" r="327" s="78">
      <c r="B327" s="125">
        <f>B326+1</f>
        <v/>
      </c>
      <c r="C327" s="125" t="n">
        <v>30502694</v>
      </c>
      <c r="D327" s="90" t="inlineStr">
        <is>
          <t>5054773_CY19_Liberty Mutual_NBC Prime Parity C-Flight - Digital Entertainment</t>
        </is>
      </c>
      <c r="E327" s="78" t="inlineStr">
        <is>
          <t>NBC News</t>
        </is>
      </c>
      <c r="F327" s="126" t="n">
        <v>43467</v>
      </c>
      <c r="G327" s="126" t="n">
        <v>43555</v>
      </c>
      <c r="H327" s="98" t="n">
        <v>298708</v>
      </c>
      <c r="I327" s="79" t="n">
        <v>2</v>
      </c>
      <c r="J327" s="127" t="n">
        <v>0.71</v>
      </c>
      <c r="K327" s="128">
        <f>ROUND(I327*(J327/1000),2)</f>
        <v/>
      </c>
    </row>
    <row customFormat="1" r="328" s="78">
      <c r="B328" s="125">
        <f>B327+1</f>
        <v/>
      </c>
      <c r="C328" s="125" t="n">
        <v>30508086</v>
      </c>
      <c r="D328" s="90" t="inlineStr">
        <is>
          <t>5063986_State Farm 1Q Lifestyle VOD - Digital Lifestyle</t>
        </is>
      </c>
      <c r="E328" s="78" t="inlineStr">
        <is>
          <t>Bravo</t>
        </is>
      </c>
      <c r="F328" s="126" t="n">
        <v>43557</v>
      </c>
      <c r="G328" s="126" t="n">
        <v>43646</v>
      </c>
      <c r="H328" s="98" t="n">
        <v>1011195</v>
      </c>
      <c r="I328" s="79" t="n">
        <v>348938</v>
      </c>
      <c r="J328" s="127" t="n">
        <v>0.71</v>
      </c>
      <c r="K328" s="128">
        <f>ROUND(I328*(J328/1000),2)</f>
        <v/>
      </c>
    </row>
    <row customFormat="1" r="329" s="78">
      <c r="B329" s="125">
        <f>B328+1</f>
        <v/>
      </c>
      <c r="C329" s="125" t="n">
        <v>30508086</v>
      </c>
      <c r="D329" s="90" t="inlineStr">
        <is>
          <t>5063986_State Farm 1Q Lifestyle VOD - Digital Lifestyle</t>
        </is>
      </c>
      <c r="E329" s="78" t="inlineStr">
        <is>
          <t>E!</t>
        </is>
      </c>
      <c r="F329" s="126" t="n">
        <v>43557</v>
      </c>
      <c r="G329" s="126" t="n">
        <v>43646</v>
      </c>
      <c r="H329" s="98" t="n">
        <v>236325</v>
      </c>
      <c r="I329" s="79" t="n">
        <v>103862</v>
      </c>
      <c r="J329" s="127" t="n">
        <v>0.71</v>
      </c>
      <c r="K329" s="128">
        <f>ROUND(I329*(J329/1000),2)</f>
        <v/>
      </c>
    </row>
    <row customFormat="1" r="330" s="78">
      <c r="B330" s="125">
        <f>B329+1</f>
        <v/>
      </c>
      <c r="C330" s="125" t="n">
        <v>30508086</v>
      </c>
      <c r="D330" s="90" t="inlineStr">
        <is>
          <t>5063986_State Farm 1Q Lifestyle VOD - Digital Lifestyle</t>
        </is>
      </c>
      <c r="E330" s="78" t="inlineStr">
        <is>
          <t>Oxygen</t>
        </is>
      </c>
      <c r="F330" s="126" t="n">
        <v>43557</v>
      </c>
      <c r="G330" s="126" t="n">
        <v>43646</v>
      </c>
      <c r="H330" s="98" t="n">
        <v>278066</v>
      </c>
      <c r="I330" s="79" t="n">
        <v>104302</v>
      </c>
      <c r="J330" s="127" t="n">
        <v>0.71</v>
      </c>
      <c r="K330" s="128">
        <f>ROUND(I330*(J330/1000),2)</f>
        <v/>
      </c>
    </row>
    <row customFormat="1" r="331" s="78">
      <c r="B331" s="125">
        <f>B330+1</f>
        <v/>
      </c>
      <c r="C331" s="125" t="n">
        <v>30549756</v>
      </c>
      <c r="D331" s="90" t="inlineStr">
        <is>
          <t>5058323_Dunkin NHL 2019 - Digital Sports</t>
        </is>
      </c>
      <c r="E331" s="78" t="inlineStr">
        <is>
          <t>Golf Channel</t>
        </is>
      </c>
      <c r="F331" s="126" t="n">
        <v>43466</v>
      </c>
      <c r="G331" s="126" t="n">
        <v>43646</v>
      </c>
      <c r="H331" s="98" t="n">
        <v>257</v>
      </c>
      <c r="I331" s="79" t="n">
        <v>257</v>
      </c>
      <c r="J331" s="127" t="n">
        <v>0.71</v>
      </c>
      <c r="K331" s="128">
        <f>ROUND(I331*(J331/1000),2)</f>
        <v/>
      </c>
    </row>
    <row customFormat="1" r="332" s="78">
      <c r="B332" s="125">
        <f>B331+1</f>
        <v/>
      </c>
      <c r="C332" s="125" t="n">
        <v>30549756</v>
      </c>
      <c r="D332" s="90" t="inlineStr">
        <is>
          <t>5058323_Dunkin NHL 2019 - Digital Sports</t>
        </is>
      </c>
      <c r="E332" s="78" t="inlineStr">
        <is>
          <t>NBC Sports</t>
        </is>
      </c>
      <c r="F332" s="126" t="n">
        <v>43466</v>
      </c>
      <c r="G332" s="126" t="n">
        <v>43646</v>
      </c>
      <c r="H332" s="98" t="n">
        <v>861</v>
      </c>
      <c r="I332" s="79" t="n">
        <v>861</v>
      </c>
      <c r="J332" s="127" t="n">
        <v>0.71</v>
      </c>
      <c r="K332" s="128">
        <f>ROUND(I332*(J332/1000),2)</f>
        <v/>
      </c>
    </row>
    <row customFormat="1" r="333" s="78">
      <c r="B333" s="125">
        <f>B332+1</f>
        <v/>
      </c>
      <c r="C333" s="125" t="n">
        <v>30556071</v>
      </c>
      <c r="D333" s="90" t="inlineStr">
        <is>
          <t>5064014_UPX_1Q18/19 UF_NAV/Select_P2+ - Digital Entertainment</t>
        </is>
      </c>
      <c r="E333" s="78" t="inlineStr">
        <is>
          <t>Bravo</t>
        </is>
      </c>
      <c r="F333" s="126" t="n">
        <v>43467</v>
      </c>
      <c r="G333" s="126" t="n">
        <v>43555</v>
      </c>
      <c r="H333" s="98" t="n">
        <v>1030627</v>
      </c>
      <c r="I333" s="79" t="n">
        <v>5</v>
      </c>
      <c r="J333" s="127" t="n">
        <v>0.71</v>
      </c>
      <c r="K333" s="128">
        <f>ROUND(I333*(J333/1000),2)</f>
        <v/>
      </c>
    </row>
    <row customFormat="1" r="334" s="78">
      <c r="B334" s="125">
        <f>B333+1</f>
        <v/>
      </c>
      <c r="C334" s="125" t="n">
        <v>30556071</v>
      </c>
      <c r="D334" s="90" t="inlineStr">
        <is>
          <t>5064014_UPX_1Q18/19 UF_NAV/Select_P2+ - Digital Entertainment</t>
        </is>
      </c>
      <c r="E334" s="78" t="inlineStr">
        <is>
          <t>NBC Broadcast</t>
        </is>
      </c>
      <c r="F334" s="126" t="n">
        <v>43467</v>
      </c>
      <c r="G334" s="126" t="n">
        <v>43555</v>
      </c>
      <c r="H334" s="98" t="n">
        <v>722259</v>
      </c>
      <c r="I334" s="79" t="n">
        <v>6</v>
      </c>
      <c r="J334" s="127" t="n">
        <v>0.71</v>
      </c>
      <c r="K334" s="128">
        <f>ROUND(I334*(J334/1000),2)</f>
        <v/>
      </c>
    </row>
    <row customFormat="1" r="335" s="78">
      <c r="B335" s="125">
        <f>B334+1</f>
        <v/>
      </c>
      <c r="C335" s="125" t="n">
        <v>30556071</v>
      </c>
      <c r="D335" s="90" t="inlineStr">
        <is>
          <t>5064014_UPX_1Q18/19 UF_NAV/Select_P2+ - Digital Entertainment</t>
        </is>
      </c>
      <c r="E335" s="78" t="inlineStr">
        <is>
          <t>USA</t>
        </is>
      </c>
      <c r="F335" s="126" t="n">
        <v>43467</v>
      </c>
      <c r="G335" s="126" t="n">
        <v>43555</v>
      </c>
      <c r="H335" s="98" t="n">
        <v>639052</v>
      </c>
      <c r="I335" s="79" t="n">
        <v>2</v>
      </c>
      <c r="J335" s="127" t="n">
        <v>0.71</v>
      </c>
      <c r="K335" s="128">
        <f>ROUND(I335*(J335/1000),2)</f>
        <v/>
      </c>
    </row>
    <row customFormat="1" r="336" s="78">
      <c r="B336" s="125">
        <f>B335+1</f>
        <v/>
      </c>
      <c r="C336" s="125" t="n">
        <v>30556797</v>
      </c>
      <c r="D336" s="90" t="inlineStr">
        <is>
          <t>5064809_Novartis Entresto Q1 Cflight Prime/Digital 18/19 BYU Plan - Digital Entertainment</t>
        </is>
      </c>
      <c r="E336" s="78" t="inlineStr">
        <is>
          <t>NBC Broadcast</t>
        </is>
      </c>
      <c r="F336" s="126" t="n">
        <v>43559</v>
      </c>
      <c r="G336" s="126" t="n">
        <v>43646</v>
      </c>
      <c r="H336" s="98" t="n">
        <v>588093</v>
      </c>
      <c r="I336" s="79" t="n">
        <v>147840</v>
      </c>
      <c r="J336" s="127" t="n">
        <v>0.71</v>
      </c>
      <c r="K336" s="128">
        <f>ROUND(I336*(J336/1000),2)</f>
        <v/>
      </c>
    </row>
    <row customFormat="1" r="337" s="78">
      <c r="B337" s="125">
        <f>B336+1</f>
        <v/>
      </c>
      <c r="C337" s="125" t="n">
        <v>30556797</v>
      </c>
      <c r="D337" s="90" t="inlineStr">
        <is>
          <t>5064809_Novartis Entresto Q1 Cflight Prime/Digital 18/19 BYU Plan - Digital Entertainment</t>
        </is>
      </c>
      <c r="E337" s="78" t="inlineStr">
        <is>
          <t>NBC News</t>
        </is>
      </c>
      <c r="F337" s="126" t="n">
        <v>43559</v>
      </c>
      <c r="G337" s="126" t="n">
        <v>43646</v>
      </c>
      <c r="H337" s="98" t="n">
        <v>40784</v>
      </c>
      <c r="I337" s="79" t="n">
        <v>13089</v>
      </c>
      <c r="J337" s="127" t="n">
        <v>0.71</v>
      </c>
      <c r="K337" s="128">
        <f>ROUND(I337*(J337/1000),2)</f>
        <v/>
      </c>
    </row>
    <row customFormat="1" r="338" s="78">
      <c r="B338" s="125">
        <f>B337+1</f>
        <v/>
      </c>
      <c r="C338" s="125" t="n">
        <v>30556809</v>
      </c>
      <c r="D338" s="90" t="inlineStr">
        <is>
          <t>5064815_Novartis Cosentyx Q1 Cflight Prime/Digital 18/19 BYU Plan - Digital Entertainment</t>
        </is>
      </c>
      <c r="E338" s="78" t="inlineStr">
        <is>
          <t>NBC Broadcast</t>
        </is>
      </c>
      <c r="F338" s="126" t="n">
        <v>43559</v>
      </c>
      <c r="G338" s="126" t="n">
        <v>43646</v>
      </c>
      <c r="H338" s="98" t="n">
        <v>1344802</v>
      </c>
      <c r="I338" s="79" t="n">
        <v>269406</v>
      </c>
      <c r="J338" s="127" t="n">
        <v>0.71</v>
      </c>
      <c r="K338" s="128">
        <f>ROUND(I338*(J338/1000),2)</f>
        <v/>
      </c>
    </row>
    <row customFormat="1" r="339" s="78">
      <c r="B339" s="125">
        <f>B338+1</f>
        <v/>
      </c>
      <c r="C339" s="125" t="n">
        <v>30556809</v>
      </c>
      <c r="D339" s="90" t="inlineStr">
        <is>
          <t>5064815_Novartis Cosentyx Q1 Cflight Prime/Digital 18/19 BYU Plan - Digital Entertainment</t>
        </is>
      </c>
      <c r="E339" s="78" t="inlineStr">
        <is>
          <t>NBC News</t>
        </is>
      </c>
      <c r="F339" s="126" t="n">
        <v>43559</v>
      </c>
      <c r="G339" s="126" t="n">
        <v>43646</v>
      </c>
      <c r="H339" s="98" t="n">
        <v>71366</v>
      </c>
      <c r="I339" s="79" t="n">
        <v>14482</v>
      </c>
      <c r="J339" s="127" t="n">
        <v>0.71</v>
      </c>
      <c r="K339" s="128">
        <f>ROUND(I339*(J339/1000),2)</f>
        <v/>
      </c>
    </row>
    <row customFormat="1" r="340" s="78">
      <c r="B340" s="125">
        <f>B339+1</f>
        <v/>
      </c>
      <c r="C340" s="125" t="n">
        <v>30563891</v>
      </c>
      <c r="D340" s="90" t="inlineStr">
        <is>
          <t>NBC 2019 Launch and Continuity</t>
        </is>
      </c>
      <c r="E340" s="78" t="inlineStr">
        <is>
          <t>NBC Broadcast</t>
        </is>
      </c>
      <c r="F340" s="126" t="n">
        <v>43466</v>
      </c>
      <c r="G340" s="126" t="n">
        <v>43830</v>
      </c>
      <c r="H340" s="98" t="n">
        <v>32363725</v>
      </c>
      <c r="I340" s="79" t="n">
        <v>13047366</v>
      </c>
      <c r="J340" s="127" t="n">
        <v>0.71</v>
      </c>
      <c r="K340" s="128">
        <f>ROUND(I340*(J340/1000),2)</f>
        <v/>
      </c>
    </row>
    <row customFormat="1" r="341" s="78">
      <c r="B341" s="125">
        <f>B340+1</f>
        <v/>
      </c>
      <c r="C341" s="125" t="n">
        <v>30563891</v>
      </c>
      <c r="D341" s="90" t="inlineStr">
        <is>
          <t>NBC 2019 Launch and Continuity</t>
        </is>
      </c>
      <c r="E341" s="78" t="inlineStr">
        <is>
          <t>NBC News</t>
        </is>
      </c>
      <c r="F341" s="126" t="n">
        <v>43466</v>
      </c>
      <c r="G341" s="126" t="n">
        <v>43830</v>
      </c>
      <c r="H341" s="98" t="n">
        <v>970063</v>
      </c>
      <c r="I341" s="79" t="n">
        <v>423477</v>
      </c>
      <c r="J341" s="127" t="n">
        <v>0.71</v>
      </c>
      <c r="K341" s="128">
        <f>ROUND(I341*(J341/1000),2)</f>
        <v/>
      </c>
    </row>
    <row customFormat="1" r="342" s="78">
      <c r="B342" s="125">
        <f>B341+1</f>
        <v/>
      </c>
      <c r="C342" s="125" t="n">
        <v>30564568</v>
      </c>
      <c r="D342" s="90" t="inlineStr">
        <is>
          <t>5066048_Gilead_Biktarvy_OLV_Upfront_Q119 - Digital Entertainment - :90s</t>
        </is>
      </c>
      <c r="E342" s="78" t="inlineStr">
        <is>
          <t>NBC Broadcast</t>
        </is>
      </c>
      <c r="F342" s="126" t="n">
        <v>43525</v>
      </c>
      <c r="G342" s="126" t="n">
        <v>43646</v>
      </c>
      <c r="H342" s="98" t="n">
        <v>24806</v>
      </c>
      <c r="I342" s="79" t="n">
        <v>2631</v>
      </c>
      <c r="J342" s="127" t="n">
        <v>0.71</v>
      </c>
      <c r="K342" s="128">
        <f>ROUND(I342*(J342/1000),2)</f>
        <v/>
      </c>
    </row>
    <row customFormat="1" r="343" s="78">
      <c r="B343" s="125">
        <f>B342+1</f>
        <v/>
      </c>
      <c r="C343" s="125" t="n">
        <v>30564568</v>
      </c>
      <c r="D343" s="90" t="inlineStr">
        <is>
          <t>5066048_Gilead_Biktarvy_OLV_Upfront_Q119 - Digital Entertainment - :90s</t>
        </is>
      </c>
      <c r="E343" s="78" t="inlineStr">
        <is>
          <t>Telemundo</t>
        </is>
      </c>
      <c r="F343" s="126" t="n">
        <v>43556</v>
      </c>
      <c r="G343" s="126" t="n">
        <v>43646</v>
      </c>
      <c r="H343" s="98" t="n">
        <v>494</v>
      </c>
      <c r="I343" s="79" t="n">
        <v>4</v>
      </c>
      <c r="J343" s="127" t="n">
        <v>0.71</v>
      </c>
      <c r="K343" s="128">
        <f>ROUND(I343*(J343/1000),2)</f>
        <v/>
      </c>
    </row>
    <row customFormat="1" r="344" s="78">
      <c r="B344" s="125">
        <f>B343+1</f>
        <v/>
      </c>
      <c r="C344" s="125" t="n">
        <v>30573766</v>
      </c>
      <c r="D344" s="90" t="inlineStr">
        <is>
          <t>5066007_GSK_ProNamel_NBC Prime_Upfront_OLV - Q119 - Digital Entertainment</t>
        </is>
      </c>
      <c r="E344" s="78" t="inlineStr">
        <is>
          <t>NBC Broadcast</t>
        </is>
      </c>
      <c r="F344" s="126" t="n">
        <v>43549</v>
      </c>
      <c r="G344" s="126" t="n">
        <v>43555</v>
      </c>
      <c r="H344" s="98" t="n">
        <v>367027</v>
      </c>
      <c r="I344" s="79" t="n">
        <v>1</v>
      </c>
      <c r="J344" s="127" t="n">
        <v>0.71</v>
      </c>
      <c r="K344" s="128">
        <f>ROUND(I344*(J344/1000),2)</f>
        <v/>
      </c>
    </row>
    <row customFormat="1" r="345" s="78">
      <c r="B345" s="125">
        <f>B344+1</f>
        <v/>
      </c>
      <c r="C345" s="125" t="n">
        <v>30581414</v>
      </c>
      <c r="D345" s="90" t="inlineStr">
        <is>
          <t>5057027_MetroPCS_The Titan Games Sponsorship_OLV_Q119 - Digital Entertainment</t>
        </is>
      </c>
      <c r="E345" s="78" t="inlineStr">
        <is>
          <t>NBC Broadcast</t>
        </is>
      </c>
      <c r="F345" s="126" t="n">
        <v>43517</v>
      </c>
      <c r="G345" s="126" t="n">
        <v>43555</v>
      </c>
      <c r="H345" s="98" t="n">
        <v>234576</v>
      </c>
      <c r="I345" s="79" t="n">
        <v>4</v>
      </c>
      <c r="J345" s="127" t="n">
        <v>0.71</v>
      </c>
      <c r="K345" s="128">
        <f>ROUND(I345*(J345/1000),2)</f>
        <v/>
      </c>
    </row>
    <row customFormat="1" r="346" s="78">
      <c r="B346" s="125">
        <f>B345+1</f>
        <v/>
      </c>
      <c r="C346" s="125" t="n">
        <v>30585645</v>
      </c>
      <c r="D346" s="90" t="inlineStr">
        <is>
          <t>5065559_GSK_Nicoderm/Nicorette Minis_NBC Prime_Upfront_OLV - Q119 - Digital Entertainment</t>
        </is>
      </c>
      <c r="E346" s="78" t="inlineStr">
        <is>
          <t>NBC Broadcast</t>
        </is>
      </c>
      <c r="F346" s="126" t="n">
        <v>43542</v>
      </c>
      <c r="G346" s="126" t="n">
        <v>43555</v>
      </c>
      <c r="H346" s="98" t="n">
        <v>532469</v>
      </c>
      <c r="I346" s="79" t="n">
        <v>6</v>
      </c>
      <c r="J346" s="127" t="n">
        <v>0.71</v>
      </c>
      <c r="K346" s="128">
        <f>ROUND(I346*(J346/1000),2)</f>
        <v/>
      </c>
    </row>
    <row customFormat="1" r="347" s="78">
      <c r="B347" s="125">
        <f>B346+1</f>
        <v/>
      </c>
      <c r="C347" s="125" t="n">
        <v>30588123</v>
      </c>
      <c r="D347" s="90" t="inlineStr">
        <is>
          <t>5066250_Dannon Silk Bev Q119 CFlight Prime/Digital 18/19 BYU Plan  - Digital Entertainment</t>
        </is>
      </c>
      <c r="E347" s="78" t="inlineStr">
        <is>
          <t>NBC Broadcast</t>
        </is>
      </c>
      <c r="F347" s="126" t="n">
        <v>43528</v>
      </c>
      <c r="G347" s="126" t="n">
        <v>43555</v>
      </c>
      <c r="H347" s="98" t="n">
        <v>1352428</v>
      </c>
      <c r="I347" s="79" t="n">
        <v>5</v>
      </c>
      <c r="J347" s="127" t="n">
        <v>0.71</v>
      </c>
      <c r="K347" s="128">
        <f>ROUND(I347*(J347/1000),2)</f>
        <v/>
      </c>
    </row>
    <row customFormat="1" r="348" s="78">
      <c r="B348" s="125">
        <f>B347+1</f>
        <v/>
      </c>
      <c r="C348" s="125" t="n">
        <v>30588171</v>
      </c>
      <c r="D348" s="90" t="inlineStr">
        <is>
          <t>5066281_Dannon International Delight Q119 CFlight Prime/Digital 18/19 BYU  - Digital Entertainment</t>
        </is>
      </c>
      <c r="E348" s="78" t="inlineStr">
        <is>
          <t>NBC Broadcast</t>
        </is>
      </c>
      <c r="F348" s="126" t="n">
        <v>43532</v>
      </c>
      <c r="G348" s="126" t="n">
        <v>43555</v>
      </c>
      <c r="H348" s="98" t="n">
        <v>91136</v>
      </c>
      <c r="I348" s="79" t="n">
        <v>2</v>
      </c>
      <c r="J348" s="127" t="n">
        <v>0.71</v>
      </c>
      <c r="K348" s="128">
        <f>ROUND(I348*(J348/1000),2)</f>
        <v/>
      </c>
    </row>
    <row customFormat="1" r="349" s="78">
      <c r="B349" s="125">
        <f>B348+1</f>
        <v/>
      </c>
      <c r="C349" s="125" t="n">
        <v>30588773</v>
      </c>
      <c r="D349" s="90" t="inlineStr">
        <is>
          <t>5066289_Dannon Silk Bev 1819 UF NAV Q119 - Digital Entertainment</t>
        </is>
      </c>
      <c r="E349" s="78" t="inlineStr">
        <is>
          <t>Bravo</t>
        </is>
      </c>
      <c r="F349" s="126" t="n">
        <v>43571</v>
      </c>
      <c r="G349" s="126" t="n">
        <v>43585</v>
      </c>
      <c r="H349" s="98" t="n">
        <v>1880363</v>
      </c>
      <c r="I349" s="79" t="n">
        <v>803745</v>
      </c>
      <c r="J349" s="127" t="n">
        <v>0.71</v>
      </c>
      <c r="K349" s="128">
        <f>ROUND(I349*(J349/1000),2)</f>
        <v/>
      </c>
    </row>
    <row customFormat="1" r="350" s="78">
      <c r="B350" s="125">
        <f>B349+1</f>
        <v/>
      </c>
      <c r="C350" s="125" t="n">
        <v>30588773</v>
      </c>
      <c r="D350" s="90" t="inlineStr">
        <is>
          <t>5066289_Dannon Silk Bev 1819 UF NAV Q119 - Digital Entertainment</t>
        </is>
      </c>
      <c r="E350" s="78" t="inlineStr">
        <is>
          <t>CNBC</t>
        </is>
      </c>
      <c r="F350" s="126" t="n">
        <v>43571</v>
      </c>
      <c r="G350" s="126" t="n">
        <v>43585</v>
      </c>
      <c r="H350" s="98" t="n">
        <v>108889</v>
      </c>
      <c r="I350" s="79" t="n">
        <v>37339</v>
      </c>
      <c r="J350" s="127" t="n">
        <v>0.71</v>
      </c>
      <c r="K350" s="128">
        <f>ROUND(I350*(J350/1000),2)</f>
        <v/>
      </c>
    </row>
    <row customFormat="1" r="351" s="78">
      <c r="B351" s="125">
        <f>B350+1</f>
        <v/>
      </c>
      <c r="C351" s="125" t="n">
        <v>30588773</v>
      </c>
      <c r="D351" s="90" t="inlineStr">
        <is>
          <t>5066289_Dannon Silk Bev 1819 UF NAV Q119 - Digital Entertainment</t>
        </is>
      </c>
      <c r="E351" s="78" t="inlineStr">
        <is>
          <t>E!</t>
        </is>
      </c>
      <c r="F351" s="126" t="n">
        <v>43571</v>
      </c>
      <c r="G351" s="126" t="n">
        <v>43585</v>
      </c>
      <c r="H351" s="98" t="n">
        <v>531657</v>
      </c>
      <c r="I351" s="79" t="n">
        <v>291079</v>
      </c>
      <c r="J351" s="127" t="n">
        <v>0.71</v>
      </c>
      <c r="K351" s="128">
        <f>ROUND(I351*(J351/1000),2)</f>
        <v/>
      </c>
    </row>
    <row customFormat="1" r="352" s="78">
      <c r="B352" s="125">
        <f>B351+1</f>
        <v/>
      </c>
      <c r="C352" s="125" t="n">
        <v>30588773</v>
      </c>
      <c r="D352" s="90" t="inlineStr">
        <is>
          <t>5066289_Dannon Silk Bev 1819 UF NAV Q119 - Digital Entertainment</t>
        </is>
      </c>
      <c r="E352" s="78" t="inlineStr">
        <is>
          <t>MSNBC</t>
        </is>
      </c>
      <c r="F352" s="126" t="n">
        <v>43571</v>
      </c>
      <c r="G352" s="126" t="n">
        <v>43585</v>
      </c>
      <c r="H352" s="98" t="n">
        <v>2929</v>
      </c>
      <c r="I352" s="79" t="n">
        <v>1531</v>
      </c>
      <c r="J352" s="127" t="n">
        <v>0.71</v>
      </c>
      <c r="K352" s="128">
        <f>ROUND(I352*(J352/1000),2)</f>
        <v/>
      </c>
    </row>
    <row customFormat="1" r="353" s="78">
      <c r="B353" s="125">
        <f>B352+1</f>
        <v/>
      </c>
      <c r="C353" s="125" t="n">
        <v>30588773</v>
      </c>
      <c r="D353" s="90" t="inlineStr">
        <is>
          <t>5066289_Dannon Silk Bev 1819 UF NAV Q119 - Digital Entertainment</t>
        </is>
      </c>
      <c r="E353" s="78" t="inlineStr">
        <is>
          <t>NBC Broadcast</t>
        </is>
      </c>
      <c r="F353" s="126" t="n">
        <v>43571</v>
      </c>
      <c r="G353" s="126" t="n">
        <v>43585</v>
      </c>
      <c r="H353" s="98" t="n">
        <v>442756</v>
      </c>
      <c r="I353" s="79" t="n">
        <v>211705</v>
      </c>
      <c r="J353" s="127" t="n">
        <v>0.71</v>
      </c>
      <c r="K353" s="128">
        <f>ROUND(I353*(J353/1000),2)</f>
        <v/>
      </c>
    </row>
    <row customFormat="1" r="354" s="78">
      <c r="B354" s="125">
        <f>B353+1</f>
        <v/>
      </c>
      <c r="C354" s="125" t="n">
        <v>30588773</v>
      </c>
      <c r="D354" s="90" t="inlineStr">
        <is>
          <t>5066289_Dannon Silk Bev 1819 UF NAV Q119 - Digital Entertainment</t>
        </is>
      </c>
      <c r="E354" s="78" t="inlineStr">
        <is>
          <t>NBC News</t>
        </is>
      </c>
      <c r="F354" s="126" t="n">
        <v>43571</v>
      </c>
      <c r="G354" s="126" t="n">
        <v>43585</v>
      </c>
      <c r="H354" s="98" t="n">
        <v>175158</v>
      </c>
      <c r="I354" s="79" t="n">
        <v>104308</v>
      </c>
      <c r="J354" s="127" t="n">
        <v>0.71</v>
      </c>
      <c r="K354" s="128">
        <f>ROUND(I354*(J354/1000),2)</f>
        <v/>
      </c>
    </row>
    <row customFormat="1" r="355" s="78">
      <c r="B355" s="125">
        <f>B354+1</f>
        <v/>
      </c>
      <c r="C355" s="125" t="n">
        <v>30588773</v>
      </c>
      <c r="D355" s="90" t="inlineStr">
        <is>
          <t>5066289_Dannon Silk Bev 1819 UF NAV Q119 - Digital Entertainment</t>
        </is>
      </c>
      <c r="E355" s="78" t="inlineStr">
        <is>
          <t>Oxygen</t>
        </is>
      </c>
      <c r="F355" s="126" t="n">
        <v>43571</v>
      </c>
      <c r="G355" s="126" t="n">
        <v>43585</v>
      </c>
      <c r="H355" s="98" t="n">
        <v>361575</v>
      </c>
      <c r="I355" s="79" t="n">
        <v>164596</v>
      </c>
      <c r="J355" s="127" t="n">
        <v>0.71</v>
      </c>
      <c r="K355" s="128">
        <f>ROUND(I355*(J355/1000),2)</f>
        <v/>
      </c>
    </row>
    <row customFormat="1" r="356" s="78">
      <c r="B356" s="125">
        <f>B355+1</f>
        <v/>
      </c>
      <c r="C356" s="125" t="n">
        <v>30588773</v>
      </c>
      <c r="D356" s="90" t="inlineStr">
        <is>
          <t>5066289_Dannon Silk Bev 1819 UF NAV Q119 - Digital Entertainment</t>
        </is>
      </c>
      <c r="E356" s="78" t="inlineStr">
        <is>
          <t>Syfy</t>
        </is>
      </c>
      <c r="F356" s="126" t="n">
        <v>43571</v>
      </c>
      <c r="G356" s="126" t="n">
        <v>43585</v>
      </c>
      <c r="H356" s="98" t="n">
        <v>1600560</v>
      </c>
      <c r="I356" s="79" t="n">
        <v>905909</v>
      </c>
      <c r="J356" s="127" t="n">
        <v>0.71</v>
      </c>
      <c r="K356" s="128">
        <f>ROUND(I356*(J356/1000),2)</f>
        <v/>
      </c>
    </row>
    <row customFormat="1" r="357" s="78">
      <c r="B357" s="125">
        <f>B356+1</f>
        <v/>
      </c>
      <c r="C357" s="125" t="n">
        <v>30588773</v>
      </c>
      <c r="D357" s="90" t="inlineStr">
        <is>
          <t>5066289_Dannon Silk Bev 1819 UF NAV Q119 - Digital Entertainment</t>
        </is>
      </c>
      <c r="E357" s="78" t="inlineStr">
        <is>
          <t>Telemundo</t>
        </is>
      </c>
      <c r="F357" s="126" t="n">
        <v>43571</v>
      </c>
      <c r="G357" s="126" t="n">
        <v>43585</v>
      </c>
      <c r="H357" s="98" t="n">
        <v>75969</v>
      </c>
      <c r="I357" s="79" t="n">
        <v>32532</v>
      </c>
      <c r="J357" s="127" t="n">
        <v>0.71</v>
      </c>
      <c r="K357" s="128">
        <f>ROUND(I357*(J357/1000),2)</f>
        <v/>
      </c>
    </row>
    <row customFormat="1" r="358" s="78">
      <c r="B358" s="125">
        <f>B357+1</f>
        <v/>
      </c>
      <c r="C358" s="125" t="n">
        <v>30588773</v>
      </c>
      <c r="D358" s="90" t="inlineStr">
        <is>
          <t>5066289_Dannon Silk Bev 1819 UF NAV Q119 - Digital Entertainment</t>
        </is>
      </c>
      <c r="E358" s="78" t="inlineStr">
        <is>
          <t>USA</t>
        </is>
      </c>
      <c r="F358" s="126" t="n">
        <v>43525</v>
      </c>
      <c r="G358" s="126" t="n">
        <v>43585</v>
      </c>
      <c r="H358" s="98" t="n">
        <v>877858</v>
      </c>
      <c r="I358" s="79" t="n">
        <v>382506</v>
      </c>
      <c r="J358" s="127" t="n">
        <v>0.71</v>
      </c>
      <c r="K358" s="128">
        <f>ROUND(I358*(J358/1000),2)</f>
        <v/>
      </c>
    </row>
    <row customFormat="1" r="359" s="78">
      <c r="B359" s="125">
        <f>B358+1</f>
        <v/>
      </c>
      <c r="C359" s="125" t="n">
        <v>30592347</v>
      </c>
      <c r="D359" s="90" t="inlineStr">
        <is>
          <t>5066282_Dannon International Delight 1819 UF NAV Q119  - Digital Entertainment</t>
        </is>
      </c>
      <c r="E359" s="78" t="inlineStr">
        <is>
          <t>Bravo</t>
        </is>
      </c>
      <c r="F359" s="126" t="n">
        <v>43571</v>
      </c>
      <c r="G359" s="126" t="n">
        <v>43585</v>
      </c>
      <c r="H359" s="98" t="n">
        <v>168802</v>
      </c>
      <c r="I359" s="79" t="n">
        <v>119800</v>
      </c>
      <c r="J359" s="127" t="n">
        <v>0.71</v>
      </c>
      <c r="K359" s="128">
        <f>ROUND(I359*(J359/1000),2)</f>
        <v/>
      </c>
    </row>
    <row customFormat="1" r="360" s="78">
      <c r="B360" s="125">
        <f>B359+1</f>
        <v/>
      </c>
      <c r="C360" s="125" t="n">
        <v>30592347</v>
      </c>
      <c r="D360" s="90" t="inlineStr">
        <is>
          <t>5066282_Dannon International Delight 1819 UF NAV Q119  - Digital Entertainment</t>
        </is>
      </c>
      <c r="E360" s="78" t="inlineStr">
        <is>
          <t>CNBC</t>
        </is>
      </c>
      <c r="F360" s="126" t="n">
        <v>43571</v>
      </c>
      <c r="G360" s="126" t="n">
        <v>43585</v>
      </c>
      <c r="H360" s="98" t="n">
        <v>9219</v>
      </c>
      <c r="I360" s="79" t="n">
        <v>5505</v>
      </c>
      <c r="J360" s="127" t="n">
        <v>0.71</v>
      </c>
      <c r="K360" s="128">
        <f>ROUND(I360*(J360/1000),2)</f>
        <v/>
      </c>
    </row>
    <row customFormat="1" r="361" s="78">
      <c r="B361" s="125">
        <f>B360+1</f>
        <v/>
      </c>
      <c r="C361" s="125" t="n">
        <v>30592347</v>
      </c>
      <c r="D361" s="90" t="inlineStr">
        <is>
          <t>5066282_Dannon International Delight 1819 UF NAV Q119  - Digital Entertainment</t>
        </is>
      </c>
      <c r="E361" s="78" t="inlineStr">
        <is>
          <t>E!</t>
        </is>
      </c>
      <c r="F361" s="126" t="n">
        <v>43571</v>
      </c>
      <c r="G361" s="126" t="n">
        <v>43585</v>
      </c>
      <c r="H361" s="98" t="n">
        <v>62132</v>
      </c>
      <c r="I361" s="79" t="n">
        <v>46824</v>
      </c>
      <c r="J361" s="127" t="n">
        <v>0.71</v>
      </c>
      <c r="K361" s="128">
        <f>ROUND(I361*(J361/1000),2)</f>
        <v/>
      </c>
    </row>
    <row customFormat="1" r="362" s="78">
      <c r="B362" s="125">
        <f>B361+1</f>
        <v/>
      </c>
      <c r="C362" s="125" t="n">
        <v>30592347</v>
      </c>
      <c r="D362" s="90" t="inlineStr">
        <is>
          <t>5066282_Dannon International Delight 1819 UF NAV Q119  - Digital Entertainment</t>
        </is>
      </c>
      <c r="E362" s="78" t="inlineStr">
        <is>
          <t>MSNBC</t>
        </is>
      </c>
      <c r="F362" s="126" t="n">
        <v>43571</v>
      </c>
      <c r="G362" s="126" t="n">
        <v>43585</v>
      </c>
      <c r="H362" s="98" t="n">
        <v>340</v>
      </c>
      <c r="I362" s="79" t="n">
        <v>231</v>
      </c>
      <c r="J362" s="127" t="n">
        <v>0.71</v>
      </c>
      <c r="K362" s="128">
        <f>ROUND(I362*(J362/1000),2)</f>
        <v/>
      </c>
    </row>
    <row customFormat="1" r="363" s="78">
      <c r="B363" s="125">
        <f>B362+1</f>
        <v/>
      </c>
      <c r="C363" s="125" t="n">
        <v>30592347</v>
      </c>
      <c r="D363" s="90" t="inlineStr">
        <is>
          <t>5066282_Dannon International Delight 1819 UF NAV Q119  - Digital Entertainment</t>
        </is>
      </c>
      <c r="E363" s="78" t="inlineStr">
        <is>
          <t>NBC Broadcast</t>
        </is>
      </c>
      <c r="F363" s="126" t="n">
        <v>43571</v>
      </c>
      <c r="G363" s="126" t="n">
        <v>43585</v>
      </c>
      <c r="H363" s="98" t="n">
        <v>42574</v>
      </c>
      <c r="I363" s="79" t="n">
        <v>29055</v>
      </c>
      <c r="J363" s="127" t="n">
        <v>0.71</v>
      </c>
      <c r="K363" s="128">
        <f>ROUND(I363*(J363/1000),2)</f>
        <v/>
      </c>
    </row>
    <row customFormat="1" r="364" s="78">
      <c r="B364" s="125">
        <f>B363+1</f>
        <v/>
      </c>
      <c r="C364" s="125" t="n">
        <v>30592347</v>
      </c>
      <c r="D364" s="90" t="inlineStr">
        <is>
          <t>5066282_Dannon International Delight 1819 UF NAV Q119  - Digital Entertainment</t>
        </is>
      </c>
      <c r="E364" s="78" t="inlineStr">
        <is>
          <t>NBC News</t>
        </is>
      </c>
      <c r="F364" s="126" t="n">
        <v>43571</v>
      </c>
      <c r="G364" s="126" t="n">
        <v>43585</v>
      </c>
      <c r="H364" s="98" t="n">
        <v>19118</v>
      </c>
      <c r="I364" s="79" t="n">
        <v>14024</v>
      </c>
      <c r="J364" s="127" t="n">
        <v>0.71</v>
      </c>
      <c r="K364" s="128">
        <f>ROUND(I364*(J364/1000),2)</f>
        <v/>
      </c>
    </row>
    <row customFormat="1" r="365" s="78">
      <c r="B365" s="125">
        <f>B364+1</f>
        <v/>
      </c>
      <c r="C365" s="125" t="n">
        <v>30592347</v>
      </c>
      <c r="D365" s="90" t="inlineStr">
        <is>
          <t>5066282_Dannon International Delight 1819 UF NAV Q119  - Digital Entertainment</t>
        </is>
      </c>
      <c r="E365" s="78" t="inlineStr">
        <is>
          <t>Oxygen</t>
        </is>
      </c>
      <c r="F365" s="126" t="n">
        <v>43571</v>
      </c>
      <c r="G365" s="126" t="n">
        <v>43585</v>
      </c>
      <c r="H365" s="98" t="n">
        <v>33846</v>
      </c>
      <c r="I365" s="79" t="n">
        <v>23231</v>
      </c>
      <c r="J365" s="127" t="n">
        <v>0.71</v>
      </c>
      <c r="K365" s="128">
        <f>ROUND(I365*(J365/1000),2)</f>
        <v/>
      </c>
    </row>
    <row customFormat="1" r="366" s="78">
      <c r="B366" s="125">
        <f>B365+1</f>
        <v/>
      </c>
      <c r="C366" s="125" t="n">
        <v>30592347</v>
      </c>
      <c r="D366" s="90" t="inlineStr">
        <is>
          <t>5066282_Dannon International Delight 1819 UF NAV Q119  - Digital Entertainment</t>
        </is>
      </c>
      <c r="E366" s="78" t="inlineStr">
        <is>
          <t>Syfy</t>
        </is>
      </c>
      <c r="F366" s="126" t="n">
        <v>43529</v>
      </c>
      <c r="G366" s="126" t="n">
        <v>43585</v>
      </c>
      <c r="H366" s="98" t="n">
        <v>165033</v>
      </c>
      <c r="I366" s="79" t="n">
        <v>121474</v>
      </c>
      <c r="J366" s="127" t="n">
        <v>0.71</v>
      </c>
      <c r="K366" s="128">
        <f>ROUND(I366*(J366/1000),2)</f>
        <v/>
      </c>
    </row>
    <row customFormat="1" r="367" s="78">
      <c r="B367" s="125">
        <f>B366+1</f>
        <v/>
      </c>
      <c r="C367" s="125" t="n">
        <v>30592347</v>
      </c>
      <c r="D367" s="90" t="inlineStr">
        <is>
          <t>5066282_Dannon International Delight 1819 UF NAV Q119  - Digital Entertainment</t>
        </is>
      </c>
      <c r="E367" s="78" t="inlineStr">
        <is>
          <t>Telemundo</t>
        </is>
      </c>
      <c r="F367" s="126" t="n">
        <v>43571</v>
      </c>
      <c r="G367" s="126" t="n">
        <v>43585</v>
      </c>
      <c r="H367" s="98" t="n">
        <v>6345</v>
      </c>
      <c r="I367" s="79" t="n">
        <v>4904</v>
      </c>
      <c r="J367" s="127" t="n">
        <v>0.71</v>
      </c>
      <c r="K367" s="128">
        <f>ROUND(I367*(J367/1000),2)</f>
        <v/>
      </c>
    </row>
    <row customFormat="1" r="368" s="78">
      <c r="B368" s="125">
        <f>B367+1</f>
        <v/>
      </c>
      <c r="C368" s="125" t="n">
        <v>30592347</v>
      </c>
      <c r="D368" s="90" t="inlineStr">
        <is>
          <t>5066282_Dannon International Delight 1819 UF NAV Q119  - Digital Entertainment</t>
        </is>
      </c>
      <c r="E368" s="78" t="inlineStr">
        <is>
          <t>USA</t>
        </is>
      </c>
      <c r="F368" s="126" t="n">
        <v>43571</v>
      </c>
      <c r="G368" s="126" t="n">
        <v>43585</v>
      </c>
      <c r="H368" s="98" t="n">
        <v>77910</v>
      </c>
      <c r="I368" s="79" t="n">
        <v>56310</v>
      </c>
      <c r="J368" s="127" t="n">
        <v>0.71</v>
      </c>
      <c r="K368" s="128">
        <f>ROUND(I368*(J368/1000),2)</f>
        <v/>
      </c>
    </row>
    <row customFormat="1" r="369" s="78">
      <c r="B369" s="125">
        <f>B368+1</f>
        <v/>
      </c>
      <c r="C369" s="125" t="n">
        <v>30779060</v>
      </c>
      <c r="D369" s="90" t="inlineStr">
        <is>
          <t>5065682_TracFone_Straight Talk_NBCEG Portfolio_OLV Upfront_Q119 - Q319 - Digital Entertainment</t>
        </is>
      </c>
      <c r="E369" s="78" t="inlineStr">
        <is>
          <t>Bravo</t>
        </is>
      </c>
      <c r="F369" s="126" t="n">
        <v>43578</v>
      </c>
      <c r="G369" s="126" t="n">
        <v>43646</v>
      </c>
      <c r="H369" s="98" t="n">
        <v>938851</v>
      </c>
      <c r="I369" s="79" t="n">
        <v>147072</v>
      </c>
      <c r="J369" s="127" t="n">
        <v>0.71</v>
      </c>
      <c r="K369" s="128">
        <f>ROUND(I369*(J369/1000),2)</f>
        <v/>
      </c>
    </row>
    <row customFormat="1" r="370" s="78">
      <c r="B370" s="125">
        <f>B369+1</f>
        <v/>
      </c>
      <c r="C370" s="125" t="n">
        <v>30779060</v>
      </c>
      <c r="D370" s="90" t="inlineStr">
        <is>
          <t>5065682_TracFone_Straight Talk_NBCEG Portfolio_OLV Upfront_Q119 - Q319 - Digital Entertainment</t>
        </is>
      </c>
      <c r="E370" s="78" t="inlineStr">
        <is>
          <t>NBC Broadcast</t>
        </is>
      </c>
      <c r="F370" s="126" t="n">
        <v>43578</v>
      </c>
      <c r="G370" s="126" t="n">
        <v>43646</v>
      </c>
      <c r="H370" s="98" t="n">
        <v>849301</v>
      </c>
      <c r="I370" s="79" t="n">
        <v>52865</v>
      </c>
      <c r="J370" s="127" t="n">
        <v>0.71</v>
      </c>
      <c r="K370" s="128">
        <f>ROUND(I370*(J370/1000),2)</f>
        <v/>
      </c>
    </row>
    <row customFormat="1" r="371" s="78">
      <c r="B371" s="125">
        <f>B370+1</f>
        <v/>
      </c>
      <c r="C371" s="125" t="n">
        <v>30779060</v>
      </c>
      <c r="D371" s="90" t="inlineStr">
        <is>
          <t>5065682_TracFone_Straight Talk_NBCEG Portfolio_OLV Upfront_Q119 - Q319 - Digital Entertainment</t>
        </is>
      </c>
      <c r="E371" s="78" t="inlineStr">
        <is>
          <t>NBC News</t>
        </is>
      </c>
      <c r="F371" s="126" t="n">
        <v>43578</v>
      </c>
      <c r="G371" s="126" t="n">
        <v>43646</v>
      </c>
      <c r="H371" s="98" t="n">
        <v>28368</v>
      </c>
      <c r="I371" s="79" t="n">
        <v>674</v>
      </c>
      <c r="J371" s="127" t="n">
        <v>0.71</v>
      </c>
      <c r="K371" s="128">
        <f>ROUND(I371*(J371/1000),2)</f>
        <v/>
      </c>
    </row>
    <row customFormat="1" r="372" s="78">
      <c r="B372" s="125">
        <f>B371+1</f>
        <v/>
      </c>
      <c r="C372" s="125" t="n">
        <v>30779060</v>
      </c>
      <c r="D372" s="90" t="inlineStr">
        <is>
          <t>5065682_TracFone_Straight Talk_NBCEG Portfolio_OLV Upfront_Q119 - Q319 - Digital Entertainment</t>
        </is>
      </c>
      <c r="E372" s="78" t="inlineStr">
        <is>
          <t>Oxygen</t>
        </is>
      </c>
      <c r="F372" s="126" t="n">
        <v>43578</v>
      </c>
      <c r="G372" s="126" t="n">
        <v>43646</v>
      </c>
      <c r="H372" s="98" t="n">
        <v>211561</v>
      </c>
      <c r="I372" s="79" t="n">
        <v>42610</v>
      </c>
      <c r="J372" s="127" t="n">
        <v>0.71</v>
      </c>
      <c r="K372" s="128">
        <f>ROUND(I372*(J372/1000),2)</f>
        <v/>
      </c>
    </row>
    <row customFormat="1" r="373" s="78">
      <c r="B373" s="125">
        <f>B372+1</f>
        <v/>
      </c>
      <c r="C373" s="125" t="n">
        <v>30779060</v>
      </c>
      <c r="D373" s="90" t="inlineStr">
        <is>
          <t>5065682_TracFone_Straight Talk_NBCEG Portfolio_OLV Upfront_Q119 - Q319 - Digital Entertainment</t>
        </is>
      </c>
      <c r="E373" s="78" t="inlineStr">
        <is>
          <t>Syfy</t>
        </is>
      </c>
      <c r="F373" s="126" t="n">
        <v>43578</v>
      </c>
      <c r="G373" s="126" t="n">
        <v>43646</v>
      </c>
      <c r="H373" s="98" t="n">
        <v>807807</v>
      </c>
      <c r="I373" s="79" t="n">
        <v>210606</v>
      </c>
      <c r="J373" s="127" t="n">
        <v>0.71</v>
      </c>
      <c r="K373" s="128">
        <f>ROUND(I373*(J373/1000),2)</f>
        <v/>
      </c>
    </row>
    <row customFormat="1" r="374" s="78">
      <c r="B374" s="125">
        <f>B373+1</f>
        <v/>
      </c>
      <c r="C374" s="125" t="n">
        <v>30779060</v>
      </c>
      <c r="D374" s="90" t="inlineStr">
        <is>
          <t>5065682_TracFone_Straight Talk_NBCEG Portfolio_OLV Upfront_Q119 - Q319 - Digital Entertainment</t>
        </is>
      </c>
      <c r="E374" s="78" t="inlineStr">
        <is>
          <t>USA</t>
        </is>
      </c>
      <c r="F374" s="126" t="n">
        <v>43578</v>
      </c>
      <c r="G374" s="126" t="n">
        <v>43646</v>
      </c>
      <c r="H374" s="98" t="n">
        <v>531703</v>
      </c>
      <c r="I374" s="79" t="n">
        <v>82663</v>
      </c>
      <c r="J374" s="127" t="n">
        <v>0.71</v>
      </c>
      <c r="K374" s="128">
        <f>ROUND(I374*(J374/1000),2)</f>
        <v/>
      </c>
    </row>
    <row customFormat="1" r="375" s="78">
      <c r="B375" s="125">
        <f>B374+1</f>
        <v/>
      </c>
      <c r="C375" s="125" t="n">
        <v>30779321</v>
      </c>
      <c r="D375" s="90" t="inlineStr">
        <is>
          <t>5055337_GEICO_Cable VOD_A2549_Q1-419_UF - Digital Entertainment</t>
        </is>
      </c>
      <c r="E375" s="78" t="inlineStr">
        <is>
          <t>Bravo</t>
        </is>
      </c>
      <c r="F375" s="126" t="n">
        <v>43556</v>
      </c>
      <c r="G375" s="126" t="n">
        <v>43646</v>
      </c>
      <c r="H375" s="98" t="n">
        <v>2102921</v>
      </c>
      <c r="I375" s="79" t="n">
        <v>528134</v>
      </c>
      <c r="J375" s="127" t="n">
        <v>0.71</v>
      </c>
      <c r="K375" s="128">
        <f>ROUND(I375*(J375/1000),2)</f>
        <v/>
      </c>
    </row>
    <row customFormat="1" r="376" s="78">
      <c r="B376" s="125">
        <f>B375+1</f>
        <v/>
      </c>
      <c r="C376" s="125" t="n">
        <v>30779321</v>
      </c>
      <c r="D376" s="90" t="inlineStr">
        <is>
          <t>5055337_GEICO_Cable VOD_A2549_Q1-419_UF - Digital Entertainment</t>
        </is>
      </c>
      <c r="E376" s="78" t="inlineStr">
        <is>
          <t>E!</t>
        </is>
      </c>
      <c r="F376" s="126" t="n">
        <v>43556</v>
      </c>
      <c r="G376" s="126" t="n">
        <v>43646</v>
      </c>
      <c r="H376" s="98" t="n">
        <v>450488</v>
      </c>
      <c r="I376" s="79" t="n">
        <v>133211</v>
      </c>
      <c r="J376" s="127" t="n">
        <v>0.71</v>
      </c>
      <c r="K376" s="128">
        <f>ROUND(I376*(J376/1000),2)</f>
        <v/>
      </c>
    </row>
    <row customFormat="1" r="377" s="78">
      <c r="B377" s="125">
        <f>B376+1</f>
        <v/>
      </c>
      <c r="C377" s="125" t="n">
        <v>30779321</v>
      </c>
      <c r="D377" s="90" t="inlineStr">
        <is>
          <t>5055337_GEICO_Cable VOD_A2549_Q1-419_UF - Digital Entertainment</t>
        </is>
      </c>
      <c r="E377" s="78" t="inlineStr">
        <is>
          <t>NBC Broadcast</t>
        </is>
      </c>
      <c r="F377" s="126" t="n">
        <v>43556</v>
      </c>
      <c r="G377" s="126" t="n">
        <v>43646</v>
      </c>
      <c r="H377" s="98" t="n">
        <v>510135</v>
      </c>
      <c r="I377" s="79" t="n">
        <v>129182</v>
      </c>
      <c r="J377" s="127" t="n">
        <v>0.71</v>
      </c>
      <c r="K377" s="128">
        <f>ROUND(I377*(J377/1000),2)</f>
        <v/>
      </c>
    </row>
    <row customFormat="1" r="378" s="78">
      <c r="B378" s="125">
        <f>B377+1</f>
        <v/>
      </c>
      <c r="C378" s="125" t="n">
        <v>30779321</v>
      </c>
      <c r="D378" s="90" t="inlineStr">
        <is>
          <t>5055337_GEICO_Cable VOD_A2549_Q1-419_UF - Digital Entertainment</t>
        </is>
      </c>
      <c r="E378" s="78" t="inlineStr">
        <is>
          <t>Oxygen</t>
        </is>
      </c>
      <c r="F378" s="126" t="n">
        <v>43556</v>
      </c>
      <c r="G378" s="126" t="n">
        <v>43646</v>
      </c>
      <c r="H378" s="98" t="n">
        <v>369020</v>
      </c>
      <c r="I378" s="79" t="n">
        <v>97538</v>
      </c>
      <c r="J378" s="127" t="n">
        <v>0.71</v>
      </c>
      <c r="K378" s="128">
        <f>ROUND(I378*(J378/1000),2)</f>
        <v/>
      </c>
    </row>
    <row customFormat="1" r="379" s="78">
      <c r="B379" s="125">
        <f>B378+1</f>
        <v/>
      </c>
      <c r="C379" s="125" t="n">
        <v>30779321</v>
      </c>
      <c r="D379" s="90" t="inlineStr">
        <is>
          <t>5055337_GEICO_Cable VOD_A2549_Q1-419_UF - Digital Entertainment</t>
        </is>
      </c>
      <c r="E379" s="78" t="inlineStr">
        <is>
          <t>Syfy</t>
        </is>
      </c>
      <c r="F379" s="126" t="n">
        <v>43556</v>
      </c>
      <c r="G379" s="126" t="n">
        <v>43646</v>
      </c>
      <c r="H379" s="98" t="n">
        <v>1700368</v>
      </c>
      <c r="I379" s="79" t="n">
        <v>617945</v>
      </c>
      <c r="J379" s="127" t="n">
        <v>0.71</v>
      </c>
      <c r="K379" s="128">
        <f>ROUND(I379*(J379/1000),2)</f>
        <v/>
      </c>
    </row>
    <row customFormat="1" r="380" s="78">
      <c r="B380" s="125">
        <f>B379+1</f>
        <v/>
      </c>
      <c r="C380" s="125" t="n">
        <v>30779321</v>
      </c>
      <c r="D380" s="90" t="inlineStr">
        <is>
          <t>5055337_GEICO_Cable VOD_A2549_Q1-419_UF - Digital Entertainment</t>
        </is>
      </c>
      <c r="E380" s="78" t="inlineStr">
        <is>
          <t>USA</t>
        </is>
      </c>
      <c r="F380" s="126" t="n">
        <v>43556</v>
      </c>
      <c r="G380" s="126" t="n">
        <v>43646</v>
      </c>
      <c r="H380" s="98" t="n">
        <v>962067</v>
      </c>
      <c r="I380" s="79" t="n">
        <v>204032</v>
      </c>
      <c r="J380" s="127" t="n">
        <v>0.71</v>
      </c>
      <c r="K380" s="128">
        <f>ROUND(I380*(J380/1000),2)</f>
        <v/>
      </c>
    </row>
    <row customFormat="1" r="381" s="78">
      <c r="B381" s="125">
        <f>B380+1</f>
        <v/>
      </c>
      <c r="C381" s="125" t="n">
        <v>30800597</v>
      </c>
      <c r="D381" s="90" t="inlineStr">
        <is>
          <t>5065424_Eli Lilly Taltz PSO_1-3Q 1819 UF_NAV_A3564 - Digital Entertainment</t>
        </is>
      </c>
      <c r="E381" s="78" t="inlineStr">
        <is>
          <t>Bravo</t>
        </is>
      </c>
      <c r="F381" s="126" t="n">
        <v>43468</v>
      </c>
      <c r="G381" s="126" t="n">
        <v>43646</v>
      </c>
      <c r="H381" s="98" t="n">
        <v>366629</v>
      </c>
      <c r="I381" s="79" t="n">
        <v>87350</v>
      </c>
      <c r="J381" s="127" t="n">
        <v>0.71</v>
      </c>
      <c r="K381" s="128">
        <f>ROUND(I381*(J381/1000),2)</f>
        <v/>
      </c>
    </row>
    <row customFormat="1" r="382" s="78">
      <c r="B382" s="125">
        <f>B381+1</f>
        <v/>
      </c>
      <c r="C382" s="125" t="n">
        <v>30800597</v>
      </c>
      <c r="D382" s="90" t="inlineStr">
        <is>
          <t>5065424_Eli Lilly Taltz PSO_1-3Q 1819 UF_NAV_A3564 - Digital Entertainment</t>
        </is>
      </c>
      <c r="E382" s="78" t="inlineStr">
        <is>
          <t>CNBC</t>
        </is>
      </c>
      <c r="F382" s="126" t="n">
        <v>43556</v>
      </c>
      <c r="G382" s="126" t="n">
        <v>43646</v>
      </c>
      <c r="H382" s="98" t="n">
        <v>21756</v>
      </c>
      <c r="I382" s="79" t="n">
        <v>4922</v>
      </c>
      <c r="J382" s="127" t="n">
        <v>0.71</v>
      </c>
      <c r="K382" s="128">
        <f>ROUND(I382*(J382/1000),2)</f>
        <v/>
      </c>
    </row>
    <row customFormat="1" r="383" s="78">
      <c r="B383" s="125">
        <f>B382+1</f>
        <v/>
      </c>
      <c r="C383" s="125" t="n">
        <v>30800597</v>
      </c>
      <c r="D383" s="90" t="inlineStr">
        <is>
          <t>5065424_Eli Lilly Taltz PSO_1-3Q 1819 UF_NAV_A3564 - Digital Entertainment</t>
        </is>
      </c>
      <c r="E383" s="78" t="inlineStr">
        <is>
          <t>E!</t>
        </is>
      </c>
      <c r="F383" s="126" t="n">
        <v>43468</v>
      </c>
      <c r="G383" s="126" t="n">
        <v>43646</v>
      </c>
      <c r="H383" s="98" t="n">
        <v>62030</v>
      </c>
      <c r="I383" s="79" t="n">
        <v>11580</v>
      </c>
      <c r="J383" s="127" t="n">
        <v>0.71</v>
      </c>
      <c r="K383" s="128">
        <f>ROUND(I383*(J383/1000),2)</f>
        <v/>
      </c>
    </row>
    <row customFormat="1" r="384" s="78">
      <c r="B384" s="125">
        <f>B383+1</f>
        <v/>
      </c>
      <c r="C384" s="125" t="n">
        <v>30800597</v>
      </c>
      <c r="D384" s="90" t="inlineStr">
        <is>
          <t>5065424_Eli Lilly Taltz PSO_1-3Q 1819 UF_NAV_A3564 - Digital Entertainment</t>
        </is>
      </c>
      <c r="E384" s="78" t="inlineStr">
        <is>
          <t>MSNBC</t>
        </is>
      </c>
      <c r="F384" s="126" t="n">
        <v>43556</v>
      </c>
      <c r="G384" s="126" t="n">
        <v>43646</v>
      </c>
      <c r="H384" s="98" t="n">
        <v>399</v>
      </c>
      <c r="I384" s="79" t="n">
        <v>164</v>
      </c>
      <c r="J384" s="127" t="n">
        <v>0.71</v>
      </c>
      <c r="K384" s="128">
        <f>ROUND(I384*(J384/1000),2)</f>
        <v/>
      </c>
    </row>
    <row customFormat="1" r="385" s="78">
      <c r="B385" s="125">
        <f>B384+1</f>
        <v/>
      </c>
      <c r="C385" s="125" t="n">
        <v>30800597</v>
      </c>
      <c r="D385" s="90" t="inlineStr">
        <is>
          <t>5065424_Eli Lilly Taltz PSO_1-3Q 1819 UF_NAV_A3564 - Digital Entertainment</t>
        </is>
      </c>
      <c r="E385" s="78" t="inlineStr">
        <is>
          <t>NBC Broadcast</t>
        </is>
      </c>
      <c r="F385" s="126" t="n">
        <v>43468</v>
      </c>
      <c r="G385" s="126" t="n">
        <v>43646</v>
      </c>
      <c r="H385" s="98" t="n">
        <v>429288</v>
      </c>
      <c r="I385" s="79" t="n">
        <v>72473</v>
      </c>
      <c r="J385" s="127" t="n">
        <v>0.71</v>
      </c>
      <c r="K385" s="128">
        <f>ROUND(I385*(J385/1000),2)</f>
        <v/>
      </c>
    </row>
    <row customFormat="1" r="386" s="78">
      <c r="B386" s="125">
        <f>B385+1</f>
        <v/>
      </c>
      <c r="C386" s="125" t="n">
        <v>30800597</v>
      </c>
      <c r="D386" s="90" t="inlineStr">
        <is>
          <t>5065424_Eli Lilly Taltz PSO_1-3Q 1819 UF_NAV_A3564 - Digital Entertainment</t>
        </is>
      </c>
      <c r="E386" s="78" t="inlineStr">
        <is>
          <t>NBC News</t>
        </is>
      </c>
      <c r="F386" s="126" t="n">
        <v>43556</v>
      </c>
      <c r="G386" s="126" t="n">
        <v>43646</v>
      </c>
      <c r="H386" s="98" t="n">
        <v>13479</v>
      </c>
      <c r="I386" s="79" t="n">
        <v>3059</v>
      </c>
      <c r="J386" s="127" t="n">
        <v>0.71</v>
      </c>
      <c r="K386" s="128">
        <f>ROUND(I386*(J386/1000),2)</f>
        <v/>
      </c>
    </row>
    <row customFormat="1" r="387" s="78">
      <c r="B387" s="125">
        <f>B386+1</f>
        <v/>
      </c>
      <c r="C387" s="125" t="n">
        <v>30800597</v>
      </c>
      <c r="D387" s="90" t="inlineStr">
        <is>
          <t>5065424_Eli Lilly Taltz PSO_1-3Q 1819 UF_NAV_A3564 - Digital Entertainment</t>
        </is>
      </c>
      <c r="E387" s="78" t="inlineStr">
        <is>
          <t>Oxygen</t>
        </is>
      </c>
      <c r="F387" s="126" t="n">
        <v>43556</v>
      </c>
      <c r="G387" s="126" t="n">
        <v>43646</v>
      </c>
      <c r="H387" s="98" t="n">
        <v>92429</v>
      </c>
      <c r="I387" s="79" t="n">
        <v>26015</v>
      </c>
      <c r="J387" s="127" t="n">
        <v>0.71</v>
      </c>
      <c r="K387" s="128">
        <f>ROUND(I387*(J387/1000),2)</f>
        <v/>
      </c>
    </row>
    <row customFormat="1" r="388" s="78">
      <c r="B388" s="125">
        <f>B387+1</f>
        <v/>
      </c>
      <c r="C388" s="125" t="n">
        <v>30800597</v>
      </c>
      <c r="D388" s="90" t="inlineStr">
        <is>
          <t>5065424_Eli Lilly Taltz PSO_1-3Q 1819 UF_NAV_A3564 - Digital Entertainment</t>
        </is>
      </c>
      <c r="E388" s="78" t="inlineStr">
        <is>
          <t>Syfy</t>
        </is>
      </c>
      <c r="F388" s="126" t="n">
        <v>43468</v>
      </c>
      <c r="G388" s="126" t="n">
        <v>43646</v>
      </c>
      <c r="H388" s="98" t="n">
        <v>306992</v>
      </c>
      <c r="I388" s="79" t="n">
        <v>89646</v>
      </c>
      <c r="J388" s="127" t="n">
        <v>0.71</v>
      </c>
      <c r="K388" s="128">
        <f>ROUND(I388*(J388/1000),2)</f>
        <v/>
      </c>
    </row>
    <row customFormat="1" r="389" s="78">
      <c r="B389" s="125">
        <f>B388+1</f>
        <v/>
      </c>
      <c r="C389" s="125" t="n">
        <v>30800597</v>
      </c>
      <c r="D389" s="90" t="inlineStr">
        <is>
          <t>5065424_Eli Lilly Taltz PSO_1-3Q 1819 UF_NAV_A3564 - Digital Entertainment</t>
        </is>
      </c>
      <c r="E389" s="78" t="inlineStr">
        <is>
          <t>USA</t>
        </is>
      </c>
      <c r="F389" s="126" t="n">
        <v>43468</v>
      </c>
      <c r="G389" s="126" t="n">
        <v>43646</v>
      </c>
      <c r="H389" s="98" t="n">
        <v>191250</v>
      </c>
      <c r="I389" s="79" t="n">
        <v>38314</v>
      </c>
      <c r="J389" s="127" t="n">
        <v>0.71</v>
      </c>
      <c r="K389" s="128">
        <f>ROUND(I389*(J389/1000),2)</f>
        <v/>
      </c>
    </row>
    <row customFormat="1" r="390" s="78">
      <c r="B390" s="125">
        <f>B389+1</f>
        <v/>
      </c>
      <c r="C390" s="125" t="n">
        <v>30800810</v>
      </c>
      <c r="D390" s="90" t="inlineStr">
        <is>
          <t>5065407_Eli Lilly Taltz PSA_1-3Q 1819 UF_NAV_A3564 - Digital Entertainment</t>
        </is>
      </c>
      <c r="E390" s="78" t="inlineStr">
        <is>
          <t>Bravo</t>
        </is>
      </c>
      <c r="F390" s="126" t="n">
        <v>43556</v>
      </c>
      <c r="G390" s="126" t="n">
        <v>43646</v>
      </c>
      <c r="H390" s="98" t="n">
        <v>586934</v>
      </c>
      <c r="I390" s="79" t="n">
        <v>111857</v>
      </c>
      <c r="J390" s="127" t="n">
        <v>0.71</v>
      </c>
      <c r="K390" s="128">
        <f>ROUND(I390*(J390/1000),2)</f>
        <v/>
      </c>
    </row>
    <row customFormat="1" r="391" s="78">
      <c r="B391" s="125">
        <f>B390+1</f>
        <v/>
      </c>
      <c r="C391" s="125" t="n">
        <v>30800810</v>
      </c>
      <c r="D391" s="90" t="inlineStr">
        <is>
          <t>5065407_Eli Lilly Taltz PSA_1-3Q 1819 UF_NAV_A3564 - Digital Entertainment</t>
        </is>
      </c>
      <c r="E391" s="78" t="inlineStr">
        <is>
          <t>CNBC</t>
        </is>
      </c>
      <c r="F391" s="126" t="n">
        <v>43556</v>
      </c>
      <c r="G391" s="126" t="n">
        <v>43646</v>
      </c>
      <c r="H391" s="98" t="n">
        <v>36377</v>
      </c>
      <c r="I391" s="79" t="n">
        <v>7180</v>
      </c>
      <c r="J391" s="127" t="n">
        <v>0.71</v>
      </c>
      <c r="K391" s="128">
        <f>ROUND(I391*(J391/1000),2)</f>
        <v/>
      </c>
    </row>
    <row customFormat="1" r="392" s="78">
      <c r="B392" s="125">
        <f>B391+1</f>
        <v/>
      </c>
      <c r="C392" s="125" t="n">
        <v>30800810</v>
      </c>
      <c r="D392" s="90" t="inlineStr">
        <is>
          <t>5065407_Eli Lilly Taltz PSA_1-3Q 1819 UF_NAV_A3564 - Digital Entertainment</t>
        </is>
      </c>
      <c r="E392" s="78" t="inlineStr">
        <is>
          <t>E!</t>
        </is>
      </c>
      <c r="F392" s="126" t="n">
        <v>43468</v>
      </c>
      <c r="G392" s="126" t="n">
        <v>43646</v>
      </c>
      <c r="H392" s="98" t="n">
        <v>112675</v>
      </c>
      <c r="I392" s="79" t="n">
        <v>16642</v>
      </c>
      <c r="J392" s="127" t="n">
        <v>0.71</v>
      </c>
      <c r="K392" s="128">
        <f>ROUND(I392*(J392/1000),2)</f>
        <v/>
      </c>
    </row>
    <row customFormat="1" r="393" s="78">
      <c r="B393" s="125">
        <f>B392+1</f>
        <v/>
      </c>
      <c r="C393" s="125" t="n">
        <v>30800810</v>
      </c>
      <c r="D393" s="90" t="inlineStr">
        <is>
          <t>5065407_Eli Lilly Taltz PSA_1-3Q 1819 UF_NAV_A3564 - Digital Entertainment</t>
        </is>
      </c>
      <c r="E393" s="78" t="inlineStr">
        <is>
          <t>MSNBC</t>
        </is>
      </c>
      <c r="F393" s="126" t="n">
        <v>43556</v>
      </c>
      <c r="G393" s="126" t="n">
        <v>43646</v>
      </c>
      <c r="H393" s="98" t="n">
        <v>615</v>
      </c>
      <c r="I393" s="79" t="n">
        <v>188</v>
      </c>
      <c r="J393" s="127" t="n">
        <v>0.71</v>
      </c>
      <c r="K393" s="128">
        <f>ROUND(I393*(J393/1000),2)</f>
        <v/>
      </c>
    </row>
    <row customFormat="1" r="394" s="78">
      <c r="B394" s="125">
        <f>B393+1</f>
        <v/>
      </c>
      <c r="C394" s="125" t="n">
        <v>30800810</v>
      </c>
      <c r="D394" s="90" t="inlineStr">
        <is>
          <t>5065407_Eli Lilly Taltz PSA_1-3Q 1819 UF_NAV_A3564 - Digital Entertainment</t>
        </is>
      </c>
      <c r="E394" s="78" t="inlineStr">
        <is>
          <t>NBC Broadcast</t>
        </is>
      </c>
      <c r="F394" s="126" t="n">
        <v>43468</v>
      </c>
      <c r="G394" s="126" t="n">
        <v>43646</v>
      </c>
      <c r="H394" s="98" t="n">
        <v>659599</v>
      </c>
      <c r="I394" s="79" t="n">
        <v>99401</v>
      </c>
      <c r="J394" s="127" t="n">
        <v>0.71</v>
      </c>
      <c r="K394" s="128">
        <f>ROUND(I394*(J394/1000),2)</f>
        <v/>
      </c>
    </row>
    <row customFormat="1" r="395" s="78">
      <c r="B395" s="125">
        <f>B394+1</f>
        <v/>
      </c>
      <c r="C395" s="125" t="n">
        <v>30800810</v>
      </c>
      <c r="D395" s="90" t="inlineStr">
        <is>
          <t>5065407_Eli Lilly Taltz PSA_1-3Q 1819 UF_NAV_A3564 - Digital Entertainment</t>
        </is>
      </c>
      <c r="E395" s="78" t="inlineStr">
        <is>
          <t>NBC News</t>
        </is>
      </c>
      <c r="F395" s="126" t="n">
        <v>43556</v>
      </c>
      <c r="G395" s="126" t="n">
        <v>43646</v>
      </c>
      <c r="H395" s="98" t="n">
        <v>24663</v>
      </c>
      <c r="I395" s="79" t="n">
        <v>4141</v>
      </c>
      <c r="J395" s="127" t="n">
        <v>0.71</v>
      </c>
      <c r="K395" s="128">
        <f>ROUND(I395*(J395/1000),2)</f>
        <v/>
      </c>
    </row>
    <row customFormat="1" r="396" s="78">
      <c r="B396" s="125">
        <f>B395+1</f>
        <v/>
      </c>
      <c r="C396" s="125" t="n">
        <v>30800810</v>
      </c>
      <c r="D396" s="90" t="inlineStr">
        <is>
          <t>5065407_Eli Lilly Taltz PSA_1-3Q 1819 UF_NAV_A3564 - Digital Entertainment</t>
        </is>
      </c>
      <c r="E396" s="78" t="inlineStr">
        <is>
          <t>Oxygen</t>
        </is>
      </c>
      <c r="F396" s="126" t="n">
        <v>43468</v>
      </c>
      <c r="G396" s="126" t="n">
        <v>43646</v>
      </c>
      <c r="H396" s="98" t="n">
        <v>148575</v>
      </c>
      <c r="I396" s="79" t="n">
        <v>36212</v>
      </c>
      <c r="J396" s="127" t="n">
        <v>0.71</v>
      </c>
      <c r="K396" s="128">
        <f>ROUND(I396*(J396/1000),2)</f>
        <v/>
      </c>
    </row>
    <row customFormat="1" r="397" s="78">
      <c r="B397" s="125">
        <f>B396+1</f>
        <v/>
      </c>
      <c r="C397" s="125" t="n">
        <v>30800810</v>
      </c>
      <c r="D397" s="90" t="inlineStr">
        <is>
          <t>5065407_Eli Lilly Taltz PSA_1-3Q 1819 UF_NAV_A3564 - Digital Entertainment</t>
        </is>
      </c>
      <c r="E397" s="78" t="inlineStr">
        <is>
          <t>Syfy</t>
        </is>
      </c>
      <c r="F397" s="126" t="n">
        <v>43556</v>
      </c>
      <c r="G397" s="126" t="n">
        <v>43646</v>
      </c>
      <c r="H397" s="98" t="n">
        <v>520838</v>
      </c>
      <c r="I397" s="79" t="n">
        <v>141195</v>
      </c>
      <c r="J397" s="127" t="n">
        <v>0.71</v>
      </c>
      <c r="K397" s="128">
        <f>ROUND(I397*(J397/1000),2)</f>
        <v/>
      </c>
    </row>
    <row customFormat="1" r="398" s="78">
      <c r="B398" s="125">
        <f>B397+1</f>
        <v/>
      </c>
      <c r="C398" s="125" t="n">
        <v>30800810</v>
      </c>
      <c r="D398" s="90" t="inlineStr">
        <is>
          <t>5065407_Eli Lilly Taltz PSA_1-3Q 1819 UF_NAV_A3564 - Digital Entertainment</t>
        </is>
      </c>
      <c r="E398" s="78" t="inlineStr">
        <is>
          <t>USA</t>
        </is>
      </c>
      <c r="F398" s="126" t="n">
        <v>43556</v>
      </c>
      <c r="G398" s="126" t="n">
        <v>43646</v>
      </c>
      <c r="H398" s="98" t="n">
        <v>309190</v>
      </c>
      <c r="I398" s="79" t="n">
        <v>54662</v>
      </c>
      <c r="J398" s="127" t="n">
        <v>0.71</v>
      </c>
      <c r="K398" s="128">
        <f>ROUND(I398*(J398/1000),2)</f>
        <v/>
      </c>
    </row>
    <row customFormat="1" r="399" s="78">
      <c r="B399" s="125">
        <f>B398+1</f>
        <v/>
      </c>
      <c r="C399" s="125" t="n">
        <v>30812144</v>
      </c>
      <c r="D399" s="90" t="inlineStr">
        <is>
          <t>5065985_CY19_Royal Caribbean C-Flight DIGITAL ADU_Q119-Q3419 - Digital Entertainment</t>
        </is>
      </c>
      <c r="E399" s="78" t="inlineStr">
        <is>
          <t>NBC Broadcast</t>
        </is>
      </c>
      <c r="F399" s="126" t="n">
        <v>43556</v>
      </c>
      <c r="G399" s="126" t="n">
        <v>43604</v>
      </c>
      <c r="H399" s="98" t="n">
        <v>2023222</v>
      </c>
      <c r="I399" s="79" t="n">
        <v>715554</v>
      </c>
      <c r="J399" s="127" t="n">
        <v>0.71</v>
      </c>
      <c r="K399" s="128">
        <f>ROUND(I399*(J399/1000),2)</f>
        <v/>
      </c>
    </row>
    <row customFormat="1" r="400" s="78">
      <c r="B400" s="125">
        <f>B399+1</f>
        <v/>
      </c>
      <c r="C400" s="125" t="n">
        <v>30812144</v>
      </c>
      <c r="D400" s="90" t="inlineStr">
        <is>
          <t>5065985_CY19_Royal Caribbean C-Flight DIGITAL ADU_Q119-Q3419 - Digital Entertainment</t>
        </is>
      </c>
      <c r="E400" s="78" t="inlineStr">
        <is>
          <t>NBC News</t>
        </is>
      </c>
      <c r="F400" s="126" t="n">
        <v>43556</v>
      </c>
      <c r="G400" s="126" t="n">
        <v>43604</v>
      </c>
      <c r="H400" s="98" t="n">
        <v>16086</v>
      </c>
      <c r="I400" s="79" t="n">
        <v>6709</v>
      </c>
      <c r="J400" s="127" t="n">
        <v>0.71</v>
      </c>
      <c r="K400" s="128">
        <f>ROUND(I400*(J400/1000),2)</f>
        <v/>
      </c>
    </row>
    <row customFormat="1" r="401" s="78">
      <c r="B401" s="125">
        <f>B400+1</f>
        <v/>
      </c>
      <c r="C401" s="125" t="n">
        <v>30816222</v>
      </c>
      <c r="D401" s="90" t="inlineStr">
        <is>
          <t>5066153_Fidelity Investments_RET_A45-64_NBC Prime Digital_Upfront - Q119 - Q419 - Digital Entertainment</t>
        </is>
      </c>
      <c r="E401" s="78" t="inlineStr">
        <is>
          <t>NBC Broadcast</t>
        </is>
      </c>
      <c r="F401" s="126" t="n">
        <v>43490</v>
      </c>
      <c r="G401" s="126" t="n">
        <v>43585</v>
      </c>
      <c r="H401" s="98" t="n">
        <v>2262592</v>
      </c>
      <c r="I401" s="79" t="n">
        <v>354001</v>
      </c>
      <c r="J401" s="127" t="n">
        <v>0.71</v>
      </c>
      <c r="K401" s="128">
        <f>ROUND(I401*(J401/1000),2)</f>
        <v/>
      </c>
    </row>
    <row customFormat="1" r="402" s="78">
      <c r="B402" s="125">
        <f>B401+1</f>
        <v/>
      </c>
      <c r="C402" s="125" t="n">
        <v>30816222</v>
      </c>
      <c r="D402" s="90" t="inlineStr">
        <is>
          <t>5066153_Fidelity Investments_RET_A45-64_NBC Prime Digital_Upfront - Q119 - Q419 - Digital Entertainment</t>
        </is>
      </c>
      <c r="E402" s="78" t="inlineStr">
        <is>
          <t>NBC News</t>
        </is>
      </c>
      <c r="F402" s="126" t="n">
        <v>43490</v>
      </c>
      <c r="G402" s="126" t="n">
        <v>43585</v>
      </c>
      <c r="H402" s="98" t="n">
        <v>132166</v>
      </c>
      <c r="I402" s="79" t="n">
        <v>20967</v>
      </c>
      <c r="J402" s="127" t="n">
        <v>0.71</v>
      </c>
      <c r="K402" s="128">
        <f>ROUND(I402*(J402/1000),2)</f>
        <v/>
      </c>
    </row>
    <row customFormat="1" r="403" s="78">
      <c r="B403" s="125">
        <f>B402+1</f>
        <v/>
      </c>
      <c r="C403" s="125" t="n">
        <v>30824420</v>
      </c>
      <c r="D403" s="90" t="inlineStr">
        <is>
          <t>5066148_Fidelity Investments_Value_A35-64_NBC Prime Digital_Upfront - Q119 - Q419 - Digital Entertainment</t>
        </is>
      </c>
      <c r="E403" s="78" t="inlineStr">
        <is>
          <t>NBC Broadcast</t>
        </is>
      </c>
      <c r="F403" s="126" t="n">
        <v>43490</v>
      </c>
      <c r="G403" s="126" t="n">
        <v>43585</v>
      </c>
      <c r="H403" s="98" t="n">
        <v>823976</v>
      </c>
      <c r="I403" s="79" t="n">
        <v>309963</v>
      </c>
      <c r="J403" s="127" t="n">
        <v>0.71</v>
      </c>
      <c r="K403" s="128">
        <f>ROUND(I403*(J403/1000),2)</f>
        <v/>
      </c>
    </row>
    <row customFormat="1" r="404" s="78">
      <c r="B404" s="125">
        <f>B403+1</f>
        <v/>
      </c>
      <c r="C404" s="125" t="n">
        <v>30824420</v>
      </c>
      <c r="D404" s="90" t="inlineStr">
        <is>
          <t>5066148_Fidelity Investments_Value_A35-64_NBC Prime Digital_Upfront - Q119 - Q419 - Digital Entertainment</t>
        </is>
      </c>
      <c r="E404" s="78" t="inlineStr">
        <is>
          <t>NBC News</t>
        </is>
      </c>
      <c r="F404" s="126" t="n">
        <v>43490</v>
      </c>
      <c r="G404" s="126" t="n">
        <v>43585</v>
      </c>
      <c r="H404" s="98" t="n">
        <v>50592</v>
      </c>
      <c r="I404" s="79" t="n">
        <v>18880</v>
      </c>
      <c r="J404" s="127" t="n">
        <v>0.71</v>
      </c>
      <c r="K404" s="128">
        <f>ROUND(I404*(J404/1000),2)</f>
        <v/>
      </c>
    </row>
    <row customFormat="1" r="405" s="78">
      <c r="B405" s="125">
        <f>B404+1</f>
        <v/>
      </c>
      <c r="C405" s="125" t="n">
        <v>30836380</v>
      </c>
      <c r="D405" s="90" t="inlineStr">
        <is>
          <t>5054803_CY19_J&amp;J Johnson &amp; Johnson_NBC Prime Parity VOD_CNVG W1849 - Digital Entertainment</t>
        </is>
      </c>
      <c r="E405" s="78" t="inlineStr">
        <is>
          <t>NBC Broadcast</t>
        </is>
      </c>
      <c r="F405" s="126" t="n">
        <v>43563</v>
      </c>
      <c r="G405" s="126" t="n">
        <v>43646</v>
      </c>
      <c r="H405" s="98" t="n">
        <v>21436460</v>
      </c>
      <c r="I405" s="79" t="n">
        <v>4784400</v>
      </c>
      <c r="J405" s="127" t="n">
        <v>0.71</v>
      </c>
      <c r="K405" s="128">
        <f>ROUND(I405*(J405/1000),2)</f>
        <v/>
      </c>
    </row>
    <row customFormat="1" r="406" s="78">
      <c r="B406" s="125">
        <f>B405+1</f>
        <v/>
      </c>
      <c r="C406" s="125" t="n">
        <v>30836380</v>
      </c>
      <c r="D406" s="90" t="inlineStr">
        <is>
          <t>5054803_CY19_J&amp;J Johnson &amp; Johnson_NBC Prime Parity VOD_CNVG W1849 - Digital Entertainment</t>
        </is>
      </c>
      <c r="E406" s="78" t="inlineStr">
        <is>
          <t>NBC News</t>
        </is>
      </c>
      <c r="F406" s="126" t="n">
        <v>43563</v>
      </c>
      <c r="G406" s="126" t="n">
        <v>43646</v>
      </c>
      <c r="H406" s="98" t="n">
        <v>179884</v>
      </c>
      <c r="I406" s="79" t="n">
        <v>44835</v>
      </c>
      <c r="J406" s="127" t="n">
        <v>0.71</v>
      </c>
      <c r="K406" s="128">
        <f>ROUND(I406*(J406/1000),2)</f>
        <v/>
      </c>
    </row>
    <row customFormat="1" r="407" s="78">
      <c r="B407" s="125">
        <f>B406+1</f>
        <v/>
      </c>
      <c r="C407" s="125" t="n">
        <v>30847608</v>
      </c>
      <c r="D407" s="90" t="inlineStr">
        <is>
          <t>5063093_AT&amp;T OLV 18/19 Upfront Q119</t>
        </is>
      </c>
      <c r="E407" s="78" t="inlineStr">
        <is>
          <t>NBC Universo</t>
        </is>
      </c>
      <c r="F407" s="126" t="n">
        <v>43525</v>
      </c>
      <c r="G407" s="126" t="n">
        <v>43555</v>
      </c>
      <c r="H407" s="98" t="n">
        <v>228140</v>
      </c>
      <c r="I407" s="79" t="n">
        <v>83</v>
      </c>
      <c r="J407" s="127" t="n">
        <v>0.71</v>
      </c>
      <c r="K407" s="128">
        <f>ROUND(I407*(J407/1000),2)</f>
        <v/>
      </c>
    </row>
    <row customFormat="1" r="408" s="78">
      <c r="B408" s="125">
        <f>B407+1</f>
        <v/>
      </c>
      <c r="C408" s="125" t="n">
        <v>30847608</v>
      </c>
      <c r="D408" s="90" t="inlineStr">
        <is>
          <t>5063093_AT&amp;T OLV 18/19 Upfront Q119</t>
        </is>
      </c>
      <c r="E408" s="78" t="inlineStr">
        <is>
          <t>Telemundo</t>
        </is>
      </c>
      <c r="F408" s="126" t="n">
        <v>43525</v>
      </c>
      <c r="G408" s="126" t="n">
        <v>43555</v>
      </c>
      <c r="H408" s="98" t="n">
        <v>796608</v>
      </c>
      <c r="I408" s="79" t="n">
        <v>460</v>
      </c>
      <c r="J408" s="127" t="n">
        <v>0.71</v>
      </c>
      <c r="K408" s="128">
        <f>ROUND(I408*(J408/1000),2)</f>
        <v/>
      </c>
    </row>
    <row customFormat="1" r="409" s="78">
      <c r="B409" s="125">
        <f>B408+1</f>
        <v/>
      </c>
      <c r="C409" s="125" t="n">
        <v>30853434</v>
      </c>
      <c r="D409" s="90" t="inlineStr">
        <is>
          <t>5066135_CY19_AstraZeneca_NBC Prime C-Flight Digital ADU W3554_VOD-Only - Digital Entertainment</t>
        </is>
      </c>
      <c r="E409" s="78" t="inlineStr">
        <is>
          <t>NBC Broadcast</t>
        </is>
      </c>
      <c r="F409" s="126" t="n">
        <v>43535</v>
      </c>
      <c r="G409" s="126" t="n">
        <v>43590</v>
      </c>
      <c r="H409" s="98" t="n">
        <v>4451276</v>
      </c>
      <c r="I409" s="79" t="n">
        <v>214955</v>
      </c>
      <c r="J409" s="127" t="n">
        <v>0.71</v>
      </c>
      <c r="K409" s="128">
        <f>ROUND(I409*(J409/1000),2)</f>
        <v/>
      </c>
    </row>
    <row customFormat="1" r="410" s="78">
      <c r="B410" s="125">
        <f>B409+1</f>
        <v/>
      </c>
      <c r="C410" s="125" t="n">
        <v>30853434</v>
      </c>
      <c r="D410" s="90" t="inlineStr">
        <is>
          <t>5066135_CY19_AstraZeneca_NBC Prime C-Flight Digital ADU W3554_VOD-Only - Digital Entertainment</t>
        </is>
      </c>
      <c r="E410" s="78" t="inlineStr">
        <is>
          <t>NBC News</t>
        </is>
      </c>
      <c r="F410" s="126" t="n">
        <v>43584</v>
      </c>
      <c r="G410" s="126" t="n">
        <v>43590</v>
      </c>
      <c r="H410" s="98" t="n">
        <v>159513</v>
      </c>
      <c r="I410" s="79" t="n">
        <v>8343</v>
      </c>
      <c r="J410" s="127" t="n">
        <v>0.71</v>
      </c>
      <c r="K410" s="128">
        <f>ROUND(I410*(J410/1000),2)</f>
        <v/>
      </c>
    </row>
    <row customFormat="1" r="411" s="78">
      <c r="B411" s="125">
        <f>B410+1</f>
        <v/>
      </c>
      <c r="C411" s="125" t="n">
        <v>30882193</v>
      </c>
      <c r="D411" s="90" t="inlineStr">
        <is>
          <t>5065700_Conagra_Upfront1819_VOD_Marie Callender_1Q - Digital Entertainment</t>
        </is>
      </c>
      <c r="E411" s="78" t="inlineStr">
        <is>
          <t>NBC Broadcast</t>
        </is>
      </c>
      <c r="F411" s="126" t="n">
        <v>43468</v>
      </c>
      <c r="G411" s="126" t="n">
        <v>43555</v>
      </c>
      <c r="H411" s="98" t="n">
        <v>236147</v>
      </c>
      <c r="I411" s="79" t="n">
        <v>2</v>
      </c>
      <c r="J411" s="127" t="n">
        <v>0.71</v>
      </c>
      <c r="K411" s="128">
        <f>ROUND(I411*(J411/1000),2)</f>
        <v/>
      </c>
    </row>
    <row customFormat="1" r="412" s="78">
      <c r="B412" s="125">
        <f>B411+1</f>
        <v/>
      </c>
      <c r="C412" s="125" t="n">
        <v>30883243</v>
      </c>
      <c r="D412" s="90" t="inlineStr">
        <is>
          <t>5066221_GSK_Excedrin_NBC Prime_Upfront_OLV - Q119 - Digital Entertainment</t>
        </is>
      </c>
      <c r="E412" s="78" t="inlineStr">
        <is>
          <t>NBC Broadcast</t>
        </is>
      </c>
      <c r="F412" s="126" t="n">
        <v>43549</v>
      </c>
      <c r="G412" s="126" t="n">
        <v>43555</v>
      </c>
      <c r="H412" s="98" t="n">
        <v>373582</v>
      </c>
      <c r="I412" s="79" t="n">
        <v>1</v>
      </c>
      <c r="J412" s="127" t="n">
        <v>0.71</v>
      </c>
      <c r="K412" s="128">
        <f>ROUND(I412*(J412/1000),2)</f>
        <v/>
      </c>
    </row>
    <row customFormat="1" r="413" s="78">
      <c r="B413" s="125">
        <f>B412+1</f>
        <v/>
      </c>
      <c r="C413" s="125" t="n">
        <v>30892204</v>
      </c>
      <c r="D413" s="90" t="inlineStr">
        <is>
          <t>5066267_Pfizer Pharma - Eucrisa - NBC Prime Scatter - Digital Entertainment</t>
        </is>
      </c>
      <c r="E413" s="78" t="inlineStr">
        <is>
          <t>NBC Broadcast</t>
        </is>
      </c>
      <c r="F413" s="126" t="n">
        <v>43542</v>
      </c>
      <c r="G413" s="126" t="n">
        <v>43555</v>
      </c>
      <c r="H413" s="98" t="n">
        <v>509241</v>
      </c>
      <c r="I413" s="79" t="n">
        <v>5</v>
      </c>
      <c r="J413" s="127" t="n">
        <v>0.71</v>
      </c>
      <c r="K413" s="128">
        <f>ROUND(I413*(J413/1000),2)</f>
        <v/>
      </c>
    </row>
    <row customFormat="1" r="414" s="78">
      <c r="B414" s="125">
        <f>B413+1</f>
        <v/>
      </c>
      <c r="C414" s="125" t="n">
        <v>30892204</v>
      </c>
      <c r="D414" s="90" t="inlineStr">
        <is>
          <t>5066267_Pfizer Pharma - Eucrisa - NBC Prime Scatter - Digital Entertainment</t>
        </is>
      </c>
      <c r="E414" s="78" t="inlineStr">
        <is>
          <t>NBC News</t>
        </is>
      </c>
      <c r="F414" s="126" t="n">
        <v>43542</v>
      </c>
      <c r="G414" s="126" t="n">
        <v>43555</v>
      </c>
      <c r="H414" s="98" t="n">
        <v>33292</v>
      </c>
      <c r="I414" s="79" t="n">
        <v>1</v>
      </c>
      <c r="J414" s="127" t="n">
        <v>0.71</v>
      </c>
      <c r="K414" s="128">
        <f>ROUND(I414*(J414/1000),2)</f>
        <v/>
      </c>
    </row>
    <row customFormat="1" r="415" s="78">
      <c r="B415" s="125">
        <f>B414+1</f>
        <v/>
      </c>
      <c r="C415" s="125" t="n">
        <v>30894602</v>
      </c>
      <c r="D415" s="90" t="inlineStr">
        <is>
          <t>5066259_Dannon Too Good 1819 UF NAV Q119 - Digital Entertainment</t>
        </is>
      </c>
      <c r="E415" s="78" t="inlineStr">
        <is>
          <t>Bravo</t>
        </is>
      </c>
      <c r="F415" s="126" t="n">
        <v>43571</v>
      </c>
      <c r="G415" s="126" t="n">
        <v>43585</v>
      </c>
      <c r="H415" s="98" t="n">
        <v>1143156</v>
      </c>
      <c r="I415" s="79" t="n">
        <v>440224</v>
      </c>
      <c r="J415" s="127" t="n">
        <v>0.71</v>
      </c>
      <c r="K415" s="128">
        <f>ROUND(I415*(J415/1000),2)</f>
        <v/>
      </c>
    </row>
    <row customFormat="1" r="416" s="78">
      <c r="B416" s="125">
        <f>B415+1</f>
        <v/>
      </c>
      <c r="C416" s="125" t="n">
        <v>30894602</v>
      </c>
      <c r="D416" s="90" t="inlineStr">
        <is>
          <t>5066259_Dannon Too Good 1819 UF NAV Q119 - Digital Entertainment</t>
        </is>
      </c>
      <c r="E416" s="78" t="inlineStr">
        <is>
          <t>CNBC</t>
        </is>
      </c>
      <c r="F416" s="126" t="n">
        <v>43571</v>
      </c>
      <c r="G416" s="126" t="n">
        <v>43585</v>
      </c>
      <c r="H416" s="98" t="n">
        <v>74238</v>
      </c>
      <c r="I416" s="79" t="n">
        <v>19887</v>
      </c>
      <c r="J416" s="127" t="n">
        <v>0.71</v>
      </c>
      <c r="K416" s="128">
        <f>ROUND(I416*(J416/1000),2)</f>
        <v/>
      </c>
    </row>
    <row customFormat="1" r="417" s="78">
      <c r="B417" s="125">
        <f>B416+1</f>
        <v/>
      </c>
      <c r="C417" s="125" t="n">
        <v>30894602</v>
      </c>
      <c r="D417" s="90" t="inlineStr">
        <is>
          <t>5066259_Dannon Too Good 1819 UF NAV Q119 - Digital Entertainment</t>
        </is>
      </c>
      <c r="E417" s="78" t="inlineStr">
        <is>
          <t>E!</t>
        </is>
      </c>
      <c r="F417" s="126" t="n">
        <v>43571</v>
      </c>
      <c r="G417" s="126" t="n">
        <v>43585</v>
      </c>
      <c r="H417" s="98" t="n">
        <v>326367</v>
      </c>
      <c r="I417" s="79" t="n">
        <v>162657</v>
      </c>
      <c r="J417" s="127" t="n">
        <v>0.71</v>
      </c>
      <c r="K417" s="128">
        <f>ROUND(I417*(J417/1000),2)</f>
        <v/>
      </c>
    </row>
    <row customFormat="1" r="418" s="78">
      <c r="B418" s="125">
        <f>B417+1</f>
        <v/>
      </c>
      <c r="C418" s="125" t="n">
        <v>30894602</v>
      </c>
      <c r="D418" s="90" t="inlineStr">
        <is>
          <t>5066259_Dannon Too Good 1819 UF NAV Q119 - Digital Entertainment</t>
        </is>
      </c>
      <c r="E418" s="78" t="inlineStr">
        <is>
          <t>MSNBC</t>
        </is>
      </c>
      <c r="F418" s="126" t="n">
        <v>43571</v>
      </c>
      <c r="G418" s="126" t="n">
        <v>43585</v>
      </c>
      <c r="H418" s="98" t="n">
        <v>1915</v>
      </c>
      <c r="I418" s="79" t="n">
        <v>881</v>
      </c>
      <c r="J418" s="127" t="n">
        <v>0.71</v>
      </c>
      <c r="K418" s="128">
        <f>ROUND(I418*(J418/1000),2)</f>
        <v/>
      </c>
    </row>
    <row customFormat="1" r="419" s="78">
      <c r="B419" s="125">
        <f>B418+1</f>
        <v/>
      </c>
      <c r="C419" s="125" t="n">
        <v>30894602</v>
      </c>
      <c r="D419" s="90" t="inlineStr">
        <is>
          <t>5066259_Dannon Too Good 1819 UF NAV Q119 - Digital Entertainment</t>
        </is>
      </c>
      <c r="E419" s="78" t="inlineStr">
        <is>
          <t>NBC Broadcast</t>
        </is>
      </c>
      <c r="F419" s="126" t="n">
        <v>43571</v>
      </c>
      <c r="G419" s="126" t="n">
        <v>43585</v>
      </c>
      <c r="H419" s="98" t="n">
        <v>273072</v>
      </c>
      <c r="I419" s="79" t="n">
        <v>111184</v>
      </c>
      <c r="J419" s="127" t="n">
        <v>0.71</v>
      </c>
      <c r="K419" s="128">
        <f>ROUND(I419*(J419/1000),2)</f>
        <v/>
      </c>
    </row>
    <row customFormat="1" r="420" s="78">
      <c r="B420" s="125">
        <f>B419+1</f>
        <v/>
      </c>
      <c r="C420" s="125" t="n">
        <v>30894602</v>
      </c>
      <c r="D420" s="90" t="inlineStr">
        <is>
          <t>5066259_Dannon Too Good 1819 UF NAV Q119 - Digital Entertainment</t>
        </is>
      </c>
      <c r="E420" s="78" t="inlineStr">
        <is>
          <t>NBC News</t>
        </is>
      </c>
      <c r="F420" s="126" t="n">
        <v>43571</v>
      </c>
      <c r="G420" s="126" t="n">
        <v>43585</v>
      </c>
      <c r="H420" s="98" t="n">
        <v>103483</v>
      </c>
      <c r="I420" s="79" t="n">
        <v>55380</v>
      </c>
      <c r="J420" s="127" t="n">
        <v>0.71</v>
      </c>
      <c r="K420" s="128">
        <f>ROUND(I420*(J420/1000),2)</f>
        <v/>
      </c>
    </row>
    <row customFormat="1" r="421" s="78">
      <c r="B421" s="125">
        <f>B420+1</f>
        <v/>
      </c>
      <c r="C421" s="125" t="n">
        <v>30894602</v>
      </c>
      <c r="D421" s="90" t="inlineStr">
        <is>
          <t>5066259_Dannon Too Good 1819 UF NAV Q119 - Digital Entertainment</t>
        </is>
      </c>
      <c r="E421" s="78" t="inlineStr">
        <is>
          <t>Oxygen</t>
        </is>
      </c>
      <c r="F421" s="126" t="n">
        <v>43571</v>
      </c>
      <c r="G421" s="126" t="n">
        <v>43585</v>
      </c>
      <c r="H421" s="98" t="n">
        <v>236739</v>
      </c>
      <c r="I421" s="79" t="n">
        <v>80192</v>
      </c>
      <c r="J421" s="127" t="n">
        <v>0.71</v>
      </c>
      <c r="K421" s="128">
        <f>ROUND(I421*(J421/1000),2)</f>
        <v/>
      </c>
    </row>
    <row customFormat="1" r="422" s="78">
      <c r="B422" s="125">
        <f>B421+1</f>
        <v/>
      </c>
      <c r="C422" s="125" t="n">
        <v>30894602</v>
      </c>
      <c r="D422" s="90" t="inlineStr">
        <is>
          <t>5066259_Dannon Too Good 1819 UF NAV Q119 - Digital Entertainment</t>
        </is>
      </c>
      <c r="E422" s="78" t="inlineStr">
        <is>
          <t>Syfy</t>
        </is>
      </c>
      <c r="F422" s="126" t="n">
        <v>43571</v>
      </c>
      <c r="G422" s="126" t="n">
        <v>43585</v>
      </c>
      <c r="H422" s="98" t="n">
        <v>946303</v>
      </c>
      <c r="I422" s="79" t="n">
        <v>435679</v>
      </c>
      <c r="J422" s="127" t="n">
        <v>0.71</v>
      </c>
      <c r="K422" s="128">
        <f>ROUND(I422*(J422/1000),2)</f>
        <v/>
      </c>
    </row>
    <row customFormat="1" r="423" s="78">
      <c r="B423" s="125">
        <f>B422+1</f>
        <v/>
      </c>
      <c r="C423" s="125" t="n">
        <v>30894602</v>
      </c>
      <c r="D423" s="90" t="inlineStr">
        <is>
          <t>5066259_Dannon Too Good 1819 UF NAV Q119 - Digital Entertainment</t>
        </is>
      </c>
      <c r="E423" s="78" t="inlineStr">
        <is>
          <t>Telemundo</t>
        </is>
      </c>
      <c r="F423" s="126" t="n">
        <v>43571</v>
      </c>
      <c r="G423" s="126" t="n">
        <v>43585</v>
      </c>
      <c r="H423" s="98" t="n">
        <v>61255</v>
      </c>
      <c r="I423" s="79" t="n">
        <v>19690</v>
      </c>
      <c r="J423" s="127" t="n">
        <v>0.71</v>
      </c>
      <c r="K423" s="128">
        <f>ROUND(I423*(J423/1000),2)</f>
        <v/>
      </c>
    </row>
    <row customFormat="1" r="424" s="78">
      <c r="B424" s="125">
        <f>B423+1</f>
        <v/>
      </c>
      <c r="C424" s="125" t="n">
        <v>30894602</v>
      </c>
      <c r="D424" s="90" t="inlineStr">
        <is>
          <t>5066259_Dannon Too Good 1819 UF NAV Q119 - Digital Entertainment</t>
        </is>
      </c>
      <c r="E424" s="78" t="inlineStr">
        <is>
          <t>USA</t>
        </is>
      </c>
      <c r="F424" s="126" t="n">
        <v>43571</v>
      </c>
      <c r="G424" s="126" t="n">
        <v>43585</v>
      </c>
      <c r="H424" s="98" t="n">
        <v>708121</v>
      </c>
      <c r="I424" s="79" t="n">
        <v>214178</v>
      </c>
      <c r="J424" s="127" t="n">
        <v>0.71</v>
      </c>
      <c r="K424" s="128">
        <f>ROUND(I424*(J424/1000),2)</f>
        <v/>
      </c>
    </row>
    <row customFormat="1" r="425" s="78">
      <c r="B425" s="125">
        <f>B424+1</f>
        <v/>
      </c>
      <c r="C425" s="125" t="n">
        <v>30894962</v>
      </c>
      <c r="D425" s="90" t="inlineStr">
        <is>
          <t>5058025_Kohler_18/19 BYU PH_Prime Parity_A35-54 - Digital Entertainment</t>
        </is>
      </c>
      <c r="E425" s="78" t="inlineStr">
        <is>
          <t>NBC Broadcast</t>
        </is>
      </c>
      <c r="F425" s="126" t="n">
        <v>43549</v>
      </c>
      <c r="G425" s="126" t="n">
        <v>43611</v>
      </c>
      <c r="H425" s="98" t="n">
        <v>3442244</v>
      </c>
      <c r="I425" s="79" t="n">
        <v>1239569</v>
      </c>
      <c r="J425" s="127" t="n">
        <v>0.71</v>
      </c>
      <c r="K425" s="128">
        <f>ROUND(I425*(J425/1000),2)</f>
        <v/>
      </c>
    </row>
    <row customFormat="1" r="426" s="78">
      <c r="B426" s="125">
        <f>B425+1</f>
        <v/>
      </c>
      <c r="C426" s="125" t="n">
        <v>30894962</v>
      </c>
      <c r="D426" s="90" t="inlineStr">
        <is>
          <t>5058025_Kohler_18/19 BYU PH_Prime Parity_A35-54 - Digital Entertainment</t>
        </is>
      </c>
      <c r="E426" s="78" t="inlineStr">
        <is>
          <t>NBC News</t>
        </is>
      </c>
      <c r="F426" s="126" t="n">
        <v>43549</v>
      </c>
      <c r="G426" s="126" t="n">
        <v>43611</v>
      </c>
      <c r="H426" s="98" t="n">
        <v>159067</v>
      </c>
      <c r="I426" s="79" t="n">
        <v>64918</v>
      </c>
      <c r="J426" s="127" t="n">
        <v>0.71</v>
      </c>
      <c r="K426" s="128">
        <f>ROUND(I426*(J426/1000),2)</f>
        <v/>
      </c>
    </row>
    <row customFormat="1" r="427" s="78">
      <c r="B427" s="125">
        <f>B426+1</f>
        <v/>
      </c>
      <c r="C427" s="125" t="n">
        <v>30914172</v>
      </c>
      <c r="D427" s="90" t="inlineStr">
        <is>
          <t>5064637_Pepsi - Multi_1Q 18/19 UF_NAV_P2+ - Digital Entertainment</t>
        </is>
      </c>
      <c r="E427" s="78" t="inlineStr">
        <is>
          <t>Oxygen</t>
        </is>
      </c>
      <c r="F427" s="126" t="n">
        <v>43535</v>
      </c>
      <c r="G427" s="126" t="n">
        <v>43555</v>
      </c>
      <c r="H427" s="98" t="n">
        <v>18552</v>
      </c>
      <c r="I427" s="79" t="n">
        <v>1</v>
      </c>
      <c r="J427" s="127" t="n">
        <v>0.71</v>
      </c>
      <c r="K427" s="128">
        <f>ROUND(I427*(J427/1000),2)</f>
        <v/>
      </c>
    </row>
    <row customFormat="1" r="428" s="78">
      <c r="B428" s="125">
        <f>B427+1</f>
        <v/>
      </c>
      <c r="C428" s="125" t="n">
        <v>30914172</v>
      </c>
      <c r="D428" s="90" t="inlineStr">
        <is>
          <t>5064637_Pepsi - Multi_1Q 18/19 UF_NAV_P2+ - Digital Entertainment</t>
        </is>
      </c>
      <c r="E428" s="78" t="inlineStr">
        <is>
          <t>USA</t>
        </is>
      </c>
      <c r="F428" s="126" t="n">
        <v>43535</v>
      </c>
      <c r="G428" s="126" t="n">
        <v>43555</v>
      </c>
      <c r="H428" s="98" t="n">
        <v>44836</v>
      </c>
      <c r="I428" s="79" t="n">
        <v>1</v>
      </c>
      <c r="J428" s="127" t="n">
        <v>0.71</v>
      </c>
      <c r="K428" s="128">
        <f>ROUND(I428*(J428/1000),2)</f>
        <v/>
      </c>
    </row>
    <row customFormat="1" r="429" s="78">
      <c r="B429" s="125">
        <f>B428+1</f>
        <v/>
      </c>
      <c r="C429" s="125" t="n">
        <v>30914928</v>
      </c>
      <c r="D429" s="90" t="inlineStr">
        <is>
          <t>5066347_Dannon Light &amp; Fit 1819 UF NAV Q119 - Digital Entertainment</t>
        </is>
      </c>
      <c r="E429" s="78" t="inlineStr">
        <is>
          <t>Bravo</t>
        </is>
      </c>
      <c r="F429" s="126" t="n">
        <v>43545</v>
      </c>
      <c r="G429" s="126" t="n">
        <v>43555</v>
      </c>
      <c r="H429" s="98" t="n">
        <v>789013</v>
      </c>
      <c r="I429" s="79" t="n">
        <v>17</v>
      </c>
      <c r="J429" s="127" t="n">
        <v>0.71</v>
      </c>
      <c r="K429" s="128">
        <f>ROUND(I429*(J429/1000),2)</f>
        <v/>
      </c>
    </row>
    <row customFormat="1" r="430" s="78">
      <c r="B430" s="125">
        <f>B429+1</f>
        <v/>
      </c>
      <c r="C430" s="125" t="n">
        <v>30914928</v>
      </c>
      <c r="D430" s="90" t="inlineStr">
        <is>
          <t>5066347_Dannon Light &amp; Fit 1819 UF NAV Q119 - Digital Entertainment</t>
        </is>
      </c>
      <c r="E430" s="78" t="inlineStr">
        <is>
          <t>E!</t>
        </is>
      </c>
      <c r="F430" s="126" t="n">
        <v>43545</v>
      </c>
      <c r="G430" s="126" t="n">
        <v>43555</v>
      </c>
      <c r="H430" s="98" t="n">
        <v>208693</v>
      </c>
      <c r="I430" s="79" t="n">
        <v>10</v>
      </c>
      <c r="J430" s="127" t="n">
        <v>0.71</v>
      </c>
      <c r="K430" s="128">
        <f>ROUND(I430*(J430/1000),2)</f>
        <v/>
      </c>
    </row>
    <row customFormat="1" r="431" s="78">
      <c r="B431" s="125">
        <f>B430+1</f>
        <v/>
      </c>
      <c r="C431" s="125" t="n">
        <v>30914928</v>
      </c>
      <c r="D431" s="90" t="inlineStr">
        <is>
          <t>5066347_Dannon Light &amp; Fit 1819 UF NAV Q119 - Digital Entertainment</t>
        </is>
      </c>
      <c r="E431" s="78" t="inlineStr">
        <is>
          <t>NBC Broadcast</t>
        </is>
      </c>
      <c r="F431" s="126" t="n">
        <v>43545</v>
      </c>
      <c r="G431" s="126" t="n">
        <v>43555</v>
      </c>
      <c r="H431" s="98" t="n">
        <v>175434</v>
      </c>
      <c r="I431" s="79" t="n">
        <v>6</v>
      </c>
      <c r="J431" s="127" t="n">
        <v>0.71</v>
      </c>
      <c r="K431" s="128">
        <f>ROUND(I431*(J431/1000),2)</f>
        <v/>
      </c>
    </row>
    <row customFormat="1" r="432" s="78">
      <c r="B432" s="125">
        <f>B431+1</f>
        <v/>
      </c>
      <c r="C432" s="125" t="n">
        <v>30914928</v>
      </c>
      <c r="D432" s="90" t="inlineStr">
        <is>
          <t>5066347_Dannon Light &amp; Fit 1819 UF NAV Q119 - Digital Entertainment</t>
        </is>
      </c>
      <c r="E432" s="78" t="inlineStr">
        <is>
          <t>Oxygen</t>
        </is>
      </c>
      <c r="F432" s="126" t="n">
        <v>43545</v>
      </c>
      <c r="G432" s="126" t="n">
        <v>43555</v>
      </c>
      <c r="H432" s="98" t="n">
        <v>141111</v>
      </c>
      <c r="I432" s="79" t="n">
        <v>10</v>
      </c>
      <c r="J432" s="127" t="n">
        <v>0.71</v>
      </c>
      <c r="K432" s="128">
        <f>ROUND(I432*(J432/1000),2)</f>
        <v/>
      </c>
    </row>
    <row customFormat="1" r="433" s="78">
      <c r="B433" s="125">
        <f>B432+1</f>
        <v/>
      </c>
      <c r="C433" s="125" t="n">
        <v>30914928</v>
      </c>
      <c r="D433" s="90" t="inlineStr">
        <is>
          <t>5066347_Dannon Light &amp; Fit 1819 UF NAV Q119 - Digital Entertainment</t>
        </is>
      </c>
      <c r="E433" s="78" t="inlineStr">
        <is>
          <t>Syfy</t>
        </is>
      </c>
      <c r="F433" s="126" t="n">
        <v>43545</v>
      </c>
      <c r="G433" s="126" t="n">
        <v>43555</v>
      </c>
      <c r="H433" s="98" t="n">
        <v>469817</v>
      </c>
      <c r="I433" s="79" t="n">
        <v>10</v>
      </c>
      <c r="J433" s="127" t="n">
        <v>0.71</v>
      </c>
      <c r="K433" s="128">
        <f>ROUND(I433*(J433/1000),2)</f>
        <v/>
      </c>
    </row>
    <row customFormat="1" r="434" s="78">
      <c r="B434" s="125">
        <f>B433+1</f>
        <v/>
      </c>
      <c r="C434" s="125" t="n">
        <v>30914928</v>
      </c>
      <c r="D434" s="90" t="inlineStr">
        <is>
          <t>5066347_Dannon Light &amp; Fit 1819 UF NAV Q119 - Digital Entertainment</t>
        </is>
      </c>
      <c r="E434" s="78" t="inlineStr">
        <is>
          <t>USA</t>
        </is>
      </c>
      <c r="F434" s="126" t="n">
        <v>43545</v>
      </c>
      <c r="G434" s="126" t="n">
        <v>43555</v>
      </c>
      <c r="H434" s="98" t="n">
        <v>319792</v>
      </c>
      <c r="I434" s="79" t="n">
        <v>25</v>
      </c>
      <c r="J434" s="127" t="n">
        <v>0.71</v>
      </c>
      <c r="K434" s="128">
        <f>ROUND(I434*(J434/1000),2)</f>
        <v/>
      </c>
    </row>
    <row customFormat="1" r="435" s="78">
      <c r="B435" s="125">
        <f>B434+1</f>
        <v/>
      </c>
      <c r="C435" s="125" t="n">
        <v>30915161</v>
      </c>
      <c r="D435" s="90" t="inlineStr">
        <is>
          <t>5066336_Dannon Light &amp; Fit Q119 CFlight Prime/Digital 18/19 BYU Plan - Digital Entertainment</t>
        </is>
      </c>
      <c r="E435" s="78" t="inlineStr">
        <is>
          <t>NBC Broadcast</t>
        </is>
      </c>
      <c r="F435" s="126" t="n">
        <v>43545</v>
      </c>
      <c r="G435" s="126" t="n">
        <v>43555</v>
      </c>
      <c r="H435" s="98" t="n">
        <v>679498</v>
      </c>
      <c r="I435" s="79" t="n">
        <v>19</v>
      </c>
      <c r="J435" s="127" t="n">
        <v>0.71</v>
      </c>
      <c r="K435" s="128">
        <f>ROUND(I435*(J435/1000),2)</f>
        <v/>
      </c>
    </row>
    <row customFormat="1" r="436" s="78">
      <c r="B436" s="125">
        <f>B435+1</f>
        <v/>
      </c>
      <c r="C436" s="125" t="n">
        <v>30943851</v>
      </c>
      <c r="D436" s="90" t="inlineStr">
        <is>
          <t>5066582_CY19_KDP DPSG Canada Dry_NBC Prime C-Flight Digital ADU A2554 - Digital Entertainment</t>
        </is>
      </c>
      <c r="E436" s="78" t="inlineStr">
        <is>
          <t>NBC Broadcast</t>
        </is>
      </c>
      <c r="F436" s="126" t="n">
        <v>43559</v>
      </c>
      <c r="G436" s="126" t="n">
        <v>43604</v>
      </c>
      <c r="H436" s="98" t="n">
        <v>572372</v>
      </c>
      <c r="I436" s="79" t="n">
        <v>462021</v>
      </c>
      <c r="J436" s="127" t="n">
        <v>0.71</v>
      </c>
      <c r="K436" s="128">
        <f>ROUND(I436*(J436/1000),2)</f>
        <v/>
      </c>
    </row>
    <row customFormat="1" r="437" s="78">
      <c r="B437" s="125">
        <f>B436+1</f>
        <v/>
      </c>
      <c r="C437" s="125" t="n">
        <v>30943851</v>
      </c>
      <c r="D437" s="90" t="inlineStr">
        <is>
          <t>5066582_CY19_KDP DPSG Canada Dry_NBC Prime C-Flight Digital ADU A2554 - Digital Entertainment</t>
        </is>
      </c>
      <c r="E437" s="78" t="inlineStr">
        <is>
          <t>NBC News</t>
        </is>
      </c>
      <c r="F437" s="126" t="n">
        <v>43559</v>
      </c>
      <c r="G437" s="126" t="n">
        <v>43604</v>
      </c>
      <c r="H437" s="98" t="n">
        <v>11795</v>
      </c>
      <c r="I437" s="79" t="n">
        <v>4755</v>
      </c>
      <c r="J437" s="127" t="n">
        <v>0.71</v>
      </c>
      <c r="K437" s="128">
        <f>ROUND(I437*(J437/1000),2)</f>
        <v/>
      </c>
    </row>
    <row customFormat="1" r="438" s="78">
      <c r="B438" s="125">
        <f>B437+1</f>
        <v/>
      </c>
      <c r="C438" s="125" t="n">
        <v>31026378</v>
      </c>
      <c r="D438" s="90" t="inlineStr">
        <is>
          <t>5062998_Scatter_Sanofi_NBC Prime C-Flight Measurement_P2+ - :60s_W2554 Show List - Digital Entertainment</t>
        </is>
      </c>
      <c r="E438" s="78" t="inlineStr">
        <is>
          <t>Bravo</t>
        </is>
      </c>
      <c r="F438" s="126" t="n">
        <v>43558</v>
      </c>
      <c r="G438" s="126" t="n">
        <v>43585</v>
      </c>
      <c r="H438" s="98" t="n">
        <v>781258</v>
      </c>
      <c r="I438" s="79" t="n">
        <v>104368</v>
      </c>
      <c r="J438" s="127" t="n">
        <v>0.71</v>
      </c>
      <c r="K438" s="128">
        <f>ROUND(I438*(J438/1000),2)</f>
        <v/>
      </c>
    </row>
    <row customFormat="1" r="439" s="78">
      <c r="B439" s="125">
        <f>B438+1</f>
        <v/>
      </c>
      <c r="C439" s="125" t="n">
        <v>31026378</v>
      </c>
      <c r="D439" s="90" t="inlineStr">
        <is>
          <t>5062998_Scatter_Sanofi_NBC Prime C-Flight Measurement_P2+ - :60s_W2554 Show List - Digital Entertainment</t>
        </is>
      </c>
      <c r="E439" s="78" t="inlineStr">
        <is>
          <t>E!</t>
        </is>
      </c>
      <c r="F439" s="126" t="n">
        <v>43558</v>
      </c>
      <c r="G439" s="126" t="n">
        <v>43585</v>
      </c>
      <c r="H439" s="98" t="n">
        <v>113646</v>
      </c>
      <c r="I439" s="79" t="n">
        <v>32232</v>
      </c>
      <c r="J439" s="127" t="n">
        <v>0.71</v>
      </c>
      <c r="K439" s="128">
        <f>ROUND(I439*(J439/1000),2)</f>
        <v/>
      </c>
    </row>
    <row customFormat="1" r="440" s="78">
      <c r="B440" s="125">
        <f>B439+1</f>
        <v/>
      </c>
      <c r="C440" s="125" t="n">
        <v>31026378</v>
      </c>
      <c r="D440" s="90" t="inlineStr">
        <is>
          <t>5062998_Scatter_Sanofi_NBC Prime C-Flight Measurement_P2+ - :60s_W2554 Show List - Digital Entertainment</t>
        </is>
      </c>
      <c r="E440" s="78" t="inlineStr">
        <is>
          <t>NBC Broadcast</t>
        </is>
      </c>
      <c r="F440" s="126" t="n">
        <v>43558</v>
      </c>
      <c r="G440" s="126" t="n">
        <v>43585</v>
      </c>
      <c r="H440" s="98" t="n">
        <v>261627</v>
      </c>
      <c r="I440" s="79" t="n">
        <v>80110</v>
      </c>
      <c r="J440" s="127" t="n">
        <v>0.71</v>
      </c>
      <c r="K440" s="128">
        <f>ROUND(I440*(J440/1000),2)</f>
        <v/>
      </c>
    </row>
    <row customFormat="1" r="441" s="78">
      <c r="B441" s="125">
        <f>B440+1</f>
        <v/>
      </c>
      <c r="C441" s="125" t="n">
        <v>31026378</v>
      </c>
      <c r="D441" s="90" t="inlineStr">
        <is>
          <t>5062998_Scatter_Sanofi_NBC Prime C-Flight Measurement_P2+ - :60s_W2554 Show List - Digital Entertainment</t>
        </is>
      </c>
      <c r="E441" s="78" t="inlineStr">
        <is>
          <t>Oxygen</t>
        </is>
      </c>
      <c r="F441" s="126" t="n">
        <v>43558</v>
      </c>
      <c r="G441" s="126" t="n">
        <v>43585</v>
      </c>
      <c r="H441" s="98" t="n">
        <v>189173</v>
      </c>
      <c r="I441" s="79" t="n">
        <v>25725</v>
      </c>
      <c r="J441" s="127" t="n">
        <v>0.71</v>
      </c>
      <c r="K441" s="128">
        <f>ROUND(I441*(J441/1000),2)</f>
        <v/>
      </c>
    </row>
    <row customFormat="1" r="442" s="78">
      <c r="B442" s="125">
        <f>B441+1</f>
        <v/>
      </c>
      <c r="C442" s="125" t="n">
        <v>31026378</v>
      </c>
      <c r="D442" s="90" t="inlineStr">
        <is>
          <t>5062998_Scatter_Sanofi_NBC Prime C-Flight Measurement_P2+ - :60s_W2554 Show List - Digital Entertainment</t>
        </is>
      </c>
      <c r="E442" s="78" t="inlineStr">
        <is>
          <t>Syfy</t>
        </is>
      </c>
      <c r="F442" s="126" t="n">
        <v>43558</v>
      </c>
      <c r="G442" s="126" t="n">
        <v>43585</v>
      </c>
      <c r="H442" s="98" t="n">
        <v>66140</v>
      </c>
      <c r="I442" s="79" t="n">
        <v>16922</v>
      </c>
      <c r="J442" s="127" t="n">
        <v>0.71</v>
      </c>
      <c r="K442" s="128">
        <f>ROUND(I442*(J442/1000),2)</f>
        <v/>
      </c>
    </row>
    <row customFormat="1" r="443" s="78">
      <c r="B443" s="125">
        <f>B442+1</f>
        <v/>
      </c>
      <c r="C443" s="125" t="n">
        <v>31026378</v>
      </c>
      <c r="D443" s="90" t="inlineStr">
        <is>
          <t>5062998_Scatter_Sanofi_NBC Prime C-Flight Measurement_P2+ - :60s_W2554 Show List - Digital Entertainment</t>
        </is>
      </c>
      <c r="E443" s="78" t="inlineStr">
        <is>
          <t>USA</t>
        </is>
      </c>
      <c r="F443" s="126" t="n">
        <v>43558</v>
      </c>
      <c r="G443" s="126" t="n">
        <v>43585</v>
      </c>
      <c r="H443" s="98" t="n">
        <v>237171</v>
      </c>
      <c r="I443" s="79" t="n">
        <v>31380</v>
      </c>
      <c r="J443" s="127" t="n">
        <v>0.71</v>
      </c>
      <c r="K443" s="128">
        <f>ROUND(I443*(J443/1000),2)</f>
        <v/>
      </c>
    </row>
    <row customFormat="1" r="444" s="78">
      <c r="B444" s="125">
        <f>B443+1</f>
        <v/>
      </c>
      <c r="C444" s="125" t="n">
        <v>31039904</v>
      </c>
      <c r="D444" s="90" t="inlineStr">
        <is>
          <t>5066427_Capital One_Consumer Card_USA Video_1Q19 UF - Digital Entertainment</t>
        </is>
      </c>
      <c r="E444" s="78" t="inlineStr">
        <is>
          <t>USA</t>
        </is>
      </c>
      <c r="F444" s="126" t="n">
        <v>43549</v>
      </c>
      <c r="G444" s="126" t="n">
        <v>43555</v>
      </c>
      <c r="H444" s="98" t="n">
        <v>826901</v>
      </c>
      <c r="I444" s="79" t="n">
        <v>5</v>
      </c>
      <c r="J444" s="127" t="n">
        <v>0.71</v>
      </c>
      <c r="K444" s="128">
        <f>ROUND(I444*(J444/1000),2)</f>
        <v/>
      </c>
    </row>
    <row customFormat="1" r="445" s="78">
      <c r="B445" s="125">
        <f>B444+1</f>
        <v/>
      </c>
      <c r="C445" s="125" t="n">
        <v>31040285</v>
      </c>
      <c r="D445" s="90" t="inlineStr">
        <is>
          <t>5066309_Unilever Tresemme 1Q19 CFlight Prime/Digital 18/19 BYU Plan - Digital Entertainment</t>
        </is>
      </c>
      <c r="E445" s="78" t="inlineStr">
        <is>
          <t>NBC Broadcast</t>
        </is>
      </c>
      <c r="F445" s="126" t="n">
        <v>43479</v>
      </c>
      <c r="G445" s="126" t="n">
        <v>43555</v>
      </c>
      <c r="H445" s="98" t="n">
        <v>3559588</v>
      </c>
      <c r="I445" s="79" t="n">
        <v>267</v>
      </c>
      <c r="J445" s="127" t="n">
        <v>0.71</v>
      </c>
      <c r="K445" s="128">
        <f>ROUND(I445*(J445/1000),2)</f>
        <v/>
      </c>
    </row>
    <row customFormat="1" r="446" s="78">
      <c r="B446" s="125">
        <f>B445+1</f>
        <v/>
      </c>
      <c r="C446" s="125" t="n">
        <v>31040285</v>
      </c>
      <c r="D446" s="90" t="inlineStr">
        <is>
          <t>5066309_Unilever Tresemme 1Q19 CFlight Prime/Digital 18/19 BYU Plan - Digital Entertainment</t>
        </is>
      </c>
      <c r="E446" s="78" t="inlineStr">
        <is>
          <t>NBC News</t>
        </is>
      </c>
      <c r="F446" s="126" t="n">
        <v>43479</v>
      </c>
      <c r="G446" s="126" t="n">
        <v>43555</v>
      </c>
      <c r="H446" s="98" t="n">
        <v>149945</v>
      </c>
      <c r="I446" s="79" t="n">
        <v>16</v>
      </c>
      <c r="J446" s="127" t="n">
        <v>0.71</v>
      </c>
      <c r="K446" s="128">
        <f>ROUND(I446*(J446/1000),2)</f>
        <v/>
      </c>
    </row>
    <row customFormat="1" r="447" s="78">
      <c r="B447" s="125">
        <f>B446+1</f>
        <v/>
      </c>
      <c r="C447" s="125" t="n">
        <v>31072998</v>
      </c>
      <c r="D447" s="90" t="inlineStr">
        <is>
          <t>5064608_T-Mobile_NBC Prime_Upfront_OLV_Q119 - Digital Entertainment</t>
        </is>
      </c>
      <c r="E447" s="78" t="inlineStr">
        <is>
          <t>NBC Broadcast</t>
        </is>
      </c>
      <c r="F447" s="126" t="n">
        <v>43510</v>
      </c>
      <c r="G447" s="126" t="n">
        <v>43555</v>
      </c>
      <c r="H447" s="98" t="n">
        <v>4150109</v>
      </c>
      <c r="I447" s="79" t="n">
        <v>65</v>
      </c>
      <c r="J447" s="127" t="n">
        <v>0.71</v>
      </c>
      <c r="K447" s="128">
        <f>ROUND(I447*(J447/1000),2)</f>
        <v/>
      </c>
    </row>
    <row customFormat="1" r="448" s="78">
      <c r="B448" s="125">
        <f>B447+1</f>
        <v/>
      </c>
      <c r="C448" s="125" t="n">
        <v>31076154</v>
      </c>
      <c r="D448" s="90" t="inlineStr">
        <is>
          <t>5065165_Capital One_Consumer Card Base_CFlight Prime/Digital_1Q19 UF - Digital Entertainment</t>
        </is>
      </c>
      <c r="E448" s="78" t="inlineStr">
        <is>
          <t>NBC Broadcast</t>
        </is>
      </c>
      <c r="F448" s="126" t="n">
        <v>43549</v>
      </c>
      <c r="G448" s="126" t="n">
        <v>43555</v>
      </c>
      <c r="H448" s="98" t="n">
        <v>1029614</v>
      </c>
      <c r="I448" s="79" t="n">
        <v>2</v>
      </c>
      <c r="J448" s="127" t="n">
        <v>0.71</v>
      </c>
      <c r="K448" s="128">
        <f>ROUND(I448*(J448/1000),2)</f>
        <v/>
      </c>
    </row>
    <row customFormat="1" r="449" s="78">
      <c r="B449" s="125">
        <f>B448+1</f>
        <v/>
      </c>
      <c r="C449" s="125" t="n">
        <v>31078020</v>
      </c>
      <c r="D449" s="90" t="inlineStr">
        <is>
          <t>5065158_Capital One_Consumer Card Premium_CFlight Prime/Digital_1Q19 UF - Digital Entertainment</t>
        </is>
      </c>
      <c r="E449" s="78" t="inlineStr">
        <is>
          <t>NBC Broadcast</t>
        </is>
      </c>
      <c r="F449" s="126" t="n">
        <v>43549</v>
      </c>
      <c r="G449" s="126" t="n">
        <v>43555</v>
      </c>
      <c r="H449" s="98" t="n">
        <v>689509</v>
      </c>
      <c r="I449" s="79" t="n">
        <v>15</v>
      </c>
      <c r="J449" s="127" t="n">
        <v>0.71</v>
      </c>
      <c r="K449" s="128">
        <f>ROUND(I449*(J449/1000),2)</f>
        <v/>
      </c>
    </row>
    <row customFormat="1" r="450" s="78">
      <c r="B450" s="125">
        <f>B449+1</f>
        <v/>
      </c>
      <c r="C450" s="125" t="n">
        <v>31087659</v>
      </c>
      <c r="D450" s="90" t="inlineStr">
        <is>
          <t>5060315_Red Bull_Classic Cartoon_NBCU_FEP_Q1_Q219 - Digital Entertainment</t>
        </is>
      </c>
      <c r="E450" s="78" t="inlineStr">
        <is>
          <t>Bravo</t>
        </is>
      </c>
      <c r="F450" s="126" t="n">
        <v>43535</v>
      </c>
      <c r="G450" s="126" t="n">
        <v>43583</v>
      </c>
      <c r="H450" s="98" t="n">
        <v>1023732</v>
      </c>
      <c r="I450" s="79" t="n">
        <v>250812</v>
      </c>
      <c r="J450" s="127" t="n">
        <v>0.71</v>
      </c>
      <c r="K450" s="128">
        <f>ROUND(I450*(J450/1000),2)</f>
        <v/>
      </c>
    </row>
    <row customFormat="1" r="451" s="78">
      <c r="B451" s="125">
        <f>B450+1</f>
        <v/>
      </c>
      <c r="C451" s="125" t="n">
        <v>31087659</v>
      </c>
      <c r="D451" s="90" t="inlineStr">
        <is>
          <t>5060315_Red Bull_Classic Cartoon_NBCU_FEP_Q1_Q219 - Digital Entertainment</t>
        </is>
      </c>
      <c r="E451" s="78" t="inlineStr">
        <is>
          <t>E!</t>
        </is>
      </c>
      <c r="F451" s="126" t="n">
        <v>43563</v>
      </c>
      <c r="G451" s="126" t="n">
        <v>43583</v>
      </c>
      <c r="H451" s="98" t="n">
        <v>186586</v>
      </c>
      <c r="I451" s="79" t="n">
        <v>50740</v>
      </c>
      <c r="J451" s="127" t="n">
        <v>0.71</v>
      </c>
      <c r="K451" s="128">
        <f>ROUND(I451*(J451/1000),2)</f>
        <v/>
      </c>
    </row>
    <row customFormat="1" r="452" s="78">
      <c r="B452" s="125">
        <f>B451+1</f>
        <v/>
      </c>
      <c r="C452" s="125" t="n">
        <v>31087659</v>
      </c>
      <c r="D452" s="90" t="inlineStr">
        <is>
          <t>5060315_Red Bull_Classic Cartoon_NBCU_FEP_Q1_Q219 - Digital Entertainment</t>
        </is>
      </c>
      <c r="E452" s="78" t="inlineStr">
        <is>
          <t>NBC Broadcast</t>
        </is>
      </c>
      <c r="F452" s="126" t="n">
        <v>43535</v>
      </c>
      <c r="G452" s="126" t="n">
        <v>43583</v>
      </c>
      <c r="H452" s="98" t="n">
        <v>1354901</v>
      </c>
      <c r="I452" s="79" t="n">
        <v>152636</v>
      </c>
      <c r="J452" s="127" t="n">
        <v>0.71</v>
      </c>
      <c r="K452" s="128">
        <f>ROUND(I452*(J452/1000),2)</f>
        <v/>
      </c>
    </row>
    <row customFormat="1" r="453" s="78">
      <c r="B453" s="125">
        <f>B452+1</f>
        <v/>
      </c>
      <c r="C453" s="125" t="n">
        <v>31087659</v>
      </c>
      <c r="D453" s="90" t="inlineStr">
        <is>
          <t>5060315_Red Bull_Classic Cartoon_NBCU_FEP_Q1_Q219 - Digital Entertainment</t>
        </is>
      </c>
      <c r="E453" s="78" t="inlineStr">
        <is>
          <t>Syfy</t>
        </is>
      </c>
      <c r="F453" s="126" t="n">
        <v>43563</v>
      </c>
      <c r="G453" s="126" t="n">
        <v>43583</v>
      </c>
      <c r="H453" s="98" t="n">
        <v>199015</v>
      </c>
      <c r="I453" s="79" t="n">
        <v>67153</v>
      </c>
      <c r="J453" s="127" t="n">
        <v>0.71</v>
      </c>
      <c r="K453" s="128">
        <f>ROUND(I453*(J453/1000),2)</f>
        <v/>
      </c>
    </row>
    <row customFormat="1" r="454" s="78">
      <c r="B454" s="125">
        <f>B453+1</f>
        <v/>
      </c>
      <c r="C454" s="125" t="n">
        <v>31087659</v>
      </c>
      <c r="D454" s="90" t="inlineStr">
        <is>
          <t>5060315_Red Bull_Classic Cartoon_NBCU_FEP_Q1_Q219 - Digital Entertainment</t>
        </is>
      </c>
      <c r="E454" s="78" t="inlineStr">
        <is>
          <t>USA</t>
        </is>
      </c>
      <c r="F454" s="126" t="n">
        <v>43535</v>
      </c>
      <c r="G454" s="126" t="n">
        <v>43583</v>
      </c>
      <c r="H454" s="98" t="n">
        <v>106475</v>
      </c>
      <c r="I454" s="79" t="n">
        <v>33273</v>
      </c>
      <c r="J454" s="127" t="n">
        <v>0.71</v>
      </c>
      <c r="K454" s="128">
        <f>ROUND(I454*(J454/1000),2)</f>
        <v/>
      </c>
    </row>
    <row customFormat="1" r="455" s="78">
      <c r="B455" s="125">
        <f>B454+1</f>
        <v/>
      </c>
      <c r="C455" s="125" t="n">
        <v>31089737</v>
      </c>
      <c r="D455" s="90" t="inlineStr">
        <is>
          <t>5062289_Booking.com CFlight Prime/Digital 2019 CYU Plan - Digital Entertainment</t>
        </is>
      </c>
      <c r="E455" s="78" t="inlineStr">
        <is>
          <t>NBC Broadcast</t>
        </is>
      </c>
      <c r="F455" s="126" t="n">
        <v>43535</v>
      </c>
      <c r="G455" s="126" t="n">
        <v>43555</v>
      </c>
      <c r="H455" s="98" t="n">
        <v>5077576</v>
      </c>
      <c r="I455" s="79" t="n">
        <v>83</v>
      </c>
      <c r="J455" s="127" t="n">
        <v>0.71</v>
      </c>
      <c r="K455" s="128">
        <f>ROUND(I455*(J455/1000),2)</f>
        <v/>
      </c>
    </row>
    <row customFormat="1" r="456" s="78">
      <c r="B456" s="125">
        <f>B455+1</f>
        <v/>
      </c>
      <c r="C456" s="125" t="n">
        <v>31089737</v>
      </c>
      <c r="D456" s="90" t="inlineStr">
        <is>
          <t>5062289_Booking.com CFlight Prime/Digital 2019 CYU Plan - Digital Entertainment</t>
        </is>
      </c>
      <c r="E456" s="78" t="inlineStr">
        <is>
          <t>NBC News</t>
        </is>
      </c>
      <c r="F456" s="126" t="n">
        <v>43535</v>
      </c>
      <c r="G456" s="126" t="n">
        <v>43555</v>
      </c>
      <c r="H456" s="98" t="n">
        <v>223400</v>
      </c>
      <c r="I456" s="79" t="n">
        <v>7</v>
      </c>
      <c r="J456" s="127" t="n">
        <v>0.71</v>
      </c>
      <c r="K456" s="128">
        <f>ROUND(I456*(J456/1000),2)</f>
        <v/>
      </c>
    </row>
    <row customFormat="1" r="457" s="78">
      <c r="B457" s="125">
        <f>B456+1</f>
        <v/>
      </c>
      <c r="C457" s="125" t="n">
        <v>31097089</v>
      </c>
      <c r="D457" s="90" t="inlineStr">
        <is>
          <t>5065629_T-Mobile_18/19 Upfront_Telemundo OLV_Q119 - Digital Hispanic</t>
        </is>
      </c>
      <c r="E457" s="78" t="inlineStr">
        <is>
          <t>NBC Universo</t>
        </is>
      </c>
      <c r="F457" s="126" t="n">
        <v>43515</v>
      </c>
      <c r="G457" s="126" t="n">
        <v>43555</v>
      </c>
      <c r="H457" s="98" t="n">
        <v>109724</v>
      </c>
      <c r="I457" s="79" t="n">
        <v>128</v>
      </c>
      <c r="J457" s="127" t="n">
        <v>0.71</v>
      </c>
      <c r="K457" s="128">
        <f>ROUND(I457*(J457/1000),2)</f>
        <v/>
      </c>
    </row>
    <row customFormat="1" r="458" s="78">
      <c r="B458" s="125">
        <f>B457+1</f>
        <v/>
      </c>
      <c r="C458" s="125" t="n">
        <v>31097089</v>
      </c>
      <c r="D458" s="90" t="inlineStr">
        <is>
          <t>5065629_T-Mobile_18/19 Upfront_Telemundo OLV_Q119 - Digital Hispanic</t>
        </is>
      </c>
      <c r="E458" s="78" t="inlineStr">
        <is>
          <t>Telemundo</t>
        </is>
      </c>
      <c r="F458" s="126" t="n">
        <v>43515</v>
      </c>
      <c r="G458" s="126" t="n">
        <v>43555</v>
      </c>
      <c r="H458" s="98" t="n">
        <v>563144</v>
      </c>
      <c r="I458" s="79" t="n">
        <v>772</v>
      </c>
      <c r="J458" s="127" t="n">
        <v>0.71</v>
      </c>
      <c r="K458" s="128">
        <f>ROUND(I458*(J458/1000),2)</f>
        <v/>
      </c>
    </row>
    <row customFormat="1" r="459" s="78">
      <c r="B459" s="125">
        <f>B458+1</f>
        <v/>
      </c>
      <c r="C459" s="125" t="n">
        <v>31112089</v>
      </c>
      <c r="D459" s="90" t="inlineStr">
        <is>
          <t>5064727_JLR - Jaguar - NBC Prime - 1Q19 Upfront - Digital Entertainment</t>
        </is>
      </c>
      <c r="E459" s="78" t="inlineStr">
        <is>
          <t>NBC Broadcast</t>
        </is>
      </c>
      <c r="F459" s="126" t="n">
        <v>43479</v>
      </c>
      <c r="G459" s="126" t="n">
        <v>43555</v>
      </c>
      <c r="H459" s="98" t="n">
        <v>557841</v>
      </c>
      <c r="I459" s="79" t="n">
        <v>33</v>
      </c>
      <c r="J459" s="127" t="n">
        <v>0.71</v>
      </c>
      <c r="K459" s="128">
        <f>ROUND(I459*(J459/1000),2)</f>
        <v/>
      </c>
    </row>
    <row customFormat="1" r="460" s="78">
      <c r="B460" s="125">
        <f>B459+1</f>
        <v/>
      </c>
      <c r="C460" s="125" t="n">
        <v>31112778</v>
      </c>
      <c r="D460" s="90" t="inlineStr">
        <is>
          <t>5065452_UPS - Prime FEP/VOD - 1Q19 Upfront - Digital Entertainment</t>
        </is>
      </c>
      <c r="E460" s="78" t="inlineStr">
        <is>
          <t>NBC Broadcast</t>
        </is>
      </c>
      <c r="F460" s="126" t="n">
        <v>43557</v>
      </c>
      <c r="G460" s="126" t="n">
        <v>43583</v>
      </c>
      <c r="H460" s="98" t="n">
        <v>1888646</v>
      </c>
      <c r="I460" s="79" t="n">
        <v>1074488</v>
      </c>
      <c r="J460" s="127" t="n">
        <v>0.71</v>
      </c>
      <c r="K460" s="128">
        <f>ROUND(I460*(J460/1000),2)</f>
        <v/>
      </c>
    </row>
    <row customFormat="1" r="461" s="78">
      <c r="B461" s="125">
        <f>B460+1</f>
        <v/>
      </c>
      <c r="C461" s="125" t="n">
        <v>31112778</v>
      </c>
      <c r="D461" s="90" t="inlineStr">
        <is>
          <t>5065452_UPS - Prime FEP/VOD - 1Q19 Upfront - Digital Entertainment</t>
        </is>
      </c>
      <c r="E461" s="78" t="inlineStr">
        <is>
          <t>NBC News</t>
        </is>
      </c>
      <c r="F461" s="126" t="n">
        <v>43557</v>
      </c>
      <c r="G461" s="126" t="n">
        <v>43583</v>
      </c>
      <c r="H461" s="98" t="n">
        <v>90033</v>
      </c>
      <c r="I461" s="79" t="n">
        <v>62464</v>
      </c>
      <c r="J461" s="127" t="n">
        <v>0.71</v>
      </c>
      <c r="K461" s="128">
        <f>ROUND(I461*(J461/1000),2)</f>
        <v/>
      </c>
    </row>
    <row customFormat="1" r="462" s="78">
      <c r="B462" s="125">
        <f>B461+1</f>
        <v/>
      </c>
      <c r="C462" s="125" t="n">
        <v>31119237</v>
      </c>
      <c r="D462" s="90" t="inlineStr">
        <is>
          <t>5066411_Unilever Knorr Sides 1Q19 CFlight Prime/Digital 18/19 BYU Plan - Digital Entertainment</t>
        </is>
      </c>
      <c r="E462" s="78" t="inlineStr">
        <is>
          <t>NBC Broadcast</t>
        </is>
      </c>
      <c r="F462" s="126" t="n">
        <v>43479</v>
      </c>
      <c r="G462" s="126" t="n">
        <v>43555</v>
      </c>
      <c r="H462" s="98" t="n">
        <v>1861862</v>
      </c>
      <c r="I462" s="79" t="n">
        <v>25</v>
      </c>
      <c r="J462" s="127" t="n">
        <v>0.71</v>
      </c>
      <c r="K462" s="128">
        <f>ROUND(I462*(J462/1000),2)</f>
        <v/>
      </c>
    </row>
    <row customFormat="1" r="463" s="78">
      <c r="B463" s="125">
        <f>B462+1</f>
        <v/>
      </c>
      <c r="C463" s="125" t="n">
        <v>31119237</v>
      </c>
      <c r="D463" s="90" t="inlineStr">
        <is>
          <t>5066411_Unilever Knorr Sides 1Q19 CFlight Prime/Digital 18/19 BYU Plan - Digital Entertainment</t>
        </is>
      </c>
      <c r="E463" s="78" t="inlineStr">
        <is>
          <t>NBC News</t>
        </is>
      </c>
      <c r="F463" s="126" t="n">
        <v>43479</v>
      </c>
      <c r="G463" s="126" t="n">
        <v>43555</v>
      </c>
      <c r="H463" s="98" t="n">
        <v>74821</v>
      </c>
      <c r="I463" s="79" t="n">
        <v>2</v>
      </c>
      <c r="J463" s="127" t="n">
        <v>0.71</v>
      </c>
      <c r="K463" s="128">
        <f>ROUND(I463*(J463/1000),2)</f>
        <v/>
      </c>
    </row>
    <row customFormat="1" r="464" s="78">
      <c r="B464" s="125">
        <f>B463+1</f>
        <v/>
      </c>
      <c r="C464" s="125" t="n">
        <v>31139418</v>
      </c>
      <c r="D464" s="90" t="inlineStr">
        <is>
          <t>5062203_Realtor.com_NBCU_FEP_Q119_18/19 Upfront - Digital Entertainment</t>
        </is>
      </c>
      <c r="E464" s="78" t="inlineStr">
        <is>
          <t>NBC Broadcast</t>
        </is>
      </c>
      <c r="F464" s="126" t="n">
        <v>43475</v>
      </c>
      <c r="G464" s="126" t="n">
        <v>43555</v>
      </c>
      <c r="H464" s="98" t="n">
        <v>1319939</v>
      </c>
      <c r="I464" s="79" t="n">
        <v>4</v>
      </c>
      <c r="J464" s="127" t="n">
        <v>0.71</v>
      </c>
      <c r="K464" s="128">
        <f>ROUND(I464*(J464/1000),2)</f>
        <v/>
      </c>
    </row>
    <row customFormat="1" r="465" s="78">
      <c r="B465" s="125">
        <f>B464+1</f>
        <v/>
      </c>
      <c r="C465" s="125" t="n">
        <v>31139418</v>
      </c>
      <c r="D465" s="90" t="inlineStr">
        <is>
          <t>5062203_Realtor.com_NBCU_FEP_Q119_18/19 Upfront - Digital Entertainment</t>
        </is>
      </c>
      <c r="E465" s="78" t="inlineStr">
        <is>
          <t>Oxygen</t>
        </is>
      </c>
      <c r="F465" s="126" t="n">
        <v>43475</v>
      </c>
      <c r="G465" s="126" t="n">
        <v>43555</v>
      </c>
      <c r="H465" s="98" t="n">
        <v>311719</v>
      </c>
      <c r="I465" s="79" t="n">
        <v>2</v>
      </c>
      <c r="J465" s="127" t="n">
        <v>0.71</v>
      </c>
      <c r="K465" s="128">
        <f>ROUND(I465*(J465/1000),2)</f>
        <v/>
      </c>
    </row>
    <row customFormat="1" r="466" s="78">
      <c r="B466" s="125">
        <f>B465+1</f>
        <v/>
      </c>
      <c r="C466" s="125" t="n">
        <v>31139418</v>
      </c>
      <c r="D466" s="90" t="inlineStr">
        <is>
          <t>5062203_Realtor.com_NBCU_FEP_Q119_18/19 Upfront - Digital Entertainment</t>
        </is>
      </c>
      <c r="E466" s="78" t="inlineStr">
        <is>
          <t>USA</t>
        </is>
      </c>
      <c r="F466" s="126" t="n">
        <v>43475</v>
      </c>
      <c r="G466" s="126" t="n">
        <v>43555</v>
      </c>
      <c r="H466" s="98" t="n">
        <v>746139</v>
      </c>
      <c r="I466" s="79" t="n">
        <v>6</v>
      </c>
      <c r="J466" s="127" t="n">
        <v>0.71</v>
      </c>
      <c r="K466" s="128">
        <f>ROUND(I466*(J466/1000),2)</f>
        <v/>
      </c>
    </row>
    <row customFormat="1" r="467" s="78">
      <c r="B467" s="125">
        <f>B466+1</f>
        <v/>
      </c>
      <c r="C467" s="125" t="n">
        <v>31150467</v>
      </c>
      <c r="D467" s="90" t="inlineStr">
        <is>
          <t>5065768_Scatter_Hilton_Q1-Q219 CNVG A25+ NAV - Digital Entertainment</t>
        </is>
      </c>
      <c r="E467" s="78" t="inlineStr">
        <is>
          <t>Bravo</t>
        </is>
      </c>
      <c r="F467" s="126" t="n">
        <v>43549</v>
      </c>
      <c r="G467" s="126" t="n">
        <v>43555</v>
      </c>
      <c r="H467" s="98" t="n">
        <v>2197040</v>
      </c>
      <c r="I467" s="79" t="n">
        <v>1</v>
      </c>
      <c r="J467" s="127" t="n">
        <v>0.71</v>
      </c>
      <c r="K467" s="128">
        <f>ROUND(I467*(J467/1000),2)</f>
        <v/>
      </c>
    </row>
    <row customFormat="1" r="468" s="78">
      <c r="B468" s="125">
        <f>B467+1</f>
        <v/>
      </c>
      <c r="C468" s="125" t="n">
        <v>31150467</v>
      </c>
      <c r="D468" s="90" t="inlineStr">
        <is>
          <t>5065768_Scatter_Hilton_Q1-Q219 CNVG A25+ NAV - Digital Entertainment</t>
        </is>
      </c>
      <c r="E468" s="78" t="inlineStr">
        <is>
          <t>USA</t>
        </is>
      </c>
      <c r="F468" s="126" t="n">
        <v>43549</v>
      </c>
      <c r="G468" s="126" t="n">
        <v>43555</v>
      </c>
      <c r="H468" s="98" t="n">
        <v>1901275</v>
      </c>
      <c r="I468" s="79" t="n">
        <v>1</v>
      </c>
      <c r="J468" s="127" t="n">
        <v>0.71</v>
      </c>
      <c r="K468" s="128">
        <f>ROUND(I468*(J468/1000),2)</f>
        <v/>
      </c>
    </row>
    <row customFormat="1" r="469" s="78">
      <c r="B469" s="125">
        <f>B468+1</f>
        <v/>
      </c>
      <c r="C469" s="125" t="n">
        <v>31157895</v>
      </c>
      <c r="D469" s="90" t="inlineStr">
        <is>
          <t>5066918_Q119 Capital One Savor Bravo Video - Digital Lifestyle</t>
        </is>
      </c>
      <c r="E469" s="78" t="inlineStr">
        <is>
          <t>Bravo</t>
        </is>
      </c>
      <c r="F469" s="126" t="n">
        <v>43549</v>
      </c>
      <c r="G469" s="126" t="n">
        <v>43555</v>
      </c>
      <c r="H469" s="98" t="n">
        <v>839325</v>
      </c>
      <c r="I469" s="79" t="n">
        <v>1</v>
      </c>
      <c r="J469" s="127" t="n">
        <v>0.71</v>
      </c>
      <c r="K469" s="128">
        <f>ROUND(I469*(J469/1000),2)</f>
        <v/>
      </c>
    </row>
    <row customFormat="1" r="470" s="78">
      <c r="B470" s="125">
        <f>B469+1</f>
        <v/>
      </c>
      <c r="C470" s="125" t="n">
        <v>31170430</v>
      </c>
      <c r="D470" s="90" t="inlineStr">
        <is>
          <t>5066855_Dunkin_Prime TAD_Digital_Q1 - Q319 - Digital Entertainment</t>
        </is>
      </c>
      <c r="E470" s="78" t="inlineStr">
        <is>
          <t>NBC Broadcast</t>
        </is>
      </c>
      <c r="F470" s="126" t="n">
        <v>43556</v>
      </c>
      <c r="G470" s="126" t="n">
        <v>43604</v>
      </c>
      <c r="H470" s="98" t="n">
        <v>769006</v>
      </c>
      <c r="I470" s="79" t="n">
        <v>75551</v>
      </c>
      <c r="J470" s="127" t="n">
        <v>0.71</v>
      </c>
      <c r="K470" s="128">
        <f>ROUND(I470*(J470/1000),2)</f>
        <v/>
      </c>
    </row>
    <row customFormat="1" r="471" s="78">
      <c r="B471" s="125">
        <f>B470+1</f>
        <v/>
      </c>
      <c r="C471" s="125" t="n">
        <v>31170430</v>
      </c>
      <c r="D471" s="90" t="inlineStr">
        <is>
          <t>5066855_Dunkin_Prime TAD_Digital_Q1 - Q319 - Digital Entertainment</t>
        </is>
      </c>
      <c r="E471" s="78" t="inlineStr">
        <is>
          <t>NBC News</t>
        </is>
      </c>
      <c r="F471" s="126" t="n">
        <v>43556</v>
      </c>
      <c r="G471" s="126" t="n">
        <v>43604</v>
      </c>
      <c r="H471" s="98" t="n">
        <v>28367</v>
      </c>
      <c r="I471" s="79" t="n">
        <v>4165</v>
      </c>
      <c r="J471" s="127" t="n">
        <v>0.71</v>
      </c>
      <c r="K471" s="128">
        <f>ROUND(I471*(J471/1000),2)</f>
        <v/>
      </c>
    </row>
    <row customFormat="1" r="472" s="78">
      <c r="B472" s="125">
        <f>B471+1</f>
        <v/>
      </c>
      <c r="C472" s="125" t="n">
        <v>31172288</v>
      </c>
      <c r="D472" s="90" t="inlineStr">
        <is>
          <t>5063033_Cricket 18-19 Upfront OLV Q119  - Digital Hispanic</t>
        </is>
      </c>
      <c r="E472" s="78" t="inlineStr">
        <is>
          <t>NBC Universo</t>
        </is>
      </c>
      <c r="F472" s="126" t="n">
        <v>43525</v>
      </c>
      <c r="G472" s="126" t="n">
        <v>43555</v>
      </c>
      <c r="H472" s="98" t="n">
        <v>143846</v>
      </c>
      <c r="I472" s="79" t="n">
        <v>88</v>
      </c>
      <c r="J472" s="127" t="n">
        <v>0.71</v>
      </c>
      <c r="K472" s="128">
        <f>ROUND(I472*(J472/1000),2)</f>
        <v/>
      </c>
    </row>
    <row customFormat="1" r="473" s="78">
      <c r="B473" s="125">
        <f>B472+1</f>
        <v/>
      </c>
      <c r="C473" s="125" t="n">
        <v>31172288</v>
      </c>
      <c r="D473" s="90" t="inlineStr">
        <is>
          <t>5063033_Cricket 18-19 Upfront OLV Q119  - Digital Hispanic</t>
        </is>
      </c>
      <c r="E473" s="78" t="inlineStr">
        <is>
          <t>Telemundo</t>
        </is>
      </c>
      <c r="F473" s="126" t="n">
        <v>43525</v>
      </c>
      <c r="G473" s="126" t="n">
        <v>43555</v>
      </c>
      <c r="H473" s="98" t="n">
        <v>637907</v>
      </c>
      <c r="I473" s="79" t="n">
        <v>428</v>
      </c>
      <c r="J473" s="127" t="n">
        <v>0.71</v>
      </c>
      <c r="K473" s="128">
        <f>ROUND(I473*(J473/1000),2)</f>
        <v/>
      </c>
    </row>
    <row customFormat="1" r="474" s="78">
      <c r="B474" s="125">
        <f>B473+1</f>
        <v/>
      </c>
      <c r="C474" s="125" t="n">
        <v>31177551</v>
      </c>
      <c r="D474" s="90" t="inlineStr">
        <is>
          <t>5063823_Mitsu_1Q1819 UF_NAV_P2+ - Digital Entertainment</t>
        </is>
      </c>
      <c r="E474" s="78" t="inlineStr">
        <is>
          <t>Bravo</t>
        </is>
      </c>
      <c r="F474" s="126" t="n">
        <v>43535</v>
      </c>
      <c r="G474" s="126" t="n">
        <v>43555</v>
      </c>
      <c r="H474" s="98" t="n">
        <v>543993</v>
      </c>
      <c r="I474" s="79" t="n">
        <v>1</v>
      </c>
      <c r="J474" s="127" t="n">
        <v>0.71</v>
      </c>
      <c r="K474" s="128">
        <f>ROUND(I474*(J474/1000),2)</f>
        <v/>
      </c>
    </row>
    <row customFormat="1" r="475" s="78">
      <c r="B475" s="125">
        <f>B474+1</f>
        <v/>
      </c>
      <c r="C475" s="125" t="n">
        <v>31177551</v>
      </c>
      <c r="D475" s="90" t="inlineStr">
        <is>
          <t>5063823_Mitsu_1Q1819 UF_NAV_P2+ - Digital Entertainment</t>
        </is>
      </c>
      <c r="E475" s="78" t="inlineStr">
        <is>
          <t>NBC Broadcast</t>
        </is>
      </c>
      <c r="F475" s="126" t="n">
        <v>43535</v>
      </c>
      <c r="G475" s="126" t="n">
        <v>43555</v>
      </c>
      <c r="H475" s="98" t="n">
        <v>224971</v>
      </c>
      <c r="I475" s="79" t="n">
        <v>5</v>
      </c>
      <c r="J475" s="127" t="n">
        <v>0.71</v>
      </c>
      <c r="K475" s="128">
        <f>ROUND(I475*(J475/1000),2)</f>
        <v/>
      </c>
    </row>
    <row customFormat="1" r="476" s="78">
      <c r="B476" s="125">
        <f>B475+1</f>
        <v/>
      </c>
      <c r="C476" s="125" t="n">
        <v>31179914</v>
      </c>
      <c r="D476" s="90" t="inlineStr">
        <is>
          <t>5059311_Delta Faucet_Q119 Lifestyle Video - Digital Lifestyle</t>
        </is>
      </c>
      <c r="E476" s="78" t="inlineStr">
        <is>
          <t>Bravo</t>
        </is>
      </c>
      <c r="F476" s="126" t="n">
        <v>43577</v>
      </c>
      <c r="G476" s="126" t="n">
        <v>43590</v>
      </c>
      <c r="H476" s="98" t="n">
        <v>2393807</v>
      </c>
      <c r="I476" s="79" t="n">
        <v>586558</v>
      </c>
      <c r="J476" s="127" t="n">
        <v>0.71</v>
      </c>
      <c r="K476" s="128">
        <f>ROUND(I476*(J476/1000),2)</f>
        <v/>
      </c>
    </row>
    <row customFormat="1" r="477" s="78">
      <c r="B477" s="125">
        <f>B476+1</f>
        <v/>
      </c>
      <c r="C477" s="125" t="n">
        <v>31179914</v>
      </c>
      <c r="D477" s="90" t="inlineStr">
        <is>
          <t>5059311_Delta Faucet_Q119 Lifestyle Video - Digital Lifestyle</t>
        </is>
      </c>
      <c r="E477" s="78" t="inlineStr">
        <is>
          <t>E!</t>
        </is>
      </c>
      <c r="F477" s="126" t="n">
        <v>43577</v>
      </c>
      <c r="G477" s="126" t="n">
        <v>43590</v>
      </c>
      <c r="H477" s="98" t="n">
        <v>524702</v>
      </c>
      <c r="I477" s="79" t="n">
        <v>162866</v>
      </c>
      <c r="J477" s="127" t="n">
        <v>0.71</v>
      </c>
      <c r="K477" s="128">
        <f>ROUND(I477*(J477/1000),2)</f>
        <v/>
      </c>
    </row>
    <row customFormat="1" r="478" s="78">
      <c r="B478" s="125">
        <f>B477+1</f>
        <v/>
      </c>
      <c r="C478" s="125" t="n">
        <v>31179914</v>
      </c>
      <c r="D478" s="90" t="inlineStr">
        <is>
          <t>5059311_Delta Faucet_Q119 Lifestyle Video - Digital Lifestyle</t>
        </is>
      </c>
      <c r="E478" s="78" t="inlineStr">
        <is>
          <t>Oxygen</t>
        </is>
      </c>
      <c r="F478" s="126" t="n">
        <v>43577</v>
      </c>
      <c r="G478" s="126" t="n">
        <v>43590</v>
      </c>
      <c r="H478" s="98" t="n">
        <v>560134</v>
      </c>
      <c r="I478" s="79" t="n">
        <v>224941</v>
      </c>
      <c r="J478" s="127" t="n">
        <v>0.71</v>
      </c>
      <c r="K478" s="128">
        <f>ROUND(I478*(J478/1000),2)</f>
        <v/>
      </c>
    </row>
    <row customFormat="1" r="479" s="78">
      <c r="B479" s="125">
        <f>B478+1</f>
        <v/>
      </c>
      <c r="C479" s="125" t="n">
        <v>31191175</v>
      </c>
      <c r="D479" s="90" t="inlineStr">
        <is>
          <t>5066500_Cricket OLV Scatter Q1 19 - Digital Hispanic</t>
        </is>
      </c>
      <c r="E479" s="78" t="inlineStr">
        <is>
          <t>NBC Universo</t>
        </is>
      </c>
      <c r="F479" s="126" t="n">
        <v>43525</v>
      </c>
      <c r="G479" s="126" t="n">
        <v>43555</v>
      </c>
      <c r="H479" s="98" t="n">
        <v>120773</v>
      </c>
      <c r="I479" s="79" t="n">
        <v>91</v>
      </c>
      <c r="J479" s="127" t="n">
        <v>0.71</v>
      </c>
      <c r="K479" s="128">
        <f>ROUND(I479*(J479/1000),2)</f>
        <v/>
      </c>
    </row>
    <row customFormat="1" r="480" s="78">
      <c r="B480" s="125">
        <f>B479+1</f>
        <v/>
      </c>
      <c r="C480" s="125" t="n">
        <v>31191175</v>
      </c>
      <c r="D480" s="90" t="inlineStr">
        <is>
          <t>5066500_Cricket OLV Scatter Q1 19 - Digital Hispanic</t>
        </is>
      </c>
      <c r="E480" s="78" t="inlineStr">
        <is>
          <t>Telemundo</t>
        </is>
      </c>
      <c r="F480" s="126" t="n">
        <v>43525</v>
      </c>
      <c r="G480" s="126" t="n">
        <v>43555</v>
      </c>
      <c r="H480" s="98" t="n">
        <v>562263</v>
      </c>
      <c r="I480" s="79" t="n">
        <v>555</v>
      </c>
      <c r="J480" s="127" t="n">
        <v>0.71</v>
      </c>
      <c r="K480" s="128">
        <f>ROUND(I480*(J480/1000),2)</f>
        <v/>
      </c>
    </row>
    <row customFormat="1" r="481" s="78">
      <c r="B481" s="125">
        <f>B480+1</f>
        <v/>
      </c>
      <c r="C481" s="125" t="n">
        <v>31224813</v>
      </c>
      <c r="D481" s="90" t="inlineStr">
        <is>
          <t>5067394_Microsoft_Innovation_Q119_CFLIGHT_UF - Digital Entertainment</t>
        </is>
      </c>
      <c r="E481" s="78" t="inlineStr">
        <is>
          <t>NBC Broadcast</t>
        </is>
      </c>
      <c r="F481" s="126" t="n">
        <v>43542</v>
      </c>
      <c r="G481" s="126" t="n">
        <v>43555</v>
      </c>
      <c r="H481" s="98" t="n">
        <v>491926</v>
      </c>
      <c r="I481" s="79" t="n">
        <v>20</v>
      </c>
      <c r="J481" s="127" t="n">
        <v>0.71</v>
      </c>
      <c r="K481" s="128">
        <f>ROUND(I481*(J481/1000),2)</f>
        <v/>
      </c>
    </row>
    <row customFormat="1" r="482" s="78">
      <c r="B482" s="125">
        <f>B481+1</f>
        <v/>
      </c>
      <c r="C482" s="125" t="n">
        <v>31224813</v>
      </c>
      <c r="D482" s="90" t="inlineStr">
        <is>
          <t>5067394_Microsoft_Innovation_Q119_CFLIGHT_UF - Digital Entertainment</t>
        </is>
      </c>
      <c r="E482" s="78" t="inlineStr">
        <is>
          <t>NBC News</t>
        </is>
      </c>
      <c r="F482" s="126" t="n">
        <v>43542</v>
      </c>
      <c r="G482" s="126" t="n">
        <v>43555</v>
      </c>
      <c r="H482" s="98" t="n">
        <v>24666</v>
      </c>
      <c r="I482" s="79" t="n">
        <v>2</v>
      </c>
      <c r="J482" s="127" t="n">
        <v>0.71</v>
      </c>
      <c r="K482" s="128">
        <f>ROUND(I482*(J482/1000),2)</f>
        <v/>
      </c>
    </row>
    <row customFormat="1" r="483" s="78">
      <c r="B483" s="125">
        <f>B482+1</f>
        <v/>
      </c>
      <c r="C483" s="125" t="n">
        <v>31233061</v>
      </c>
      <c r="D483" s="90" t="inlineStr">
        <is>
          <t>5067399_Microsoft_Innovation_Q119_NAV - Digital Entertainment</t>
        </is>
      </c>
      <c r="E483" s="78" t="inlineStr">
        <is>
          <t>Bravo</t>
        </is>
      </c>
      <c r="F483" s="126" t="n">
        <v>43542</v>
      </c>
      <c r="G483" s="126" t="n">
        <v>43555</v>
      </c>
      <c r="H483" s="98" t="n">
        <v>809869</v>
      </c>
      <c r="I483" s="79" t="n">
        <v>32</v>
      </c>
      <c r="J483" s="127" t="n">
        <v>0.71</v>
      </c>
      <c r="K483" s="128">
        <f>ROUND(I483*(J483/1000),2)</f>
        <v/>
      </c>
    </row>
    <row customFormat="1" r="484" s="78">
      <c r="B484" s="125">
        <f>B483+1</f>
        <v/>
      </c>
      <c r="C484" s="125" t="n">
        <v>31233061</v>
      </c>
      <c r="D484" s="90" t="inlineStr">
        <is>
          <t>5067399_Microsoft_Innovation_Q119_NAV - Digital Entertainment</t>
        </is>
      </c>
      <c r="E484" s="78" t="inlineStr">
        <is>
          <t>E!</t>
        </is>
      </c>
      <c r="F484" s="126" t="n">
        <v>43542</v>
      </c>
      <c r="G484" s="126" t="n">
        <v>43555</v>
      </c>
      <c r="H484" s="98" t="n">
        <v>248075</v>
      </c>
      <c r="I484" s="79" t="n">
        <v>14</v>
      </c>
      <c r="J484" s="127" t="n">
        <v>0.71</v>
      </c>
      <c r="K484" s="128">
        <f>ROUND(I484*(J484/1000),2)</f>
        <v/>
      </c>
    </row>
    <row customFormat="1" r="485" s="78">
      <c r="B485" s="125">
        <f>B484+1</f>
        <v/>
      </c>
      <c r="C485" s="125" t="n">
        <v>31233061</v>
      </c>
      <c r="D485" s="90" t="inlineStr">
        <is>
          <t>5067399_Microsoft_Innovation_Q119_NAV - Digital Entertainment</t>
        </is>
      </c>
      <c r="E485" s="78" t="inlineStr">
        <is>
          <t>NBC Broadcast</t>
        </is>
      </c>
      <c r="F485" s="126" t="n">
        <v>43542</v>
      </c>
      <c r="G485" s="126" t="n">
        <v>43555</v>
      </c>
      <c r="H485" s="98" t="n">
        <v>338688</v>
      </c>
      <c r="I485" s="79" t="n">
        <v>549</v>
      </c>
      <c r="J485" s="127" t="n">
        <v>0.71</v>
      </c>
      <c r="K485" s="128">
        <f>ROUND(I485*(J485/1000),2)</f>
        <v/>
      </c>
    </row>
    <row customFormat="1" r="486" s="78">
      <c r="B486" s="125">
        <f>B485+1</f>
        <v/>
      </c>
      <c r="C486" s="125" t="n">
        <v>31233061</v>
      </c>
      <c r="D486" s="90" t="inlineStr">
        <is>
          <t>5067399_Microsoft_Innovation_Q119_NAV - Digital Entertainment</t>
        </is>
      </c>
      <c r="E486" s="78" t="inlineStr">
        <is>
          <t>Oxygen</t>
        </is>
      </c>
      <c r="F486" s="126" t="n">
        <v>43542</v>
      </c>
      <c r="G486" s="126" t="n">
        <v>43555</v>
      </c>
      <c r="H486" s="98" t="n">
        <v>149606</v>
      </c>
      <c r="I486" s="79" t="n">
        <v>6</v>
      </c>
      <c r="J486" s="127" t="n">
        <v>0.71</v>
      </c>
      <c r="K486" s="128">
        <f>ROUND(I486*(J486/1000),2)</f>
        <v/>
      </c>
    </row>
    <row customFormat="1" r="487" s="78">
      <c r="B487" s="125">
        <f>B486+1</f>
        <v/>
      </c>
      <c r="C487" s="125" t="n">
        <v>31233061</v>
      </c>
      <c r="D487" s="90" t="inlineStr">
        <is>
          <t>5067399_Microsoft_Innovation_Q119_NAV - Digital Entertainment</t>
        </is>
      </c>
      <c r="E487" s="78" t="inlineStr">
        <is>
          <t>Syfy</t>
        </is>
      </c>
      <c r="F487" s="126" t="n">
        <v>43542</v>
      </c>
      <c r="G487" s="126" t="n">
        <v>43555</v>
      </c>
      <c r="H487" s="98" t="n">
        <v>475510</v>
      </c>
      <c r="I487" s="79" t="n">
        <v>14</v>
      </c>
      <c r="J487" s="127" t="n">
        <v>0.71</v>
      </c>
      <c r="K487" s="128">
        <f>ROUND(I487*(J487/1000),2)</f>
        <v/>
      </c>
    </row>
    <row customFormat="1" r="488" s="78">
      <c r="B488" s="125">
        <f>B487+1</f>
        <v/>
      </c>
      <c r="C488" s="125" t="n">
        <v>31233061</v>
      </c>
      <c r="D488" s="90" t="inlineStr">
        <is>
          <t>5067399_Microsoft_Innovation_Q119_NAV - Digital Entertainment</t>
        </is>
      </c>
      <c r="E488" s="78" t="inlineStr">
        <is>
          <t>USA</t>
        </is>
      </c>
      <c r="F488" s="126" t="n">
        <v>43542</v>
      </c>
      <c r="G488" s="126" t="n">
        <v>43555</v>
      </c>
      <c r="H488" s="98" t="n">
        <v>326034</v>
      </c>
      <c r="I488" s="79" t="n">
        <v>28</v>
      </c>
      <c r="J488" s="127" t="n">
        <v>0.71</v>
      </c>
      <c r="K488" s="128">
        <f>ROUND(I488*(J488/1000),2)</f>
        <v/>
      </c>
    </row>
    <row customFormat="1" r="489" s="78">
      <c r="B489" s="125">
        <f>B488+1</f>
        <v/>
      </c>
      <c r="C489" s="125" t="n">
        <v>31243537</v>
      </c>
      <c r="D489" s="90" t="inlineStr">
        <is>
          <t>5067081_Clorox - Bleach_1Q 1819 UF_Prime VOD_W2554 - Digital Entertainment</t>
        </is>
      </c>
      <c r="E489" s="78" t="inlineStr">
        <is>
          <t>NBC Broadcast</t>
        </is>
      </c>
      <c r="F489" s="126" t="n">
        <v>43482</v>
      </c>
      <c r="G489" s="126" t="n">
        <v>43555</v>
      </c>
      <c r="H489" s="98" t="n">
        <v>4722399</v>
      </c>
      <c r="I489" s="79" t="n">
        <v>22</v>
      </c>
      <c r="J489" s="127" t="n">
        <v>0.71</v>
      </c>
      <c r="K489" s="128">
        <f>ROUND(I489*(J489/1000),2)</f>
        <v/>
      </c>
    </row>
    <row customFormat="1" r="490" s="78">
      <c r="B490" s="125">
        <f>B489+1</f>
        <v/>
      </c>
      <c r="C490" s="125" t="n">
        <v>31272634</v>
      </c>
      <c r="D490" s="90" t="inlineStr">
        <is>
          <t>5064953_VW_1Q 1819 UF_Prime + Select_A2554 - Digital Entertainment</t>
        </is>
      </c>
      <c r="E490" s="78" t="inlineStr">
        <is>
          <t>NBC Broadcast</t>
        </is>
      </c>
      <c r="F490" s="126" t="n">
        <v>43557</v>
      </c>
      <c r="G490" s="126" t="n">
        <v>43632</v>
      </c>
      <c r="H490" s="98" t="n">
        <v>5071724</v>
      </c>
      <c r="I490" s="79" t="n">
        <v>983235</v>
      </c>
      <c r="J490" s="127" t="n">
        <v>0.71</v>
      </c>
      <c r="K490" s="128">
        <f>ROUND(I490*(J490/1000),2)</f>
        <v/>
      </c>
    </row>
    <row customFormat="1" r="491" s="78">
      <c r="B491" s="125">
        <f>B490+1</f>
        <v/>
      </c>
      <c r="C491" s="125" t="n">
        <v>31272634</v>
      </c>
      <c r="D491" s="90" t="inlineStr">
        <is>
          <t>5064953_VW_1Q 1819 UF_Prime + Select_A2554 - Digital Entertainment</t>
        </is>
      </c>
      <c r="E491" s="78" t="inlineStr">
        <is>
          <t>NBC News</t>
        </is>
      </c>
      <c r="F491" s="126" t="n">
        <v>43557</v>
      </c>
      <c r="G491" s="126" t="n">
        <v>43632</v>
      </c>
      <c r="H491" s="98" t="n">
        <v>173022</v>
      </c>
      <c r="I491" s="79" t="n">
        <v>52180</v>
      </c>
      <c r="J491" s="127" t="n">
        <v>0.71</v>
      </c>
      <c r="K491" s="128">
        <f>ROUND(I491*(J491/1000),2)</f>
        <v/>
      </c>
    </row>
    <row customFormat="1" r="492" s="78">
      <c r="B492" s="125">
        <f>B491+1</f>
        <v/>
      </c>
      <c r="C492" s="125" t="n">
        <v>31284419</v>
      </c>
      <c r="D492" s="90" t="inlineStr">
        <is>
          <t>5056511_Universal Parks_The Rundown/OLV Campaign_Q1-Q2 2019 - Digital Lifestyle</t>
        </is>
      </c>
      <c r="E492" s="78" t="inlineStr">
        <is>
          <t>Bravo</t>
        </is>
      </c>
      <c r="F492" s="126" t="n">
        <v>43563</v>
      </c>
      <c r="G492" s="126" t="n">
        <v>43639</v>
      </c>
      <c r="H492" s="98" t="n">
        <v>823310</v>
      </c>
      <c r="I492" s="79" t="n">
        <v>444571</v>
      </c>
      <c r="J492" s="127" t="n">
        <v>0.71</v>
      </c>
      <c r="K492" s="128">
        <f>ROUND(I492*(J492/1000),2)</f>
        <v/>
      </c>
    </row>
    <row customFormat="1" r="493" s="78">
      <c r="B493" s="125">
        <f>B492+1</f>
        <v/>
      </c>
      <c r="C493" s="125" t="n">
        <v>31284419</v>
      </c>
      <c r="D493" s="90" t="inlineStr">
        <is>
          <t>5056511_Universal Parks_The Rundown/OLV Campaign_Q1-Q2 2019 - Digital Lifestyle</t>
        </is>
      </c>
      <c r="E493" s="78" t="inlineStr">
        <is>
          <t>E!</t>
        </is>
      </c>
      <c r="F493" s="126" t="n">
        <v>43563</v>
      </c>
      <c r="G493" s="126" t="n">
        <v>43639</v>
      </c>
      <c r="H493" s="98" t="n">
        <v>209842</v>
      </c>
      <c r="I493" s="79" t="n">
        <v>131882</v>
      </c>
      <c r="J493" s="127" t="n">
        <v>0.71</v>
      </c>
      <c r="K493" s="128">
        <f>ROUND(I493*(J493/1000),2)</f>
        <v/>
      </c>
    </row>
    <row customFormat="1" r="494" s="78">
      <c r="B494" s="125">
        <f>B493+1</f>
        <v/>
      </c>
      <c r="C494" s="125" t="n">
        <v>31284419</v>
      </c>
      <c r="D494" s="90" t="inlineStr">
        <is>
          <t>5056511_Universal Parks_The Rundown/OLV Campaign_Q1-Q2 2019 - Digital Lifestyle</t>
        </is>
      </c>
      <c r="E494" s="78" t="inlineStr">
        <is>
          <t>Oxygen</t>
        </is>
      </c>
      <c r="F494" s="126" t="n">
        <v>43563</v>
      </c>
      <c r="G494" s="126" t="n">
        <v>43639</v>
      </c>
      <c r="H494" s="98" t="n">
        <v>253487</v>
      </c>
      <c r="I494" s="79" t="n">
        <v>155521</v>
      </c>
      <c r="J494" s="127" t="n">
        <v>0.71</v>
      </c>
      <c r="K494" s="128">
        <f>ROUND(I494*(J494/1000),2)</f>
        <v/>
      </c>
    </row>
    <row customFormat="1" r="495" s="78">
      <c r="B495" s="125">
        <f>B494+1</f>
        <v/>
      </c>
      <c r="C495" s="125" t="n">
        <v>31287629</v>
      </c>
      <c r="D495" s="90" t="inlineStr">
        <is>
          <t>5067403_Church &amp; Dwight CL Q119 CFlight Prime/Digital 18/19 BYU Plan - Digital Entertai - Digital Entertainment</t>
        </is>
      </c>
      <c r="E495" s="78" t="inlineStr">
        <is>
          <t>NBC Broadcast</t>
        </is>
      </c>
      <c r="F495" s="126" t="n">
        <v>43543</v>
      </c>
      <c r="G495" s="126" t="n">
        <v>43555</v>
      </c>
      <c r="H495" s="98" t="n">
        <v>233367</v>
      </c>
      <c r="I495" s="79" t="n">
        <v>16</v>
      </c>
      <c r="J495" s="127" t="n">
        <v>0.71</v>
      </c>
      <c r="K495" s="128">
        <f>ROUND(I495*(J495/1000),2)</f>
        <v/>
      </c>
    </row>
    <row customFormat="1" r="496" s="78">
      <c r="B496" s="125">
        <f>B495+1</f>
        <v/>
      </c>
      <c r="C496" s="125" t="n">
        <v>31288648</v>
      </c>
      <c r="D496" s="90" t="inlineStr">
        <is>
          <t>5065258_CY19_Henkel_Q1-Q319_NAV W2549 Excluding All News - Digital Entertainment</t>
        </is>
      </c>
      <c r="E496" s="78" t="inlineStr">
        <is>
          <t>Bravo</t>
        </is>
      </c>
      <c r="F496" s="126" t="n">
        <v>43560</v>
      </c>
      <c r="G496" s="126" t="n">
        <v>43597</v>
      </c>
      <c r="H496" s="98" t="n">
        <v>721368</v>
      </c>
      <c r="I496" s="79" t="n">
        <v>368612</v>
      </c>
      <c r="J496" s="127" t="n">
        <v>0.71</v>
      </c>
      <c r="K496" s="128">
        <f>ROUND(I496*(J496/1000),2)</f>
        <v/>
      </c>
    </row>
    <row customFormat="1" r="497" s="78">
      <c r="B497" s="125">
        <f>B496+1</f>
        <v/>
      </c>
      <c r="C497" s="125" t="n">
        <v>31288648</v>
      </c>
      <c r="D497" s="90" t="inlineStr">
        <is>
          <t>5065258_CY19_Henkel_Q1-Q319_NAV W2549 Excluding All News - Digital Entertainment</t>
        </is>
      </c>
      <c r="E497" s="78" t="inlineStr">
        <is>
          <t>E!</t>
        </is>
      </c>
      <c r="F497" s="126" t="n">
        <v>43560</v>
      </c>
      <c r="G497" s="126" t="n">
        <v>43597</v>
      </c>
      <c r="H497" s="98" t="n">
        <v>213830</v>
      </c>
      <c r="I497" s="79" t="n">
        <v>114702</v>
      </c>
      <c r="J497" s="127" t="n">
        <v>0.71</v>
      </c>
      <c r="K497" s="128">
        <f>ROUND(I497*(J497/1000),2)</f>
        <v/>
      </c>
    </row>
    <row customFormat="1" r="498" s="78">
      <c r="B498" s="125">
        <f>B497+1</f>
        <v/>
      </c>
      <c r="C498" s="125" t="n">
        <v>31288648</v>
      </c>
      <c r="D498" s="90" t="inlineStr">
        <is>
          <t>5065258_CY19_Henkel_Q1-Q319_NAV W2549 Excluding All News - Digital Entertainment</t>
        </is>
      </c>
      <c r="E498" s="78" t="inlineStr">
        <is>
          <t>NBC Broadcast</t>
        </is>
      </c>
      <c r="F498" s="126" t="n">
        <v>43560</v>
      </c>
      <c r="G498" s="126" t="n">
        <v>43597</v>
      </c>
      <c r="H498" s="98" t="n">
        <v>1214691</v>
      </c>
      <c r="I498" s="79" t="n">
        <v>509498</v>
      </c>
      <c r="J498" s="127" t="n">
        <v>0.71</v>
      </c>
      <c r="K498" s="128">
        <f>ROUND(I498*(J498/1000),2)</f>
        <v/>
      </c>
    </row>
    <row customFormat="1" r="499" s="78">
      <c r="B499" s="125">
        <f>B498+1</f>
        <v/>
      </c>
      <c r="C499" s="125" t="n">
        <v>31288648</v>
      </c>
      <c r="D499" s="90" t="inlineStr">
        <is>
          <t>5065258_CY19_Henkel_Q1-Q319_NAV W2549 Excluding All News - Digital Entertainment</t>
        </is>
      </c>
      <c r="E499" s="78" t="inlineStr">
        <is>
          <t>Oxygen</t>
        </is>
      </c>
      <c r="F499" s="126" t="n">
        <v>43560</v>
      </c>
      <c r="G499" s="126" t="n">
        <v>43597</v>
      </c>
      <c r="H499" s="98" t="n">
        <v>191219</v>
      </c>
      <c r="I499" s="79" t="n">
        <v>110754</v>
      </c>
      <c r="J499" s="127" t="n">
        <v>0.71</v>
      </c>
      <c r="K499" s="128">
        <f>ROUND(I499*(J499/1000),2)</f>
        <v/>
      </c>
    </row>
    <row customFormat="1" r="500" s="78">
      <c r="B500" s="125">
        <f>B499+1</f>
        <v/>
      </c>
      <c r="C500" s="125" t="n">
        <v>31288648</v>
      </c>
      <c r="D500" s="90" t="inlineStr">
        <is>
          <t>5065258_CY19_Henkel_Q1-Q319_NAV W2549 Excluding All News - Digital Entertainment</t>
        </is>
      </c>
      <c r="E500" s="78" t="inlineStr">
        <is>
          <t>Syfy</t>
        </is>
      </c>
      <c r="F500" s="126" t="n">
        <v>43560</v>
      </c>
      <c r="G500" s="126" t="n">
        <v>43597</v>
      </c>
      <c r="H500" s="98" t="n">
        <v>774356</v>
      </c>
      <c r="I500" s="79" t="n">
        <v>518749</v>
      </c>
      <c r="J500" s="127" t="n">
        <v>0.71</v>
      </c>
      <c r="K500" s="128">
        <f>ROUND(I500*(J500/1000),2)</f>
        <v/>
      </c>
    </row>
    <row customFormat="1" r="501" s="78">
      <c r="B501" s="125">
        <f>B500+1</f>
        <v/>
      </c>
      <c r="C501" s="125" t="n">
        <v>31288648</v>
      </c>
      <c r="D501" s="90" t="inlineStr">
        <is>
          <t>5065258_CY19_Henkel_Q1-Q319_NAV W2549 Excluding All News - Digital Entertainment</t>
        </is>
      </c>
      <c r="E501" s="78" t="inlineStr">
        <is>
          <t>Telemundo</t>
        </is>
      </c>
      <c r="F501" s="126" t="n">
        <v>43560</v>
      </c>
      <c r="G501" s="126" t="n">
        <v>43597</v>
      </c>
      <c r="H501" s="98" t="n">
        <v>32026</v>
      </c>
      <c r="I501" s="79" t="n">
        <v>12340</v>
      </c>
      <c r="J501" s="127" t="n">
        <v>0.71</v>
      </c>
      <c r="K501" s="128">
        <f>ROUND(I501*(J501/1000),2)</f>
        <v/>
      </c>
    </row>
    <row customFormat="1" r="502" s="78">
      <c r="B502" s="125">
        <f>B501+1</f>
        <v/>
      </c>
      <c r="C502" s="125" t="n">
        <v>31288648</v>
      </c>
      <c r="D502" s="90" t="inlineStr">
        <is>
          <t>5065258_CY19_Henkel_Q1-Q319_NAV W2549 Excluding All News - Digital Entertainment</t>
        </is>
      </c>
      <c r="E502" s="78" t="inlineStr">
        <is>
          <t>USA</t>
        </is>
      </c>
      <c r="F502" s="126" t="n">
        <v>43560</v>
      </c>
      <c r="G502" s="126" t="n">
        <v>43597</v>
      </c>
      <c r="H502" s="98" t="n">
        <v>425983</v>
      </c>
      <c r="I502" s="79" t="n">
        <v>201248</v>
      </c>
      <c r="J502" s="127" t="n">
        <v>0.71</v>
      </c>
      <c r="K502" s="128">
        <f>ROUND(I502*(J502/1000),2)</f>
        <v/>
      </c>
    </row>
    <row customFormat="1" r="503" s="78">
      <c r="B503" s="125">
        <f>B502+1</f>
        <v/>
      </c>
      <c r="C503" s="125" t="n">
        <v>31293959</v>
      </c>
      <c r="D503" s="90" t="inlineStr">
        <is>
          <t>5066666_Clorox 18/19 Lifestyle VOD (1Q19 portion) - Digital Lifestyle</t>
        </is>
      </c>
      <c r="E503" s="78" t="inlineStr">
        <is>
          <t>Bravo</t>
        </is>
      </c>
      <c r="F503" s="126" t="n">
        <v>43479</v>
      </c>
      <c r="G503" s="126" t="n">
        <v>43555</v>
      </c>
      <c r="H503" s="98" t="n">
        <v>1681848</v>
      </c>
      <c r="I503" s="79" t="n">
        <v>6</v>
      </c>
      <c r="J503" s="127" t="n">
        <v>0.71</v>
      </c>
      <c r="K503" s="128">
        <f>ROUND(I503*(J503/1000),2)</f>
        <v/>
      </c>
    </row>
    <row customFormat="1" r="504" s="78">
      <c r="B504" s="125">
        <f>B503+1</f>
        <v/>
      </c>
      <c r="C504" s="125" t="n">
        <v>31293959</v>
      </c>
      <c r="D504" s="90" t="inlineStr">
        <is>
          <t>5066666_Clorox 18/19 Lifestyle VOD (1Q19 portion) - Digital Lifestyle</t>
        </is>
      </c>
      <c r="E504" s="78" t="inlineStr">
        <is>
          <t>E!</t>
        </is>
      </c>
      <c r="F504" s="126" t="n">
        <v>43479</v>
      </c>
      <c r="G504" s="126" t="n">
        <v>43555</v>
      </c>
      <c r="H504" s="98" t="n">
        <v>438106</v>
      </c>
      <c r="I504" s="79" t="n">
        <v>3</v>
      </c>
      <c r="J504" s="127" t="n">
        <v>0.71</v>
      </c>
      <c r="K504" s="128">
        <f>ROUND(I504*(J504/1000),2)</f>
        <v/>
      </c>
    </row>
    <row customFormat="1" r="505" s="78">
      <c r="B505" s="125">
        <f>B504+1</f>
        <v/>
      </c>
      <c r="C505" s="125" t="n">
        <v>31293959</v>
      </c>
      <c r="D505" s="90" t="inlineStr">
        <is>
          <t>5066666_Clorox 18/19 Lifestyle VOD (1Q19 portion) - Digital Lifestyle</t>
        </is>
      </c>
      <c r="E505" s="78" t="inlineStr">
        <is>
          <t>Oxygen</t>
        </is>
      </c>
      <c r="F505" s="126" t="n">
        <v>43479</v>
      </c>
      <c r="G505" s="126" t="n">
        <v>43555</v>
      </c>
      <c r="H505" s="98" t="n">
        <v>195524</v>
      </c>
      <c r="I505" s="79" t="n">
        <v>1</v>
      </c>
      <c r="J505" s="127" t="n">
        <v>0.71</v>
      </c>
      <c r="K505" s="128">
        <f>ROUND(I505*(J505/1000),2)</f>
        <v/>
      </c>
    </row>
    <row customFormat="1" r="506" s="78">
      <c r="B506" s="125">
        <f>B505+1</f>
        <v/>
      </c>
      <c r="C506" s="125" t="n">
        <v>31314949</v>
      </c>
      <c r="D506" s="90" t="inlineStr">
        <is>
          <t>USA STB Test</t>
        </is>
      </c>
      <c r="E506" s="78" t="inlineStr">
        <is>
          <t>USA</t>
        </is>
      </c>
      <c r="F506" s="126" t="n">
        <v>43542</v>
      </c>
      <c r="G506" s="126" t="n">
        <v>44916</v>
      </c>
      <c r="H506" s="98" t="n">
        <v>7665514</v>
      </c>
      <c r="I506" s="79" t="n">
        <v>5236223</v>
      </c>
      <c r="J506" s="127" t="n">
        <v>0.71</v>
      </c>
      <c r="K506" s="128">
        <f>ROUND(I506*(J506/1000),2)</f>
        <v/>
      </c>
    </row>
    <row customFormat="1" r="507" s="78">
      <c r="B507" s="125">
        <f>B506+1</f>
        <v/>
      </c>
      <c r="C507" s="125" t="n">
        <v>31349769</v>
      </c>
      <c r="D507" s="90" t="inlineStr">
        <is>
          <t>5064764_CY19_Hersheys Seasons_ Q119_NAV P2+ - Digital Entertainment</t>
        </is>
      </c>
      <c r="E507" s="78" t="inlineStr">
        <is>
          <t>Bravo</t>
        </is>
      </c>
      <c r="F507" s="126" t="n">
        <v>43525</v>
      </c>
      <c r="G507" s="126" t="n">
        <v>43576</v>
      </c>
      <c r="H507" s="98" t="n">
        <v>557114</v>
      </c>
      <c r="I507" s="79" t="n">
        <v>253868</v>
      </c>
      <c r="J507" s="127" t="n">
        <v>0.71</v>
      </c>
      <c r="K507" s="128">
        <f>ROUND(I507*(J507/1000),2)</f>
        <v/>
      </c>
    </row>
    <row customFormat="1" r="508" s="78">
      <c r="B508" s="125">
        <f>B507+1</f>
        <v/>
      </c>
      <c r="C508" s="125" t="n">
        <v>31349769</v>
      </c>
      <c r="D508" s="90" t="inlineStr">
        <is>
          <t>5064764_CY19_Hersheys Seasons_ Q119_NAV P2+ - Digital Entertainment</t>
        </is>
      </c>
      <c r="E508" s="78" t="inlineStr">
        <is>
          <t>CNBC</t>
        </is>
      </c>
      <c r="F508" s="126" t="n">
        <v>43556</v>
      </c>
      <c r="G508" s="126" t="n">
        <v>43576</v>
      </c>
      <c r="H508" s="98" t="n">
        <v>41408</v>
      </c>
      <c r="I508" s="79" t="n">
        <v>18940</v>
      </c>
      <c r="J508" s="127" t="n">
        <v>0.71</v>
      </c>
      <c r="K508" s="128">
        <f>ROUND(I508*(J508/1000),2)</f>
        <v/>
      </c>
    </row>
    <row customFormat="1" r="509" s="78">
      <c r="B509" s="125">
        <f>B508+1</f>
        <v/>
      </c>
      <c r="C509" s="125" t="n">
        <v>31349769</v>
      </c>
      <c r="D509" s="90" t="inlineStr">
        <is>
          <t>5064764_CY19_Hersheys Seasons_ Q119_NAV P2+ - Digital Entertainment</t>
        </is>
      </c>
      <c r="E509" s="78" t="inlineStr">
        <is>
          <t>E!</t>
        </is>
      </c>
      <c r="F509" s="126" t="n">
        <v>43556</v>
      </c>
      <c r="G509" s="126" t="n">
        <v>43576</v>
      </c>
      <c r="H509" s="98" t="n">
        <v>177558</v>
      </c>
      <c r="I509" s="79" t="n">
        <v>98984</v>
      </c>
      <c r="J509" s="127" t="n">
        <v>0.71</v>
      </c>
      <c r="K509" s="128">
        <f>ROUND(I509*(J509/1000),2)</f>
        <v/>
      </c>
    </row>
    <row customFormat="1" r="510" s="78">
      <c r="B510" s="125">
        <f>B509+1</f>
        <v/>
      </c>
      <c r="C510" s="125" t="n">
        <v>31349769</v>
      </c>
      <c r="D510" s="90" t="inlineStr">
        <is>
          <t>5064764_CY19_Hersheys Seasons_ Q119_NAV P2+ - Digital Entertainment</t>
        </is>
      </c>
      <c r="E510" s="78" t="inlineStr">
        <is>
          <t>NBC Broadcast</t>
        </is>
      </c>
      <c r="F510" s="126" t="n">
        <v>43525</v>
      </c>
      <c r="G510" s="126" t="n">
        <v>43576</v>
      </c>
      <c r="H510" s="98" t="n">
        <v>1100852</v>
      </c>
      <c r="I510" s="79" t="n">
        <v>511502</v>
      </c>
      <c r="J510" s="127" t="n">
        <v>0.71</v>
      </c>
      <c r="K510" s="128">
        <f>ROUND(I510*(J510/1000),2)</f>
        <v/>
      </c>
    </row>
    <row customFormat="1" r="511" s="78">
      <c r="B511" s="125">
        <f>B510+1</f>
        <v/>
      </c>
      <c r="C511" s="125" t="n">
        <v>31349769</v>
      </c>
      <c r="D511" s="90" t="inlineStr">
        <is>
          <t>5064764_CY19_Hersheys Seasons_ Q119_NAV P2+ - Digital Entertainment</t>
        </is>
      </c>
      <c r="E511" s="78" t="inlineStr">
        <is>
          <t>Oxygen</t>
        </is>
      </c>
      <c r="F511" s="126" t="n">
        <v>43556</v>
      </c>
      <c r="G511" s="126" t="n">
        <v>43576</v>
      </c>
      <c r="H511" s="98" t="n">
        <v>135175</v>
      </c>
      <c r="I511" s="79" t="n">
        <v>63932</v>
      </c>
      <c r="J511" s="127" t="n">
        <v>0.71</v>
      </c>
      <c r="K511" s="128">
        <f>ROUND(I511*(J511/1000),2)</f>
        <v/>
      </c>
    </row>
    <row customFormat="1" r="512" s="78">
      <c r="B512" s="125">
        <f>B511+1</f>
        <v/>
      </c>
      <c r="C512" s="125" t="n">
        <v>31349769</v>
      </c>
      <c r="D512" s="90" t="inlineStr">
        <is>
          <t>5064764_CY19_Hersheys Seasons_ Q119_NAV P2+ - Digital Entertainment</t>
        </is>
      </c>
      <c r="E512" s="78" t="inlineStr">
        <is>
          <t>Syfy</t>
        </is>
      </c>
      <c r="F512" s="126" t="n">
        <v>43525</v>
      </c>
      <c r="G512" s="126" t="n">
        <v>43576</v>
      </c>
      <c r="H512" s="98" t="n">
        <v>555970</v>
      </c>
      <c r="I512" s="79" t="n">
        <v>314107</v>
      </c>
      <c r="J512" s="127" t="n">
        <v>0.71</v>
      </c>
      <c r="K512" s="128">
        <f>ROUND(I512*(J512/1000),2)</f>
        <v/>
      </c>
    </row>
    <row customFormat="1" r="513" s="78">
      <c r="B513" s="125">
        <f>B512+1</f>
        <v/>
      </c>
      <c r="C513" s="125" t="n">
        <v>31349769</v>
      </c>
      <c r="D513" s="90" t="inlineStr">
        <is>
          <t>5064764_CY19_Hersheys Seasons_ Q119_NAV P2+ - Digital Entertainment</t>
        </is>
      </c>
      <c r="E513" s="78" t="inlineStr">
        <is>
          <t>Telemundo</t>
        </is>
      </c>
      <c r="F513" s="126" t="n">
        <v>43556</v>
      </c>
      <c r="G513" s="126" t="n">
        <v>43576</v>
      </c>
      <c r="H513" s="98" t="n">
        <v>27101</v>
      </c>
      <c r="I513" s="79" t="n">
        <v>10348</v>
      </c>
      <c r="J513" s="127" t="n">
        <v>0.71</v>
      </c>
      <c r="K513" s="128">
        <f>ROUND(I513*(J513/1000),2)</f>
        <v/>
      </c>
    </row>
    <row customFormat="1" r="514" s="78">
      <c r="B514" s="125">
        <f>B513+1</f>
        <v/>
      </c>
      <c r="C514" s="125" t="n">
        <v>31349769</v>
      </c>
      <c r="D514" s="90" t="inlineStr">
        <is>
          <t>5064764_CY19_Hersheys Seasons_ Q119_NAV P2+ - Digital Entertainment</t>
        </is>
      </c>
      <c r="E514" s="78" t="inlineStr">
        <is>
          <t>USA</t>
        </is>
      </c>
      <c r="F514" s="126" t="n">
        <v>43525</v>
      </c>
      <c r="G514" s="126" t="n">
        <v>43576</v>
      </c>
      <c r="H514" s="98" t="n">
        <v>311704</v>
      </c>
      <c r="I514" s="79" t="n">
        <v>114479</v>
      </c>
      <c r="J514" s="127" t="n">
        <v>0.71</v>
      </c>
      <c r="K514" s="128">
        <f>ROUND(I514*(J514/1000),2)</f>
        <v/>
      </c>
    </row>
    <row customFormat="1" r="515" s="78">
      <c r="B515" s="125">
        <f>B514+1</f>
        <v/>
      </c>
      <c r="C515" s="125" t="n">
        <v>31350282</v>
      </c>
      <c r="D515" s="90" t="inlineStr">
        <is>
          <t>5067592_Scatter_AstraZeneca_Farxiga_Q119_NAV A35+ Show List - Digital Entertainment</t>
        </is>
      </c>
      <c r="E515" s="78" t="inlineStr">
        <is>
          <t>Bravo</t>
        </is>
      </c>
      <c r="F515" s="126" t="n">
        <v>43489</v>
      </c>
      <c r="G515" s="126" t="n">
        <v>43583</v>
      </c>
      <c r="H515" s="98" t="n">
        <v>220208</v>
      </c>
      <c r="I515" s="79" t="n">
        <v>44353</v>
      </c>
      <c r="J515" s="127" t="n">
        <v>0.71</v>
      </c>
      <c r="K515" s="128">
        <f>ROUND(I515*(J515/1000),2)</f>
        <v/>
      </c>
    </row>
    <row customFormat="1" r="516" s="78">
      <c r="B516" s="125">
        <f>B515+1</f>
        <v/>
      </c>
      <c r="C516" s="125" t="n">
        <v>31350282</v>
      </c>
      <c r="D516" s="90" t="inlineStr">
        <is>
          <t>5067592_Scatter_AstraZeneca_Farxiga_Q119_NAV A35+ Show List - Digital Entertainment</t>
        </is>
      </c>
      <c r="E516" s="78" t="inlineStr">
        <is>
          <t>CNBC</t>
        </is>
      </c>
      <c r="F516" s="126" t="n">
        <v>43489</v>
      </c>
      <c r="G516" s="126" t="n">
        <v>43583</v>
      </c>
      <c r="H516" s="98" t="n">
        <v>56649</v>
      </c>
      <c r="I516" s="79" t="n">
        <v>6751</v>
      </c>
      <c r="J516" s="127" t="n">
        <v>0.71</v>
      </c>
      <c r="K516" s="128">
        <f>ROUND(I516*(J516/1000),2)</f>
        <v/>
      </c>
    </row>
    <row customFormat="1" r="517" s="78">
      <c r="B517" s="125">
        <f>B516+1</f>
        <v/>
      </c>
      <c r="C517" s="125" t="n">
        <v>31350282</v>
      </c>
      <c r="D517" s="90" t="inlineStr">
        <is>
          <t>5067592_Scatter_AstraZeneca_Farxiga_Q119_NAV A35+ Show List - Digital Entertainment</t>
        </is>
      </c>
      <c r="E517" s="78" t="inlineStr">
        <is>
          <t>E!</t>
        </is>
      </c>
      <c r="F517" s="126" t="n">
        <v>43489</v>
      </c>
      <c r="G517" s="126" t="n">
        <v>43583</v>
      </c>
      <c r="H517" s="98" t="n">
        <v>34855</v>
      </c>
      <c r="I517" s="79" t="n">
        <v>14641</v>
      </c>
      <c r="J517" s="127" t="n">
        <v>0.71</v>
      </c>
      <c r="K517" s="128">
        <f>ROUND(I517*(J517/1000),2)</f>
        <v/>
      </c>
    </row>
    <row customFormat="1" r="518" s="78">
      <c r="B518" s="125">
        <f>B517+1</f>
        <v/>
      </c>
      <c r="C518" s="125" t="n">
        <v>31350282</v>
      </c>
      <c r="D518" s="90" t="inlineStr">
        <is>
          <t>5067592_Scatter_AstraZeneca_Farxiga_Q119_NAV A35+ Show List - Digital Entertainment</t>
        </is>
      </c>
      <c r="E518" s="78" t="inlineStr">
        <is>
          <t>MSNBC</t>
        </is>
      </c>
      <c r="F518" s="126" t="n">
        <v>43489</v>
      </c>
      <c r="G518" s="126" t="n">
        <v>43583</v>
      </c>
      <c r="H518" s="98" t="n">
        <v>1116</v>
      </c>
      <c r="I518" s="79" t="n">
        <v>163</v>
      </c>
      <c r="J518" s="127" t="n">
        <v>0.71</v>
      </c>
      <c r="K518" s="128">
        <f>ROUND(I518*(J518/1000),2)</f>
        <v/>
      </c>
    </row>
    <row customFormat="1" r="519" s="78">
      <c r="B519" s="125">
        <f>B518+1</f>
        <v/>
      </c>
      <c r="C519" s="125" t="n">
        <v>31350282</v>
      </c>
      <c r="D519" s="90" t="inlineStr">
        <is>
          <t>5067592_Scatter_AstraZeneca_Farxiga_Q119_NAV A35+ Show List - Digital Entertainment</t>
        </is>
      </c>
      <c r="E519" s="78" t="inlineStr">
        <is>
          <t>NBC Broadcast</t>
        </is>
      </c>
      <c r="F519" s="126" t="n">
        <v>43489</v>
      </c>
      <c r="G519" s="126" t="n">
        <v>43583</v>
      </c>
      <c r="H519" s="98" t="n">
        <v>779501</v>
      </c>
      <c r="I519" s="79" t="n">
        <v>213495</v>
      </c>
      <c r="J519" s="127" t="n">
        <v>0.71</v>
      </c>
      <c r="K519" s="128">
        <f>ROUND(I519*(J519/1000),2)</f>
        <v/>
      </c>
    </row>
    <row customFormat="1" r="520" s="78">
      <c r="B520" s="125">
        <f>B519+1</f>
        <v/>
      </c>
      <c r="C520" s="125" t="n">
        <v>31350282</v>
      </c>
      <c r="D520" s="90" t="inlineStr">
        <is>
          <t>5067592_Scatter_AstraZeneca_Farxiga_Q119_NAV A35+ Show List - Digital Entertainment</t>
        </is>
      </c>
      <c r="E520" s="78" t="inlineStr">
        <is>
          <t>NBC News</t>
        </is>
      </c>
      <c r="F520" s="126" t="n">
        <v>43489</v>
      </c>
      <c r="G520" s="126" t="n">
        <v>43583</v>
      </c>
      <c r="H520" s="98" t="n">
        <v>24756</v>
      </c>
      <c r="I520" s="79" t="n">
        <v>4503</v>
      </c>
      <c r="J520" s="127" t="n">
        <v>0.71</v>
      </c>
      <c r="K520" s="128">
        <f>ROUND(I520*(J520/1000),2)</f>
        <v/>
      </c>
    </row>
    <row customFormat="1" r="521" s="78">
      <c r="B521" s="125">
        <f>B520+1</f>
        <v/>
      </c>
      <c r="C521" s="125" t="n">
        <v>31350282</v>
      </c>
      <c r="D521" s="90" t="inlineStr">
        <is>
          <t>5067592_Scatter_AstraZeneca_Farxiga_Q119_NAV A35+ Show List - Digital Entertainment</t>
        </is>
      </c>
      <c r="E521" s="78" t="inlineStr">
        <is>
          <t>Oxygen</t>
        </is>
      </c>
      <c r="F521" s="126" t="n">
        <v>43489</v>
      </c>
      <c r="G521" s="126" t="n">
        <v>43583</v>
      </c>
      <c r="H521" s="98" t="n">
        <v>82732</v>
      </c>
      <c r="I521" s="79" t="n">
        <v>14427</v>
      </c>
      <c r="J521" s="127" t="n">
        <v>0.71</v>
      </c>
      <c r="K521" s="128">
        <f>ROUND(I521*(J521/1000),2)</f>
        <v/>
      </c>
    </row>
    <row customFormat="1" r="522" s="78">
      <c r="B522" s="125">
        <f>B521+1</f>
        <v/>
      </c>
      <c r="C522" s="125" t="n">
        <v>31350282</v>
      </c>
      <c r="D522" s="90" t="inlineStr">
        <is>
          <t>5067592_Scatter_AstraZeneca_Farxiga_Q119_NAV A35+ Show List - Digital Entertainment</t>
        </is>
      </c>
      <c r="E522" s="78" t="inlineStr">
        <is>
          <t>Syfy</t>
        </is>
      </c>
      <c r="F522" s="126" t="n">
        <v>43489</v>
      </c>
      <c r="G522" s="126" t="n">
        <v>43583</v>
      </c>
      <c r="H522" s="98" t="n">
        <v>544821</v>
      </c>
      <c r="I522" s="79" t="n">
        <v>107306</v>
      </c>
      <c r="J522" s="127" t="n">
        <v>0.71</v>
      </c>
      <c r="K522" s="128">
        <f>ROUND(I522*(J522/1000),2)</f>
        <v/>
      </c>
    </row>
    <row customFormat="1" r="523" s="78">
      <c r="B523" s="125">
        <f>B522+1</f>
        <v/>
      </c>
      <c r="C523" s="125" t="n">
        <v>31350282</v>
      </c>
      <c r="D523" s="90" t="inlineStr">
        <is>
          <t>5067592_Scatter_AstraZeneca_Farxiga_Q119_NAV A35+ Show List - Digital Entertainment</t>
        </is>
      </c>
      <c r="E523" s="78" t="inlineStr">
        <is>
          <t>USA</t>
        </is>
      </c>
      <c r="F523" s="126" t="n">
        <v>43489</v>
      </c>
      <c r="G523" s="126" t="n">
        <v>43583</v>
      </c>
      <c r="H523" s="98" t="n">
        <v>318914</v>
      </c>
      <c r="I523" s="79" t="n">
        <v>49819</v>
      </c>
      <c r="J523" s="127" t="n">
        <v>0.71</v>
      </c>
      <c r="K523" s="128">
        <f>ROUND(I523*(J523/1000),2)</f>
        <v/>
      </c>
    </row>
    <row customFormat="1" r="524" s="78">
      <c r="B524" s="125">
        <f>B523+1</f>
        <v/>
      </c>
      <c r="C524" s="125" t="n">
        <v>31354464</v>
      </c>
      <c r="D524" s="90" t="inlineStr">
        <is>
          <t>5066272_Pfizer Pharma - Eucrisa - NBCU NAV Scatter - Digital Entertainment</t>
        </is>
      </c>
      <c r="E524" s="78" t="inlineStr">
        <is>
          <t>Bravo</t>
        </is>
      </c>
      <c r="F524" s="126" t="n">
        <v>43542</v>
      </c>
      <c r="G524" s="126" t="n">
        <v>43555</v>
      </c>
      <c r="H524" s="98" t="n">
        <v>670031</v>
      </c>
      <c r="I524" s="79" t="n">
        <v>1</v>
      </c>
      <c r="J524" s="127" t="n">
        <v>0.71</v>
      </c>
      <c r="K524" s="128">
        <f>ROUND(I524*(J524/1000),2)</f>
        <v/>
      </c>
    </row>
    <row customFormat="1" r="525" s="78">
      <c r="B525" s="125">
        <f>B524+1</f>
        <v/>
      </c>
      <c r="C525" s="125" t="n">
        <v>31354464</v>
      </c>
      <c r="D525" s="90" t="inlineStr">
        <is>
          <t>5066272_Pfizer Pharma - Eucrisa - NBCU NAV Scatter - Digital Entertainment</t>
        </is>
      </c>
      <c r="E525" s="78" t="inlineStr">
        <is>
          <t>E!</t>
        </is>
      </c>
      <c r="F525" s="126" t="n">
        <v>43542</v>
      </c>
      <c r="G525" s="126" t="n">
        <v>43555</v>
      </c>
      <c r="H525" s="98" t="n">
        <v>175402</v>
      </c>
      <c r="I525" s="79" t="n">
        <v>2</v>
      </c>
      <c r="J525" s="127" t="n">
        <v>0.71</v>
      </c>
      <c r="K525" s="128">
        <f>ROUND(I525*(J525/1000),2)</f>
        <v/>
      </c>
    </row>
    <row customFormat="1" r="526" s="78">
      <c r="B526" s="125">
        <f>B525+1</f>
        <v/>
      </c>
      <c r="C526" s="125" t="n">
        <v>31354464</v>
      </c>
      <c r="D526" s="90" t="inlineStr">
        <is>
          <t>5066272_Pfizer Pharma - Eucrisa - NBCU NAV Scatter - Digital Entertainment</t>
        </is>
      </c>
      <c r="E526" s="78" t="inlineStr">
        <is>
          <t>Oxygen</t>
        </is>
      </c>
      <c r="F526" s="126" t="n">
        <v>43542</v>
      </c>
      <c r="G526" s="126" t="n">
        <v>43555</v>
      </c>
      <c r="H526" s="98" t="n">
        <v>166179</v>
      </c>
      <c r="I526" s="79" t="n">
        <v>1</v>
      </c>
      <c r="J526" s="127" t="n">
        <v>0.71</v>
      </c>
      <c r="K526" s="128">
        <f>ROUND(I526*(J526/1000),2)</f>
        <v/>
      </c>
    </row>
    <row customFormat="1" r="527" s="78">
      <c r="B527" s="125">
        <f>B526+1</f>
        <v/>
      </c>
      <c r="C527" s="125" t="n">
        <v>31354464</v>
      </c>
      <c r="D527" s="90" t="inlineStr">
        <is>
          <t>5066272_Pfizer Pharma - Eucrisa - NBCU NAV Scatter - Digital Entertainment</t>
        </is>
      </c>
      <c r="E527" s="78" t="inlineStr">
        <is>
          <t>Syfy</t>
        </is>
      </c>
      <c r="F527" s="126" t="n">
        <v>43542</v>
      </c>
      <c r="G527" s="126" t="n">
        <v>43555</v>
      </c>
      <c r="H527" s="98" t="n">
        <v>550408</v>
      </c>
      <c r="I527" s="79" t="n">
        <v>7</v>
      </c>
      <c r="J527" s="127" t="n">
        <v>0.71</v>
      </c>
      <c r="K527" s="128">
        <f>ROUND(I527*(J527/1000),2)</f>
        <v/>
      </c>
    </row>
    <row customFormat="1" r="528" s="78">
      <c r="B528" s="125">
        <f>B527+1</f>
        <v/>
      </c>
      <c r="C528" s="125" t="n">
        <v>31354464</v>
      </c>
      <c r="D528" s="90" t="inlineStr">
        <is>
          <t>5066272_Pfizer Pharma - Eucrisa - NBCU NAV Scatter - Digital Entertainment</t>
        </is>
      </c>
      <c r="E528" s="78" t="inlineStr">
        <is>
          <t>USA</t>
        </is>
      </c>
      <c r="F528" s="126" t="n">
        <v>43542</v>
      </c>
      <c r="G528" s="126" t="n">
        <v>43555</v>
      </c>
      <c r="H528" s="98" t="n">
        <v>472933</v>
      </c>
      <c r="I528" s="79" t="n">
        <v>5</v>
      </c>
      <c r="J528" s="127" t="n">
        <v>0.71</v>
      </c>
      <c r="K528" s="128">
        <f>ROUND(I528*(J528/1000),2)</f>
        <v/>
      </c>
    </row>
    <row customFormat="1" r="529" s="78">
      <c r="B529" s="125">
        <f>B528+1</f>
        <v/>
      </c>
      <c r="C529" s="125" t="n">
        <v>31388199</v>
      </c>
      <c r="D529" s="90" t="inlineStr">
        <is>
          <t>5059627_BMW Bravo Top Chef 1Q19 - Digital Lifestyle</t>
        </is>
      </c>
      <c r="E529" s="78" t="inlineStr">
        <is>
          <t>Bravo</t>
        </is>
      </c>
      <c r="F529" s="126" t="n">
        <v>43487</v>
      </c>
      <c r="G529" s="126" t="n">
        <v>43555</v>
      </c>
      <c r="H529" s="98" t="n">
        <v>4033527</v>
      </c>
      <c r="I529" s="79" t="n">
        <v>40</v>
      </c>
      <c r="J529" s="127" t="n">
        <v>0.71</v>
      </c>
      <c r="K529" s="128">
        <f>ROUND(I529*(J529/1000),2)</f>
        <v/>
      </c>
    </row>
    <row customFormat="1" r="530" s="78">
      <c r="B530" s="125">
        <f>B529+1</f>
        <v/>
      </c>
      <c r="C530" s="125" t="n">
        <v>31400424</v>
      </c>
      <c r="D530" s="90" t="inlineStr">
        <is>
          <t>5067696_Scatter_BMW_Q119 New Amsterdam SOV &amp; NAV - Digital Entertainment</t>
        </is>
      </c>
      <c r="E530" s="78" t="inlineStr">
        <is>
          <t>CNBC</t>
        </is>
      </c>
      <c r="F530" s="126" t="n">
        <v>43546</v>
      </c>
      <c r="G530" s="126" t="n">
        <v>43555</v>
      </c>
      <c r="H530" s="98" t="n">
        <v>68885</v>
      </c>
      <c r="I530" s="79" t="n">
        <v>1</v>
      </c>
      <c r="J530" s="127" t="n">
        <v>0.71</v>
      </c>
      <c r="K530" s="128">
        <f>ROUND(I530*(J530/1000),2)</f>
        <v/>
      </c>
    </row>
    <row customFormat="1" r="531" s="78">
      <c r="B531" s="125">
        <f>B530+1</f>
        <v/>
      </c>
      <c r="C531" s="125" t="n">
        <v>31400424</v>
      </c>
      <c r="D531" s="90" t="inlineStr">
        <is>
          <t>5067696_Scatter_BMW_Q119 New Amsterdam SOV &amp; NAV - Digital Entertainment</t>
        </is>
      </c>
      <c r="E531" s="78" t="inlineStr">
        <is>
          <t>Syfy</t>
        </is>
      </c>
      <c r="F531" s="126" t="n">
        <v>43546</v>
      </c>
      <c r="G531" s="126" t="n">
        <v>43555</v>
      </c>
      <c r="H531" s="98" t="n">
        <v>681394</v>
      </c>
      <c r="I531" s="79" t="n">
        <v>1</v>
      </c>
      <c r="J531" s="127" t="n">
        <v>0.71</v>
      </c>
      <c r="K531" s="128">
        <f>ROUND(I531*(J531/1000),2)</f>
        <v/>
      </c>
    </row>
    <row customFormat="1" r="532" s="78">
      <c r="B532" s="125">
        <f>B531+1</f>
        <v/>
      </c>
      <c r="C532" s="125" t="n">
        <v>31400424</v>
      </c>
      <c r="D532" s="90" t="inlineStr">
        <is>
          <t>5067696_Scatter_BMW_Q119 New Amsterdam SOV &amp; NAV - Digital Entertainment</t>
        </is>
      </c>
      <c r="E532" s="78" t="inlineStr">
        <is>
          <t>USA</t>
        </is>
      </c>
      <c r="F532" s="126" t="n">
        <v>43546</v>
      </c>
      <c r="G532" s="126" t="n">
        <v>43555</v>
      </c>
      <c r="H532" s="98" t="n">
        <v>262214</v>
      </c>
      <c r="I532" s="79" t="n">
        <v>2</v>
      </c>
      <c r="J532" s="127" t="n">
        <v>0.71</v>
      </c>
      <c r="K532" s="128">
        <f>ROUND(I532*(J532/1000),2)</f>
        <v/>
      </c>
    </row>
    <row customFormat="1" r="533" s="78">
      <c r="B533" s="125">
        <f>B532+1</f>
        <v/>
      </c>
      <c r="C533" s="125" t="n">
        <v>31418915</v>
      </c>
      <c r="D533" s="90" t="inlineStr">
        <is>
          <t>5065581_Smuckers - Pet Brands - Nutrish_NBCU Portfolio_Upfront_OLV_Q119 - Digital Entertainment</t>
        </is>
      </c>
      <c r="E533" s="78" t="inlineStr">
        <is>
          <t>Bravo</t>
        </is>
      </c>
      <c r="F533" s="126" t="n">
        <v>43535</v>
      </c>
      <c r="G533" s="126" t="n">
        <v>43555</v>
      </c>
      <c r="H533" s="98" t="n">
        <v>59671</v>
      </c>
      <c r="I533" s="79" t="n">
        <v>1</v>
      </c>
      <c r="J533" s="127" t="n">
        <v>0.71</v>
      </c>
      <c r="K533" s="128">
        <f>ROUND(I533*(J533/1000),2)</f>
        <v/>
      </c>
    </row>
    <row customFormat="1" r="534" s="78">
      <c r="B534" s="125">
        <f>B533+1</f>
        <v/>
      </c>
      <c r="C534" s="125" t="n">
        <v>31418915</v>
      </c>
      <c r="D534" s="90" t="inlineStr">
        <is>
          <t>5065581_Smuckers - Pet Brands - Nutrish_NBCU Portfolio_Upfront_OLV_Q119 - Digital Entertainment</t>
        </is>
      </c>
      <c r="E534" s="78" t="inlineStr">
        <is>
          <t>NBC Broadcast</t>
        </is>
      </c>
      <c r="F534" s="126" t="n">
        <v>43535</v>
      </c>
      <c r="G534" s="126" t="n">
        <v>43555</v>
      </c>
      <c r="H534" s="98" t="n">
        <v>228160</v>
      </c>
      <c r="I534" s="79" t="n">
        <v>1</v>
      </c>
      <c r="J534" s="127" t="n">
        <v>0.71</v>
      </c>
      <c r="K534" s="128">
        <f>ROUND(I534*(J534/1000),2)</f>
        <v/>
      </c>
    </row>
    <row customFormat="1" r="535" s="78">
      <c r="B535" s="125">
        <f>B534+1</f>
        <v/>
      </c>
      <c r="C535" s="125" t="n">
        <v>31482202</v>
      </c>
      <c r="D535" s="90" t="inlineStr">
        <is>
          <t>5067981_Wells_1Q 1819 UF_Prime/Cable/Select_A2554/A2554/P2+ - Digital Entertainment</t>
        </is>
      </c>
      <c r="E535" s="78" t="inlineStr">
        <is>
          <t>Bravo</t>
        </is>
      </c>
      <c r="F535" s="126" t="n">
        <v>43565</v>
      </c>
      <c r="G535" s="126" t="n">
        <v>43646</v>
      </c>
      <c r="H535" s="98" t="n">
        <v>1416387</v>
      </c>
      <c r="I535" s="79" t="n">
        <v>22787</v>
      </c>
      <c r="J535" s="127" t="n">
        <v>0.71</v>
      </c>
      <c r="K535" s="128">
        <f>ROUND(I535*(J535/1000),2)</f>
        <v/>
      </c>
    </row>
    <row customFormat="1" r="536" s="78">
      <c r="B536" s="125">
        <f>B535+1</f>
        <v/>
      </c>
      <c r="C536" s="125" t="n">
        <v>31482202</v>
      </c>
      <c r="D536" s="90" t="inlineStr">
        <is>
          <t>5067981_Wells_1Q 1819 UF_Prime/Cable/Select_A2554/A2554/P2+ - Digital Entertainment</t>
        </is>
      </c>
      <c r="E536" s="78" t="inlineStr">
        <is>
          <t>CNBC</t>
        </is>
      </c>
      <c r="F536" s="126" t="n">
        <v>43565</v>
      </c>
      <c r="G536" s="126" t="n">
        <v>43646</v>
      </c>
      <c r="H536" s="98" t="n">
        <v>1360</v>
      </c>
      <c r="I536" s="79" t="n">
        <v>1360</v>
      </c>
      <c r="J536" s="127" t="n">
        <v>0.71</v>
      </c>
      <c r="K536" s="128">
        <f>ROUND(I536*(J536/1000),2)</f>
        <v/>
      </c>
    </row>
    <row customFormat="1" r="537" s="78">
      <c r="B537" s="125">
        <f>B536+1</f>
        <v/>
      </c>
      <c r="C537" s="125" t="n">
        <v>31482202</v>
      </c>
      <c r="D537" s="90" t="inlineStr">
        <is>
          <t>5067981_Wells_1Q 1819 UF_Prime/Cable/Select_A2554/A2554/P2+ - Digital Entertainment</t>
        </is>
      </c>
      <c r="E537" s="78" t="inlineStr">
        <is>
          <t>E!</t>
        </is>
      </c>
      <c r="F537" s="126" t="n">
        <v>43565</v>
      </c>
      <c r="G537" s="126" t="n">
        <v>43646</v>
      </c>
      <c r="H537" s="98" t="n">
        <v>374817</v>
      </c>
      <c r="I537" s="79" t="n">
        <v>8977</v>
      </c>
      <c r="J537" s="127" t="n">
        <v>0.71</v>
      </c>
      <c r="K537" s="128">
        <f>ROUND(I537*(J537/1000),2)</f>
        <v/>
      </c>
    </row>
    <row customFormat="1" r="538" s="78">
      <c r="B538" s="125">
        <f>B537+1</f>
        <v/>
      </c>
      <c r="C538" s="125" t="n">
        <v>31482202</v>
      </c>
      <c r="D538" s="90" t="inlineStr">
        <is>
          <t>5067981_Wells_1Q 1819 UF_Prime/Cable/Select_A2554/A2554/P2+ - Digital Entertainment</t>
        </is>
      </c>
      <c r="E538" s="78" t="inlineStr">
        <is>
          <t>MSNBC</t>
        </is>
      </c>
      <c r="F538" s="126" t="n">
        <v>43565</v>
      </c>
      <c r="G538" s="126" t="n">
        <v>43646</v>
      </c>
      <c r="H538" s="98" t="n">
        <v>83</v>
      </c>
      <c r="I538" s="79" t="n">
        <v>83</v>
      </c>
      <c r="J538" s="127" t="n">
        <v>0.71</v>
      </c>
      <c r="K538" s="128">
        <f>ROUND(I538*(J538/1000),2)</f>
        <v/>
      </c>
    </row>
    <row customFormat="1" r="539" s="78">
      <c r="B539" s="125">
        <f>B538+1</f>
        <v/>
      </c>
      <c r="C539" s="125" t="n">
        <v>31482202</v>
      </c>
      <c r="D539" s="90" t="inlineStr">
        <is>
          <t>5067981_Wells_1Q 1819 UF_Prime/Cable/Select_A2554/A2554/P2+ - Digital Entertainment</t>
        </is>
      </c>
      <c r="E539" s="78" t="inlineStr">
        <is>
          <t>NBC Broadcast</t>
        </is>
      </c>
      <c r="F539" s="126" t="n">
        <v>43565</v>
      </c>
      <c r="G539" s="126" t="n">
        <v>43646</v>
      </c>
      <c r="H539" s="98" t="n">
        <v>3623442</v>
      </c>
      <c r="I539" s="79" t="n">
        <v>28415</v>
      </c>
      <c r="J539" s="127" t="n">
        <v>0.71</v>
      </c>
      <c r="K539" s="128">
        <f>ROUND(I539*(J539/1000),2)</f>
        <v/>
      </c>
    </row>
    <row customFormat="1" r="540" s="78">
      <c r="B540" s="125">
        <f>B539+1</f>
        <v/>
      </c>
      <c r="C540" s="125" t="n">
        <v>31482202</v>
      </c>
      <c r="D540" s="90" t="inlineStr">
        <is>
          <t>5067981_Wells_1Q 1819 UF_Prime/Cable/Select_A2554/A2554/P2+ - Digital Entertainment</t>
        </is>
      </c>
      <c r="E540" s="78" t="inlineStr">
        <is>
          <t>NBC News</t>
        </is>
      </c>
      <c r="F540" s="126" t="n">
        <v>43565</v>
      </c>
      <c r="G540" s="126" t="n">
        <v>43646</v>
      </c>
      <c r="H540" s="98" t="n">
        <v>139050</v>
      </c>
      <c r="I540" s="79" t="n">
        <v>2347</v>
      </c>
      <c r="J540" s="127" t="n">
        <v>0.71</v>
      </c>
      <c r="K540" s="128">
        <f>ROUND(I540*(J540/1000),2)</f>
        <v/>
      </c>
    </row>
    <row customFormat="1" r="541" s="78">
      <c r="B541" s="125">
        <f>B540+1</f>
        <v/>
      </c>
      <c r="C541" s="125" t="n">
        <v>31482202</v>
      </c>
      <c r="D541" s="90" t="inlineStr">
        <is>
          <t>5067981_Wells_1Q 1819 UF_Prime/Cable/Select_A2554/A2554/P2+ - Digital Entertainment</t>
        </is>
      </c>
      <c r="E541" s="78" t="inlineStr">
        <is>
          <t>Oxygen</t>
        </is>
      </c>
      <c r="F541" s="126" t="n">
        <v>43565</v>
      </c>
      <c r="G541" s="126" t="n">
        <v>43646</v>
      </c>
      <c r="H541" s="98" t="n">
        <v>478</v>
      </c>
      <c r="I541" s="79" t="n">
        <v>478</v>
      </c>
      <c r="J541" s="127" t="n">
        <v>0.71</v>
      </c>
      <c r="K541" s="128">
        <f>ROUND(I541*(J541/1000),2)</f>
        <v/>
      </c>
    </row>
    <row customFormat="1" r="542" s="78">
      <c r="B542" s="125">
        <f>B541+1</f>
        <v/>
      </c>
      <c r="C542" s="125" t="n">
        <v>31482202</v>
      </c>
      <c r="D542" s="90" t="inlineStr">
        <is>
          <t>5067981_Wells_1Q 1819 UF_Prime/Cable/Select_A2554/A2554/P2+ - Digital Entertainment</t>
        </is>
      </c>
      <c r="E542" s="78" t="inlineStr">
        <is>
          <t>Syfy</t>
        </is>
      </c>
      <c r="F542" s="126" t="n">
        <v>43565</v>
      </c>
      <c r="G542" s="126" t="n">
        <v>43646</v>
      </c>
      <c r="H542" s="98" t="n">
        <v>1286952</v>
      </c>
      <c r="I542" s="79" t="n">
        <v>30180</v>
      </c>
      <c r="J542" s="127" t="n">
        <v>0.71</v>
      </c>
      <c r="K542" s="128">
        <f>ROUND(I542*(J542/1000),2)</f>
        <v/>
      </c>
    </row>
    <row customFormat="1" r="543" s="78">
      <c r="B543" s="125">
        <f>B542+1</f>
        <v/>
      </c>
      <c r="C543" s="125" t="n">
        <v>31482202</v>
      </c>
      <c r="D543" s="90" t="inlineStr">
        <is>
          <t>5067981_Wells_1Q 1819 UF_Prime/Cable/Select_A2554/A2554/P2+ - Digital Entertainment</t>
        </is>
      </c>
      <c r="E543" s="78" t="inlineStr">
        <is>
          <t>Telemundo</t>
        </is>
      </c>
      <c r="F543" s="126" t="n">
        <v>43565</v>
      </c>
      <c r="G543" s="126" t="n">
        <v>43646</v>
      </c>
      <c r="H543" s="98" t="n">
        <v>58430</v>
      </c>
      <c r="I543" s="79" t="n">
        <v>655</v>
      </c>
      <c r="J543" s="127" t="n">
        <v>0.71</v>
      </c>
      <c r="K543" s="128">
        <f>ROUND(I543*(J543/1000),2)</f>
        <v/>
      </c>
    </row>
    <row customFormat="1" r="544" s="78">
      <c r="B544" s="125">
        <f>B543+1</f>
        <v/>
      </c>
      <c r="C544" s="125" t="n">
        <v>31482202</v>
      </c>
      <c r="D544" s="90" t="inlineStr">
        <is>
          <t>5067981_Wells_1Q 1819 UF_Prime/Cable/Select_A2554/A2554/P2+ - Digital Entertainment</t>
        </is>
      </c>
      <c r="E544" s="78" t="inlineStr">
        <is>
          <t>USA</t>
        </is>
      </c>
      <c r="F544" s="126" t="n">
        <v>43565</v>
      </c>
      <c r="G544" s="126" t="n">
        <v>43646</v>
      </c>
      <c r="H544" s="98" t="n">
        <v>936441</v>
      </c>
      <c r="I544" s="79" t="n">
        <v>11752</v>
      </c>
      <c r="J544" s="127" t="n">
        <v>0.71</v>
      </c>
      <c r="K544" s="128">
        <f>ROUND(I544*(J544/1000),2)</f>
        <v/>
      </c>
    </row>
    <row customFormat="1" r="545" s="78">
      <c r="B545" s="125">
        <f>B544+1</f>
        <v/>
      </c>
      <c r="C545" s="125" t="n">
        <v>31555815</v>
      </c>
      <c r="D545" s="90" t="inlineStr">
        <is>
          <t>5064882_Coty_Clairol Lifestyle 1819 Upfront_OLV_Q119 - Digital Lifestyle</t>
        </is>
      </c>
      <c r="E545" s="78" t="inlineStr">
        <is>
          <t>Bravo</t>
        </is>
      </c>
      <c r="F545" s="126" t="n">
        <v>43550</v>
      </c>
      <c r="G545" s="126" t="n">
        <v>43583</v>
      </c>
      <c r="H545" s="98" t="n">
        <v>2868191</v>
      </c>
      <c r="I545" s="79" t="n">
        <v>474062</v>
      </c>
      <c r="J545" s="127" t="n">
        <v>0.71</v>
      </c>
      <c r="K545" s="128">
        <f>ROUND(I545*(J545/1000),2)</f>
        <v/>
      </c>
    </row>
    <row customFormat="1" r="546" s="78">
      <c r="B546" s="125">
        <f>B545+1</f>
        <v/>
      </c>
      <c r="C546" s="125" t="n">
        <v>31555815</v>
      </c>
      <c r="D546" s="90" t="inlineStr">
        <is>
          <t>5064882_Coty_Clairol Lifestyle 1819 Upfront_OLV_Q119 - Digital Lifestyle</t>
        </is>
      </c>
      <c r="E546" s="78" t="inlineStr">
        <is>
          <t>E!</t>
        </is>
      </c>
      <c r="F546" s="126" t="n">
        <v>43550</v>
      </c>
      <c r="G546" s="126" t="n">
        <v>43583</v>
      </c>
      <c r="H546" s="98" t="n">
        <v>975278</v>
      </c>
      <c r="I546" s="79" t="n">
        <v>167223</v>
      </c>
      <c r="J546" s="127" t="n">
        <v>0.71</v>
      </c>
      <c r="K546" s="128">
        <f>ROUND(I546*(J546/1000),2)</f>
        <v/>
      </c>
    </row>
    <row customFormat="1" r="547" s="78">
      <c r="B547" s="125">
        <f>B546+1</f>
        <v/>
      </c>
      <c r="C547" s="125" t="n">
        <v>31555815</v>
      </c>
      <c r="D547" s="90" t="inlineStr">
        <is>
          <t>5064882_Coty_Clairol Lifestyle 1819 Upfront_OLV_Q119 - Digital Lifestyle</t>
        </is>
      </c>
      <c r="E547" s="78" t="inlineStr">
        <is>
          <t>Oxygen</t>
        </is>
      </c>
      <c r="F547" s="126" t="n">
        <v>43550</v>
      </c>
      <c r="G547" s="126" t="n">
        <v>43583</v>
      </c>
      <c r="H547" s="98" t="n">
        <v>559962</v>
      </c>
      <c r="I547" s="79" t="n">
        <v>86030</v>
      </c>
      <c r="J547" s="127" t="n">
        <v>0.71</v>
      </c>
      <c r="K547" s="128">
        <f>ROUND(I547*(J547/1000),2)</f>
        <v/>
      </c>
    </row>
    <row customFormat="1" r="548" s="78">
      <c r="B548" s="125">
        <f>B547+1</f>
        <v/>
      </c>
      <c r="C548" s="125" t="n">
        <v>31564287</v>
      </c>
      <c r="D548" s="90" t="inlineStr">
        <is>
          <t>5068349_GSK_Flonase_NBC Prime_Upfront_OLV - Q119 - Digital Entertainment</t>
        </is>
      </c>
      <c r="E548" s="78" t="inlineStr">
        <is>
          <t>NBC Broadcast</t>
        </is>
      </c>
      <c r="F548" s="126" t="n">
        <v>43542</v>
      </c>
      <c r="G548" s="126" t="n">
        <v>43555</v>
      </c>
      <c r="H548" s="98" t="n">
        <v>750616</v>
      </c>
      <c r="I548" s="79" t="n">
        <v>28</v>
      </c>
      <c r="J548" s="127" t="n">
        <v>0.71</v>
      </c>
      <c r="K548" s="128">
        <f>ROUND(I548*(J548/1000),2)</f>
        <v/>
      </c>
    </row>
    <row customFormat="1" r="549" s="78">
      <c r="B549" s="125">
        <f>B548+1</f>
        <v/>
      </c>
      <c r="C549" s="125" t="n">
        <v>31564287</v>
      </c>
      <c r="D549" s="90" t="inlineStr">
        <is>
          <t>5068349_GSK_Flonase_NBC Prime_Upfront_OLV - Q119 - Digital Entertainment</t>
        </is>
      </c>
      <c r="E549" s="78" t="inlineStr">
        <is>
          <t>NBC News</t>
        </is>
      </c>
      <c r="F549" s="126" t="n">
        <v>43542</v>
      </c>
      <c r="G549" s="126" t="n">
        <v>43555</v>
      </c>
      <c r="H549" s="98" t="n">
        <v>43047</v>
      </c>
      <c r="I549" s="79" t="n">
        <v>4</v>
      </c>
      <c r="J549" s="127" t="n">
        <v>0.71</v>
      </c>
      <c r="K549" s="128">
        <f>ROUND(I549*(J549/1000),2)</f>
        <v/>
      </c>
    </row>
    <row customFormat="1" r="550" s="78">
      <c r="B550" s="125">
        <f>B549+1</f>
        <v/>
      </c>
      <c r="C550" s="125" t="n">
        <v>31583595</v>
      </c>
      <c r="D550" s="90" t="inlineStr">
        <is>
          <t>5068592_Uber Q118 Scatter - Digital Entertainment</t>
        </is>
      </c>
      <c r="E550" s="78" t="inlineStr">
        <is>
          <t>Bravo</t>
        </is>
      </c>
      <c r="F550" s="126" t="n">
        <v>43493</v>
      </c>
      <c r="G550" s="126" t="n">
        <v>43555</v>
      </c>
      <c r="H550" s="98" t="n">
        <v>1763615</v>
      </c>
      <c r="I550" s="79" t="n">
        <v>39</v>
      </c>
      <c r="J550" s="127" t="n">
        <v>0.71</v>
      </c>
      <c r="K550" s="128">
        <f>ROUND(I550*(J550/1000),2)</f>
        <v/>
      </c>
    </row>
    <row customFormat="1" r="551" s="78">
      <c r="B551" s="125">
        <f>B550+1</f>
        <v/>
      </c>
      <c r="C551" s="125" t="n">
        <v>31583595</v>
      </c>
      <c r="D551" s="90" t="inlineStr">
        <is>
          <t>5068592_Uber Q118 Scatter - Digital Entertainment</t>
        </is>
      </c>
      <c r="E551" s="78" t="inlineStr">
        <is>
          <t>E!</t>
        </is>
      </c>
      <c r="F551" s="126" t="n">
        <v>43493</v>
      </c>
      <c r="G551" s="126" t="n">
        <v>43555</v>
      </c>
      <c r="H551" s="98" t="n">
        <v>484764</v>
      </c>
      <c r="I551" s="79" t="n">
        <v>26</v>
      </c>
      <c r="J551" s="127" t="n">
        <v>0.71</v>
      </c>
      <c r="K551" s="128">
        <f>ROUND(I551*(J551/1000),2)</f>
        <v/>
      </c>
    </row>
    <row customFormat="1" r="552" s="78">
      <c r="B552" s="125">
        <f>B551+1</f>
        <v/>
      </c>
      <c r="C552" s="125" t="n">
        <v>31583595</v>
      </c>
      <c r="D552" s="90" t="inlineStr">
        <is>
          <t>5068592_Uber Q118 Scatter - Digital Entertainment</t>
        </is>
      </c>
      <c r="E552" s="78" t="inlineStr">
        <is>
          <t>NBC Broadcast</t>
        </is>
      </c>
      <c r="F552" s="126" t="n">
        <v>43493</v>
      </c>
      <c r="G552" s="126" t="n">
        <v>43555</v>
      </c>
      <c r="H552" s="98" t="n">
        <v>1098013</v>
      </c>
      <c r="I552" s="79" t="n">
        <v>25</v>
      </c>
      <c r="J552" s="127" t="n">
        <v>0.71</v>
      </c>
      <c r="K552" s="128">
        <f>ROUND(I552*(J552/1000),2)</f>
        <v/>
      </c>
    </row>
    <row customFormat="1" r="553" s="78">
      <c r="B553" s="125">
        <f>B552+1</f>
        <v/>
      </c>
      <c r="C553" s="125" t="n">
        <v>31583595</v>
      </c>
      <c r="D553" s="90" t="inlineStr">
        <is>
          <t>5068592_Uber Q118 Scatter - Digital Entertainment</t>
        </is>
      </c>
      <c r="E553" s="78" t="inlineStr">
        <is>
          <t>NBC News</t>
        </is>
      </c>
      <c r="F553" s="126" t="n">
        <v>43493</v>
      </c>
      <c r="G553" s="126" t="n">
        <v>43555</v>
      </c>
      <c r="H553" s="98" t="n">
        <v>174316</v>
      </c>
      <c r="I553" s="79" t="n">
        <v>3</v>
      </c>
      <c r="J553" s="127" t="n">
        <v>0.71</v>
      </c>
      <c r="K553" s="128">
        <f>ROUND(I553*(J553/1000),2)</f>
        <v/>
      </c>
    </row>
    <row customFormat="1" r="554" s="78">
      <c r="B554" s="125">
        <f>B553+1</f>
        <v/>
      </c>
      <c r="C554" s="125" t="n">
        <v>31583595</v>
      </c>
      <c r="D554" s="90" t="inlineStr">
        <is>
          <t>5068592_Uber Q118 Scatter - Digital Entertainment</t>
        </is>
      </c>
      <c r="E554" s="78" t="inlineStr">
        <is>
          <t>Oxygen</t>
        </is>
      </c>
      <c r="F554" s="126" t="n">
        <v>43493</v>
      </c>
      <c r="G554" s="126" t="n">
        <v>43555</v>
      </c>
      <c r="H554" s="98" t="n">
        <v>418745</v>
      </c>
      <c r="I554" s="79" t="n">
        <v>6</v>
      </c>
      <c r="J554" s="127" t="n">
        <v>0.71</v>
      </c>
      <c r="K554" s="128">
        <f>ROUND(I554*(J554/1000),2)</f>
        <v/>
      </c>
    </row>
    <row customFormat="1" r="555" s="78">
      <c r="B555" s="125">
        <f>B554+1</f>
        <v/>
      </c>
      <c r="C555" s="125" t="n">
        <v>31583595</v>
      </c>
      <c r="D555" s="90" t="inlineStr">
        <is>
          <t>5068592_Uber Q118 Scatter - Digital Entertainment</t>
        </is>
      </c>
      <c r="E555" s="78" t="inlineStr">
        <is>
          <t>Syfy</t>
        </is>
      </c>
      <c r="F555" s="126" t="n">
        <v>43493</v>
      </c>
      <c r="G555" s="126" t="n">
        <v>43555</v>
      </c>
      <c r="H555" s="98" t="n">
        <v>1515254</v>
      </c>
      <c r="I555" s="79" t="n">
        <v>22</v>
      </c>
      <c r="J555" s="127" t="n">
        <v>0.71</v>
      </c>
      <c r="K555" s="128">
        <f>ROUND(I555*(J555/1000),2)</f>
        <v/>
      </c>
    </row>
    <row customFormat="1" r="556" s="78">
      <c r="B556" s="125">
        <f>B555+1</f>
        <v/>
      </c>
      <c r="C556" s="125" t="n">
        <v>31583595</v>
      </c>
      <c r="D556" s="90" t="inlineStr">
        <is>
          <t>5068592_Uber Q118 Scatter - Digital Entertainment</t>
        </is>
      </c>
      <c r="E556" s="78" t="inlineStr">
        <is>
          <t>Telemundo</t>
        </is>
      </c>
      <c r="F556" s="126" t="n">
        <v>43493</v>
      </c>
      <c r="G556" s="126" t="n">
        <v>43555</v>
      </c>
      <c r="H556" s="98" t="n">
        <v>53170</v>
      </c>
      <c r="I556" s="79" t="n">
        <v>1</v>
      </c>
      <c r="J556" s="127" t="n">
        <v>0.71</v>
      </c>
      <c r="K556" s="128">
        <f>ROUND(I556*(J556/1000),2)</f>
        <v/>
      </c>
    </row>
    <row customFormat="1" r="557" s="78">
      <c r="B557" s="125">
        <f>B556+1</f>
        <v/>
      </c>
      <c r="C557" s="125" t="n">
        <v>31583595</v>
      </c>
      <c r="D557" s="90" t="inlineStr">
        <is>
          <t>5068592_Uber Q118 Scatter - Digital Entertainment</t>
        </is>
      </c>
      <c r="E557" s="78" t="inlineStr">
        <is>
          <t>USA</t>
        </is>
      </c>
      <c r="F557" s="126" t="n">
        <v>43493</v>
      </c>
      <c r="G557" s="126" t="n">
        <v>43555</v>
      </c>
      <c r="H557" s="98" t="n">
        <v>865170</v>
      </c>
      <c r="I557" s="79" t="n">
        <v>32</v>
      </c>
      <c r="J557" s="127" t="n">
        <v>0.71</v>
      </c>
      <c r="K557" s="128">
        <f>ROUND(I557*(J557/1000),2)</f>
        <v/>
      </c>
    </row>
    <row customFormat="1" r="558" s="78">
      <c r="B558" s="125">
        <f>B557+1</f>
        <v/>
      </c>
      <c r="C558" s="125" t="n">
        <v>31587533</v>
      </c>
      <c r="D558" s="90" t="inlineStr">
        <is>
          <t>5068470_Universal Pictures_CFlight_Little_JAN_1Q19 - Digital Entertainment</t>
        </is>
      </c>
      <c r="E558" s="78" t="inlineStr">
        <is>
          <t>NBC Broadcast</t>
        </is>
      </c>
      <c r="F558" s="126" t="n">
        <v>43542</v>
      </c>
      <c r="G558" s="126" t="n">
        <v>43567</v>
      </c>
      <c r="H558" s="98" t="n">
        <v>845440</v>
      </c>
      <c r="I558" s="79" t="n">
        <v>257422</v>
      </c>
      <c r="J558" s="127" t="n">
        <v>0.71</v>
      </c>
      <c r="K558" s="128">
        <f>ROUND(I558*(J558/1000),2)</f>
        <v/>
      </c>
    </row>
    <row customFormat="1" r="559" s="78">
      <c r="B559" s="125">
        <f>B558+1</f>
        <v/>
      </c>
      <c r="C559" s="125" t="n">
        <v>31587533</v>
      </c>
      <c r="D559" s="90" t="inlineStr">
        <is>
          <t>5068470_Universal Pictures_CFlight_Little_JAN_1Q19 - Digital Entertainment</t>
        </is>
      </c>
      <c r="E559" s="78" t="inlineStr">
        <is>
          <t>NBC News</t>
        </is>
      </c>
      <c r="F559" s="126" t="n">
        <v>43556</v>
      </c>
      <c r="G559" s="126" t="n">
        <v>43567</v>
      </c>
      <c r="H559" s="98" t="n">
        <v>40517</v>
      </c>
      <c r="I559" s="79" t="n">
        <v>12914</v>
      </c>
      <c r="J559" s="127" t="n">
        <v>0.71</v>
      </c>
      <c r="K559" s="128">
        <f>ROUND(I559*(J559/1000),2)</f>
        <v/>
      </c>
    </row>
    <row customFormat="1" r="560" s="78">
      <c r="B560" s="125">
        <f>B559+1</f>
        <v/>
      </c>
      <c r="C560" s="125" t="n">
        <v>31589712</v>
      </c>
      <c r="D560" s="90" t="inlineStr">
        <is>
          <t>5064960_PFG_1Q1819 UF_Prime_P2+ - Digital Entertainment</t>
        </is>
      </c>
      <c r="E560" s="78" t="inlineStr">
        <is>
          <t>NBC Broadcast</t>
        </is>
      </c>
      <c r="F560" s="126" t="n">
        <v>43523</v>
      </c>
      <c r="G560" s="126" t="n">
        <v>43555</v>
      </c>
      <c r="H560" s="98" t="n">
        <v>460600</v>
      </c>
      <c r="I560" s="79" t="n">
        <v>3</v>
      </c>
      <c r="J560" s="127" t="n">
        <v>0.71</v>
      </c>
      <c r="K560" s="128">
        <f>ROUND(I560*(J560/1000),2)</f>
        <v/>
      </c>
    </row>
    <row customFormat="1" r="561" s="78">
      <c r="B561" s="125">
        <f>B560+1</f>
        <v/>
      </c>
      <c r="C561" s="125" t="n">
        <v>31590431</v>
      </c>
      <c r="D561" s="90" t="inlineStr">
        <is>
          <t>5054825_CY19_Charles Schwab_P2+ NBC Prime VOD - Digital Entertainment</t>
        </is>
      </c>
      <c r="E561" s="78" t="inlineStr">
        <is>
          <t>Bravo</t>
        </is>
      </c>
      <c r="F561" s="126" t="n">
        <v>43573</v>
      </c>
      <c r="G561" s="126" t="n">
        <v>43590</v>
      </c>
      <c r="H561" s="98" t="n">
        <v>1922298</v>
      </c>
      <c r="I561" s="79" t="n">
        <v>541168</v>
      </c>
      <c r="J561" s="127" t="n">
        <v>0.71</v>
      </c>
      <c r="K561" s="128">
        <f>ROUND(I561*(J561/1000),2)</f>
        <v/>
      </c>
    </row>
    <row customFormat="1" r="562" s="78">
      <c r="B562" s="125">
        <f>B561+1</f>
        <v/>
      </c>
      <c r="C562" s="125" t="n">
        <v>31590431</v>
      </c>
      <c r="D562" s="90" t="inlineStr">
        <is>
          <t>5054825_CY19_Charles Schwab_P2+ NBC Prime VOD - Digital Entertainment</t>
        </is>
      </c>
      <c r="E562" s="78" t="inlineStr">
        <is>
          <t>CNBC</t>
        </is>
      </c>
      <c r="F562" s="126" t="n">
        <v>43573</v>
      </c>
      <c r="G562" s="126" t="n">
        <v>43590</v>
      </c>
      <c r="H562" s="98" t="n">
        <v>145679</v>
      </c>
      <c r="I562" s="79" t="n">
        <v>49056</v>
      </c>
      <c r="J562" s="127" t="n">
        <v>0.71</v>
      </c>
      <c r="K562" s="128">
        <f>ROUND(I562*(J562/1000),2)</f>
        <v/>
      </c>
    </row>
    <row customFormat="1" r="563" s="78">
      <c r="B563" s="125">
        <f>B562+1</f>
        <v/>
      </c>
      <c r="C563" s="125" t="n">
        <v>31590431</v>
      </c>
      <c r="D563" s="90" t="inlineStr">
        <is>
          <t>5054825_CY19_Charles Schwab_P2+ NBC Prime VOD - Digital Entertainment</t>
        </is>
      </c>
      <c r="E563" s="78" t="inlineStr">
        <is>
          <t>E!</t>
        </is>
      </c>
      <c r="F563" s="126" t="n">
        <v>43573</v>
      </c>
      <c r="G563" s="126" t="n">
        <v>43590</v>
      </c>
      <c r="H563" s="98" t="n">
        <v>241272</v>
      </c>
      <c r="I563" s="79" t="n">
        <v>78695</v>
      </c>
      <c r="J563" s="127" t="n">
        <v>0.71</v>
      </c>
      <c r="K563" s="128">
        <f>ROUND(I563*(J563/1000),2)</f>
        <v/>
      </c>
    </row>
    <row customFormat="1" r="564" s="78">
      <c r="B564" s="125">
        <f>B563+1</f>
        <v/>
      </c>
      <c r="C564" s="125" t="n">
        <v>31590431</v>
      </c>
      <c r="D564" s="90" t="inlineStr">
        <is>
          <t>5054825_CY19_Charles Schwab_P2+ NBC Prime VOD - Digital Entertainment</t>
        </is>
      </c>
      <c r="E564" s="78" t="inlineStr">
        <is>
          <t>MSNBC</t>
        </is>
      </c>
      <c r="F564" s="126" t="n">
        <v>43573</v>
      </c>
      <c r="G564" s="126" t="n">
        <v>43590</v>
      </c>
      <c r="H564" s="98" t="n">
        <v>3785</v>
      </c>
      <c r="I564" s="79" t="n">
        <v>1540</v>
      </c>
      <c r="J564" s="127" t="n">
        <v>0.71</v>
      </c>
      <c r="K564" s="128">
        <f>ROUND(I564*(J564/1000),2)</f>
        <v/>
      </c>
    </row>
    <row customFormat="1" r="565" s="78">
      <c r="B565" s="125">
        <f>B564+1</f>
        <v/>
      </c>
      <c r="C565" s="125" t="n">
        <v>31590431</v>
      </c>
      <c r="D565" s="90" t="inlineStr">
        <is>
          <t>5054825_CY19_Charles Schwab_P2+ NBC Prime VOD - Digital Entertainment</t>
        </is>
      </c>
      <c r="E565" s="78" t="inlineStr">
        <is>
          <t>NBC Broadcast</t>
        </is>
      </c>
      <c r="F565" s="126" t="n">
        <v>43573</v>
      </c>
      <c r="G565" s="126" t="n">
        <v>43590</v>
      </c>
      <c r="H565" s="98" t="n">
        <v>3135478</v>
      </c>
      <c r="I565" s="79" t="n">
        <v>906378</v>
      </c>
      <c r="J565" s="127" t="n">
        <v>0.71</v>
      </c>
      <c r="K565" s="128">
        <f>ROUND(I565*(J565/1000),2)</f>
        <v/>
      </c>
    </row>
    <row customFormat="1" r="566" s="78">
      <c r="B566" s="125">
        <f>B565+1</f>
        <v/>
      </c>
      <c r="C566" s="125" t="n">
        <v>31590431</v>
      </c>
      <c r="D566" s="90" t="inlineStr">
        <is>
          <t>5054825_CY19_Charles Schwab_P2+ NBC Prime VOD - Digital Entertainment</t>
        </is>
      </c>
      <c r="E566" s="78" t="inlineStr">
        <is>
          <t>NBC News</t>
        </is>
      </c>
      <c r="F566" s="126" t="n">
        <v>43573</v>
      </c>
      <c r="G566" s="126" t="n">
        <v>43590</v>
      </c>
      <c r="H566" s="98" t="n">
        <v>183048</v>
      </c>
      <c r="I566" s="79" t="n">
        <v>76257</v>
      </c>
      <c r="J566" s="127" t="n">
        <v>0.71</v>
      </c>
      <c r="K566" s="128">
        <f>ROUND(I566*(J566/1000),2)</f>
        <v/>
      </c>
    </row>
    <row customFormat="1" r="567" s="78">
      <c r="B567" s="125">
        <f>B566+1</f>
        <v/>
      </c>
      <c r="C567" s="125" t="n">
        <v>31590431</v>
      </c>
      <c r="D567" s="90" t="inlineStr">
        <is>
          <t>5054825_CY19_Charles Schwab_P2+ NBC Prime VOD - Digital Entertainment</t>
        </is>
      </c>
      <c r="E567" s="78" t="inlineStr">
        <is>
          <t>Syfy</t>
        </is>
      </c>
      <c r="F567" s="126" t="n">
        <v>43573</v>
      </c>
      <c r="G567" s="126" t="n">
        <v>43590</v>
      </c>
      <c r="H567" s="98" t="n">
        <v>2187005</v>
      </c>
      <c r="I567" s="79" t="n">
        <v>1055186</v>
      </c>
      <c r="J567" s="127" t="n">
        <v>0.71</v>
      </c>
      <c r="K567" s="128">
        <f>ROUND(I567*(J567/1000),2)</f>
        <v/>
      </c>
    </row>
    <row customFormat="1" r="568" s="78">
      <c r="B568" s="125">
        <f>B567+1</f>
        <v/>
      </c>
      <c r="C568" s="125" t="n">
        <v>31590431</v>
      </c>
      <c r="D568" s="90" t="inlineStr">
        <is>
          <t>5054825_CY19_Charles Schwab_P2+ NBC Prime VOD - Digital Entertainment</t>
        </is>
      </c>
      <c r="E568" s="78" t="inlineStr">
        <is>
          <t>USA</t>
        </is>
      </c>
      <c r="F568" s="126" t="n">
        <v>43573</v>
      </c>
      <c r="G568" s="126" t="n">
        <v>43590</v>
      </c>
      <c r="H568" s="98" t="n">
        <v>1210943</v>
      </c>
      <c r="I568" s="79" t="n">
        <v>332094</v>
      </c>
      <c r="J568" s="127" t="n">
        <v>0.71</v>
      </c>
      <c r="K568" s="128">
        <f>ROUND(I568*(J568/1000),2)</f>
        <v/>
      </c>
    </row>
    <row customFormat="1" r="569" s="78">
      <c r="B569" s="125">
        <f>B568+1</f>
        <v/>
      </c>
      <c r="C569" s="125" t="n">
        <v>31590944</v>
      </c>
      <c r="D569" s="90" t="inlineStr">
        <is>
          <t>5068265_Levis 1Q 18/19 BYU CFlight BANK+ADU A1834 Prime/Digital - Digital Entertainment</t>
        </is>
      </c>
      <c r="E569" s="78" t="inlineStr">
        <is>
          <t>NBC Broadcast</t>
        </is>
      </c>
      <c r="F569" s="126" t="n">
        <v>43535</v>
      </c>
      <c r="G569" s="126" t="n">
        <v>43555</v>
      </c>
      <c r="H569" s="98" t="n">
        <v>2191174</v>
      </c>
      <c r="I569" s="79" t="n">
        <v>1</v>
      </c>
      <c r="J569" s="127" t="n">
        <v>0.71</v>
      </c>
      <c r="K569" s="128">
        <f>ROUND(I569*(J569/1000),2)</f>
        <v/>
      </c>
    </row>
    <row customFormat="1" r="570" s="78">
      <c r="B570" s="125">
        <f>B569+1</f>
        <v/>
      </c>
      <c r="C570" s="125" t="n">
        <v>31641731</v>
      </c>
      <c r="D570" s="90" t="inlineStr">
        <is>
          <t>5055395_Colgate Total Toothpaste Cflight Prime/Digital 18/19 BYU Plan - Digital Entertainment</t>
        </is>
      </c>
      <c r="E570" s="78" t="inlineStr">
        <is>
          <t>NBC Broadcast</t>
        </is>
      </c>
      <c r="F570" s="126" t="n">
        <v>43500</v>
      </c>
      <c r="G570" s="126" t="n">
        <v>43646</v>
      </c>
      <c r="H570" s="98" t="n">
        <v>1753677</v>
      </c>
      <c r="I570" s="79" t="n">
        <v>87703</v>
      </c>
      <c r="J570" s="127" t="n">
        <v>0.71</v>
      </c>
      <c r="K570" s="128">
        <f>ROUND(I570*(J570/1000),2)</f>
        <v/>
      </c>
    </row>
    <row customFormat="1" r="571" s="78">
      <c r="B571" s="125">
        <f>B570+1</f>
        <v/>
      </c>
      <c r="C571" s="125" t="n">
        <v>31641731</v>
      </c>
      <c r="D571" s="90" t="inlineStr">
        <is>
          <t>5055395_Colgate Total Toothpaste Cflight Prime/Digital 18/19 BYU Plan - Digital Entertainment</t>
        </is>
      </c>
      <c r="E571" s="78" t="inlineStr">
        <is>
          <t>NBC News</t>
        </is>
      </c>
      <c r="F571" s="126" t="n">
        <v>43500</v>
      </c>
      <c r="G571" s="126" t="n">
        <v>43646</v>
      </c>
      <c r="H571" s="98" t="n">
        <v>82656</v>
      </c>
      <c r="I571" s="79" t="n">
        <v>7376</v>
      </c>
      <c r="J571" s="127" t="n">
        <v>0.71</v>
      </c>
      <c r="K571" s="128">
        <f>ROUND(I571*(J571/1000),2)</f>
        <v/>
      </c>
    </row>
    <row customFormat="1" r="572" s="78">
      <c r="B572" s="125">
        <f>B571+1</f>
        <v/>
      </c>
      <c r="C572" s="125" t="n">
        <v>31641832</v>
      </c>
      <c r="D572" s="90" t="inlineStr">
        <is>
          <t>5066398_Allergan  Juvederm 1Q19 Cflight Prime/Digital 18/19 BYU Plan - Digital Entertainment</t>
        </is>
      </c>
      <c r="E572" s="78" t="inlineStr">
        <is>
          <t>NBC Broadcast</t>
        </is>
      </c>
      <c r="F572" s="126" t="n">
        <v>43556</v>
      </c>
      <c r="G572" s="126" t="n">
        <v>43646</v>
      </c>
      <c r="H572" s="98" t="n">
        <v>108527</v>
      </c>
      <c r="I572" s="79" t="n">
        <v>32539</v>
      </c>
      <c r="J572" s="127" t="n">
        <v>0.71</v>
      </c>
      <c r="K572" s="128">
        <f>ROUND(I572*(J572/1000),2)</f>
        <v/>
      </c>
    </row>
    <row customFormat="1" r="573" s="78">
      <c r="B573" s="125">
        <f>B572+1</f>
        <v/>
      </c>
      <c r="C573" s="125" t="n">
        <v>31641832</v>
      </c>
      <c r="D573" s="90" t="inlineStr">
        <is>
          <t>5066398_Allergan  Juvederm 1Q19 Cflight Prime/Digital 18/19 BYU Plan - Digital Entertainment</t>
        </is>
      </c>
      <c r="E573" s="78" t="inlineStr">
        <is>
          <t>NBC News</t>
        </is>
      </c>
      <c r="F573" s="126" t="n">
        <v>43556</v>
      </c>
      <c r="G573" s="126" t="n">
        <v>43646</v>
      </c>
      <c r="H573" s="98" t="n">
        <v>7306</v>
      </c>
      <c r="I573" s="79" t="n">
        <v>2978</v>
      </c>
      <c r="J573" s="127" t="n">
        <v>0.71</v>
      </c>
      <c r="K573" s="128">
        <f>ROUND(I573*(J573/1000),2)</f>
        <v/>
      </c>
    </row>
    <row customFormat="1" r="574" s="78">
      <c r="B574" s="125">
        <f>B573+1</f>
        <v/>
      </c>
      <c r="C574" s="125" t="n">
        <v>31642767</v>
      </c>
      <c r="D574" s="90" t="inlineStr">
        <is>
          <t>5066588_Bona Full Year Lifestyle ROS Video  - Digital Lifestyle</t>
        </is>
      </c>
      <c r="E574" s="78" t="inlineStr">
        <is>
          <t>Bravo</t>
        </is>
      </c>
      <c r="F574" s="126" t="n">
        <v>43521</v>
      </c>
      <c r="G574" s="126" t="n">
        <v>43583</v>
      </c>
      <c r="H574" s="98" t="n">
        <v>1410708</v>
      </c>
      <c r="I574" s="79" t="n">
        <v>396585</v>
      </c>
      <c r="J574" s="127" t="n">
        <v>0.71</v>
      </c>
      <c r="K574" s="128">
        <f>ROUND(I574*(J574/1000),2)</f>
        <v/>
      </c>
    </row>
    <row customFormat="1" r="575" s="78">
      <c r="B575" s="125">
        <f>B574+1</f>
        <v/>
      </c>
      <c r="C575" s="125" t="n">
        <v>31642767</v>
      </c>
      <c r="D575" s="90" t="inlineStr">
        <is>
          <t>5066588_Bona Full Year Lifestyle ROS Video  - Digital Lifestyle</t>
        </is>
      </c>
      <c r="E575" s="78" t="inlineStr">
        <is>
          <t>E!</t>
        </is>
      </c>
      <c r="F575" s="126" t="n">
        <v>43521</v>
      </c>
      <c r="G575" s="126" t="n">
        <v>43583</v>
      </c>
      <c r="H575" s="98" t="n">
        <v>391030</v>
      </c>
      <c r="I575" s="79" t="n">
        <v>123545</v>
      </c>
      <c r="J575" s="127" t="n">
        <v>0.71</v>
      </c>
      <c r="K575" s="128">
        <f>ROUND(I575*(J575/1000),2)</f>
        <v/>
      </c>
    </row>
    <row customFormat="1" r="576" s="78">
      <c r="B576" s="125">
        <f>B575+1</f>
        <v/>
      </c>
      <c r="C576" s="125" t="n">
        <v>31642767</v>
      </c>
      <c r="D576" s="90" t="inlineStr">
        <is>
          <t>5066588_Bona Full Year Lifestyle ROS Video  - Digital Lifestyle</t>
        </is>
      </c>
      <c r="E576" s="78" t="inlineStr">
        <is>
          <t>Oxygen</t>
        </is>
      </c>
      <c r="F576" s="126" t="n">
        <v>43556</v>
      </c>
      <c r="G576" s="126" t="n">
        <v>43583</v>
      </c>
      <c r="H576" s="98" t="n">
        <v>418495</v>
      </c>
      <c r="I576" s="79" t="n">
        <v>121766</v>
      </c>
      <c r="J576" s="127" t="n">
        <v>0.71</v>
      </c>
      <c r="K576" s="128">
        <f>ROUND(I576*(J576/1000),2)</f>
        <v/>
      </c>
    </row>
    <row customFormat="1" r="577" s="78">
      <c r="B577" s="125">
        <f>B576+1</f>
        <v/>
      </c>
      <c r="C577" s="125" t="n">
        <v>31642771</v>
      </c>
      <c r="D577" s="90" t="inlineStr">
        <is>
          <t>5065379_Kao Biore_Apex OLV 2019_Flight 1- Digital Lifestyle</t>
        </is>
      </c>
      <c r="E577" s="78" t="inlineStr">
        <is>
          <t>Bravo</t>
        </is>
      </c>
      <c r="F577" s="126" t="n">
        <v>43516</v>
      </c>
      <c r="G577" s="126" t="n">
        <v>43597</v>
      </c>
      <c r="H577" s="98" t="n">
        <v>2098323</v>
      </c>
      <c r="I577" s="79" t="n">
        <v>279624</v>
      </c>
      <c r="J577" s="127" t="n">
        <v>0.71</v>
      </c>
      <c r="K577" s="128">
        <f>ROUND(I577*(J577/1000),2)</f>
        <v/>
      </c>
    </row>
    <row customFormat="1" r="578" s="78">
      <c r="B578" s="125">
        <f>B577+1</f>
        <v/>
      </c>
      <c r="C578" s="125" t="n">
        <v>31642771</v>
      </c>
      <c r="D578" s="90" t="inlineStr">
        <is>
          <t>5065379_Kao Biore_Apex OLV 2019_Flight 1- Digital Lifestyle</t>
        </is>
      </c>
      <c r="E578" s="78" t="inlineStr">
        <is>
          <t>E!</t>
        </is>
      </c>
      <c r="F578" s="126" t="n">
        <v>43516</v>
      </c>
      <c r="G578" s="126" t="n">
        <v>43597</v>
      </c>
      <c r="H578" s="98" t="n">
        <v>550462</v>
      </c>
      <c r="I578" s="79" t="n">
        <v>103872</v>
      </c>
      <c r="J578" s="127" t="n">
        <v>0.71</v>
      </c>
      <c r="K578" s="128">
        <f>ROUND(I578*(J578/1000),2)</f>
        <v/>
      </c>
    </row>
    <row customFormat="1" r="579" s="78">
      <c r="B579" s="125">
        <f>B578+1</f>
        <v/>
      </c>
      <c r="C579" s="125" t="n">
        <v>31643802</v>
      </c>
      <c r="D579" s="90" t="inlineStr">
        <is>
          <t>5054896_KFC Q1 Bravo Top Chef - Digital Lifestyle</t>
        </is>
      </c>
      <c r="E579" s="78" t="inlineStr">
        <is>
          <t>Bravo</t>
        </is>
      </c>
      <c r="F579" s="126" t="n">
        <v>43497</v>
      </c>
      <c r="G579" s="126" t="n">
        <v>43555</v>
      </c>
      <c r="H579" s="98" t="n">
        <v>1835990</v>
      </c>
      <c r="I579" s="79" t="n">
        <v>26</v>
      </c>
      <c r="J579" s="127" t="n">
        <v>0.71</v>
      </c>
      <c r="K579" s="128">
        <f>ROUND(I579*(J579/1000),2)</f>
        <v/>
      </c>
    </row>
    <row customFormat="1" r="580" s="78">
      <c r="B580" s="125">
        <f>B579+1</f>
        <v/>
      </c>
      <c r="C580" s="125" t="n">
        <v>31643802</v>
      </c>
      <c r="D580" s="90" t="inlineStr">
        <is>
          <t>5054896_KFC Q1 Bravo Top Chef - Digital Lifestyle</t>
        </is>
      </c>
      <c r="E580" s="78" t="inlineStr">
        <is>
          <t>E!</t>
        </is>
      </c>
      <c r="F580" s="126" t="n">
        <v>43497</v>
      </c>
      <c r="G580" s="126" t="n">
        <v>43555</v>
      </c>
      <c r="H580" s="98" t="n">
        <v>48293</v>
      </c>
      <c r="I580" s="79" t="n">
        <v>2</v>
      </c>
      <c r="J580" s="127" t="n">
        <v>0.71</v>
      </c>
      <c r="K580" s="128">
        <f>ROUND(I580*(J580/1000),2)</f>
        <v/>
      </c>
    </row>
    <row customFormat="1" r="581" s="78">
      <c r="B581" s="125">
        <f>B580+1</f>
        <v/>
      </c>
      <c r="C581" s="125" t="n">
        <v>31643802</v>
      </c>
      <c r="D581" s="90" t="inlineStr">
        <is>
          <t>5054896_KFC Q1 Bravo Top Chef - Digital Lifestyle</t>
        </is>
      </c>
      <c r="E581" s="78" t="inlineStr">
        <is>
          <t>Oxygen</t>
        </is>
      </c>
      <c r="F581" s="126" t="n">
        <v>43497</v>
      </c>
      <c r="G581" s="126" t="n">
        <v>43555</v>
      </c>
      <c r="H581" s="98" t="n">
        <v>32882</v>
      </c>
      <c r="I581" s="79" t="n">
        <v>1</v>
      </c>
      <c r="J581" s="127" t="n">
        <v>0.71</v>
      </c>
      <c r="K581" s="128">
        <f>ROUND(I581*(J581/1000),2)</f>
        <v/>
      </c>
    </row>
    <row customFormat="1" r="582" s="78">
      <c r="B582" s="125">
        <f>B581+1</f>
        <v/>
      </c>
      <c r="C582" s="125" t="n">
        <v>31643802</v>
      </c>
      <c r="D582" s="90" t="inlineStr">
        <is>
          <t>5054896_KFC Q1 Bravo Top Chef - Digital Lifestyle</t>
        </is>
      </c>
      <c r="E582" s="78" t="inlineStr">
        <is>
          <t>USA</t>
        </is>
      </c>
      <c r="F582" s="126" t="n">
        <v>43497</v>
      </c>
      <c r="G582" s="126" t="n">
        <v>43555</v>
      </c>
      <c r="H582" s="98" t="n">
        <v>68369</v>
      </c>
      <c r="I582" s="79" t="n">
        <v>3</v>
      </c>
      <c r="J582" s="127" t="n">
        <v>0.71</v>
      </c>
      <c r="K582" s="128">
        <f>ROUND(I582*(J582/1000),2)</f>
        <v/>
      </c>
    </row>
    <row customFormat="1" r="583" s="78">
      <c r="B583" s="125">
        <f>B582+1</f>
        <v/>
      </c>
      <c r="C583" s="125" t="n">
        <v>31650515</v>
      </c>
      <c r="D583" s="90" t="inlineStr">
        <is>
          <t>5066377_Allergan - Botox Cosmetic Core 1Q19 Cflight Prime/Digital 18/19 BYU Plan - Digital Entertainment</t>
        </is>
      </c>
      <c r="E583" s="78" t="inlineStr">
        <is>
          <t>NBC Broadcast</t>
        </is>
      </c>
      <c r="F583" s="126" t="n">
        <v>43497</v>
      </c>
      <c r="G583" s="126" t="n">
        <v>43646</v>
      </c>
      <c r="H583" s="98" t="n">
        <v>109529</v>
      </c>
      <c r="I583" s="79" t="n">
        <v>20899</v>
      </c>
      <c r="J583" s="127" t="n">
        <v>0.71</v>
      </c>
      <c r="K583" s="128">
        <f>ROUND(I583*(J583/1000),2)</f>
        <v/>
      </c>
    </row>
    <row customFormat="1" r="584" s="78">
      <c r="B584" s="125">
        <f>B583+1</f>
        <v/>
      </c>
      <c r="C584" s="125" t="n">
        <v>31650515</v>
      </c>
      <c r="D584" s="90" t="inlineStr">
        <is>
          <t>5066377_Allergan - Botox Cosmetic Core 1Q19 Cflight Prime/Digital 18/19 BYU Plan - Digital Entertainment</t>
        </is>
      </c>
      <c r="E584" s="78" t="inlineStr">
        <is>
          <t>NBC News</t>
        </is>
      </c>
      <c r="F584" s="126" t="n">
        <v>43497</v>
      </c>
      <c r="G584" s="126" t="n">
        <v>43646</v>
      </c>
      <c r="H584" s="98" t="n">
        <v>3552</v>
      </c>
      <c r="I584" s="79" t="n">
        <v>541</v>
      </c>
      <c r="J584" s="127" t="n">
        <v>0.71</v>
      </c>
      <c r="K584" s="128">
        <f>ROUND(I584*(J584/1000),2)</f>
        <v/>
      </c>
    </row>
    <row customFormat="1" r="585" s="78">
      <c r="B585" s="125">
        <f>B584+1</f>
        <v/>
      </c>
      <c r="C585" s="125" t="n">
        <v>31650563</v>
      </c>
      <c r="D585" s="90" t="inlineStr">
        <is>
          <t>5066382_Allergan Botox Cosmetic Core 1Q19 FEP Prime/Digital 18/19 BYU Plan - Digital Entertainment</t>
        </is>
      </c>
      <c r="E585" s="78" t="inlineStr">
        <is>
          <t>NBC Broadcast</t>
        </is>
      </c>
      <c r="F585" s="126" t="n">
        <v>43497</v>
      </c>
      <c r="G585" s="126" t="n">
        <v>43646</v>
      </c>
      <c r="H585" s="98" t="n">
        <v>1382714</v>
      </c>
      <c r="I585" s="79" t="n">
        <v>350461</v>
      </c>
      <c r="J585" s="127" t="n">
        <v>0.71</v>
      </c>
      <c r="K585" s="128">
        <f>ROUND(I585*(J585/1000),2)</f>
        <v/>
      </c>
    </row>
    <row customFormat="1" r="586" s="78">
      <c r="B586" s="125">
        <f>B585+1</f>
        <v/>
      </c>
      <c r="C586" s="125" t="n">
        <v>31650563</v>
      </c>
      <c r="D586" s="90" t="inlineStr">
        <is>
          <t>5066382_Allergan Botox Cosmetic Core 1Q19 FEP Prime/Digital 18/19 BYU Plan - Digital Entertainment</t>
        </is>
      </c>
      <c r="E586" s="78" t="inlineStr">
        <is>
          <t>NBC News</t>
        </is>
      </c>
      <c r="F586" s="126" t="n">
        <v>43497</v>
      </c>
      <c r="G586" s="126" t="n">
        <v>43646</v>
      </c>
      <c r="H586" s="98" t="n">
        <v>54824</v>
      </c>
      <c r="I586" s="79" t="n">
        <v>6661</v>
      </c>
      <c r="J586" s="127" t="n">
        <v>0.71</v>
      </c>
      <c r="K586" s="128">
        <f>ROUND(I586*(J586/1000),2)</f>
        <v/>
      </c>
    </row>
    <row customFormat="1" r="587" s="78">
      <c r="B587" s="125">
        <f>B586+1</f>
        <v/>
      </c>
      <c r="C587" s="125" t="n">
        <v>31662175</v>
      </c>
      <c r="D587" s="90" t="inlineStr">
        <is>
          <t>5066133_CY19_Coca-Cola CCNA_NBC Prime C-Flight DIGITAL ADU_A1849 - Digital Entertainment</t>
        </is>
      </c>
      <c r="E587" s="78" t="inlineStr">
        <is>
          <t>NBC Broadcast</t>
        </is>
      </c>
      <c r="F587" s="126" t="n">
        <v>43584</v>
      </c>
      <c r="G587" s="126" t="n">
        <v>43640</v>
      </c>
      <c r="H587" s="98" t="n">
        <v>3526782</v>
      </c>
      <c r="I587" s="79" t="n">
        <v>313409</v>
      </c>
      <c r="J587" s="127" t="n">
        <v>0.71</v>
      </c>
      <c r="K587" s="128">
        <f>ROUND(I587*(J587/1000),2)</f>
        <v/>
      </c>
    </row>
    <row customFormat="1" r="588" s="78">
      <c r="B588" s="125">
        <f>B587+1</f>
        <v/>
      </c>
      <c r="C588" s="125" t="n">
        <v>31662175</v>
      </c>
      <c r="D588" s="90" t="inlineStr">
        <is>
          <t>5066133_CY19_Coca-Cola CCNA_NBC Prime C-Flight DIGITAL ADU_A1849 - Digital Entertainment</t>
        </is>
      </c>
      <c r="E588" s="78" t="inlineStr">
        <is>
          <t>NBC News</t>
        </is>
      </c>
      <c r="F588" s="126" t="n">
        <v>43584</v>
      </c>
      <c r="G588" s="126" t="n">
        <v>43640</v>
      </c>
      <c r="H588" s="98" t="n">
        <v>140626</v>
      </c>
      <c r="I588" s="79" t="n">
        <v>15974</v>
      </c>
      <c r="J588" s="127" t="n">
        <v>0.71</v>
      </c>
      <c r="K588" s="128">
        <f>ROUND(I588*(J588/1000),2)</f>
        <v/>
      </c>
    </row>
    <row customFormat="1" r="589" s="78">
      <c r="B589" s="125">
        <f>B588+1</f>
        <v/>
      </c>
      <c r="C589" s="125" t="n">
        <v>31670613</v>
      </c>
      <c r="D589" s="90" t="inlineStr">
        <is>
          <t>5068999_Allergan  Juvederm 1Q19 FEP Prime/Digital 18/19 BYU Plan - Digital Entertainment</t>
        </is>
      </c>
      <c r="E589" s="78" t="inlineStr">
        <is>
          <t>NBC Broadcast</t>
        </is>
      </c>
      <c r="F589" s="126" t="n">
        <v>43556</v>
      </c>
      <c r="G589" s="126" t="n">
        <v>43646</v>
      </c>
      <c r="H589" s="98" t="n">
        <v>1146060</v>
      </c>
      <c r="I589" s="79" t="n">
        <v>484411</v>
      </c>
      <c r="J589" s="127" t="n">
        <v>0.71</v>
      </c>
      <c r="K589" s="128">
        <f>ROUND(I589*(J589/1000),2)</f>
        <v/>
      </c>
    </row>
    <row customFormat="1" r="590" s="78">
      <c r="B590" s="125">
        <f>B589+1</f>
        <v/>
      </c>
      <c r="C590" s="125" t="n">
        <v>31670613</v>
      </c>
      <c r="D590" s="90" t="inlineStr">
        <is>
          <t>5068999_Allergan  Juvederm 1Q19 FEP Prime/Digital 18/19 BYU Plan - Digital Entertainment</t>
        </is>
      </c>
      <c r="E590" s="78" t="inlineStr">
        <is>
          <t>NBC News</t>
        </is>
      </c>
      <c r="F590" s="126" t="n">
        <v>43556</v>
      </c>
      <c r="G590" s="126" t="n">
        <v>43646</v>
      </c>
      <c r="H590" s="98" t="n">
        <v>65300</v>
      </c>
      <c r="I590" s="79" t="n">
        <v>32596</v>
      </c>
      <c r="J590" s="127" t="n">
        <v>0.71</v>
      </c>
      <c r="K590" s="128">
        <f>ROUND(I590*(J590/1000),2)</f>
        <v/>
      </c>
    </row>
    <row customFormat="1" r="591" s="78">
      <c r="B591" s="125">
        <f>B590+1</f>
        <v/>
      </c>
      <c r="C591" s="125" t="n">
        <v>31700324</v>
      </c>
      <c r="D591" s="90" t="inlineStr">
        <is>
          <t>5069220_Bayer Dr Scholls CFO Q119 CFlight Prime/Digital 18/19 BYU Plan - Digital Entertainment</t>
        </is>
      </c>
      <c r="E591" s="78" t="inlineStr">
        <is>
          <t>NBC Broadcast</t>
        </is>
      </c>
      <c r="F591" s="126" t="n">
        <v>43542</v>
      </c>
      <c r="G591" s="126" t="n">
        <v>43555</v>
      </c>
      <c r="H591" s="98" t="n">
        <v>993396</v>
      </c>
      <c r="I591" s="79" t="n">
        <v>8</v>
      </c>
      <c r="J591" s="127" t="n">
        <v>0.71</v>
      </c>
      <c r="K591" s="128">
        <f>ROUND(I591*(J591/1000),2)</f>
        <v/>
      </c>
    </row>
    <row customFormat="1" r="592" s="78">
      <c r="B592" s="125">
        <f>B591+1</f>
        <v/>
      </c>
      <c r="C592" s="125" t="n">
        <v>31700324</v>
      </c>
      <c r="D592" s="90" t="inlineStr">
        <is>
          <t>5069220_Bayer Dr Scholls CFO Q119 CFlight Prime/Digital 18/19 BYU Plan - Digital Entertainment</t>
        </is>
      </c>
      <c r="E592" s="78" t="inlineStr">
        <is>
          <t>NBC News</t>
        </is>
      </c>
      <c r="F592" s="126" t="n">
        <v>43542</v>
      </c>
      <c r="G592" s="126" t="n">
        <v>43555</v>
      </c>
      <c r="H592" s="98" t="n">
        <v>40872</v>
      </c>
      <c r="I592" s="79" t="n">
        <v>2</v>
      </c>
      <c r="J592" s="127" t="n">
        <v>0.71</v>
      </c>
      <c r="K592" s="128">
        <f>ROUND(I592*(J592/1000),2)</f>
        <v/>
      </c>
    </row>
    <row customFormat="1" r="593" s="78">
      <c r="B593" s="125">
        <f>B592+1</f>
        <v/>
      </c>
      <c r="C593" s="125" t="n">
        <v>31702617</v>
      </c>
      <c r="D593" s="90" t="inlineStr">
        <is>
          <t>5069026_Hilton Garden Inn Q1-Q219 NAV Scatter - Digital Entertainment</t>
        </is>
      </c>
      <c r="E593" s="78" t="inlineStr">
        <is>
          <t>Bravo</t>
        </is>
      </c>
      <c r="F593" s="126" t="n">
        <v>43556</v>
      </c>
      <c r="G593" s="126" t="n">
        <v>43576</v>
      </c>
      <c r="H593" s="98" t="n">
        <v>668818</v>
      </c>
      <c r="I593" s="79" t="n">
        <v>279473</v>
      </c>
      <c r="J593" s="127" t="n">
        <v>0.71</v>
      </c>
      <c r="K593" s="128">
        <f>ROUND(I593*(J593/1000),2)</f>
        <v/>
      </c>
    </row>
    <row customFormat="1" r="594" s="78">
      <c r="B594" s="125">
        <f>B593+1</f>
        <v/>
      </c>
      <c r="C594" s="125" t="n">
        <v>31702617</v>
      </c>
      <c r="D594" s="90" t="inlineStr">
        <is>
          <t>5069026_Hilton Garden Inn Q1-Q219 NAV Scatter - Digital Entertainment</t>
        </is>
      </c>
      <c r="E594" s="78" t="inlineStr">
        <is>
          <t>CNBC</t>
        </is>
      </c>
      <c r="F594" s="126" t="n">
        <v>43556</v>
      </c>
      <c r="G594" s="126" t="n">
        <v>43576</v>
      </c>
      <c r="H594" s="98" t="n">
        <v>48468</v>
      </c>
      <c r="I594" s="79" t="n">
        <v>18489</v>
      </c>
      <c r="J594" s="127" t="n">
        <v>0.71</v>
      </c>
      <c r="K594" s="128">
        <f>ROUND(I594*(J594/1000),2)</f>
        <v/>
      </c>
    </row>
    <row customFormat="1" r="595" s="78">
      <c r="B595" s="125">
        <f>B594+1</f>
        <v/>
      </c>
      <c r="C595" s="125" t="n">
        <v>31702617</v>
      </c>
      <c r="D595" s="90" t="inlineStr">
        <is>
          <t>5069026_Hilton Garden Inn Q1-Q219 NAV Scatter - Digital Entertainment</t>
        </is>
      </c>
      <c r="E595" s="78" t="inlineStr">
        <is>
          <t>E!</t>
        </is>
      </c>
      <c r="F595" s="126" t="n">
        <v>43556</v>
      </c>
      <c r="G595" s="126" t="n">
        <v>43576</v>
      </c>
      <c r="H595" s="98" t="n">
        <v>199091</v>
      </c>
      <c r="I595" s="79" t="n">
        <v>94971</v>
      </c>
      <c r="J595" s="127" t="n">
        <v>0.71</v>
      </c>
      <c r="K595" s="128">
        <f>ROUND(I595*(J595/1000),2)</f>
        <v/>
      </c>
    </row>
    <row customFormat="1" r="596" s="78">
      <c r="B596" s="125">
        <f>B595+1</f>
        <v/>
      </c>
      <c r="C596" s="125" t="n">
        <v>31702617</v>
      </c>
      <c r="D596" s="90" t="inlineStr">
        <is>
          <t>5069026_Hilton Garden Inn Q1-Q219 NAV Scatter - Digital Entertainment</t>
        </is>
      </c>
      <c r="E596" s="78" t="inlineStr">
        <is>
          <t>MSNBC</t>
        </is>
      </c>
      <c r="F596" s="126" t="n">
        <v>43556</v>
      </c>
      <c r="G596" s="126" t="n">
        <v>43576</v>
      </c>
      <c r="H596" s="98" t="n">
        <v>1145</v>
      </c>
      <c r="I596" s="79" t="n">
        <v>554</v>
      </c>
      <c r="J596" s="127" t="n">
        <v>0.71</v>
      </c>
      <c r="K596" s="128">
        <f>ROUND(I596*(J596/1000),2)</f>
        <v/>
      </c>
    </row>
    <row customFormat="1" r="597" s="78">
      <c r="B597" s="125">
        <f>B596+1</f>
        <v/>
      </c>
      <c r="C597" s="125" t="n">
        <v>31702617</v>
      </c>
      <c r="D597" s="90" t="inlineStr">
        <is>
          <t>5069026_Hilton Garden Inn Q1-Q219 NAV Scatter - Digital Entertainment</t>
        </is>
      </c>
      <c r="E597" s="78" t="inlineStr">
        <is>
          <t>NBC Broadcast</t>
        </is>
      </c>
      <c r="F597" s="126" t="n">
        <v>43556</v>
      </c>
      <c r="G597" s="126" t="n">
        <v>43576</v>
      </c>
      <c r="H597" s="98" t="n">
        <v>1016596</v>
      </c>
      <c r="I597" s="79" t="n">
        <v>336493</v>
      </c>
      <c r="J597" s="127" t="n">
        <v>0.71</v>
      </c>
      <c r="K597" s="128">
        <f>ROUND(I597*(J597/1000),2)</f>
        <v/>
      </c>
    </row>
    <row customFormat="1" r="598" s="78">
      <c r="B598" s="125">
        <f>B597+1</f>
        <v/>
      </c>
      <c r="C598" s="125" t="n">
        <v>31702617</v>
      </c>
      <c r="D598" s="90" t="inlineStr">
        <is>
          <t>5069026_Hilton Garden Inn Q1-Q219 NAV Scatter - Digital Entertainment</t>
        </is>
      </c>
      <c r="E598" s="78" t="inlineStr">
        <is>
          <t>NBC News</t>
        </is>
      </c>
      <c r="F598" s="126" t="n">
        <v>43556</v>
      </c>
      <c r="G598" s="126" t="n">
        <v>43576</v>
      </c>
      <c r="H598" s="98" t="n">
        <v>54663</v>
      </c>
      <c r="I598" s="79" t="n">
        <v>19675</v>
      </c>
      <c r="J598" s="127" t="n">
        <v>0.71</v>
      </c>
      <c r="K598" s="128">
        <f>ROUND(I598*(J598/1000),2)</f>
        <v/>
      </c>
    </row>
    <row customFormat="1" r="599" s="78">
      <c r="B599" s="125">
        <f>B598+1</f>
        <v/>
      </c>
      <c r="C599" s="125" t="n">
        <v>31702617</v>
      </c>
      <c r="D599" s="90" t="inlineStr">
        <is>
          <t>5069026_Hilton Garden Inn Q1-Q219 NAV Scatter - Digital Entertainment</t>
        </is>
      </c>
      <c r="E599" s="78" t="inlineStr">
        <is>
          <t>Oxygen</t>
        </is>
      </c>
      <c r="F599" s="126" t="n">
        <v>43556</v>
      </c>
      <c r="G599" s="126" t="n">
        <v>43576</v>
      </c>
      <c r="H599" s="98" t="n">
        <v>160422</v>
      </c>
      <c r="I599" s="79" t="n">
        <v>60179</v>
      </c>
      <c r="J599" s="127" t="n">
        <v>0.71</v>
      </c>
      <c r="K599" s="128">
        <f>ROUND(I599*(J599/1000),2)</f>
        <v/>
      </c>
    </row>
    <row customFormat="1" r="600" s="78">
      <c r="B600" s="125">
        <f>B599+1</f>
        <v/>
      </c>
      <c r="C600" s="125" t="n">
        <v>31702617</v>
      </c>
      <c r="D600" s="90" t="inlineStr">
        <is>
          <t>5069026_Hilton Garden Inn Q1-Q219 NAV Scatter - Digital Entertainment</t>
        </is>
      </c>
      <c r="E600" s="78" t="inlineStr">
        <is>
          <t>Syfy</t>
        </is>
      </c>
      <c r="F600" s="126" t="n">
        <v>43556</v>
      </c>
      <c r="G600" s="126" t="n">
        <v>43576</v>
      </c>
      <c r="H600" s="98" t="n">
        <v>590467</v>
      </c>
      <c r="I600" s="79" t="n">
        <v>235669</v>
      </c>
      <c r="J600" s="127" t="n">
        <v>0.71</v>
      </c>
      <c r="K600" s="128">
        <f>ROUND(I600*(J600/1000),2)</f>
        <v/>
      </c>
    </row>
    <row customFormat="1" r="601" s="78">
      <c r="B601" s="125">
        <f>B600+1</f>
        <v/>
      </c>
      <c r="C601" s="125" t="n">
        <v>31702617</v>
      </c>
      <c r="D601" s="90" t="inlineStr">
        <is>
          <t>5069026_Hilton Garden Inn Q1-Q219 NAV Scatter - Digital Entertainment</t>
        </is>
      </c>
      <c r="E601" s="78" t="inlineStr">
        <is>
          <t>Telemundo</t>
        </is>
      </c>
      <c r="F601" s="126" t="n">
        <v>43556</v>
      </c>
      <c r="G601" s="126" t="n">
        <v>43576</v>
      </c>
      <c r="H601" s="98" t="n">
        <v>20974</v>
      </c>
      <c r="I601" s="79" t="n">
        <v>4721</v>
      </c>
      <c r="J601" s="127" t="n">
        <v>0.71</v>
      </c>
      <c r="K601" s="128">
        <f>ROUND(I601*(J601/1000),2)</f>
        <v/>
      </c>
    </row>
    <row customFormat="1" r="602" s="78">
      <c r="B602" s="125">
        <f>B601+1</f>
        <v/>
      </c>
      <c r="C602" s="125" t="n">
        <v>31702617</v>
      </c>
      <c r="D602" s="90" t="inlineStr">
        <is>
          <t>5069026_Hilton Garden Inn Q1-Q219 NAV Scatter - Digital Entertainment</t>
        </is>
      </c>
      <c r="E602" s="78" t="inlineStr">
        <is>
          <t>USA</t>
        </is>
      </c>
      <c r="F602" s="126" t="n">
        <v>43556</v>
      </c>
      <c r="G602" s="126" t="n">
        <v>43576</v>
      </c>
      <c r="H602" s="98" t="n">
        <v>355871</v>
      </c>
      <c r="I602" s="79" t="n">
        <v>117431</v>
      </c>
      <c r="J602" s="127" t="n">
        <v>0.71</v>
      </c>
      <c r="K602" s="128">
        <f>ROUND(I602*(J602/1000),2)</f>
        <v/>
      </c>
    </row>
    <row customFormat="1" r="603" s="78">
      <c r="B603" s="125">
        <f>B602+1</f>
        <v/>
      </c>
      <c r="C603" s="125" t="n">
        <v>31702640</v>
      </c>
      <c r="D603" s="90" t="inlineStr">
        <is>
          <t>5069177_Hilton  Hampton Inn Q1-Q219 NAV Scatter - Digital Entertainment</t>
        </is>
      </c>
      <c r="E603" s="78" t="inlineStr">
        <is>
          <t>Bravo</t>
        </is>
      </c>
      <c r="F603" s="126" t="n">
        <v>43563</v>
      </c>
      <c r="G603" s="126" t="n">
        <v>43576</v>
      </c>
      <c r="H603" s="98" t="n">
        <v>604932</v>
      </c>
      <c r="I603" s="79" t="n">
        <v>221111</v>
      </c>
      <c r="J603" s="127" t="n">
        <v>0.71</v>
      </c>
      <c r="K603" s="128">
        <f>ROUND(I603*(J603/1000),2)</f>
        <v/>
      </c>
    </row>
    <row customFormat="1" r="604" s="78">
      <c r="B604" s="125">
        <f>B603+1</f>
        <v/>
      </c>
      <c r="C604" s="125" t="n">
        <v>31702640</v>
      </c>
      <c r="D604" s="90" t="inlineStr">
        <is>
          <t>5069177_Hilton  Hampton Inn Q1-Q219 NAV Scatter - Digital Entertainment</t>
        </is>
      </c>
      <c r="E604" s="78" t="inlineStr">
        <is>
          <t>CNBC</t>
        </is>
      </c>
      <c r="F604" s="126" t="n">
        <v>43563</v>
      </c>
      <c r="G604" s="126" t="n">
        <v>43576</v>
      </c>
      <c r="H604" s="98" t="n">
        <v>45105</v>
      </c>
      <c r="I604" s="79" t="n">
        <v>17145</v>
      </c>
      <c r="J604" s="127" t="n">
        <v>0.71</v>
      </c>
      <c r="K604" s="128">
        <f>ROUND(I604*(J604/1000),2)</f>
        <v/>
      </c>
    </row>
    <row customFormat="1" r="605" s="78">
      <c r="B605" s="125">
        <f>B604+1</f>
        <v/>
      </c>
      <c r="C605" s="125" t="n">
        <v>31702640</v>
      </c>
      <c r="D605" s="90" t="inlineStr">
        <is>
          <t>5069177_Hilton  Hampton Inn Q1-Q219 NAV Scatter - Digital Entertainment</t>
        </is>
      </c>
      <c r="E605" s="78" t="inlineStr">
        <is>
          <t>E!</t>
        </is>
      </c>
      <c r="F605" s="126" t="n">
        <v>43563</v>
      </c>
      <c r="G605" s="126" t="n">
        <v>43576</v>
      </c>
      <c r="H605" s="98" t="n">
        <v>198800</v>
      </c>
      <c r="I605" s="79" t="n">
        <v>93677</v>
      </c>
      <c r="J605" s="127" t="n">
        <v>0.71</v>
      </c>
      <c r="K605" s="128">
        <f>ROUND(I605*(J605/1000),2)</f>
        <v/>
      </c>
    </row>
    <row customFormat="1" r="606" s="78">
      <c r="B606" s="125">
        <f>B605+1</f>
        <v/>
      </c>
      <c r="C606" s="125" t="n">
        <v>31702640</v>
      </c>
      <c r="D606" s="90" t="inlineStr">
        <is>
          <t>5069177_Hilton  Hampton Inn Q1-Q219 NAV Scatter - Digital Entertainment</t>
        </is>
      </c>
      <c r="E606" s="78" t="inlineStr">
        <is>
          <t>MSNBC</t>
        </is>
      </c>
      <c r="F606" s="126" t="n">
        <v>43563</v>
      </c>
      <c r="G606" s="126" t="n">
        <v>43576</v>
      </c>
      <c r="H606" s="98" t="n">
        <v>1094</v>
      </c>
      <c r="I606" s="79" t="n">
        <v>543</v>
      </c>
      <c r="J606" s="127" t="n">
        <v>0.71</v>
      </c>
      <c r="K606" s="128">
        <f>ROUND(I606*(J606/1000),2)</f>
        <v/>
      </c>
    </row>
    <row customFormat="1" r="607" s="78">
      <c r="B607" s="125">
        <f>B606+1</f>
        <v/>
      </c>
      <c r="C607" s="125" t="n">
        <v>31702640</v>
      </c>
      <c r="D607" s="90" t="inlineStr">
        <is>
          <t>5069177_Hilton  Hampton Inn Q1-Q219 NAV Scatter - Digital Entertainment</t>
        </is>
      </c>
      <c r="E607" s="78" t="inlineStr">
        <is>
          <t>NBC Broadcast</t>
        </is>
      </c>
      <c r="F607" s="126" t="n">
        <v>43563</v>
      </c>
      <c r="G607" s="126" t="n">
        <v>43576</v>
      </c>
      <c r="H607" s="98" t="n">
        <v>902361</v>
      </c>
      <c r="I607" s="79" t="n">
        <v>239611</v>
      </c>
      <c r="J607" s="127" t="n">
        <v>0.71</v>
      </c>
      <c r="K607" s="128">
        <f>ROUND(I607*(J607/1000),2)</f>
        <v/>
      </c>
    </row>
    <row customFormat="1" r="608" s="78">
      <c r="B608" s="125">
        <f>B607+1</f>
        <v/>
      </c>
      <c r="C608" s="125" t="n">
        <v>31702640</v>
      </c>
      <c r="D608" s="90" t="inlineStr">
        <is>
          <t>5069177_Hilton  Hampton Inn Q1-Q219 NAV Scatter - Digital Entertainment</t>
        </is>
      </c>
      <c r="E608" s="78" t="inlineStr">
        <is>
          <t>NBC News</t>
        </is>
      </c>
      <c r="F608" s="126" t="n">
        <v>43563</v>
      </c>
      <c r="G608" s="126" t="n">
        <v>43576</v>
      </c>
      <c r="H608" s="98" t="n">
        <v>50641</v>
      </c>
      <c r="I608" s="79" t="n">
        <v>16827</v>
      </c>
      <c r="J608" s="127" t="n">
        <v>0.71</v>
      </c>
      <c r="K608" s="128">
        <f>ROUND(I608*(J608/1000),2)</f>
        <v/>
      </c>
    </row>
    <row customFormat="1" r="609" s="78">
      <c r="B609" s="125">
        <f>B608+1</f>
        <v/>
      </c>
      <c r="C609" s="125" t="n">
        <v>31702640</v>
      </c>
      <c r="D609" s="90" t="inlineStr">
        <is>
          <t>5069177_Hilton  Hampton Inn Q1-Q219 NAV Scatter - Digital Entertainment</t>
        </is>
      </c>
      <c r="E609" s="78" t="inlineStr">
        <is>
          <t>Oxygen</t>
        </is>
      </c>
      <c r="F609" s="126" t="n">
        <v>43563</v>
      </c>
      <c r="G609" s="126" t="n">
        <v>43576</v>
      </c>
      <c r="H609" s="98" t="n">
        <v>152145</v>
      </c>
      <c r="I609" s="79" t="n">
        <v>61232</v>
      </c>
      <c r="J609" s="127" t="n">
        <v>0.71</v>
      </c>
      <c r="K609" s="128">
        <f>ROUND(I609*(J609/1000),2)</f>
        <v/>
      </c>
    </row>
    <row customFormat="1" r="610" s="78">
      <c r="B610" s="125">
        <f>B609+1</f>
        <v/>
      </c>
      <c r="C610" s="125" t="n">
        <v>31702640</v>
      </c>
      <c r="D610" s="90" t="inlineStr">
        <is>
          <t>5069177_Hilton  Hampton Inn Q1-Q219 NAV Scatter - Digital Entertainment</t>
        </is>
      </c>
      <c r="E610" s="78" t="inlineStr">
        <is>
          <t>Syfy</t>
        </is>
      </c>
      <c r="F610" s="126" t="n">
        <v>43563</v>
      </c>
      <c r="G610" s="126" t="n">
        <v>43576</v>
      </c>
      <c r="H610" s="98" t="n">
        <v>669879</v>
      </c>
      <c r="I610" s="79" t="n">
        <v>333564</v>
      </c>
      <c r="J610" s="127" t="n">
        <v>0.71</v>
      </c>
      <c r="K610" s="128">
        <f>ROUND(I610*(J610/1000),2)</f>
        <v/>
      </c>
    </row>
    <row customFormat="1" r="611" s="78">
      <c r="B611" s="125">
        <f>B610+1</f>
        <v/>
      </c>
      <c r="C611" s="125" t="n">
        <v>31702640</v>
      </c>
      <c r="D611" s="90" t="inlineStr">
        <is>
          <t>5069177_Hilton  Hampton Inn Q1-Q219 NAV Scatter - Digital Entertainment</t>
        </is>
      </c>
      <c r="E611" s="78" t="inlineStr">
        <is>
          <t>Telemundo</t>
        </is>
      </c>
      <c r="F611" s="126" t="n">
        <v>43563</v>
      </c>
      <c r="G611" s="126" t="n">
        <v>43576</v>
      </c>
      <c r="H611" s="98" t="n">
        <v>17445</v>
      </c>
      <c r="I611" s="79" t="n">
        <v>2729</v>
      </c>
      <c r="J611" s="127" t="n">
        <v>0.71</v>
      </c>
      <c r="K611" s="128">
        <f>ROUND(I611*(J611/1000),2)</f>
        <v/>
      </c>
    </row>
    <row customFormat="1" r="612" s="78">
      <c r="B612" s="125">
        <f>B611+1</f>
        <v/>
      </c>
      <c r="C612" s="125" t="n">
        <v>31702640</v>
      </c>
      <c r="D612" s="90" t="inlineStr">
        <is>
          <t>5069177_Hilton  Hampton Inn Q1-Q219 NAV Scatter - Digital Entertainment</t>
        </is>
      </c>
      <c r="E612" s="78" t="inlineStr">
        <is>
          <t>USA</t>
        </is>
      </c>
      <c r="F612" s="126" t="n">
        <v>43563</v>
      </c>
      <c r="G612" s="126" t="n">
        <v>43576</v>
      </c>
      <c r="H612" s="98" t="n">
        <v>317252</v>
      </c>
      <c r="I612" s="79" t="n">
        <v>97204</v>
      </c>
      <c r="J612" s="127" t="n">
        <v>0.71</v>
      </c>
      <c r="K612" s="128">
        <f>ROUND(I612*(J612/1000),2)</f>
        <v/>
      </c>
    </row>
    <row customFormat="1" r="613" s="78">
      <c r="B613" s="125">
        <f>B612+1</f>
        <v/>
      </c>
      <c r="C613" s="125" t="n">
        <v>31704787</v>
      </c>
      <c r="D613" s="90" t="inlineStr">
        <is>
          <t>5054735_Upfront_Storck_OLV_P2+ 18/19 Upfront - Toffifay - Digital Entertainment</t>
        </is>
      </c>
      <c r="E613" s="78" t="inlineStr">
        <is>
          <t>NBC Broadcast</t>
        </is>
      </c>
      <c r="F613" s="126" t="n">
        <v>43525</v>
      </c>
      <c r="G613" s="126" t="n">
        <v>43585</v>
      </c>
      <c r="H613" s="98" t="n">
        <v>287638</v>
      </c>
      <c r="I613" s="79" t="n">
        <v>99266</v>
      </c>
      <c r="J613" s="127" t="n">
        <v>0.71</v>
      </c>
      <c r="K613" s="128">
        <f>ROUND(I613*(J613/1000),2)</f>
        <v/>
      </c>
    </row>
    <row customFormat="1" r="614" s="78">
      <c r="B614" s="125">
        <f>B613+1</f>
        <v/>
      </c>
      <c r="C614" s="125" t="n">
        <v>31704787</v>
      </c>
      <c r="D614" s="90" t="inlineStr">
        <is>
          <t>5054735_Upfront_Storck_OLV_P2+ 18/19 Upfront - Toffifay - Digital Entertainment</t>
        </is>
      </c>
      <c r="E614" s="78" t="inlineStr">
        <is>
          <t>NBC News</t>
        </is>
      </c>
      <c r="F614" s="126" t="n">
        <v>43556</v>
      </c>
      <c r="G614" s="126" t="n">
        <v>43585</v>
      </c>
      <c r="H614" s="98" t="n">
        <v>21708</v>
      </c>
      <c r="I614" s="79" t="n">
        <v>8988</v>
      </c>
      <c r="J614" s="127" t="n">
        <v>0.71</v>
      </c>
      <c r="K614" s="128">
        <f>ROUND(I614*(J614/1000),2)</f>
        <v/>
      </c>
    </row>
    <row customFormat="1" r="615" s="78">
      <c r="B615" s="125">
        <f>B614+1</f>
        <v/>
      </c>
      <c r="C615" s="125" t="n">
        <v>31704932</v>
      </c>
      <c r="D615" s="90" t="inlineStr">
        <is>
          <t>5068749_Pepsi DTM/Masterbrand_1Q 18/19 UF_CFLIGHT_P1849 - Digital Entertainment</t>
        </is>
      </c>
      <c r="E615" s="78" t="inlineStr">
        <is>
          <t>NBC Broadcast</t>
        </is>
      </c>
      <c r="F615" s="126" t="n">
        <v>43542</v>
      </c>
      <c r="G615" s="126" t="n">
        <v>43555</v>
      </c>
      <c r="H615" s="98" t="n">
        <v>1267800</v>
      </c>
      <c r="I615" s="79" t="n">
        <v>1</v>
      </c>
      <c r="J615" s="127" t="n">
        <v>0.71</v>
      </c>
      <c r="K615" s="128">
        <f>ROUND(I615*(J615/1000),2)</f>
        <v/>
      </c>
    </row>
    <row customFormat="1" r="616" s="78">
      <c r="B616" s="125">
        <f>B615+1</f>
        <v/>
      </c>
      <c r="C616" s="125" t="n">
        <v>31715283</v>
      </c>
      <c r="D616" s="90" t="inlineStr">
        <is>
          <t>5069019_Upfront_Walmart_OLV_A18-49 18/19 Upfront - NGP Feb - Apr 19 - Digital Entertainment</t>
        </is>
      </c>
      <c r="E616" s="78" t="inlineStr">
        <is>
          <t>Bravo</t>
        </is>
      </c>
      <c r="F616" s="126" t="n">
        <v>43549</v>
      </c>
      <c r="G616" s="126" t="n">
        <v>43569</v>
      </c>
      <c r="H616" s="98" t="n">
        <v>781208</v>
      </c>
      <c r="I616" s="79" t="n">
        <v>135579</v>
      </c>
      <c r="J616" s="127" t="n">
        <v>0.71</v>
      </c>
      <c r="K616" s="128">
        <f>ROUND(I616*(J616/1000),2)</f>
        <v/>
      </c>
    </row>
    <row customFormat="1" r="617" s="78">
      <c r="B617" s="125">
        <f>B616+1</f>
        <v/>
      </c>
      <c r="C617" s="125" t="n">
        <v>31715283</v>
      </c>
      <c r="D617" s="90" t="inlineStr">
        <is>
          <t>5069019_Upfront_Walmart_OLV_A18-49 18/19 Upfront - NGP Feb - Apr 19 - Digital Entertainment</t>
        </is>
      </c>
      <c r="E617" s="78" t="inlineStr">
        <is>
          <t>E!</t>
        </is>
      </c>
      <c r="F617" s="126" t="n">
        <v>43549</v>
      </c>
      <c r="G617" s="126" t="n">
        <v>43569</v>
      </c>
      <c r="H617" s="98" t="n">
        <v>905390</v>
      </c>
      <c r="I617" s="79" t="n">
        <v>259177</v>
      </c>
      <c r="J617" s="127" t="n">
        <v>0.71</v>
      </c>
      <c r="K617" s="128">
        <f>ROUND(I617*(J617/1000),2)</f>
        <v/>
      </c>
    </row>
    <row customFormat="1" r="618" s="78">
      <c r="B618" s="125">
        <f>B617+1</f>
        <v/>
      </c>
      <c r="C618" s="125" t="n">
        <v>31715283</v>
      </c>
      <c r="D618" s="90" t="inlineStr">
        <is>
          <t>5069019_Upfront_Walmart_OLV_A18-49 18/19 Upfront - NGP Feb - Apr 19 - Digital Entertainment</t>
        </is>
      </c>
      <c r="E618" s="78" t="inlineStr">
        <is>
          <t>NBC Broadcast</t>
        </is>
      </c>
      <c r="F618" s="126" t="n">
        <v>43549</v>
      </c>
      <c r="G618" s="126" t="n">
        <v>43569</v>
      </c>
      <c r="H618" s="98" t="n">
        <v>6278512</v>
      </c>
      <c r="I618" s="79" t="n">
        <v>1189567</v>
      </c>
      <c r="J618" s="127" t="n">
        <v>0.71</v>
      </c>
      <c r="K618" s="128">
        <f>ROUND(I618*(J618/1000),2)</f>
        <v/>
      </c>
    </row>
    <row customFormat="1" r="619" s="78">
      <c r="B619" s="125">
        <f>B618+1</f>
        <v/>
      </c>
      <c r="C619" s="125" t="n">
        <v>31715283</v>
      </c>
      <c r="D619" s="90" t="inlineStr">
        <is>
          <t>5069019_Upfront_Walmart_OLV_A18-49 18/19 Upfront - NGP Feb - Apr 19 - Digital Entertainment</t>
        </is>
      </c>
      <c r="E619" s="78" t="inlineStr">
        <is>
          <t>Oxygen</t>
        </is>
      </c>
      <c r="F619" s="126" t="n">
        <v>43556</v>
      </c>
      <c r="G619" s="126" t="n">
        <v>43569</v>
      </c>
      <c r="H619" s="98" t="n">
        <v>187091</v>
      </c>
      <c r="I619" s="79" t="n">
        <v>26593</v>
      </c>
      <c r="J619" s="127" t="n">
        <v>0.71</v>
      </c>
      <c r="K619" s="128">
        <f>ROUND(I619*(J619/1000),2)</f>
        <v/>
      </c>
    </row>
    <row customFormat="1" r="620" s="78">
      <c r="B620" s="125">
        <f>B619+1</f>
        <v/>
      </c>
      <c r="C620" s="125" t="n">
        <v>31715283</v>
      </c>
      <c r="D620" s="90" t="inlineStr">
        <is>
          <t>5069019_Upfront_Walmart_OLV_A18-49 18/19 Upfront - NGP Feb - Apr 19 - Digital Entertainment</t>
        </is>
      </c>
      <c r="E620" s="78" t="inlineStr">
        <is>
          <t>Syfy</t>
        </is>
      </c>
      <c r="F620" s="126" t="n">
        <v>43549</v>
      </c>
      <c r="G620" s="126" t="n">
        <v>43569</v>
      </c>
      <c r="H620" s="98" t="n">
        <v>338342</v>
      </c>
      <c r="I620" s="79" t="n">
        <v>38617</v>
      </c>
      <c r="J620" s="127" t="n">
        <v>0.71</v>
      </c>
      <c r="K620" s="128">
        <f>ROUND(I620*(J620/1000),2)</f>
        <v/>
      </c>
    </row>
    <row customFormat="1" r="621" s="78">
      <c r="B621" s="125">
        <f>B620+1</f>
        <v/>
      </c>
      <c r="C621" s="125" t="n">
        <v>31715283</v>
      </c>
      <c r="D621" s="90" t="inlineStr">
        <is>
          <t>5069019_Upfront_Walmart_OLV_A18-49 18/19 Upfront - NGP Feb - Apr 19 - Digital Entertainment</t>
        </is>
      </c>
      <c r="E621" s="78" t="inlineStr">
        <is>
          <t>Universal Kids</t>
        </is>
      </c>
      <c r="F621" s="126" t="n">
        <v>43556</v>
      </c>
      <c r="G621" s="126" t="n">
        <v>43569</v>
      </c>
      <c r="H621" s="98" t="n">
        <v>39930</v>
      </c>
      <c r="I621" s="79" t="n">
        <v>5946</v>
      </c>
      <c r="J621" s="127" t="n">
        <v>0.71</v>
      </c>
      <c r="K621" s="128">
        <f>ROUND(I621*(J621/1000),2)</f>
        <v/>
      </c>
    </row>
    <row customFormat="1" r="622" s="78">
      <c r="B622" s="125">
        <f>B621+1</f>
        <v/>
      </c>
      <c r="C622" s="125" t="n">
        <v>31715283</v>
      </c>
      <c r="D622" s="90" t="inlineStr">
        <is>
          <t>5069019_Upfront_Walmart_OLV_A18-49 18/19 Upfront - NGP Feb - Apr 19 - Digital Entertainment</t>
        </is>
      </c>
      <c r="E622" s="78" t="inlineStr">
        <is>
          <t>USA</t>
        </is>
      </c>
      <c r="F622" s="126" t="n">
        <v>43556</v>
      </c>
      <c r="G622" s="126" t="n">
        <v>43569</v>
      </c>
      <c r="H622" s="98" t="n">
        <v>2458518</v>
      </c>
      <c r="I622" s="79" t="n">
        <v>293974</v>
      </c>
      <c r="J622" s="127" t="n">
        <v>0.71</v>
      </c>
      <c r="K622" s="128">
        <f>ROUND(I622*(J622/1000),2)</f>
        <v/>
      </c>
    </row>
    <row customFormat="1" r="623" s="78">
      <c r="B623" s="125">
        <f>B622+1</f>
        <v/>
      </c>
      <c r="C623" s="125" t="n">
        <v>31717918</v>
      </c>
      <c r="D623" s="90" t="inlineStr">
        <is>
          <t>5056903_Storck Toffifay 18/19 UPF - Digital Lifestyle</t>
        </is>
      </c>
      <c r="E623" s="78" t="inlineStr">
        <is>
          <t>Bravo</t>
        </is>
      </c>
      <c r="F623" s="126" t="n">
        <v>43556</v>
      </c>
      <c r="G623" s="126" t="n">
        <v>43585</v>
      </c>
      <c r="H623" s="98" t="n">
        <v>323776</v>
      </c>
      <c r="I623" s="79" t="n">
        <v>106342</v>
      </c>
      <c r="J623" s="127" t="n">
        <v>0.71</v>
      </c>
      <c r="K623" s="128">
        <f>ROUND(I623*(J623/1000),2)</f>
        <v/>
      </c>
    </row>
    <row customFormat="1" r="624" s="78">
      <c r="B624" s="125">
        <f>B623+1</f>
        <v/>
      </c>
      <c r="C624" s="125" t="n">
        <v>31717918</v>
      </c>
      <c r="D624" s="90" t="inlineStr">
        <is>
          <t>5056903_Storck Toffifay 18/19 UPF - Digital Lifestyle</t>
        </is>
      </c>
      <c r="E624" s="78" t="inlineStr">
        <is>
          <t>E!</t>
        </is>
      </c>
      <c r="F624" s="126" t="n">
        <v>43556</v>
      </c>
      <c r="G624" s="126" t="n">
        <v>43585</v>
      </c>
      <c r="H624" s="98" t="n">
        <v>333034</v>
      </c>
      <c r="I624" s="79" t="n">
        <v>89545</v>
      </c>
      <c r="J624" s="127" t="n">
        <v>0.71</v>
      </c>
      <c r="K624" s="128">
        <f>ROUND(I624*(J624/1000),2)</f>
        <v/>
      </c>
    </row>
    <row customFormat="1" r="625" s="78">
      <c r="B625" s="125">
        <f>B624+1</f>
        <v/>
      </c>
      <c r="C625" s="125" t="n">
        <v>31723098</v>
      </c>
      <c r="D625" s="90" t="inlineStr">
        <is>
          <t>5069184_Michaels_FY19_Q1 Addressable - Digital Audience Studio</t>
        </is>
      </c>
      <c r="E625" s="78" t="inlineStr">
        <is>
          <t>Bravo</t>
        </is>
      </c>
      <c r="F625" s="126" t="n">
        <v>43499</v>
      </c>
      <c r="G625" s="126" t="n">
        <v>43589</v>
      </c>
      <c r="H625" s="98" t="n">
        <v>1446922</v>
      </c>
      <c r="I625" s="79" t="n">
        <v>376791</v>
      </c>
      <c r="J625" s="127" t="n">
        <v>0.71</v>
      </c>
      <c r="K625" s="128">
        <f>ROUND(I625*(J625/1000),2)</f>
        <v/>
      </c>
    </row>
    <row customFormat="1" r="626" s="78">
      <c r="B626" s="125">
        <f>B625+1</f>
        <v/>
      </c>
      <c r="C626" s="125" t="n">
        <v>31723098</v>
      </c>
      <c r="D626" s="90" t="inlineStr">
        <is>
          <t>5069184_Michaels_FY19_Q1 Addressable - Digital Audience Studio</t>
        </is>
      </c>
      <c r="E626" s="78" t="inlineStr">
        <is>
          <t>CNBC</t>
        </is>
      </c>
      <c r="F626" s="126" t="n">
        <v>43499</v>
      </c>
      <c r="G626" s="126" t="n">
        <v>43589</v>
      </c>
      <c r="H626" s="98" t="n">
        <v>135798</v>
      </c>
      <c r="I626" s="79" t="n">
        <v>30237</v>
      </c>
      <c r="J626" s="127" t="n">
        <v>0.71</v>
      </c>
      <c r="K626" s="128">
        <f>ROUND(I626*(J626/1000),2)</f>
        <v/>
      </c>
    </row>
    <row customFormat="1" r="627" s="78">
      <c r="B627" s="125">
        <f>B626+1</f>
        <v/>
      </c>
      <c r="C627" s="125" t="n">
        <v>31723098</v>
      </c>
      <c r="D627" s="90" t="inlineStr">
        <is>
          <t>5069184_Michaels_FY19_Q1 Addressable - Digital Audience Studio</t>
        </is>
      </c>
      <c r="E627" s="78" t="inlineStr">
        <is>
          <t>E!</t>
        </is>
      </c>
      <c r="F627" s="126" t="n">
        <v>43499</v>
      </c>
      <c r="G627" s="126" t="n">
        <v>43589</v>
      </c>
      <c r="H627" s="98" t="n">
        <v>486606</v>
      </c>
      <c r="I627" s="79" t="n">
        <v>156994</v>
      </c>
      <c r="J627" s="127" t="n">
        <v>0.71</v>
      </c>
      <c r="K627" s="128">
        <f>ROUND(I627*(J627/1000),2)</f>
        <v/>
      </c>
    </row>
    <row customFormat="1" r="628" s="78">
      <c r="B628" s="125">
        <f>B627+1</f>
        <v/>
      </c>
      <c r="C628" s="125" t="n">
        <v>31723098</v>
      </c>
      <c r="D628" s="90" t="inlineStr">
        <is>
          <t>5069184_Michaels_FY19_Q1 Addressable - Digital Audience Studio</t>
        </is>
      </c>
      <c r="E628" s="78" t="inlineStr">
        <is>
          <t>Golf Channel</t>
        </is>
      </c>
      <c r="F628" s="126" t="n">
        <v>43499</v>
      </c>
      <c r="G628" s="126" t="n">
        <v>43589</v>
      </c>
      <c r="H628" s="98" t="n">
        <v>15883</v>
      </c>
      <c r="I628" s="79" t="n">
        <v>4066</v>
      </c>
      <c r="J628" s="127" t="n">
        <v>0.71</v>
      </c>
      <c r="K628" s="128">
        <f>ROUND(I628*(J628/1000),2)</f>
        <v/>
      </c>
    </row>
    <row customFormat="1" r="629" s="78">
      <c r="B629" s="125">
        <f>B628+1</f>
        <v/>
      </c>
      <c r="C629" s="125" t="n">
        <v>31723098</v>
      </c>
      <c r="D629" s="90" t="inlineStr">
        <is>
          <t>5069184_Michaels_FY19_Q1 Addressable - Digital Audience Studio</t>
        </is>
      </c>
      <c r="E629" s="78" t="inlineStr">
        <is>
          <t>MSNBC</t>
        </is>
      </c>
      <c r="F629" s="126" t="n">
        <v>43499</v>
      </c>
      <c r="G629" s="126" t="n">
        <v>43589</v>
      </c>
      <c r="H629" s="98" t="n">
        <v>1953</v>
      </c>
      <c r="I629" s="79" t="n">
        <v>414</v>
      </c>
      <c r="J629" s="127" t="n">
        <v>0.71</v>
      </c>
      <c r="K629" s="128">
        <f>ROUND(I629*(J629/1000),2)</f>
        <v/>
      </c>
    </row>
    <row customFormat="1" r="630" s="78">
      <c r="B630" s="125">
        <f>B629+1</f>
        <v/>
      </c>
      <c r="C630" s="125" t="n">
        <v>31723098</v>
      </c>
      <c r="D630" s="90" t="inlineStr">
        <is>
          <t>5069184_Michaels_FY19_Q1 Addressable - Digital Audience Studio</t>
        </is>
      </c>
      <c r="E630" s="78" t="inlineStr">
        <is>
          <t>NBC Broadcast</t>
        </is>
      </c>
      <c r="F630" s="126" t="n">
        <v>43499</v>
      </c>
      <c r="G630" s="126" t="n">
        <v>43589</v>
      </c>
      <c r="H630" s="98" t="n">
        <v>3203909</v>
      </c>
      <c r="I630" s="79" t="n">
        <v>743341</v>
      </c>
      <c r="J630" s="127" t="n">
        <v>0.71</v>
      </c>
      <c r="K630" s="128">
        <f>ROUND(I630*(J630/1000),2)</f>
        <v/>
      </c>
    </row>
    <row customFormat="1" r="631" s="78">
      <c r="B631" s="125">
        <f>B630+1</f>
        <v/>
      </c>
      <c r="C631" s="125" t="n">
        <v>31723098</v>
      </c>
      <c r="D631" s="90" t="inlineStr">
        <is>
          <t>5069184_Michaels_FY19_Q1 Addressable - Digital Audience Studio</t>
        </is>
      </c>
      <c r="E631" s="78" t="inlineStr">
        <is>
          <t>NBC News</t>
        </is>
      </c>
      <c r="F631" s="126" t="n">
        <v>43499</v>
      </c>
      <c r="G631" s="126" t="n">
        <v>43589</v>
      </c>
      <c r="H631" s="98" t="n">
        <v>168383</v>
      </c>
      <c r="I631" s="79" t="n">
        <v>45009</v>
      </c>
      <c r="J631" s="127" t="n">
        <v>0.71</v>
      </c>
      <c r="K631" s="128">
        <f>ROUND(I631*(J631/1000),2)</f>
        <v/>
      </c>
    </row>
    <row customFormat="1" r="632" s="78">
      <c r="B632" s="125">
        <f>B631+1</f>
        <v/>
      </c>
      <c r="C632" s="125" t="n">
        <v>31723098</v>
      </c>
      <c r="D632" s="90" t="inlineStr">
        <is>
          <t>5069184_Michaels_FY19_Q1 Addressable - Digital Audience Studio</t>
        </is>
      </c>
      <c r="E632" s="78" t="inlineStr">
        <is>
          <t>NBC Sports</t>
        </is>
      </c>
      <c r="F632" s="126" t="n">
        <v>43499</v>
      </c>
      <c r="G632" s="126" t="n">
        <v>43589</v>
      </c>
      <c r="H632" s="98" t="n">
        <v>20061</v>
      </c>
      <c r="I632" s="79" t="n">
        <v>6218</v>
      </c>
      <c r="J632" s="127" t="n">
        <v>0.71</v>
      </c>
      <c r="K632" s="128">
        <f>ROUND(I632*(J632/1000),2)</f>
        <v/>
      </c>
    </row>
    <row customFormat="1" r="633" s="78">
      <c r="B633" s="125">
        <f>B632+1</f>
        <v/>
      </c>
      <c r="C633" s="125" t="n">
        <v>31723098</v>
      </c>
      <c r="D633" s="90" t="inlineStr">
        <is>
          <t>5069184_Michaels_FY19_Q1 Addressable - Digital Audience Studio</t>
        </is>
      </c>
      <c r="E633" s="78" t="inlineStr">
        <is>
          <t>NBC Universo</t>
        </is>
      </c>
      <c r="F633" s="126" t="n">
        <v>43499</v>
      </c>
      <c r="G633" s="126" t="n">
        <v>43589</v>
      </c>
      <c r="H633" s="98" t="n">
        <v>10451</v>
      </c>
      <c r="I633" s="79" t="n">
        <v>1350</v>
      </c>
      <c r="J633" s="127" t="n">
        <v>0.71</v>
      </c>
      <c r="K633" s="128">
        <f>ROUND(I633*(J633/1000),2)</f>
        <v/>
      </c>
    </row>
    <row customFormat="1" r="634" s="78">
      <c r="B634" s="125">
        <f>B633+1</f>
        <v/>
      </c>
      <c r="C634" s="125" t="n">
        <v>31723098</v>
      </c>
      <c r="D634" s="90" t="inlineStr">
        <is>
          <t>5069184_Michaels_FY19_Q1 Addressable - Digital Audience Studio</t>
        </is>
      </c>
      <c r="E634" s="78" t="inlineStr">
        <is>
          <t>Oxygen</t>
        </is>
      </c>
      <c r="F634" s="126" t="n">
        <v>43499</v>
      </c>
      <c r="G634" s="126" t="n">
        <v>43589</v>
      </c>
      <c r="H634" s="98" t="n">
        <v>336579</v>
      </c>
      <c r="I634" s="79" t="n">
        <v>72553</v>
      </c>
      <c r="J634" s="127" t="n">
        <v>0.71</v>
      </c>
      <c r="K634" s="128">
        <f>ROUND(I634*(J634/1000),2)</f>
        <v/>
      </c>
    </row>
    <row customFormat="1" r="635" s="78">
      <c r="B635" s="125">
        <f>B634+1</f>
        <v/>
      </c>
      <c r="C635" s="125" t="n">
        <v>31723098</v>
      </c>
      <c r="D635" s="90" t="inlineStr">
        <is>
          <t>5069184_Michaels_FY19_Q1 Addressable - Digital Audience Studio</t>
        </is>
      </c>
      <c r="E635" s="78" t="inlineStr">
        <is>
          <t>Syfy</t>
        </is>
      </c>
      <c r="F635" s="126" t="n">
        <v>43499</v>
      </c>
      <c r="G635" s="126" t="n">
        <v>43589</v>
      </c>
      <c r="H635" s="98" t="n">
        <v>1401475</v>
      </c>
      <c r="I635" s="79" t="n">
        <v>458553</v>
      </c>
      <c r="J635" s="127" t="n">
        <v>0.71</v>
      </c>
      <c r="K635" s="128">
        <f>ROUND(I635*(J635/1000),2)</f>
        <v/>
      </c>
    </row>
    <row customFormat="1" r="636" s="78">
      <c r="B636" s="125">
        <f>B635+1</f>
        <v/>
      </c>
      <c r="C636" s="125" t="n">
        <v>31723098</v>
      </c>
      <c r="D636" s="90" t="inlineStr">
        <is>
          <t>5069184_Michaels_FY19_Q1 Addressable - Digital Audience Studio</t>
        </is>
      </c>
      <c r="E636" s="78" t="inlineStr">
        <is>
          <t>Telemundo</t>
        </is>
      </c>
      <c r="F636" s="126" t="n">
        <v>43499</v>
      </c>
      <c r="G636" s="126" t="n">
        <v>43589</v>
      </c>
      <c r="H636" s="98" t="n">
        <v>45020</v>
      </c>
      <c r="I636" s="79" t="n">
        <v>13311</v>
      </c>
      <c r="J636" s="127" t="n">
        <v>0.71</v>
      </c>
      <c r="K636" s="128">
        <f>ROUND(I636*(J636/1000),2)</f>
        <v/>
      </c>
    </row>
    <row customFormat="1" r="637" s="78">
      <c r="B637" s="125">
        <f>B636+1</f>
        <v/>
      </c>
      <c r="C637" s="125" t="n">
        <v>31723098</v>
      </c>
      <c r="D637" s="90" t="inlineStr">
        <is>
          <t>5069184_Michaels_FY19_Q1 Addressable - Digital Audience Studio</t>
        </is>
      </c>
      <c r="E637" s="78" t="inlineStr">
        <is>
          <t>USA</t>
        </is>
      </c>
      <c r="F637" s="126" t="n">
        <v>43499</v>
      </c>
      <c r="G637" s="126" t="n">
        <v>43589</v>
      </c>
      <c r="H637" s="98" t="n">
        <v>733913</v>
      </c>
      <c r="I637" s="79" t="n">
        <v>163135</v>
      </c>
      <c r="J637" s="127" t="n">
        <v>0.71</v>
      </c>
      <c r="K637" s="128">
        <f>ROUND(I637*(J637/1000),2)</f>
        <v/>
      </c>
    </row>
    <row customFormat="1" r="638" s="78">
      <c r="B638" s="125">
        <f>B637+1</f>
        <v/>
      </c>
      <c r="C638" s="125" t="n">
        <v>31727160</v>
      </c>
      <c r="D638" s="90" t="inlineStr">
        <is>
          <t>5068489_Walmart_Q1_NGP_UF_2.4-4.14-.19 - Digital Hispanic</t>
        </is>
      </c>
      <c r="E638" s="78" t="inlineStr">
        <is>
          <t>NBC Universo</t>
        </is>
      </c>
      <c r="F638" s="126" t="n">
        <v>43549</v>
      </c>
      <c r="G638" s="126" t="n">
        <v>43569</v>
      </c>
      <c r="H638" s="98" t="n">
        <v>303180</v>
      </c>
      <c r="I638" s="79" t="n">
        <v>42136</v>
      </c>
      <c r="J638" s="127" t="n">
        <v>0.71</v>
      </c>
      <c r="K638" s="128">
        <f>ROUND(I638*(J638/1000),2)</f>
        <v/>
      </c>
    </row>
    <row customFormat="1" r="639" s="78">
      <c r="B639" s="125">
        <f>B638+1</f>
        <v/>
      </c>
      <c r="C639" s="125" t="n">
        <v>31727160</v>
      </c>
      <c r="D639" s="90" t="inlineStr">
        <is>
          <t>5068489_Walmart_Q1_NGP_UF_2.4-4.14-.19 - Digital Hispanic</t>
        </is>
      </c>
      <c r="E639" s="78" t="inlineStr">
        <is>
          <t>Telemundo</t>
        </is>
      </c>
      <c r="F639" s="126" t="n">
        <v>43549</v>
      </c>
      <c r="G639" s="126" t="n">
        <v>43569</v>
      </c>
      <c r="H639" s="98" t="n">
        <v>1304612</v>
      </c>
      <c r="I639" s="79" t="n">
        <v>247132</v>
      </c>
      <c r="J639" s="127" t="n">
        <v>0.71</v>
      </c>
      <c r="K639" s="128">
        <f>ROUND(I639*(J639/1000),2)</f>
        <v/>
      </c>
    </row>
    <row customFormat="1" r="640" s="78">
      <c r="B640" s="125">
        <f>B639+1</f>
        <v/>
      </c>
      <c r="C640" s="125" t="n">
        <v>31763233</v>
      </c>
      <c r="D640" s="90" t="inlineStr">
        <is>
          <t>5069465_LVMH Joy 1Q19 NAV Scatter - Digital Entertainment</t>
        </is>
      </c>
      <c r="E640" s="78" t="inlineStr">
        <is>
          <t>Bravo</t>
        </is>
      </c>
      <c r="F640" s="126" t="n">
        <v>43580</v>
      </c>
      <c r="G640" s="126" t="n">
        <v>43590</v>
      </c>
      <c r="H640" s="98" t="n">
        <v>106353</v>
      </c>
      <c r="I640" s="79" t="n">
        <v>88116</v>
      </c>
      <c r="J640" s="127" t="n">
        <v>0.71</v>
      </c>
      <c r="K640" s="128">
        <f>ROUND(I640*(J640/1000),2)</f>
        <v/>
      </c>
    </row>
    <row customFormat="1" r="641" s="78">
      <c r="B641" s="125">
        <f>B640+1</f>
        <v/>
      </c>
      <c r="C641" s="125" t="n">
        <v>31763233</v>
      </c>
      <c r="D641" s="90" t="inlineStr">
        <is>
          <t>5069465_LVMH Joy 1Q19 NAV Scatter - Digital Entertainment</t>
        </is>
      </c>
      <c r="E641" s="78" t="inlineStr">
        <is>
          <t>CNBC</t>
        </is>
      </c>
      <c r="F641" s="126" t="n">
        <v>43580</v>
      </c>
      <c r="G641" s="126" t="n">
        <v>43590</v>
      </c>
      <c r="H641" s="98" t="n">
        <v>6726</v>
      </c>
      <c r="I641" s="79" t="n">
        <v>6551</v>
      </c>
      <c r="J641" s="127" t="n">
        <v>0.71</v>
      </c>
      <c r="K641" s="128">
        <f>ROUND(I641*(J641/1000),2)</f>
        <v/>
      </c>
    </row>
    <row customFormat="1" r="642" s="78">
      <c r="B642" s="125">
        <f>B641+1</f>
        <v/>
      </c>
      <c r="C642" s="125" t="n">
        <v>31763233</v>
      </c>
      <c r="D642" s="90" t="inlineStr">
        <is>
          <t>5069465_LVMH Joy 1Q19 NAV Scatter - Digital Entertainment</t>
        </is>
      </c>
      <c r="E642" s="78" t="inlineStr">
        <is>
          <t>E!</t>
        </is>
      </c>
      <c r="F642" s="126" t="n">
        <v>43580</v>
      </c>
      <c r="G642" s="126" t="n">
        <v>43590</v>
      </c>
      <c r="H642" s="98" t="n">
        <v>20858</v>
      </c>
      <c r="I642" s="79" t="n">
        <v>19422</v>
      </c>
      <c r="J642" s="127" t="n">
        <v>0.71</v>
      </c>
      <c r="K642" s="128">
        <f>ROUND(I642*(J642/1000),2)</f>
        <v/>
      </c>
    </row>
    <row customFormat="1" r="643" s="78">
      <c r="B643" s="125">
        <f>B642+1</f>
        <v/>
      </c>
      <c r="C643" s="125" t="n">
        <v>31763233</v>
      </c>
      <c r="D643" s="90" t="inlineStr">
        <is>
          <t>5069465_LVMH Joy 1Q19 NAV Scatter - Digital Entertainment</t>
        </is>
      </c>
      <c r="E643" s="78" t="inlineStr">
        <is>
          <t>NBC Broadcast</t>
        </is>
      </c>
      <c r="F643" s="126" t="n">
        <v>43580</v>
      </c>
      <c r="G643" s="126" t="n">
        <v>43590</v>
      </c>
      <c r="H643" s="98" t="n">
        <v>96223</v>
      </c>
      <c r="I643" s="79" t="n">
        <v>87922</v>
      </c>
      <c r="J643" s="127" t="n">
        <v>0.71</v>
      </c>
      <c r="K643" s="128">
        <f>ROUND(I643*(J643/1000),2)</f>
        <v/>
      </c>
    </row>
    <row customFormat="1" r="644" s="78">
      <c r="B644" s="125">
        <f>B643+1</f>
        <v/>
      </c>
      <c r="C644" s="125" t="n">
        <v>31763233</v>
      </c>
      <c r="D644" s="90" t="inlineStr">
        <is>
          <t>5069465_LVMH Joy 1Q19 NAV Scatter - Digital Entertainment</t>
        </is>
      </c>
      <c r="E644" s="78" t="inlineStr">
        <is>
          <t>Syfy</t>
        </is>
      </c>
      <c r="F644" s="126" t="n">
        <v>43580</v>
      </c>
      <c r="G644" s="126" t="n">
        <v>43590</v>
      </c>
      <c r="H644" s="98" t="n">
        <v>264723</v>
      </c>
      <c r="I644" s="79" t="n">
        <v>255439</v>
      </c>
      <c r="J644" s="127" t="n">
        <v>0.71</v>
      </c>
      <c r="K644" s="128">
        <f>ROUND(I644*(J644/1000),2)</f>
        <v/>
      </c>
    </row>
    <row customFormat="1" r="645" s="78">
      <c r="B645" s="125">
        <f>B644+1</f>
        <v/>
      </c>
      <c r="C645" s="125" t="n">
        <v>31763233</v>
      </c>
      <c r="D645" s="90" t="inlineStr">
        <is>
          <t>5069465_LVMH Joy 1Q19 NAV Scatter - Digital Entertainment</t>
        </is>
      </c>
      <c r="E645" s="78" t="inlineStr">
        <is>
          <t>USA</t>
        </is>
      </c>
      <c r="F645" s="126" t="n">
        <v>43580</v>
      </c>
      <c r="G645" s="126" t="n">
        <v>43590</v>
      </c>
      <c r="H645" s="98" t="n">
        <v>54408</v>
      </c>
      <c r="I645" s="79" t="n">
        <v>48335</v>
      </c>
      <c r="J645" s="127" t="n">
        <v>0.71</v>
      </c>
      <c r="K645" s="128">
        <f>ROUND(I645*(J645/1000),2)</f>
        <v/>
      </c>
    </row>
    <row customFormat="1" r="646" s="78">
      <c r="B646" s="125">
        <f>B645+1</f>
        <v/>
      </c>
      <c r="C646" s="125" t="n">
        <v>31771083</v>
      </c>
      <c r="D646" s="90" t="inlineStr">
        <is>
          <t>5068283_Kohls_18/19 Bravo OLV Upfront_1Q19 - Digital Lifestyle</t>
        </is>
      </c>
      <c r="E646" s="78" t="inlineStr">
        <is>
          <t>Bravo</t>
        </is>
      </c>
      <c r="F646" s="126" t="n">
        <v>43550</v>
      </c>
      <c r="G646" s="126" t="n">
        <v>43555</v>
      </c>
      <c r="H646" s="98" t="n">
        <v>338527</v>
      </c>
      <c r="I646" s="79" t="n">
        <v>7</v>
      </c>
      <c r="J646" s="127" t="n">
        <v>0.71</v>
      </c>
      <c r="K646" s="128">
        <f>ROUND(I646*(J646/1000),2)</f>
        <v/>
      </c>
    </row>
    <row customFormat="1" r="647" s="78">
      <c r="B647" s="125">
        <f>B646+1</f>
        <v/>
      </c>
      <c r="C647" s="125" t="n">
        <v>31772554</v>
      </c>
      <c r="D647" s="90" t="inlineStr">
        <is>
          <t>5069515_CY19_NBC Prime 1819 Digital ADU_Liberty Mutual_Q119 - Digital Entertainment</t>
        </is>
      </c>
      <c r="E647" s="78" t="inlineStr">
        <is>
          <t>NBC Broadcast</t>
        </is>
      </c>
      <c r="F647" s="126" t="n">
        <v>43522</v>
      </c>
      <c r="G647" s="126" t="n">
        <v>43555</v>
      </c>
      <c r="H647" s="98" t="n">
        <v>1104484</v>
      </c>
      <c r="I647" s="79" t="n">
        <v>2</v>
      </c>
      <c r="J647" s="127" t="n">
        <v>0.71</v>
      </c>
      <c r="K647" s="128">
        <f>ROUND(I647*(J647/1000),2)</f>
        <v/>
      </c>
    </row>
    <row customFormat="1" r="648" s="78">
      <c r="B648" s="125">
        <f>B647+1</f>
        <v/>
      </c>
      <c r="C648" s="125" t="n">
        <v>31772554</v>
      </c>
      <c r="D648" s="90" t="inlineStr">
        <is>
          <t>5069515_CY19_NBC Prime 1819 Digital ADU_Liberty Mutual_Q119 - Digital Entertainment</t>
        </is>
      </c>
      <c r="E648" s="78" t="inlineStr">
        <is>
          <t>NBC News</t>
        </is>
      </c>
      <c r="F648" s="126" t="n">
        <v>43522</v>
      </c>
      <c r="G648" s="126" t="n">
        <v>43555</v>
      </c>
      <c r="H648" s="98" t="n">
        <v>48880</v>
      </c>
      <c r="I648" s="79" t="n">
        <v>1</v>
      </c>
      <c r="J648" s="127" t="n">
        <v>0.71</v>
      </c>
      <c r="K648" s="128">
        <f>ROUND(I648*(J648/1000),2)</f>
        <v/>
      </c>
    </row>
    <row customFormat="1" r="649" s="78">
      <c r="B649" s="125">
        <f>B648+1</f>
        <v/>
      </c>
      <c r="C649" s="125" t="n">
        <v>31775563</v>
      </c>
      <c r="D649" s="90" t="inlineStr">
        <is>
          <t>5058688_Priceline_NBCU_FEP_Q119_18/19 Upfront - Digital Entertainment</t>
        </is>
      </c>
      <c r="E649" s="78" t="inlineStr">
        <is>
          <t>Bravo</t>
        </is>
      </c>
      <c r="F649" s="126" t="n">
        <v>43529</v>
      </c>
      <c r="G649" s="126" t="n">
        <v>43555</v>
      </c>
      <c r="H649" s="98" t="n">
        <v>631961</v>
      </c>
      <c r="I649" s="79" t="n">
        <v>1</v>
      </c>
      <c r="J649" s="127" t="n">
        <v>0.71</v>
      </c>
      <c r="K649" s="128">
        <f>ROUND(I649*(J649/1000),2)</f>
        <v/>
      </c>
    </row>
    <row customFormat="1" r="650" s="78">
      <c r="B650" s="125">
        <f>B649+1</f>
        <v/>
      </c>
      <c r="C650" s="125" t="n">
        <v>31775563</v>
      </c>
      <c r="D650" s="90" t="inlineStr">
        <is>
          <t>5058688_Priceline_NBCU_FEP_Q119_18/19 Upfront - Digital Entertainment</t>
        </is>
      </c>
      <c r="E650" s="78" t="inlineStr">
        <is>
          <t>NBC Broadcast</t>
        </is>
      </c>
      <c r="F650" s="126" t="n">
        <v>43529</v>
      </c>
      <c r="G650" s="126" t="n">
        <v>43555</v>
      </c>
      <c r="H650" s="98" t="n">
        <v>908787</v>
      </c>
      <c r="I650" s="79" t="n">
        <v>4</v>
      </c>
      <c r="J650" s="127" t="n">
        <v>0.71</v>
      </c>
      <c r="K650" s="128">
        <f>ROUND(I650*(J650/1000),2)</f>
        <v/>
      </c>
    </row>
    <row customFormat="1" r="651" s="78">
      <c r="B651" s="125">
        <f>B650+1</f>
        <v/>
      </c>
      <c r="C651" s="125" t="n">
        <v>31775563</v>
      </c>
      <c r="D651" s="90" t="inlineStr">
        <is>
          <t>5058688_Priceline_NBCU_FEP_Q119_18/19 Upfront - Digital Entertainment</t>
        </is>
      </c>
      <c r="E651" s="78" t="inlineStr">
        <is>
          <t>Syfy</t>
        </is>
      </c>
      <c r="F651" s="126" t="n">
        <v>43529</v>
      </c>
      <c r="G651" s="126" t="n">
        <v>43555</v>
      </c>
      <c r="H651" s="98" t="n">
        <v>660378</v>
      </c>
      <c r="I651" s="79" t="n">
        <v>1</v>
      </c>
      <c r="J651" s="127" t="n">
        <v>0.71</v>
      </c>
      <c r="K651" s="128">
        <f>ROUND(I651*(J651/1000),2)</f>
        <v/>
      </c>
    </row>
    <row customFormat="1" r="652" s="78">
      <c r="B652" s="125">
        <f>B651+1</f>
        <v/>
      </c>
      <c r="C652" s="125" t="n">
        <v>31775563</v>
      </c>
      <c r="D652" s="90" t="inlineStr">
        <is>
          <t>5058688_Priceline_NBCU_FEP_Q119_18/19 Upfront - Digital Entertainment</t>
        </is>
      </c>
      <c r="E652" s="78" t="inlineStr">
        <is>
          <t>USA</t>
        </is>
      </c>
      <c r="F652" s="126" t="n">
        <v>43529</v>
      </c>
      <c r="G652" s="126" t="n">
        <v>43555</v>
      </c>
      <c r="H652" s="98" t="n">
        <v>407496</v>
      </c>
      <c r="I652" s="79" t="n">
        <v>1</v>
      </c>
      <c r="J652" s="127" t="n">
        <v>0.71</v>
      </c>
      <c r="K652" s="128">
        <f>ROUND(I652*(J652/1000),2)</f>
        <v/>
      </c>
    </row>
    <row customFormat="1" r="653" s="78">
      <c r="B653" s="125">
        <f>B652+1</f>
        <v/>
      </c>
      <c r="C653" s="125" t="n">
        <v>31791166</v>
      </c>
      <c r="D653" s="90" t="inlineStr">
        <is>
          <t>5069532_Eli Lilly Galca_1Q 1819 UF_NAV_W2549 - Digital Entertainment</t>
        </is>
      </c>
      <c r="E653" s="78" t="inlineStr">
        <is>
          <t>Bravo</t>
        </is>
      </c>
      <c r="F653" s="126" t="n">
        <v>43501</v>
      </c>
      <c r="G653" s="126" t="n">
        <v>43646</v>
      </c>
      <c r="H653" s="98" t="n">
        <v>565023</v>
      </c>
      <c r="I653" s="79" t="n">
        <v>296066</v>
      </c>
      <c r="J653" s="127" t="n">
        <v>0.71</v>
      </c>
      <c r="K653" s="128">
        <f>ROUND(I653*(J653/1000),2)</f>
        <v/>
      </c>
    </row>
    <row customFormat="1" r="654" s="78">
      <c r="B654" s="125">
        <f>B653+1</f>
        <v/>
      </c>
      <c r="C654" s="125" t="n">
        <v>31791166</v>
      </c>
      <c r="D654" s="90" t="inlineStr">
        <is>
          <t>5069532_Eli Lilly Galca_1Q 1819 UF_NAV_W2549 - Digital Entertainment</t>
        </is>
      </c>
      <c r="E654" s="78" t="inlineStr">
        <is>
          <t>CNBC</t>
        </is>
      </c>
      <c r="F654" s="126" t="n">
        <v>43556</v>
      </c>
      <c r="G654" s="126" t="n">
        <v>43646</v>
      </c>
      <c r="H654" s="98" t="n">
        <v>79010</v>
      </c>
      <c r="I654" s="79" t="n">
        <v>46222</v>
      </c>
      <c r="J654" s="127" t="n">
        <v>0.71</v>
      </c>
      <c r="K654" s="128">
        <f>ROUND(I654*(J654/1000),2)</f>
        <v/>
      </c>
    </row>
    <row customFormat="1" r="655" s="78">
      <c r="B655" s="125">
        <f>B654+1</f>
        <v/>
      </c>
      <c r="C655" s="125" t="n">
        <v>31791166</v>
      </c>
      <c r="D655" s="90" t="inlineStr">
        <is>
          <t>5069532_Eli Lilly Galca_1Q 1819 UF_NAV_W2549 - Digital Entertainment</t>
        </is>
      </c>
      <c r="E655" s="78" t="inlineStr">
        <is>
          <t>E!</t>
        </is>
      </c>
      <c r="F655" s="126" t="n">
        <v>43501</v>
      </c>
      <c r="G655" s="126" t="n">
        <v>43646</v>
      </c>
      <c r="H655" s="98" t="n">
        <v>168722</v>
      </c>
      <c r="I655" s="79" t="n">
        <v>112569</v>
      </c>
      <c r="J655" s="127" t="n">
        <v>0.71</v>
      </c>
      <c r="K655" s="128">
        <f>ROUND(I655*(J655/1000),2)</f>
        <v/>
      </c>
    </row>
    <row customFormat="1" r="656" s="78">
      <c r="B656" s="125">
        <f>B655+1</f>
        <v/>
      </c>
      <c r="C656" s="125" t="n">
        <v>31791166</v>
      </c>
      <c r="D656" s="90" t="inlineStr">
        <is>
          <t>5069532_Eli Lilly Galca_1Q 1819 UF_NAV_W2549 - Digital Entertainment</t>
        </is>
      </c>
      <c r="E656" s="78" t="inlineStr">
        <is>
          <t>MSNBC</t>
        </is>
      </c>
      <c r="F656" s="126" t="n">
        <v>43556</v>
      </c>
      <c r="G656" s="126" t="n">
        <v>43646</v>
      </c>
      <c r="H656" s="98" t="n">
        <v>1909</v>
      </c>
      <c r="I656" s="79" t="n">
        <v>1390</v>
      </c>
      <c r="J656" s="127" t="n">
        <v>0.71</v>
      </c>
      <c r="K656" s="128">
        <f>ROUND(I656*(J656/1000),2)</f>
        <v/>
      </c>
    </row>
    <row customFormat="1" r="657" s="78">
      <c r="B657" s="125">
        <f>B656+1</f>
        <v/>
      </c>
      <c r="C657" s="125" t="n">
        <v>31791166</v>
      </c>
      <c r="D657" s="90" t="inlineStr">
        <is>
          <t>5069532_Eli Lilly Galca_1Q 1819 UF_NAV_W2549 - Digital Entertainment</t>
        </is>
      </c>
      <c r="E657" s="78" t="inlineStr">
        <is>
          <t>NBC Broadcast</t>
        </is>
      </c>
      <c r="F657" s="126" t="n">
        <v>43501</v>
      </c>
      <c r="G657" s="126" t="n">
        <v>43646</v>
      </c>
      <c r="H657" s="98" t="n">
        <v>863934</v>
      </c>
      <c r="I657" s="79" t="n">
        <v>407860</v>
      </c>
      <c r="J657" s="127" t="n">
        <v>0.71</v>
      </c>
      <c r="K657" s="128">
        <f>ROUND(I657*(J657/1000),2)</f>
        <v/>
      </c>
    </row>
    <row customFormat="1" r="658" s="78">
      <c r="B658" s="125">
        <f>B657+1</f>
        <v/>
      </c>
      <c r="C658" s="125" t="n">
        <v>31791166</v>
      </c>
      <c r="D658" s="90" t="inlineStr">
        <is>
          <t>5069532_Eli Lilly Galca_1Q 1819 UF_NAV_W2549 - Digital Entertainment</t>
        </is>
      </c>
      <c r="E658" s="78" t="inlineStr">
        <is>
          <t>NBC News</t>
        </is>
      </c>
      <c r="F658" s="126" t="n">
        <v>43556</v>
      </c>
      <c r="G658" s="126" t="n">
        <v>43646</v>
      </c>
      <c r="H658" s="98" t="n">
        <v>36152</v>
      </c>
      <c r="I658" s="79" t="n">
        <v>26775</v>
      </c>
      <c r="J658" s="127" t="n">
        <v>0.71</v>
      </c>
      <c r="K658" s="128">
        <f>ROUND(I658*(J658/1000),2)</f>
        <v/>
      </c>
    </row>
    <row customFormat="1" r="659" s="78">
      <c r="B659" s="125">
        <f>B658+1</f>
        <v/>
      </c>
      <c r="C659" s="125" t="n">
        <v>31791166</v>
      </c>
      <c r="D659" s="90" t="inlineStr">
        <is>
          <t>5069532_Eli Lilly Galca_1Q 1819 UF_NAV_W2549 - Digital Entertainment</t>
        </is>
      </c>
      <c r="E659" s="78" t="inlineStr">
        <is>
          <t>Oxygen</t>
        </is>
      </c>
      <c r="F659" s="126" t="n">
        <v>43501</v>
      </c>
      <c r="G659" s="126" t="n">
        <v>43646</v>
      </c>
      <c r="H659" s="98" t="n">
        <v>224412</v>
      </c>
      <c r="I659" s="79" t="n">
        <v>114325</v>
      </c>
      <c r="J659" s="127" t="n">
        <v>0.71</v>
      </c>
      <c r="K659" s="128">
        <f>ROUND(I659*(J659/1000),2)</f>
        <v/>
      </c>
    </row>
    <row customFormat="1" r="660" s="78">
      <c r="B660" s="125">
        <f>B659+1</f>
        <v/>
      </c>
      <c r="C660" s="125" t="n">
        <v>31791166</v>
      </c>
      <c r="D660" s="90" t="inlineStr">
        <is>
          <t>5069532_Eli Lilly Galca_1Q 1819 UF_NAV_W2549 - Digital Entertainment</t>
        </is>
      </c>
      <c r="E660" s="78" t="inlineStr">
        <is>
          <t>Syfy</t>
        </is>
      </c>
      <c r="F660" s="126" t="n">
        <v>43501</v>
      </c>
      <c r="G660" s="126" t="n">
        <v>43646</v>
      </c>
      <c r="H660" s="98" t="n">
        <v>1239178</v>
      </c>
      <c r="I660" s="79" t="n">
        <v>895947</v>
      </c>
      <c r="J660" s="127" t="n">
        <v>0.71</v>
      </c>
      <c r="K660" s="128">
        <f>ROUND(I660*(J660/1000),2)</f>
        <v/>
      </c>
    </row>
    <row customFormat="1" r="661" s="78">
      <c r="B661" s="125">
        <f>B660+1</f>
        <v/>
      </c>
      <c r="C661" s="125" t="n">
        <v>31791166</v>
      </c>
      <c r="D661" s="90" t="inlineStr">
        <is>
          <t>5069532_Eli Lilly Galca_1Q 1819 UF_NAV_W2549 - Digital Entertainment</t>
        </is>
      </c>
      <c r="E661" s="78" t="inlineStr">
        <is>
          <t>Telemundo</t>
        </is>
      </c>
      <c r="F661" s="126" t="n">
        <v>43556</v>
      </c>
      <c r="G661" s="126" t="n">
        <v>43646</v>
      </c>
      <c r="H661" s="98" t="n">
        <v>1713</v>
      </c>
      <c r="I661" s="79" t="n">
        <v>1713</v>
      </c>
      <c r="J661" s="127" t="n">
        <v>0.71</v>
      </c>
      <c r="K661" s="128">
        <f>ROUND(I661*(J661/1000),2)</f>
        <v/>
      </c>
    </row>
    <row customFormat="1" r="662" s="78">
      <c r="B662" s="125">
        <f>B661+1</f>
        <v/>
      </c>
      <c r="C662" s="125" t="n">
        <v>31791166</v>
      </c>
      <c r="D662" s="90" t="inlineStr">
        <is>
          <t>5069532_Eli Lilly Galca_1Q 1819 UF_NAV_W2549 - Digital Entertainment</t>
        </is>
      </c>
      <c r="E662" s="78" t="inlineStr">
        <is>
          <t>USA</t>
        </is>
      </c>
      <c r="F662" s="126" t="n">
        <v>43501</v>
      </c>
      <c r="G662" s="126" t="n">
        <v>43646</v>
      </c>
      <c r="H662" s="98" t="n">
        <v>466037</v>
      </c>
      <c r="I662" s="79" t="n">
        <v>224375</v>
      </c>
      <c r="J662" s="127" t="n">
        <v>0.71</v>
      </c>
      <c r="K662" s="128">
        <f>ROUND(I662*(J662/1000),2)</f>
        <v/>
      </c>
    </row>
    <row customFormat="1" r="663" s="78">
      <c r="B663" s="125">
        <f>B662+1</f>
        <v/>
      </c>
      <c r="C663" s="125" t="n">
        <v>31804919</v>
      </c>
      <c r="D663" s="90" t="inlineStr">
        <is>
          <t>5063130_AARP CFlight Prime/Digital 18/19 Plan - Digital Entertainment</t>
        </is>
      </c>
      <c r="E663" s="78" t="inlineStr">
        <is>
          <t>NBC Broadcast</t>
        </is>
      </c>
      <c r="F663" s="126" t="n">
        <v>43509</v>
      </c>
      <c r="G663" s="126" t="n">
        <v>43646</v>
      </c>
      <c r="H663" s="98" t="n">
        <v>4120451</v>
      </c>
      <c r="I663" s="79" t="n">
        <v>816324</v>
      </c>
      <c r="J663" s="127" t="n">
        <v>0.71</v>
      </c>
      <c r="K663" s="128">
        <f>ROUND(I663*(J663/1000),2)</f>
        <v/>
      </c>
    </row>
    <row customFormat="1" r="664" s="78">
      <c r="B664" s="125">
        <f>B663+1</f>
        <v/>
      </c>
      <c r="C664" s="125" t="n">
        <v>31804919</v>
      </c>
      <c r="D664" s="90" t="inlineStr">
        <is>
          <t>5063130_AARP CFlight Prime/Digital 18/19 Plan - Digital Entertainment</t>
        </is>
      </c>
      <c r="E664" s="78" t="inlineStr">
        <is>
          <t>NBC News</t>
        </is>
      </c>
      <c r="F664" s="126" t="n">
        <v>43509</v>
      </c>
      <c r="G664" s="126" t="n">
        <v>43646</v>
      </c>
      <c r="H664" s="98" t="n">
        <v>202857</v>
      </c>
      <c r="I664" s="79" t="n">
        <v>52690</v>
      </c>
      <c r="J664" s="127" t="n">
        <v>0.71</v>
      </c>
      <c r="K664" s="128">
        <f>ROUND(I664*(J664/1000),2)</f>
        <v/>
      </c>
    </row>
    <row customFormat="1" r="665" s="78">
      <c r="B665" s="125">
        <f>B664+1</f>
        <v/>
      </c>
      <c r="C665" s="125" t="n">
        <v>31805637</v>
      </c>
      <c r="D665" s="90" t="inlineStr">
        <is>
          <t>5054634_California Tourism_NBC Prime VOD_Q119-Q219_UF - Digital Entertainment</t>
        </is>
      </c>
      <c r="E665" s="78" t="inlineStr">
        <is>
          <t>NBC Broadcast</t>
        </is>
      </c>
      <c r="F665" s="126" t="n">
        <v>43542</v>
      </c>
      <c r="G665" s="126" t="n">
        <v>43576</v>
      </c>
      <c r="H665" s="98" t="n">
        <v>13916876</v>
      </c>
      <c r="I665" s="79" t="n">
        <v>6985293</v>
      </c>
      <c r="J665" s="127" t="n">
        <v>0.71</v>
      </c>
      <c r="K665" s="128">
        <f>ROUND(I665*(J665/1000),2)</f>
        <v/>
      </c>
    </row>
    <row customFormat="1" r="666" s="78">
      <c r="B666" s="125">
        <f>B665+1</f>
        <v/>
      </c>
      <c r="C666" s="125" t="n">
        <v>31805637</v>
      </c>
      <c r="D666" s="90" t="inlineStr">
        <is>
          <t>5054634_California Tourism_NBC Prime VOD_Q119-Q219_UF - Digital Entertainment</t>
        </is>
      </c>
      <c r="E666" s="78" t="inlineStr">
        <is>
          <t>NBC News</t>
        </is>
      </c>
      <c r="F666" s="126" t="n">
        <v>43556</v>
      </c>
      <c r="G666" s="126" t="n">
        <v>43576</v>
      </c>
      <c r="H666" s="98" t="n">
        <v>129039</v>
      </c>
      <c r="I666" s="79" t="n">
        <v>69020</v>
      </c>
      <c r="J666" s="127" t="n">
        <v>0.71</v>
      </c>
      <c r="K666" s="128">
        <f>ROUND(I666*(J666/1000),2)</f>
        <v/>
      </c>
    </row>
    <row customFormat="1" r="667" s="78">
      <c r="B667" s="125">
        <f>B666+1</f>
        <v/>
      </c>
      <c r="C667" s="125" t="n">
        <v>31806054</v>
      </c>
      <c r="D667" s="90" t="inlineStr">
        <is>
          <t>5067354_CY19_Scotts_Q1-Q219_Roundup Base_NAV - Digital Entertainment</t>
        </is>
      </c>
      <c r="E667" s="78" t="inlineStr">
        <is>
          <t>Bravo</t>
        </is>
      </c>
      <c r="F667" s="126" t="n">
        <v>43528</v>
      </c>
      <c r="G667" s="126" t="n">
        <v>43646</v>
      </c>
      <c r="H667" s="98" t="n">
        <v>159411</v>
      </c>
      <c r="I667" s="79" t="n">
        <v>94403</v>
      </c>
      <c r="J667" s="127" t="n">
        <v>0.71</v>
      </c>
      <c r="K667" s="128">
        <f>ROUND(I667*(J667/1000),2)</f>
        <v/>
      </c>
    </row>
    <row customFormat="1" r="668" s="78">
      <c r="B668" s="125">
        <f>B667+1</f>
        <v/>
      </c>
      <c r="C668" s="125" t="n">
        <v>31806054</v>
      </c>
      <c r="D668" s="90" t="inlineStr">
        <is>
          <t>5067354_CY19_Scotts_Q1-Q219_Roundup Base_NAV - Digital Entertainment</t>
        </is>
      </c>
      <c r="E668" s="78" t="inlineStr">
        <is>
          <t>E!</t>
        </is>
      </c>
      <c r="F668" s="126" t="n">
        <v>43528</v>
      </c>
      <c r="G668" s="126" t="n">
        <v>43646</v>
      </c>
      <c r="H668" s="98" t="n">
        <v>49908</v>
      </c>
      <c r="I668" s="79" t="n">
        <v>27403</v>
      </c>
      <c r="J668" s="127" t="n">
        <v>0.71</v>
      </c>
      <c r="K668" s="128">
        <f>ROUND(I668*(J668/1000),2)</f>
        <v/>
      </c>
    </row>
    <row customFormat="1" r="669" s="78">
      <c r="B669" s="125">
        <f>B668+1</f>
        <v/>
      </c>
      <c r="C669" s="125" t="n">
        <v>31806054</v>
      </c>
      <c r="D669" s="90" t="inlineStr">
        <is>
          <t>5067354_CY19_Scotts_Q1-Q219_Roundup Base_NAV - Digital Entertainment</t>
        </is>
      </c>
      <c r="E669" s="78" t="inlineStr">
        <is>
          <t>NBC Broadcast</t>
        </is>
      </c>
      <c r="F669" s="126" t="n">
        <v>43528</v>
      </c>
      <c r="G669" s="126" t="n">
        <v>43646</v>
      </c>
      <c r="H669" s="98" t="n">
        <v>260653</v>
      </c>
      <c r="I669" s="79" t="n">
        <v>125923</v>
      </c>
      <c r="J669" s="127" t="n">
        <v>0.71</v>
      </c>
      <c r="K669" s="128">
        <f>ROUND(I669*(J669/1000),2)</f>
        <v/>
      </c>
    </row>
    <row customFormat="1" r="670" s="78">
      <c r="B670" s="125">
        <f>B669+1</f>
        <v/>
      </c>
      <c r="C670" s="125" t="n">
        <v>31806054</v>
      </c>
      <c r="D670" s="90" t="inlineStr">
        <is>
          <t>5067354_CY19_Scotts_Q1-Q219_Roundup Base_NAV - Digital Entertainment</t>
        </is>
      </c>
      <c r="E670" s="78" t="inlineStr">
        <is>
          <t>Oxygen</t>
        </is>
      </c>
      <c r="F670" s="126" t="n">
        <v>43528</v>
      </c>
      <c r="G670" s="126" t="n">
        <v>43646</v>
      </c>
      <c r="H670" s="98" t="n">
        <v>38600</v>
      </c>
      <c r="I670" s="79" t="n">
        <v>24343</v>
      </c>
      <c r="J670" s="127" t="n">
        <v>0.71</v>
      </c>
      <c r="K670" s="128">
        <f>ROUND(I670*(J670/1000),2)</f>
        <v/>
      </c>
    </row>
    <row customFormat="1" r="671" s="78">
      <c r="B671" s="125">
        <f>B670+1</f>
        <v/>
      </c>
      <c r="C671" s="125" t="n">
        <v>31806054</v>
      </c>
      <c r="D671" s="90" t="inlineStr">
        <is>
          <t>5067354_CY19_Scotts_Q1-Q219_Roundup Base_NAV - Digital Entertainment</t>
        </is>
      </c>
      <c r="E671" s="78" t="inlineStr">
        <is>
          <t>Syfy</t>
        </is>
      </c>
      <c r="F671" s="126" t="n">
        <v>43528</v>
      </c>
      <c r="G671" s="126" t="n">
        <v>43646</v>
      </c>
      <c r="H671" s="98" t="n">
        <v>164028</v>
      </c>
      <c r="I671" s="79" t="n">
        <v>114456</v>
      </c>
      <c r="J671" s="127" t="n">
        <v>0.71</v>
      </c>
      <c r="K671" s="128">
        <f>ROUND(I671*(J671/1000),2)</f>
        <v/>
      </c>
    </row>
    <row customFormat="1" r="672" s="78">
      <c r="B672" s="125">
        <f>B671+1</f>
        <v/>
      </c>
      <c r="C672" s="125" t="n">
        <v>31806054</v>
      </c>
      <c r="D672" s="90" t="inlineStr">
        <is>
          <t>5067354_CY19_Scotts_Q1-Q219_Roundup Base_NAV - Digital Entertainment</t>
        </is>
      </c>
      <c r="E672" s="78" t="inlineStr">
        <is>
          <t>Telemundo</t>
        </is>
      </c>
      <c r="F672" s="126" t="n">
        <v>43528</v>
      </c>
      <c r="G672" s="126" t="n">
        <v>43646</v>
      </c>
      <c r="H672" s="98" t="n">
        <v>5999</v>
      </c>
      <c r="I672" s="79" t="n">
        <v>3424</v>
      </c>
      <c r="J672" s="127" t="n">
        <v>0.71</v>
      </c>
      <c r="K672" s="128">
        <f>ROUND(I672*(J672/1000),2)</f>
        <v/>
      </c>
    </row>
    <row customFormat="1" r="673" s="78">
      <c r="B673" s="125">
        <f>B672+1</f>
        <v/>
      </c>
      <c r="C673" s="125" t="n">
        <v>31806054</v>
      </c>
      <c r="D673" s="90" t="inlineStr">
        <is>
          <t>5067354_CY19_Scotts_Q1-Q219_Roundup Base_NAV - Digital Entertainment</t>
        </is>
      </c>
      <c r="E673" s="78" t="inlineStr">
        <is>
          <t>USA</t>
        </is>
      </c>
      <c r="F673" s="126" t="n">
        <v>43528</v>
      </c>
      <c r="G673" s="126" t="n">
        <v>43646</v>
      </c>
      <c r="H673" s="98" t="n">
        <v>74630</v>
      </c>
      <c r="I673" s="79" t="n">
        <v>44977</v>
      </c>
      <c r="J673" s="127" t="n">
        <v>0.71</v>
      </c>
      <c r="K673" s="128">
        <f>ROUND(I673*(J673/1000),2)</f>
        <v/>
      </c>
    </row>
    <row customFormat="1" r="674" s="78">
      <c r="B674" s="125">
        <f>B673+1</f>
        <v/>
      </c>
      <c r="C674" s="125" t="n">
        <v>31808723</v>
      </c>
      <c r="D674" s="90" t="inlineStr">
        <is>
          <t>5057376_CY19_Scotts NBC Prime C-FLIGHT FAD_CNVG A2554 - Digital Entertainment</t>
        </is>
      </c>
      <c r="E674" s="78" t="inlineStr">
        <is>
          <t>NBC Broadcast</t>
        </is>
      </c>
      <c r="F674" s="126" t="n">
        <v>43528</v>
      </c>
      <c r="G674" s="126" t="n">
        <v>43618</v>
      </c>
      <c r="H674" s="98" t="n">
        <v>768536</v>
      </c>
      <c r="I674" s="79" t="n">
        <v>247155</v>
      </c>
      <c r="J674" s="127" t="n">
        <v>0.71</v>
      </c>
      <c r="K674" s="128">
        <f>ROUND(I674*(J674/1000),2)</f>
        <v/>
      </c>
    </row>
    <row customFormat="1" r="675" s="78">
      <c r="B675" s="125">
        <f>B674+1</f>
        <v/>
      </c>
      <c r="C675" s="125" t="n">
        <v>31808723</v>
      </c>
      <c r="D675" s="90" t="inlineStr">
        <is>
          <t>5057376_CY19_Scotts NBC Prime C-FLIGHT FAD_CNVG A2554 - Digital Entertainment</t>
        </is>
      </c>
      <c r="E675" s="78" t="inlineStr">
        <is>
          <t>NBC News</t>
        </is>
      </c>
      <c r="F675" s="126" t="n">
        <v>43558</v>
      </c>
      <c r="G675" s="126" t="n">
        <v>43618</v>
      </c>
      <c r="H675" s="98" t="n">
        <v>38482</v>
      </c>
      <c r="I675" s="79" t="n">
        <v>13780</v>
      </c>
      <c r="J675" s="127" t="n">
        <v>0.71</v>
      </c>
      <c r="K675" s="128">
        <f>ROUND(I675*(J675/1000),2)</f>
        <v/>
      </c>
    </row>
    <row customFormat="1" r="676" s="78">
      <c r="B676" s="125">
        <f>B675+1</f>
        <v/>
      </c>
      <c r="C676" s="125" t="n">
        <v>31825224</v>
      </c>
      <c r="D676" s="90" t="inlineStr">
        <is>
          <t>5069709_CY19_Hershey_Q119_Almond Joy_NAV P2+ - Digital Entertainment</t>
        </is>
      </c>
      <c r="E676" s="78" t="inlineStr">
        <is>
          <t>Bravo</t>
        </is>
      </c>
      <c r="F676" s="126" t="n">
        <v>43525</v>
      </c>
      <c r="G676" s="126" t="n">
        <v>43576</v>
      </c>
      <c r="H676" s="98" t="n">
        <v>339994</v>
      </c>
      <c r="I676" s="79" t="n">
        <v>128171</v>
      </c>
      <c r="J676" s="127" t="n">
        <v>0.71</v>
      </c>
      <c r="K676" s="128">
        <f>ROUND(I676*(J676/1000),2)</f>
        <v/>
      </c>
    </row>
    <row customFormat="1" r="677" s="78">
      <c r="B677" s="125">
        <f>B676+1</f>
        <v/>
      </c>
      <c r="C677" s="125" t="n">
        <v>31825224</v>
      </c>
      <c r="D677" s="90" t="inlineStr">
        <is>
          <t>5069709_CY19_Hershey_Q119_Almond Joy_NAV P2+ - Digital Entertainment</t>
        </is>
      </c>
      <c r="E677" s="78" t="inlineStr">
        <is>
          <t>CNBC</t>
        </is>
      </c>
      <c r="F677" s="126" t="n">
        <v>43556</v>
      </c>
      <c r="G677" s="126" t="n">
        <v>43576</v>
      </c>
      <c r="H677" s="98" t="n">
        <v>22022</v>
      </c>
      <c r="I677" s="79" t="n">
        <v>7569</v>
      </c>
      <c r="J677" s="127" t="n">
        <v>0.71</v>
      </c>
      <c r="K677" s="128">
        <f>ROUND(I677*(J677/1000),2)</f>
        <v/>
      </c>
    </row>
    <row customFormat="1" r="678" s="78">
      <c r="B678" s="125">
        <f>B677+1</f>
        <v/>
      </c>
      <c r="C678" s="125" t="n">
        <v>31825224</v>
      </c>
      <c r="D678" s="90" t="inlineStr">
        <is>
          <t>5069709_CY19_Hershey_Q119_Almond Joy_NAV P2+ - Digital Entertainment</t>
        </is>
      </c>
      <c r="E678" s="78" t="inlineStr">
        <is>
          <t>E!</t>
        </is>
      </c>
      <c r="F678" s="126" t="n">
        <v>43556</v>
      </c>
      <c r="G678" s="126" t="n">
        <v>43576</v>
      </c>
      <c r="H678" s="98" t="n">
        <v>107197</v>
      </c>
      <c r="I678" s="79" t="n">
        <v>42878</v>
      </c>
      <c r="J678" s="127" t="n">
        <v>0.71</v>
      </c>
      <c r="K678" s="128">
        <f>ROUND(I678*(J678/1000),2)</f>
        <v/>
      </c>
    </row>
    <row customFormat="1" r="679" s="78">
      <c r="B679" s="125">
        <f>B678+1</f>
        <v/>
      </c>
      <c r="C679" s="125" t="n">
        <v>31825224</v>
      </c>
      <c r="D679" s="90" t="inlineStr">
        <is>
          <t>5069709_CY19_Hershey_Q119_Almond Joy_NAV P2+ - Digital Entertainment</t>
        </is>
      </c>
      <c r="E679" s="78" t="inlineStr">
        <is>
          <t>NBC Broadcast</t>
        </is>
      </c>
      <c r="F679" s="126" t="n">
        <v>43525</v>
      </c>
      <c r="G679" s="126" t="n">
        <v>43576</v>
      </c>
      <c r="H679" s="98" t="n">
        <v>585773</v>
      </c>
      <c r="I679" s="79" t="n">
        <v>207726</v>
      </c>
      <c r="J679" s="127" t="n">
        <v>0.71</v>
      </c>
      <c r="K679" s="128">
        <f>ROUND(I679*(J679/1000),2)</f>
        <v/>
      </c>
    </row>
    <row customFormat="1" r="680" s="78">
      <c r="B680" s="125">
        <f>B679+1</f>
        <v/>
      </c>
      <c r="C680" s="125" t="n">
        <v>31825224</v>
      </c>
      <c r="D680" s="90" t="inlineStr">
        <is>
          <t>5069709_CY19_Hershey_Q119_Almond Joy_NAV P2+ - Digital Entertainment</t>
        </is>
      </c>
      <c r="E680" s="78" t="inlineStr">
        <is>
          <t>NBC News</t>
        </is>
      </c>
      <c r="F680" s="126" t="n">
        <v>43556</v>
      </c>
      <c r="G680" s="126" t="n">
        <v>43576</v>
      </c>
      <c r="H680" s="98" t="n">
        <v>3718</v>
      </c>
      <c r="I680" s="79" t="n">
        <v>1052</v>
      </c>
      <c r="J680" s="127" t="n">
        <v>0.71</v>
      </c>
      <c r="K680" s="128">
        <f>ROUND(I680*(J680/1000),2)</f>
        <v/>
      </c>
    </row>
    <row customFormat="1" r="681" s="78">
      <c r="B681" s="125">
        <f>B680+1</f>
        <v/>
      </c>
      <c r="C681" s="125" t="n">
        <v>31825224</v>
      </c>
      <c r="D681" s="90" t="inlineStr">
        <is>
          <t>5069709_CY19_Hershey_Q119_Almond Joy_NAV P2+ - Digital Entertainment</t>
        </is>
      </c>
      <c r="E681" s="78" t="inlineStr">
        <is>
          <t>Oxygen</t>
        </is>
      </c>
      <c r="F681" s="126" t="n">
        <v>43556</v>
      </c>
      <c r="G681" s="126" t="n">
        <v>43576</v>
      </c>
      <c r="H681" s="98" t="n">
        <v>75180</v>
      </c>
      <c r="I681" s="79" t="n">
        <v>22448</v>
      </c>
      <c r="J681" s="127" t="n">
        <v>0.71</v>
      </c>
      <c r="K681" s="128">
        <f>ROUND(I681*(J681/1000),2)</f>
        <v/>
      </c>
    </row>
    <row customFormat="1" r="682" s="78">
      <c r="B682" s="125">
        <f>B681+1</f>
        <v/>
      </c>
      <c r="C682" s="125" t="n">
        <v>31825224</v>
      </c>
      <c r="D682" s="90" t="inlineStr">
        <is>
          <t>5069709_CY19_Hershey_Q119_Almond Joy_NAV P2+ - Digital Entertainment</t>
        </is>
      </c>
      <c r="E682" s="78" t="inlineStr">
        <is>
          <t>Syfy</t>
        </is>
      </c>
      <c r="F682" s="126" t="n">
        <v>43556</v>
      </c>
      <c r="G682" s="126" t="n">
        <v>43576</v>
      </c>
      <c r="H682" s="98" t="n">
        <v>255505</v>
      </c>
      <c r="I682" s="79" t="n">
        <v>73603</v>
      </c>
      <c r="J682" s="127" t="n">
        <v>0.71</v>
      </c>
      <c r="K682" s="128">
        <f>ROUND(I682*(J682/1000),2)</f>
        <v/>
      </c>
    </row>
    <row customFormat="1" r="683" s="78">
      <c r="B683" s="125">
        <f>B682+1</f>
        <v/>
      </c>
      <c r="C683" s="125" t="n">
        <v>31825224</v>
      </c>
      <c r="D683" s="90" t="inlineStr">
        <is>
          <t>5069709_CY19_Hershey_Q119_Almond Joy_NAV P2+ - Digital Entertainment</t>
        </is>
      </c>
      <c r="E683" s="78" t="inlineStr">
        <is>
          <t>USA</t>
        </is>
      </c>
      <c r="F683" s="126" t="n">
        <v>43556</v>
      </c>
      <c r="G683" s="126" t="n">
        <v>43576</v>
      </c>
      <c r="H683" s="98" t="n">
        <v>180365</v>
      </c>
      <c r="I683" s="79" t="n">
        <v>47992</v>
      </c>
      <c r="J683" s="127" t="n">
        <v>0.71</v>
      </c>
      <c r="K683" s="128">
        <f>ROUND(I683*(J683/1000),2)</f>
        <v/>
      </c>
    </row>
    <row customFormat="1" r="684" s="78">
      <c r="B684" s="125">
        <f>B683+1</f>
        <v/>
      </c>
      <c r="C684" s="125" t="n">
        <v>31847170</v>
      </c>
      <c r="D684" s="90" t="inlineStr">
        <is>
          <t>5068636_Novartis SEG Q1 2019 AA OLV - Digital Lifestyle</t>
        </is>
      </c>
      <c r="E684" s="78" t="inlineStr">
        <is>
          <t>Bravo</t>
        </is>
      </c>
      <c r="F684" s="126" t="n">
        <v>43558</v>
      </c>
      <c r="G684" s="126" t="n">
        <v>43585</v>
      </c>
      <c r="H684" s="98" t="n">
        <v>592533</v>
      </c>
      <c r="I684" s="79" t="n">
        <v>120260</v>
      </c>
      <c r="J684" s="127" t="n">
        <v>0.71</v>
      </c>
      <c r="K684" s="128">
        <f>ROUND(I684*(J684/1000),2)</f>
        <v/>
      </c>
    </row>
    <row customFormat="1" r="685" s="78">
      <c r="B685" s="125">
        <f>B684+1</f>
        <v/>
      </c>
      <c r="C685" s="125" t="n">
        <v>31847170</v>
      </c>
      <c r="D685" s="90" t="inlineStr">
        <is>
          <t>5068636_Novartis SEG Q1 2019 AA OLV - Digital Lifestyle</t>
        </is>
      </c>
      <c r="E685" s="78" t="inlineStr">
        <is>
          <t>E!</t>
        </is>
      </c>
      <c r="F685" s="126" t="n">
        <v>43558</v>
      </c>
      <c r="G685" s="126" t="n">
        <v>43585</v>
      </c>
      <c r="H685" s="98" t="n">
        <v>56788</v>
      </c>
      <c r="I685" s="79" t="n">
        <v>47963</v>
      </c>
      <c r="J685" s="127" t="n">
        <v>0.71</v>
      </c>
      <c r="K685" s="128">
        <f>ROUND(I685*(J685/1000),2)</f>
        <v/>
      </c>
    </row>
    <row customFormat="1" r="686" s="78">
      <c r="B686" s="125">
        <f>B685+1</f>
        <v/>
      </c>
      <c r="C686" s="125" t="n">
        <v>31847170</v>
      </c>
      <c r="D686" s="90" t="inlineStr">
        <is>
          <t>5068636_Novartis SEG Q1 2019 AA OLV - Digital Lifestyle</t>
        </is>
      </c>
      <c r="E686" s="78" t="inlineStr">
        <is>
          <t>Oxygen</t>
        </is>
      </c>
      <c r="F686" s="126" t="n">
        <v>43558</v>
      </c>
      <c r="G686" s="126" t="n">
        <v>43585</v>
      </c>
      <c r="H686" s="98" t="n">
        <v>49923</v>
      </c>
      <c r="I686" s="79" t="n">
        <v>49923</v>
      </c>
      <c r="J686" s="127" t="n">
        <v>0.71</v>
      </c>
      <c r="K686" s="128">
        <f>ROUND(I686*(J686/1000),2)</f>
        <v/>
      </c>
    </row>
    <row customFormat="1" r="687" s="78">
      <c r="B687" s="125">
        <f>B686+1</f>
        <v/>
      </c>
      <c r="C687" s="125" t="n">
        <v>31862975</v>
      </c>
      <c r="D687" s="90" t="inlineStr">
        <is>
          <t>5069768_LOreal CeraVe Q119 NAV - Digital Entertainment</t>
        </is>
      </c>
      <c r="E687" s="78" t="inlineStr">
        <is>
          <t>Bravo</t>
        </is>
      </c>
      <c r="F687" s="126" t="n">
        <v>43503</v>
      </c>
      <c r="G687" s="126" t="n">
        <v>43555</v>
      </c>
      <c r="H687" s="98" t="n">
        <v>424807</v>
      </c>
      <c r="I687" s="79" t="n">
        <v>3</v>
      </c>
      <c r="J687" s="127" t="n">
        <v>0.71</v>
      </c>
      <c r="K687" s="128">
        <f>ROUND(I687*(J687/1000),2)</f>
        <v/>
      </c>
    </row>
    <row customFormat="1" r="688" s="78">
      <c r="B688" s="125">
        <f>B687+1</f>
        <v/>
      </c>
      <c r="C688" s="125" t="n">
        <v>31862975</v>
      </c>
      <c r="D688" s="90" t="inlineStr">
        <is>
          <t>5069768_LOreal CeraVe Q119 NAV - Digital Entertainment</t>
        </is>
      </c>
      <c r="E688" s="78" t="inlineStr">
        <is>
          <t>E!</t>
        </is>
      </c>
      <c r="F688" s="126" t="n">
        <v>43503</v>
      </c>
      <c r="G688" s="126" t="n">
        <v>43555</v>
      </c>
      <c r="H688" s="98" t="n">
        <v>119697</v>
      </c>
      <c r="I688" s="79" t="n">
        <v>2</v>
      </c>
      <c r="J688" s="127" t="n">
        <v>0.71</v>
      </c>
      <c r="K688" s="128">
        <f>ROUND(I688*(J688/1000),2)</f>
        <v/>
      </c>
    </row>
    <row customFormat="1" r="689" s="78">
      <c r="B689" s="125">
        <f>B688+1</f>
        <v/>
      </c>
      <c r="C689" s="125" t="n">
        <v>31862975</v>
      </c>
      <c r="D689" s="90" t="inlineStr">
        <is>
          <t>5069768_LOreal CeraVe Q119 NAV - Digital Entertainment</t>
        </is>
      </c>
      <c r="E689" s="78" t="inlineStr">
        <is>
          <t>NBC Broadcast</t>
        </is>
      </c>
      <c r="F689" s="126" t="n">
        <v>43503</v>
      </c>
      <c r="G689" s="126" t="n">
        <v>43555</v>
      </c>
      <c r="H689" s="98" t="n">
        <v>117160</v>
      </c>
      <c r="I689" s="79" t="n">
        <v>2</v>
      </c>
      <c r="J689" s="127" t="n">
        <v>0.71</v>
      </c>
      <c r="K689" s="128">
        <f>ROUND(I689*(J689/1000),2)</f>
        <v/>
      </c>
    </row>
    <row customFormat="1" r="690" s="78">
      <c r="B690" s="125">
        <f>B689+1</f>
        <v/>
      </c>
      <c r="C690" s="125" t="n">
        <v>31862975</v>
      </c>
      <c r="D690" s="90" t="inlineStr">
        <is>
          <t>5069768_LOreal CeraVe Q119 NAV - Digital Entertainment</t>
        </is>
      </c>
      <c r="E690" s="78" t="inlineStr">
        <is>
          <t>NBC News</t>
        </is>
      </c>
      <c r="F690" s="126" t="n">
        <v>43503</v>
      </c>
      <c r="G690" s="126" t="n">
        <v>43555</v>
      </c>
      <c r="H690" s="98" t="n">
        <v>38495</v>
      </c>
      <c r="I690" s="79" t="n">
        <v>2</v>
      </c>
      <c r="J690" s="127" t="n">
        <v>0.71</v>
      </c>
      <c r="K690" s="128">
        <f>ROUND(I690*(J690/1000),2)</f>
        <v/>
      </c>
    </row>
    <row customFormat="1" r="691" s="78">
      <c r="B691" s="125">
        <f>B690+1</f>
        <v/>
      </c>
      <c r="C691" s="125" t="n">
        <v>31862975</v>
      </c>
      <c r="D691" s="90" t="inlineStr">
        <is>
          <t>5069768_LOreal CeraVe Q119 NAV - Digital Entertainment</t>
        </is>
      </c>
      <c r="E691" s="78" t="inlineStr">
        <is>
          <t>Oxygen</t>
        </is>
      </c>
      <c r="F691" s="126" t="n">
        <v>43503</v>
      </c>
      <c r="G691" s="126" t="n">
        <v>43555</v>
      </c>
      <c r="H691" s="98" t="n">
        <v>115604</v>
      </c>
      <c r="I691" s="79" t="n">
        <v>2</v>
      </c>
      <c r="J691" s="127" t="n">
        <v>0.71</v>
      </c>
      <c r="K691" s="128">
        <f>ROUND(I691*(J691/1000),2)</f>
        <v/>
      </c>
    </row>
    <row customFormat="1" r="692" s="78">
      <c r="B692" s="125">
        <f>B691+1</f>
        <v/>
      </c>
      <c r="C692" s="125" t="n">
        <v>31862975</v>
      </c>
      <c r="D692" s="90" t="inlineStr">
        <is>
          <t>5069768_LOreal CeraVe Q119 NAV - Digital Entertainment</t>
        </is>
      </c>
      <c r="E692" s="78" t="inlineStr">
        <is>
          <t>Syfy</t>
        </is>
      </c>
      <c r="F692" s="126" t="n">
        <v>43503</v>
      </c>
      <c r="G692" s="126" t="n">
        <v>43555</v>
      </c>
      <c r="H692" s="98" t="n">
        <v>399741</v>
      </c>
      <c r="I692" s="79" t="n">
        <v>1</v>
      </c>
      <c r="J692" s="127" t="n">
        <v>0.71</v>
      </c>
      <c r="K692" s="128">
        <f>ROUND(I692*(J692/1000),2)</f>
        <v/>
      </c>
    </row>
    <row customFormat="1" r="693" s="78">
      <c r="B693" s="125">
        <f>B692+1</f>
        <v/>
      </c>
      <c r="C693" s="125" t="n">
        <v>31862975</v>
      </c>
      <c r="D693" s="90" t="inlineStr">
        <is>
          <t>5069768_LOreal CeraVe Q119 NAV - Digital Entertainment</t>
        </is>
      </c>
      <c r="E693" s="78" t="inlineStr">
        <is>
          <t>USA</t>
        </is>
      </c>
      <c r="F693" s="126" t="n">
        <v>43503</v>
      </c>
      <c r="G693" s="126" t="n">
        <v>43555</v>
      </c>
      <c r="H693" s="98" t="n">
        <v>289443</v>
      </c>
      <c r="I693" s="79" t="n">
        <v>4</v>
      </c>
      <c r="J693" s="127" t="n">
        <v>0.71</v>
      </c>
      <c r="K693" s="128">
        <f>ROUND(I693*(J693/1000),2)</f>
        <v/>
      </c>
    </row>
    <row customFormat="1" r="694" s="78">
      <c r="B694" s="125">
        <f>B693+1</f>
        <v/>
      </c>
      <c r="C694" s="125" t="n">
        <v>31868738</v>
      </c>
      <c r="D694" s="90" t="inlineStr">
        <is>
          <t>5069933_CY19_Chipotle NBC Prime C-FLIGHT FAD_Q1-Q219_CNVG A1849  - Digital Entertainment</t>
        </is>
      </c>
      <c r="E694" s="78" t="inlineStr">
        <is>
          <t>NBC Broadcast</t>
        </is>
      </c>
      <c r="F694" s="126" t="n">
        <v>43542</v>
      </c>
      <c r="G694" s="126" t="n">
        <v>43597</v>
      </c>
      <c r="H694" s="98" t="n">
        <v>1424290</v>
      </c>
      <c r="I694" s="79" t="n">
        <v>435562</v>
      </c>
      <c r="J694" s="127" t="n">
        <v>0.71</v>
      </c>
      <c r="K694" s="128">
        <f>ROUND(I694*(J694/1000),2)</f>
        <v/>
      </c>
    </row>
    <row customFormat="1" r="695" s="78">
      <c r="B695" s="125">
        <f>B694+1</f>
        <v/>
      </c>
      <c r="C695" s="125" t="n">
        <v>31868738</v>
      </c>
      <c r="D695" s="90" t="inlineStr">
        <is>
          <t>5069933_CY19_Chipotle NBC Prime C-FLIGHT FAD_Q1-Q219_CNVG A1849  - Digital Entertainment</t>
        </is>
      </c>
      <c r="E695" s="78" t="inlineStr">
        <is>
          <t>NBC News</t>
        </is>
      </c>
      <c r="F695" s="126" t="n">
        <v>43556</v>
      </c>
      <c r="G695" s="126" t="n">
        <v>43597</v>
      </c>
      <c r="H695" s="98" t="n">
        <v>10720</v>
      </c>
      <c r="I695" s="79" t="n">
        <v>3567</v>
      </c>
      <c r="J695" s="127" t="n">
        <v>0.71</v>
      </c>
      <c r="K695" s="128">
        <f>ROUND(I695*(J695/1000),2)</f>
        <v/>
      </c>
    </row>
    <row customFormat="1" r="696" s="78">
      <c r="B696" s="125">
        <f>B695+1</f>
        <v/>
      </c>
      <c r="C696" s="125" t="n">
        <v>31868862</v>
      </c>
      <c r="D696" s="90" t="inlineStr">
        <is>
          <t>5067479_1819_Q119_Chipotle_NBCU Ent/Life + NBC Select Video_Feb-March - Digital Entertainment</t>
        </is>
      </c>
      <c r="E696" s="78" t="inlineStr">
        <is>
          <t>Bravo</t>
        </is>
      </c>
      <c r="F696" s="126" t="n">
        <v>43542</v>
      </c>
      <c r="G696" s="126" t="n">
        <v>43569</v>
      </c>
      <c r="H696" s="98" t="n">
        <v>371861</v>
      </c>
      <c r="I696" s="79" t="n">
        <v>46641</v>
      </c>
      <c r="J696" s="127" t="n">
        <v>0.71</v>
      </c>
      <c r="K696" s="128">
        <f>ROUND(I696*(J696/1000),2)</f>
        <v/>
      </c>
    </row>
    <row customFormat="1" r="697" s="78">
      <c r="B697" s="125">
        <f>B696+1</f>
        <v/>
      </c>
      <c r="C697" s="125" t="n">
        <v>31868862</v>
      </c>
      <c r="D697" s="90" t="inlineStr">
        <is>
          <t>5067479_1819_Q119_Chipotle_NBCU Ent/Life + NBC Select Video_Feb-March - Digital Entertainment</t>
        </is>
      </c>
      <c r="E697" s="78" t="inlineStr">
        <is>
          <t>E!</t>
        </is>
      </c>
      <c r="F697" s="126" t="n">
        <v>43542</v>
      </c>
      <c r="G697" s="126" t="n">
        <v>43569</v>
      </c>
      <c r="H697" s="98" t="n">
        <v>122526</v>
      </c>
      <c r="I697" s="79" t="n">
        <v>15711</v>
      </c>
      <c r="J697" s="127" t="n">
        <v>0.71</v>
      </c>
      <c r="K697" s="128">
        <f>ROUND(I697*(J697/1000),2)</f>
        <v/>
      </c>
    </row>
    <row customFormat="1" r="698" s="78">
      <c r="B698" s="125">
        <f>B697+1</f>
        <v/>
      </c>
      <c r="C698" s="125" t="n">
        <v>31868862</v>
      </c>
      <c r="D698" s="90" t="inlineStr">
        <is>
          <t>5067479_1819_Q119_Chipotle_NBCU Ent/Life + NBC Select Video_Feb-March - Digital Entertainment</t>
        </is>
      </c>
      <c r="E698" s="78" t="inlineStr">
        <is>
          <t>NBC Broadcast</t>
        </is>
      </c>
      <c r="F698" s="126" t="n">
        <v>43542</v>
      </c>
      <c r="G698" s="126" t="n">
        <v>43569</v>
      </c>
      <c r="H698" s="98" t="n">
        <v>631322</v>
      </c>
      <c r="I698" s="79" t="n">
        <v>61960</v>
      </c>
      <c r="J698" s="127" t="n">
        <v>0.71</v>
      </c>
      <c r="K698" s="128">
        <f>ROUND(I698*(J698/1000),2)</f>
        <v/>
      </c>
    </row>
    <row customFormat="1" r="699" s="78">
      <c r="B699" s="125">
        <f>B698+1</f>
        <v/>
      </c>
      <c r="C699" s="125" t="n">
        <v>31868862</v>
      </c>
      <c r="D699" s="90" t="inlineStr">
        <is>
          <t>5067479_1819_Q119_Chipotle_NBCU Ent/Life + NBC Select Video_Feb-March - Digital Entertainment</t>
        </is>
      </c>
      <c r="E699" s="78" t="inlineStr">
        <is>
          <t>Syfy</t>
        </is>
      </c>
      <c r="F699" s="126" t="n">
        <v>43542</v>
      </c>
      <c r="G699" s="126" t="n">
        <v>43569</v>
      </c>
      <c r="H699" s="98" t="n">
        <v>295110</v>
      </c>
      <c r="I699" s="79" t="n">
        <v>32865</v>
      </c>
      <c r="J699" s="127" t="n">
        <v>0.71</v>
      </c>
      <c r="K699" s="128">
        <f>ROUND(I699*(J699/1000),2)</f>
        <v/>
      </c>
    </row>
    <row customFormat="1" r="700" s="78">
      <c r="B700" s="125">
        <f>B699+1</f>
        <v/>
      </c>
      <c r="C700" s="125" t="n">
        <v>31868862</v>
      </c>
      <c r="D700" s="90" t="inlineStr">
        <is>
          <t>5067479_1819_Q119_Chipotle_NBCU Ent/Life + NBC Select Video_Feb-March - Digital Entertainment</t>
        </is>
      </c>
      <c r="E700" s="78" t="inlineStr">
        <is>
          <t>USA</t>
        </is>
      </c>
      <c r="F700" s="126" t="n">
        <v>43542</v>
      </c>
      <c r="G700" s="126" t="n">
        <v>43569</v>
      </c>
      <c r="H700" s="98" t="n">
        <v>224104</v>
      </c>
      <c r="I700" s="79" t="n">
        <v>20477</v>
      </c>
      <c r="J700" s="127" t="n">
        <v>0.71</v>
      </c>
      <c r="K700" s="128">
        <f>ROUND(I700*(J700/1000),2)</f>
        <v/>
      </c>
    </row>
    <row customFormat="1" r="701" s="78">
      <c r="B701" s="125">
        <f>B700+1</f>
        <v/>
      </c>
      <c r="C701" s="125" t="n">
        <v>31869031</v>
      </c>
      <c r="D701" s="90" t="inlineStr">
        <is>
          <t>5063415_CY19_DPSG Diet Dr Pepper_Q1-Q319_NAV A1849 - Digital Entertainment</t>
        </is>
      </c>
      <c r="E701" s="78" t="inlineStr">
        <is>
          <t>Bravo</t>
        </is>
      </c>
      <c r="F701" s="126" t="n">
        <v>43514</v>
      </c>
      <c r="G701" s="126" t="n">
        <v>43646</v>
      </c>
      <c r="H701" s="98" t="n">
        <v>250499</v>
      </c>
      <c r="I701" s="79" t="n">
        <v>101202</v>
      </c>
      <c r="J701" s="127" t="n">
        <v>0.71</v>
      </c>
      <c r="K701" s="128">
        <f>ROUND(I701*(J701/1000),2)</f>
        <v/>
      </c>
    </row>
    <row customFormat="1" r="702" s="78">
      <c r="B702" s="125">
        <f>B701+1</f>
        <v/>
      </c>
      <c r="C702" s="125" t="n">
        <v>31869031</v>
      </c>
      <c r="D702" s="90" t="inlineStr">
        <is>
          <t>5063415_CY19_DPSG Diet Dr Pepper_Q1-Q319_NAV A1849 - Digital Entertainment</t>
        </is>
      </c>
      <c r="E702" s="78" t="inlineStr">
        <is>
          <t>CNBC</t>
        </is>
      </c>
      <c r="F702" s="126" t="n">
        <v>43556</v>
      </c>
      <c r="G702" s="126" t="n">
        <v>43646</v>
      </c>
      <c r="H702" s="98" t="n">
        <v>23225</v>
      </c>
      <c r="I702" s="79" t="n">
        <v>11914</v>
      </c>
      <c r="J702" s="127" t="n">
        <v>0.71</v>
      </c>
      <c r="K702" s="128">
        <f>ROUND(I702*(J702/1000),2)</f>
        <v/>
      </c>
    </row>
    <row customFormat="1" r="703" s="78">
      <c r="B703" s="125">
        <f>B702+1</f>
        <v/>
      </c>
      <c r="C703" s="125" t="n">
        <v>31869031</v>
      </c>
      <c r="D703" s="90" t="inlineStr">
        <is>
          <t>5063415_CY19_DPSG Diet Dr Pepper_Q1-Q319_NAV A1849 - Digital Entertainment</t>
        </is>
      </c>
      <c r="E703" s="78" t="inlineStr">
        <is>
          <t>E!</t>
        </is>
      </c>
      <c r="F703" s="126" t="n">
        <v>43556</v>
      </c>
      <c r="G703" s="126" t="n">
        <v>43646</v>
      </c>
      <c r="H703" s="98" t="n">
        <v>75254</v>
      </c>
      <c r="I703" s="79" t="n">
        <v>23588</v>
      </c>
      <c r="J703" s="127" t="n">
        <v>0.71</v>
      </c>
      <c r="K703" s="128">
        <f>ROUND(I703*(J703/1000),2)</f>
        <v/>
      </c>
    </row>
    <row customFormat="1" r="704" s="78">
      <c r="B704" s="125">
        <f>B703+1</f>
        <v/>
      </c>
      <c r="C704" s="125" t="n">
        <v>31869031</v>
      </c>
      <c r="D704" s="90" t="inlineStr">
        <is>
          <t>5063415_CY19_DPSG Diet Dr Pepper_Q1-Q319_NAV A1849 - Digital Entertainment</t>
        </is>
      </c>
      <c r="E704" s="78" t="inlineStr">
        <is>
          <t>NBC Broadcast</t>
        </is>
      </c>
      <c r="F704" s="126" t="n">
        <v>43556</v>
      </c>
      <c r="G704" s="126" t="n">
        <v>43646</v>
      </c>
      <c r="H704" s="98" t="n">
        <v>331939</v>
      </c>
      <c r="I704" s="79" t="n">
        <v>108511</v>
      </c>
      <c r="J704" s="127" t="n">
        <v>0.71</v>
      </c>
      <c r="K704" s="128">
        <f>ROUND(I704*(J704/1000),2)</f>
        <v/>
      </c>
    </row>
    <row customFormat="1" r="705" s="78">
      <c r="B705" s="125">
        <f>B704+1</f>
        <v/>
      </c>
      <c r="C705" s="125" t="n">
        <v>31869031</v>
      </c>
      <c r="D705" s="90" t="inlineStr">
        <is>
          <t>5063415_CY19_DPSG Diet Dr Pepper_Q1-Q319_NAV A1849 - Digital Entertainment</t>
        </is>
      </c>
      <c r="E705" s="78" t="inlineStr">
        <is>
          <t>NBC News</t>
        </is>
      </c>
      <c r="F705" s="126" t="n">
        <v>43556</v>
      </c>
      <c r="G705" s="126" t="n">
        <v>43646</v>
      </c>
      <c r="H705" s="98" t="n">
        <v>23454</v>
      </c>
      <c r="I705" s="79" t="n">
        <v>9358</v>
      </c>
      <c r="J705" s="127" t="n">
        <v>0.71</v>
      </c>
      <c r="K705" s="128">
        <f>ROUND(I705*(J705/1000),2)</f>
        <v/>
      </c>
    </row>
    <row customFormat="1" r="706" s="78">
      <c r="B706" s="125">
        <f>B705+1</f>
        <v/>
      </c>
      <c r="C706" s="125" t="n">
        <v>31869031</v>
      </c>
      <c r="D706" s="90" t="inlineStr">
        <is>
          <t>5063415_CY19_DPSG Diet Dr Pepper_Q1-Q319_NAV A1849 - Digital Entertainment</t>
        </is>
      </c>
      <c r="E706" s="78" t="inlineStr">
        <is>
          <t>Oxygen</t>
        </is>
      </c>
      <c r="F706" s="126" t="n">
        <v>43556</v>
      </c>
      <c r="G706" s="126" t="n">
        <v>43646</v>
      </c>
      <c r="H706" s="98" t="n">
        <v>78044</v>
      </c>
      <c r="I706" s="79" t="n">
        <v>40670</v>
      </c>
      <c r="J706" s="127" t="n">
        <v>0.71</v>
      </c>
      <c r="K706" s="128">
        <f>ROUND(I706*(J706/1000),2)</f>
        <v/>
      </c>
    </row>
    <row customFormat="1" r="707" s="78">
      <c r="B707" s="125">
        <f>B706+1</f>
        <v/>
      </c>
      <c r="C707" s="125" t="n">
        <v>31869031</v>
      </c>
      <c r="D707" s="90" t="inlineStr">
        <is>
          <t>5063415_CY19_DPSG Diet Dr Pepper_Q1-Q319_NAV A1849 - Digital Entertainment</t>
        </is>
      </c>
      <c r="E707" s="78" t="inlineStr">
        <is>
          <t>Syfy</t>
        </is>
      </c>
      <c r="F707" s="126" t="n">
        <v>43556</v>
      </c>
      <c r="G707" s="126" t="n">
        <v>43646</v>
      </c>
      <c r="H707" s="98" t="n">
        <v>285597</v>
      </c>
      <c r="I707" s="79" t="n">
        <v>172688</v>
      </c>
      <c r="J707" s="127" t="n">
        <v>0.71</v>
      </c>
      <c r="K707" s="128">
        <f>ROUND(I707*(J707/1000),2)</f>
        <v/>
      </c>
    </row>
    <row customFormat="1" r="708" s="78">
      <c r="B708" s="125">
        <f>B707+1</f>
        <v/>
      </c>
      <c r="C708" s="125" t="n">
        <v>31869031</v>
      </c>
      <c r="D708" s="90" t="inlineStr">
        <is>
          <t>5063415_CY19_DPSG Diet Dr Pepper_Q1-Q319_NAV A1849 - Digital Entertainment</t>
        </is>
      </c>
      <c r="E708" s="78" t="inlineStr">
        <is>
          <t>USA</t>
        </is>
      </c>
      <c r="F708" s="126" t="n">
        <v>43556</v>
      </c>
      <c r="G708" s="126" t="n">
        <v>43646</v>
      </c>
      <c r="H708" s="98" t="n">
        <v>136663</v>
      </c>
      <c r="I708" s="79" t="n">
        <v>51621</v>
      </c>
      <c r="J708" s="127" t="n">
        <v>0.71</v>
      </c>
      <c r="K708" s="128">
        <f>ROUND(I708*(J708/1000),2)</f>
        <v/>
      </c>
    </row>
    <row customFormat="1" r="709" s="78">
      <c r="B709" s="125">
        <f>B708+1</f>
        <v/>
      </c>
      <c r="C709" s="125" t="n">
        <v>31870011</v>
      </c>
      <c r="D709" s="90" t="inlineStr">
        <is>
          <t>5069851_Scatter_2019_National Association Realtors NAR_NAV A2554 Show List - Digital Entertainment</t>
        </is>
      </c>
      <c r="E709" s="78" t="inlineStr">
        <is>
          <t>Bravo</t>
        </is>
      </c>
      <c r="F709" s="126" t="n">
        <v>43558</v>
      </c>
      <c r="G709" s="126" t="n">
        <v>43646</v>
      </c>
      <c r="H709" s="98" t="n">
        <v>415658</v>
      </c>
      <c r="I709" s="79" t="n">
        <v>141727</v>
      </c>
      <c r="J709" s="127" t="n">
        <v>0.71</v>
      </c>
      <c r="K709" s="128">
        <f>ROUND(I709*(J709/1000),2)</f>
        <v/>
      </c>
    </row>
    <row customFormat="1" r="710" s="78">
      <c r="B710" s="125">
        <f>B709+1</f>
        <v/>
      </c>
      <c r="C710" s="125" t="n">
        <v>31870011</v>
      </c>
      <c r="D710" s="90" t="inlineStr">
        <is>
          <t>5069851_Scatter_2019_National Association Realtors NAR_NAV A2554 Show List - Digital Entertainment</t>
        </is>
      </c>
      <c r="E710" s="78" t="inlineStr">
        <is>
          <t>E!</t>
        </is>
      </c>
      <c r="F710" s="126" t="n">
        <v>43558</v>
      </c>
      <c r="G710" s="126" t="n">
        <v>43646</v>
      </c>
      <c r="H710" s="98" t="n">
        <v>382893</v>
      </c>
      <c r="I710" s="79" t="n">
        <v>193187</v>
      </c>
      <c r="J710" s="127" t="n">
        <v>0.71</v>
      </c>
      <c r="K710" s="128">
        <f>ROUND(I710*(J710/1000),2)</f>
        <v/>
      </c>
    </row>
    <row customFormat="1" r="711" s="78">
      <c r="B711" s="125">
        <f>B710+1</f>
        <v/>
      </c>
      <c r="C711" s="125" t="n">
        <v>31870011</v>
      </c>
      <c r="D711" s="90" t="inlineStr">
        <is>
          <t>5069851_Scatter_2019_National Association Realtors NAR_NAV A2554 Show List - Digital Entertainment</t>
        </is>
      </c>
      <c r="E711" s="78" t="inlineStr">
        <is>
          <t>NBC Broadcast</t>
        </is>
      </c>
      <c r="F711" s="126" t="n">
        <v>43521</v>
      </c>
      <c r="G711" s="126" t="n">
        <v>43646</v>
      </c>
      <c r="H711" s="98" t="n">
        <v>1015220</v>
      </c>
      <c r="I711" s="79" t="n">
        <v>221297</v>
      </c>
      <c r="J711" s="127" t="n">
        <v>0.71</v>
      </c>
      <c r="K711" s="128">
        <f>ROUND(I711*(J711/1000),2)</f>
        <v/>
      </c>
    </row>
    <row customFormat="1" r="712" s="78">
      <c r="B712" s="125">
        <f>B711+1</f>
        <v/>
      </c>
      <c r="C712" s="125" t="n">
        <v>31870011</v>
      </c>
      <c r="D712" s="90" t="inlineStr">
        <is>
          <t>5069851_Scatter_2019_National Association Realtors NAR_NAV A2554 Show List - Digital Entertainment</t>
        </is>
      </c>
      <c r="E712" s="78" t="inlineStr">
        <is>
          <t>USA</t>
        </is>
      </c>
      <c r="F712" s="126" t="n">
        <v>43558</v>
      </c>
      <c r="G712" s="126" t="n">
        <v>43646</v>
      </c>
      <c r="H712" s="98" t="n">
        <v>260540</v>
      </c>
      <c r="I712" s="79" t="n">
        <v>137088</v>
      </c>
      <c r="J712" s="127" t="n">
        <v>0.71</v>
      </c>
      <c r="K712" s="128">
        <f>ROUND(I712*(J712/1000),2)</f>
        <v/>
      </c>
    </row>
    <row customFormat="1" r="713" s="78">
      <c r="B713" s="125">
        <f>B712+1</f>
        <v/>
      </c>
      <c r="C713" s="125" t="n">
        <v>31871252</v>
      </c>
      <c r="D713" s="90" t="inlineStr">
        <is>
          <t>5054801_TJX_Homegoods 1819 UF FEP - Digital Entertainment</t>
        </is>
      </c>
      <c r="E713" s="78" t="inlineStr">
        <is>
          <t>NBC Broadcast</t>
        </is>
      </c>
      <c r="F713" s="126" t="n">
        <v>43507</v>
      </c>
      <c r="G713" s="126" t="n">
        <v>43555</v>
      </c>
      <c r="H713" s="98" t="n">
        <v>1162244</v>
      </c>
      <c r="I713" s="79" t="n">
        <v>15</v>
      </c>
      <c r="J713" s="127" t="n">
        <v>0.71</v>
      </c>
      <c r="K713" s="128">
        <f>ROUND(I713*(J713/1000),2)</f>
        <v/>
      </c>
    </row>
    <row customFormat="1" r="714" s="78">
      <c r="B714" s="125">
        <f>B713+1</f>
        <v/>
      </c>
      <c r="C714" s="125" t="n">
        <v>31872526</v>
      </c>
      <c r="D714" s="90" t="inlineStr">
        <is>
          <t>5069921_Haribo Q119 CFlight ADU Prime/Digital 18/19 CYU Plan - Digital Entertainment</t>
        </is>
      </c>
      <c r="E714" s="78" t="inlineStr">
        <is>
          <t>NBC Broadcast</t>
        </is>
      </c>
      <c r="F714" s="126" t="n">
        <v>43563</v>
      </c>
      <c r="G714" s="126" t="n">
        <v>43576</v>
      </c>
      <c r="H714" s="98" t="n">
        <v>248099</v>
      </c>
      <c r="I714" s="79" t="n">
        <v>40509</v>
      </c>
      <c r="J714" s="127" t="n">
        <v>0.71</v>
      </c>
      <c r="K714" s="128">
        <f>ROUND(I714*(J714/1000),2)</f>
        <v/>
      </c>
    </row>
    <row customFormat="1" r="715" s="78">
      <c r="B715" s="125">
        <f>B714+1</f>
        <v/>
      </c>
      <c r="C715" s="125" t="n">
        <v>31872526</v>
      </c>
      <c r="D715" s="90" t="inlineStr">
        <is>
          <t>5069921_Haribo Q119 CFlight ADU Prime/Digital 18/19 CYU Plan - Digital Entertainment</t>
        </is>
      </c>
      <c r="E715" s="78" t="inlineStr">
        <is>
          <t>NBC News</t>
        </is>
      </c>
      <c r="F715" s="126" t="n">
        <v>43563</v>
      </c>
      <c r="G715" s="126" t="n">
        <v>43576</v>
      </c>
      <c r="H715" s="98" t="n">
        <v>10976</v>
      </c>
      <c r="I715" s="79" t="n">
        <v>1945</v>
      </c>
      <c r="J715" s="127" t="n">
        <v>0.71</v>
      </c>
      <c r="K715" s="128">
        <f>ROUND(I715*(J715/1000),2)</f>
        <v/>
      </c>
    </row>
    <row customFormat="1" r="716" s="78">
      <c r="B716" s="125">
        <f>B715+1</f>
        <v/>
      </c>
      <c r="C716" s="125" t="n">
        <v>31878526</v>
      </c>
      <c r="D716" s="90" t="inlineStr">
        <is>
          <t>5069141_Nestle Perrier Q119 CFlight Prime/Digital 18/19 BYU Plan - Digital Entertainment</t>
        </is>
      </c>
      <c r="E716" s="78" t="inlineStr">
        <is>
          <t>NBC Broadcast</t>
        </is>
      </c>
      <c r="F716" s="126" t="n">
        <v>43507</v>
      </c>
      <c r="G716" s="126" t="n">
        <v>43555</v>
      </c>
      <c r="H716" s="98" t="n">
        <v>1373100</v>
      </c>
      <c r="I716" s="79" t="n">
        <v>14</v>
      </c>
      <c r="J716" s="127" t="n">
        <v>0.71</v>
      </c>
      <c r="K716" s="128">
        <f>ROUND(I716*(J716/1000),2)</f>
        <v/>
      </c>
    </row>
    <row customFormat="1" r="717" s="78">
      <c r="B717" s="125">
        <f>B716+1</f>
        <v/>
      </c>
      <c r="C717" s="125" t="n">
        <v>31888878</v>
      </c>
      <c r="D717" s="90" t="inlineStr">
        <is>
          <t>5069988_PetSmart Q1 VOD - Digital Entertainment</t>
        </is>
      </c>
      <c r="E717" s="78" t="inlineStr">
        <is>
          <t>NBC Broadcast</t>
        </is>
      </c>
      <c r="F717" s="126" t="n">
        <v>43549</v>
      </c>
      <c r="G717" s="126" t="n">
        <v>43583</v>
      </c>
      <c r="H717" s="98" t="n">
        <v>1951212</v>
      </c>
      <c r="I717" s="79" t="n">
        <v>739353</v>
      </c>
      <c r="J717" s="127" t="n">
        <v>0.71</v>
      </c>
      <c r="K717" s="128">
        <f>ROUND(I717*(J717/1000),2)</f>
        <v/>
      </c>
    </row>
    <row customFormat="1" r="718" s="78">
      <c r="B718" s="125">
        <f>B717+1</f>
        <v/>
      </c>
      <c r="C718" s="125" t="n">
        <v>31888878</v>
      </c>
      <c r="D718" s="90" t="inlineStr">
        <is>
          <t>5069988_PetSmart Q1 VOD - Digital Entertainment</t>
        </is>
      </c>
      <c r="E718" s="78" t="inlineStr">
        <is>
          <t>NBC News</t>
        </is>
      </c>
      <c r="F718" s="126" t="n">
        <v>43549</v>
      </c>
      <c r="G718" s="126" t="n">
        <v>43583</v>
      </c>
      <c r="H718" s="98" t="n">
        <v>104169</v>
      </c>
      <c r="I718" s="79" t="n">
        <v>42924</v>
      </c>
      <c r="J718" s="127" t="n">
        <v>0.71</v>
      </c>
      <c r="K718" s="128">
        <f>ROUND(I718*(J718/1000),2)</f>
        <v/>
      </c>
    </row>
    <row customFormat="1" r="719" s="78">
      <c r="B719" s="125">
        <f>B718+1</f>
        <v/>
      </c>
      <c r="C719" s="125" t="n">
        <v>31916882</v>
      </c>
      <c r="D719" s="90" t="inlineStr">
        <is>
          <t>5068222_Amgen 1Q/2Q E! Grammys &amp; Oscars Sponsorship_ Q1 Portion - Digital Lifestyle</t>
        </is>
      </c>
      <c r="E719" s="78" t="inlineStr">
        <is>
          <t>Bravo</t>
        </is>
      </c>
      <c r="F719" s="126" t="n">
        <v>43504</v>
      </c>
      <c r="G719" s="126" t="n">
        <v>43555</v>
      </c>
      <c r="H719" s="98" t="n">
        <v>3337238</v>
      </c>
      <c r="I719" s="79" t="n">
        <v>169</v>
      </c>
      <c r="J719" s="127" t="n">
        <v>0.71</v>
      </c>
      <c r="K719" s="128">
        <f>ROUND(I719*(J719/1000),2)</f>
        <v/>
      </c>
    </row>
    <row customFormat="1" r="720" s="78">
      <c r="B720" s="125">
        <f>B719+1</f>
        <v/>
      </c>
      <c r="C720" s="125" t="n">
        <v>31916882</v>
      </c>
      <c r="D720" s="90" t="inlineStr">
        <is>
          <t>5068222_Amgen 1Q/2Q E! Grammys &amp; Oscars Sponsorship_ Q1 Portion - Digital Lifestyle</t>
        </is>
      </c>
      <c r="E720" s="78" t="inlineStr">
        <is>
          <t>E!</t>
        </is>
      </c>
      <c r="F720" s="126" t="n">
        <v>43504</v>
      </c>
      <c r="G720" s="126" t="n">
        <v>43555</v>
      </c>
      <c r="H720" s="98" t="n">
        <v>1424282</v>
      </c>
      <c r="I720" s="79" t="n">
        <v>75</v>
      </c>
      <c r="J720" s="127" t="n">
        <v>0.71</v>
      </c>
      <c r="K720" s="128">
        <f>ROUND(I720*(J720/1000),2)</f>
        <v/>
      </c>
    </row>
    <row customFormat="1" r="721" s="78">
      <c r="B721" s="125">
        <f>B720+1</f>
        <v/>
      </c>
      <c r="C721" s="125" t="n">
        <v>31916882</v>
      </c>
      <c r="D721" s="90" t="inlineStr">
        <is>
          <t>5068222_Amgen 1Q/2Q E! Grammys &amp; Oscars Sponsorship_ Q1 Portion - Digital Lifestyle</t>
        </is>
      </c>
      <c r="E721" s="78" t="inlineStr">
        <is>
          <t>Oxygen</t>
        </is>
      </c>
      <c r="F721" s="126" t="n">
        <v>43504</v>
      </c>
      <c r="G721" s="126" t="n">
        <v>43555</v>
      </c>
      <c r="H721" s="98" t="n">
        <v>686950</v>
      </c>
      <c r="I721" s="79" t="n">
        <v>32</v>
      </c>
      <c r="J721" s="127" t="n">
        <v>0.71</v>
      </c>
      <c r="K721" s="128">
        <f>ROUND(I721*(J721/1000),2)</f>
        <v/>
      </c>
    </row>
    <row customFormat="1" r="722" s="78">
      <c r="B722" s="125">
        <f>B721+1</f>
        <v/>
      </c>
      <c r="C722" s="125" t="n">
        <v>31916882</v>
      </c>
      <c r="D722" s="90" t="inlineStr">
        <is>
          <t>5068222_Amgen 1Q/2Q E! Grammys &amp; Oscars Sponsorship_ Q1 Portion - Digital Lifestyle</t>
        </is>
      </c>
      <c r="E722" s="78" t="inlineStr">
        <is>
          <t>Syfy</t>
        </is>
      </c>
      <c r="F722" s="126" t="n">
        <v>43504</v>
      </c>
      <c r="G722" s="126" t="n">
        <v>43555</v>
      </c>
      <c r="H722" s="98" t="n">
        <v>2328494</v>
      </c>
      <c r="I722" s="79" t="n">
        <v>84</v>
      </c>
      <c r="J722" s="127" t="n">
        <v>0.71</v>
      </c>
      <c r="K722" s="128">
        <f>ROUND(I722*(J722/1000),2)</f>
        <v/>
      </c>
    </row>
    <row customFormat="1" r="723" s="78">
      <c r="B723" s="125">
        <f>B722+1</f>
        <v/>
      </c>
      <c r="C723" s="125" t="n">
        <v>31916882</v>
      </c>
      <c r="D723" s="90" t="inlineStr">
        <is>
          <t>5068222_Amgen 1Q/2Q E! Grammys &amp; Oscars Sponsorship_ Q1 Portion - Digital Lifestyle</t>
        </is>
      </c>
      <c r="E723" s="78" t="inlineStr">
        <is>
          <t>USA</t>
        </is>
      </c>
      <c r="F723" s="126" t="n">
        <v>43504</v>
      </c>
      <c r="G723" s="126" t="n">
        <v>43555</v>
      </c>
      <c r="H723" s="98" t="n">
        <v>1941660</v>
      </c>
      <c r="I723" s="79" t="n">
        <v>94</v>
      </c>
      <c r="J723" s="127" t="n">
        <v>0.71</v>
      </c>
      <c r="K723" s="128">
        <f>ROUND(I723*(J723/1000),2)</f>
        <v/>
      </c>
    </row>
    <row customFormat="1" r="724" s="78">
      <c r="B724" s="125">
        <f>B723+1</f>
        <v/>
      </c>
      <c r="C724" s="125" t="n">
        <v>31937361</v>
      </c>
      <c r="D724" s="90" t="inlineStr">
        <is>
          <t xml:space="preserve">Betty En NY </t>
        </is>
      </c>
      <c r="E724" s="78" t="inlineStr">
        <is>
          <t>Telemundo</t>
        </is>
      </c>
      <c r="F724" s="126" t="n">
        <v>43540</v>
      </c>
      <c r="G724" s="126" t="n">
        <v>43574</v>
      </c>
      <c r="H724" s="98" t="n">
        <v>506590</v>
      </c>
      <c r="I724" s="79" t="n">
        <v>666</v>
      </c>
      <c r="J724" s="127" t="n">
        <v>0.71</v>
      </c>
      <c r="K724" s="128">
        <f>ROUND(I724*(J724/1000),2)</f>
        <v/>
      </c>
    </row>
    <row customFormat="1" r="725" s="78">
      <c r="B725" s="125">
        <f>B724+1</f>
        <v/>
      </c>
      <c r="C725" s="125" t="n">
        <v>31943218</v>
      </c>
      <c r="D725" s="90" t="inlineStr">
        <is>
          <t>5068331_Rakuten_NBCU_OLV_Q119_Upfront - Digital Entertainment</t>
        </is>
      </c>
      <c r="E725" s="78" t="inlineStr">
        <is>
          <t>Bravo</t>
        </is>
      </c>
      <c r="F725" s="126" t="n">
        <v>43525</v>
      </c>
      <c r="G725" s="126" t="n">
        <v>43555</v>
      </c>
      <c r="H725" s="98" t="n">
        <v>1196411</v>
      </c>
      <c r="I725" s="79" t="n">
        <v>22</v>
      </c>
      <c r="J725" s="127" t="n">
        <v>0.71</v>
      </c>
      <c r="K725" s="128">
        <f>ROUND(I725*(J725/1000),2)</f>
        <v/>
      </c>
    </row>
    <row customFormat="1" r="726" s="78">
      <c r="B726" s="125">
        <f>B725+1</f>
        <v/>
      </c>
      <c r="C726" s="125" t="n">
        <v>31943218</v>
      </c>
      <c r="D726" s="90" t="inlineStr">
        <is>
          <t>5068331_Rakuten_NBCU_OLV_Q119_Upfront - Digital Entertainment</t>
        </is>
      </c>
      <c r="E726" s="78" t="inlineStr">
        <is>
          <t>E!</t>
        </is>
      </c>
      <c r="F726" s="126" t="n">
        <v>43525</v>
      </c>
      <c r="G726" s="126" t="n">
        <v>43555</v>
      </c>
      <c r="H726" s="98" t="n">
        <v>344275</v>
      </c>
      <c r="I726" s="79" t="n">
        <v>7</v>
      </c>
      <c r="J726" s="127" t="n">
        <v>0.71</v>
      </c>
      <c r="K726" s="128">
        <f>ROUND(I726*(J726/1000),2)</f>
        <v/>
      </c>
    </row>
    <row customFormat="1" r="727" s="78">
      <c r="B727" s="125">
        <f>B726+1</f>
        <v/>
      </c>
      <c r="C727" s="125" t="n">
        <v>31943218</v>
      </c>
      <c r="D727" s="90" t="inlineStr">
        <is>
          <t>5068331_Rakuten_NBCU_OLV_Q119_Upfront - Digital Entertainment</t>
        </is>
      </c>
      <c r="E727" s="78" t="inlineStr">
        <is>
          <t>Oxygen</t>
        </is>
      </c>
      <c r="F727" s="126" t="n">
        <v>43525</v>
      </c>
      <c r="G727" s="126" t="n">
        <v>43555</v>
      </c>
      <c r="H727" s="98" t="n">
        <v>366100</v>
      </c>
      <c r="I727" s="79" t="n">
        <v>5</v>
      </c>
      <c r="J727" s="127" t="n">
        <v>0.71</v>
      </c>
      <c r="K727" s="128">
        <f>ROUND(I727*(J727/1000),2)</f>
        <v/>
      </c>
    </row>
    <row customFormat="1" r="728" s="78">
      <c r="B728" s="125">
        <f>B727+1</f>
        <v/>
      </c>
      <c r="C728" s="125" t="n">
        <v>31943218</v>
      </c>
      <c r="D728" s="90" t="inlineStr">
        <is>
          <t>5068331_Rakuten_NBCU_OLV_Q119_Upfront - Digital Entertainment</t>
        </is>
      </c>
      <c r="E728" s="78" t="inlineStr">
        <is>
          <t>Syfy</t>
        </is>
      </c>
      <c r="F728" s="126" t="n">
        <v>43525</v>
      </c>
      <c r="G728" s="126" t="n">
        <v>43555</v>
      </c>
      <c r="H728" s="98" t="n">
        <v>1244892</v>
      </c>
      <c r="I728" s="79" t="n">
        <v>18</v>
      </c>
      <c r="J728" s="127" t="n">
        <v>0.71</v>
      </c>
      <c r="K728" s="128">
        <f>ROUND(I728*(J728/1000),2)</f>
        <v/>
      </c>
    </row>
    <row customFormat="1" r="729" s="78">
      <c r="B729" s="125">
        <f>B728+1</f>
        <v/>
      </c>
      <c r="C729" s="125" t="n">
        <v>31943218</v>
      </c>
      <c r="D729" s="90" t="inlineStr">
        <is>
          <t>5068331_Rakuten_NBCU_OLV_Q119_Upfront - Digital Entertainment</t>
        </is>
      </c>
      <c r="E729" s="78" t="inlineStr">
        <is>
          <t>USA</t>
        </is>
      </c>
      <c r="F729" s="126" t="n">
        <v>43525</v>
      </c>
      <c r="G729" s="126" t="n">
        <v>43555</v>
      </c>
      <c r="H729" s="98" t="n">
        <v>765238</v>
      </c>
      <c r="I729" s="79" t="n">
        <v>19</v>
      </c>
      <c r="J729" s="127" t="n">
        <v>0.71</v>
      </c>
      <c r="K729" s="128">
        <f>ROUND(I729*(J729/1000),2)</f>
        <v/>
      </c>
    </row>
    <row customFormat="1" r="730" s="78">
      <c r="B730" s="125">
        <f>B729+1</f>
        <v/>
      </c>
      <c r="C730" s="125" t="n">
        <v>31946144</v>
      </c>
      <c r="D730" s="90" t="inlineStr">
        <is>
          <t>5068233_Aimovig_1Q19 Scatter_Prime_W2554 - Digital Entertainment</t>
        </is>
      </c>
      <c r="E730" s="78" t="inlineStr">
        <is>
          <t>NBC Broadcast</t>
        </is>
      </c>
      <c r="F730" s="126" t="n">
        <v>43507</v>
      </c>
      <c r="G730" s="126" t="n">
        <v>43555</v>
      </c>
      <c r="H730" s="98" t="n">
        <v>3543238</v>
      </c>
      <c r="I730" s="79" t="n">
        <v>47</v>
      </c>
      <c r="J730" s="127" t="n">
        <v>0.71</v>
      </c>
      <c r="K730" s="128">
        <f>ROUND(I730*(J730/1000),2)</f>
        <v/>
      </c>
    </row>
    <row customFormat="1" r="731" s="78">
      <c r="B731" s="125">
        <f>B730+1</f>
        <v/>
      </c>
      <c r="C731" s="125" t="n">
        <v>31946144</v>
      </c>
      <c r="D731" s="90" t="inlineStr">
        <is>
          <t>5068233_Aimovig_1Q19 Scatter_Prime_W2554 - Digital Entertainment</t>
        </is>
      </c>
      <c r="E731" s="78" t="inlineStr">
        <is>
          <t>NBC News</t>
        </is>
      </c>
      <c r="F731" s="126" t="n">
        <v>43507</v>
      </c>
      <c r="G731" s="126" t="n">
        <v>43555</v>
      </c>
      <c r="H731" s="98" t="n">
        <v>177918</v>
      </c>
      <c r="I731" s="79" t="n">
        <v>2</v>
      </c>
      <c r="J731" s="127" t="n">
        <v>0.71</v>
      </c>
      <c r="K731" s="128">
        <f>ROUND(I731*(J731/1000),2)</f>
        <v/>
      </c>
    </row>
    <row customFormat="1" r="732" s="78">
      <c r="B732" s="125">
        <f>B731+1</f>
        <v/>
      </c>
      <c r="C732" s="125" t="n">
        <v>31975121</v>
      </c>
      <c r="D732" s="90" t="inlineStr">
        <is>
          <t>5069757_LOreal Elvive Q119 NAV - Digital Entertainment</t>
        </is>
      </c>
      <c r="E732" s="78" t="inlineStr">
        <is>
          <t>Bravo</t>
        </is>
      </c>
      <c r="F732" s="126" t="n">
        <v>43508</v>
      </c>
      <c r="G732" s="126" t="n">
        <v>43555</v>
      </c>
      <c r="H732" s="98" t="n">
        <v>677289</v>
      </c>
      <c r="I732" s="79" t="n">
        <v>1</v>
      </c>
      <c r="J732" s="127" t="n">
        <v>0.71</v>
      </c>
      <c r="K732" s="128">
        <f>ROUND(I732*(J732/1000),2)</f>
        <v/>
      </c>
    </row>
    <row customFormat="1" r="733" s="78">
      <c r="B733" s="125">
        <f>B732+1</f>
        <v/>
      </c>
      <c r="C733" s="125" t="n">
        <v>31975121</v>
      </c>
      <c r="D733" s="90" t="inlineStr">
        <is>
          <t>5069757_LOreal Elvive Q119 NAV - Digital Entertainment</t>
        </is>
      </c>
      <c r="E733" s="78" t="inlineStr">
        <is>
          <t>NBC Broadcast</t>
        </is>
      </c>
      <c r="F733" s="126" t="n">
        <v>43508</v>
      </c>
      <c r="G733" s="126" t="n">
        <v>43555</v>
      </c>
      <c r="H733" s="98" t="n">
        <v>194263</v>
      </c>
      <c r="I733" s="79" t="n">
        <v>2</v>
      </c>
      <c r="J733" s="127" t="n">
        <v>0.71</v>
      </c>
      <c r="K733" s="128">
        <f>ROUND(I733*(J733/1000),2)</f>
        <v/>
      </c>
    </row>
    <row customFormat="1" r="734" s="78">
      <c r="B734" s="125">
        <f>B733+1</f>
        <v/>
      </c>
      <c r="C734" s="125" t="n">
        <v>31975121</v>
      </c>
      <c r="D734" s="90" t="inlineStr">
        <is>
          <t>5069757_LOreal Elvive Q119 NAV - Digital Entertainment</t>
        </is>
      </c>
      <c r="E734" s="78" t="inlineStr">
        <is>
          <t>USA</t>
        </is>
      </c>
      <c r="F734" s="126" t="n">
        <v>43508</v>
      </c>
      <c r="G734" s="126" t="n">
        <v>43555</v>
      </c>
      <c r="H734" s="98" t="n">
        <v>438420</v>
      </c>
      <c r="I734" s="79" t="n">
        <v>1</v>
      </c>
      <c r="J734" s="127" t="n">
        <v>0.71</v>
      </c>
      <c r="K734" s="128">
        <f>ROUND(I734*(J734/1000),2)</f>
        <v/>
      </c>
    </row>
    <row customFormat="1" r="735" s="78">
      <c r="B735" s="125">
        <f>B734+1</f>
        <v/>
      </c>
      <c r="C735" s="125" t="n">
        <v>31990489</v>
      </c>
      <c r="D735" s="90" t="inlineStr">
        <is>
          <t>5069758_LOreal Snapscara Q119 NAV - Digital Entertainment</t>
        </is>
      </c>
      <c r="E735" s="78" t="inlineStr">
        <is>
          <t>Bravo</t>
        </is>
      </c>
      <c r="F735" s="126" t="n">
        <v>43511</v>
      </c>
      <c r="G735" s="126" t="n">
        <v>43646</v>
      </c>
      <c r="H735" s="98" t="n">
        <v>1230343</v>
      </c>
      <c r="I735" s="79" t="n">
        <v>189742</v>
      </c>
      <c r="J735" s="127" t="n">
        <v>0.71</v>
      </c>
      <c r="K735" s="128">
        <f>ROUND(I735*(J735/1000),2)</f>
        <v/>
      </c>
    </row>
    <row customFormat="1" r="736" s="78">
      <c r="B736" s="125">
        <f>B735+1</f>
        <v/>
      </c>
      <c r="C736" s="125" t="n">
        <v>31990489</v>
      </c>
      <c r="D736" s="90" t="inlineStr">
        <is>
          <t>5069758_LOreal Snapscara Q119 NAV - Digital Entertainment</t>
        </is>
      </c>
      <c r="E736" s="78" t="inlineStr">
        <is>
          <t>CNBC</t>
        </is>
      </c>
      <c r="F736" s="126" t="n">
        <v>43565</v>
      </c>
      <c r="G736" s="126" t="n">
        <v>43646</v>
      </c>
      <c r="H736" s="98" t="n">
        <v>107882</v>
      </c>
      <c r="I736" s="79" t="n">
        <v>21307</v>
      </c>
      <c r="J736" s="127" t="n">
        <v>0.71</v>
      </c>
      <c r="K736" s="128">
        <f>ROUND(I736*(J736/1000),2)</f>
        <v/>
      </c>
    </row>
    <row customFormat="1" r="737" s="78">
      <c r="B737" s="125">
        <f>B736+1</f>
        <v/>
      </c>
      <c r="C737" s="125" t="n">
        <v>31990489</v>
      </c>
      <c r="D737" s="90" t="inlineStr">
        <is>
          <t>5069758_LOreal Snapscara Q119 NAV - Digital Entertainment</t>
        </is>
      </c>
      <c r="E737" s="78" t="inlineStr">
        <is>
          <t>E!</t>
        </is>
      </c>
      <c r="F737" s="126" t="n">
        <v>43511</v>
      </c>
      <c r="G737" s="126" t="n">
        <v>43646</v>
      </c>
      <c r="H737" s="98" t="n">
        <v>399867</v>
      </c>
      <c r="I737" s="79" t="n">
        <v>96856</v>
      </c>
      <c r="J737" s="127" t="n">
        <v>0.71</v>
      </c>
      <c r="K737" s="128">
        <f>ROUND(I737*(J737/1000),2)</f>
        <v/>
      </c>
    </row>
    <row customFormat="1" r="738" s="78">
      <c r="B738" s="125">
        <f>B737+1</f>
        <v/>
      </c>
      <c r="C738" s="125" t="n">
        <v>31990489</v>
      </c>
      <c r="D738" s="90" t="inlineStr">
        <is>
          <t>5069758_LOreal Snapscara Q119 NAV - Digital Entertainment</t>
        </is>
      </c>
      <c r="E738" s="78" t="inlineStr">
        <is>
          <t>MSNBC</t>
        </is>
      </c>
      <c r="F738" s="126" t="n">
        <v>43565</v>
      </c>
      <c r="G738" s="126" t="n">
        <v>43646</v>
      </c>
      <c r="H738" s="98" t="n">
        <v>2503</v>
      </c>
      <c r="I738" s="79" t="n">
        <v>859</v>
      </c>
      <c r="J738" s="127" t="n">
        <v>0.71</v>
      </c>
      <c r="K738" s="128">
        <f>ROUND(I738*(J738/1000),2)</f>
        <v/>
      </c>
    </row>
    <row customFormat="1" r="739" s="78">
      <c r="B739" s="125">
        <f>B738+1</f>
        <v/>
      </c>
      <c r="C739" s="125" t="n">
        <v>31990489</v>
      </c>
      <c r="D739" s="90" t="inlineStr">
        <is>
          <t>5069758_LOreal Snapscara Q119 NAV - Digital Entertainment</t>
        </is>
      </c>
      <c r="E739" s="78" t="inlineStr">
        <is>
          <t>NBC Broadcast</t>
        </is>
      </c>
      <c r="F739" s="126" t="n">
        <v>43511</v>
      </c>
      <c r="G739" s="126" t="n">
        <v>43646</v>
      </c>
      <c r="H739" s="98" t="n">
        <v>375639</v>
      </c>
      <c r="I739" s="79" t="n">
        <v>95848</v>
      </c>
      <c r="J739" s="127" t="n">
        <v>0.71</v>
      </c>
      <c r="K739" s="128">
        <f>ROUND(I739*(J739/1000),2)</f>
        <v/>
      </c>
    </row>
    <row customFormat="1" r="740" s="78">
      <c r="B740" s="125">
        <f>B739+1</f>
        <v/>
      </c>
      <c r="C740" s="125" t="n">
        <v>31990489</v>
      </c>
      <c r="D740" s="90" t="inlineStr">
        <is>
          <t>5069758_LOreal Snapscara Q119 NAV - Digital Entertainment</t>
        </is>
      </c>
      <c r="E740" s="78" t="inlineStr">
        <is>
          <t>NBC News</t>
        </is>
      </c>
      <c r="F740" s="126" t="n">
        <v>43511</v>
      </c>
      <c r="G740" s="126" t="n">
        <v>43646</v>
      </c>
      <c r="H740" s="98" t="n">
        <v>141675</v>
      </c>
      <c r="I740" s="79" t="n">
        <v>47134</v>
      </c>
      <c r="J740" s="127" t="n">
        <v>0.71</v>
      </c>
      <c r="K740" s="128">
        <f>ROUND(I740*(J740/1000),2)</f>
        <v/>
      </c>
    </row>
    <row customFormat="1" r="741" s="78">
      <c r="B741" s="125">
        <f>B740+1</f>
        <v/>
      </c>
      <c r="C741" s="125" t="n">
        <v>31990489</v>
      </c>
      <c r="D741" s="90" t="inlineStr">
        <is>
          <t>5069758_LOreal Snapscara Q119 NAV - Digital Entertainment</t>
        </is>
      </c>
      <c r="E741" s="78" t="inlineStr">
        <is>
          <t>Oxygen</t>
        </is>
      </c>
      <c r="F741" s="126" t="n">
        <v>43565</v>
      </c>
      <c r="G741" s="126" t="n">
        <v>43646</v>
      </c>
      <c r="H741" s="98" t="n">
        <v>361677</v>
      </c>
      <c r="I741" s="79" t="n">
        <v>78963</v>
      </c>
      <c r="J741" s="127" t="n">
        <v>0.71</v>
      </c>
      <c r="K741" s="128">
        <f>ROUND(I741*(J741/1000),2)</f>
        <v/>
      </c>
    </row>
    <row customFormat="1" r="742" s="78">
      <c r="B742" s="125">
        <f>B741+1</f>
        <v/>
      </c>
      <c r="C742" s="125" t="n">
        <v>31990489</v>
      </c>
      <c r="D742" s="90" t="inlineStr">
        <is>
          <t>5069758_LOreal Snapscara Q119 NAV - Digital Entertainment</t>
        </is>
      </c>
      <c r="E742" s="78" t="inlineStr">
        <is>
          <t>Syfy</t>
        </is>
      </c>
      <c r="F742" s="126" t="n">
        <v>43511</v>
      </c>
      <c r="G742" s="126" t="n">
        <v>43646</v>
      </c>
      <c r="H742" s="98" t="n">
        <v>1376437</v>
      </c>
      <c r="I742" s="79" t="n">
        <v>405734</v>
      </c>
      <c r="J742" s="127" t="n">
        <v>0.71</v>
      </c>
      <c r="K742" s="128">
        <f>ROUND(I742*(J742/1000),2)</f>
        <v/>
      </c>
    </row>
    <row customFormat="1" r="743" s="78">
      <c r="B743" s="125">
        <f>B742+1</f>
        <v/>
      </c>
      <c r="C743" s="125" t="n">
        <v>31990489</v>
      </c>
      <c r="D743" s="90" t="inlineStr">
        <is>
          <t>5069758_LOreal Snapscara Q119 NAV - Digital Entertainment</t>
        </is>
      </c>
      <c r="E743" s="78" t="inlineStr">
        <is>
          <t>Telemundo</t>
        </is>
      </c>
      <c r="F743" s="126" t="n">
        <v>43565</v>
      </c>
      <c r="G743" s="126" t="n">
        <v>43646</v>
      </c>
      <c r="H743" s="98" t="n">
        <v>46364</v>
      </c>
      <c r="I743" s="79" t="n">
        <v>4966</v>
      </c>
      <c r="J743" s="127" t="n">
        <v>0.71</v>
      </c>
      <c r="K743" s="128">
        <f>ROUND(I743*(J743/1000),2)</f>
        <v/>
      </c>
    </row>
    <row customFormat="1" r="744" s="78">
      <c r="B744" s="125">
        <f>B743+1</f>
        <v/>
      </c>
      <c r="C744" s="125" t="n">
        <v>31990489</v>
      </c>
      <c r="D744" s="90" t="inlineStr">
        <is>
          <t>5069758_LOreal Snapscara Q119 NAV - Digital Entertainment</t>
        </is>
      </c>
      <c r="E744" s="78" t="inlineStr">
        <is>
          <t>USA</t>
        </is>
      </c>
      <c r="F744" s="126" t="n">
        <v>43511</v>
      </c>
      <c r="G744" s="126" t="n">
        <v>43646</v>
      </c>
      <c r="H744" s="98" t="n">
        <v>758917</v>
      </c>
      <c r="I744" s="79" t="n">
        <v>139948</v>
      </c>
      <c r="J744" s="127" t="n">
        <v>0.71</v>
      </c>
      <c r="K744" s="128">
        <f>ROUND(I744*(J744/1000),2)</f>
        <v/>
      </c>
    </row>
    <row customFormat="1" r="745" s="78">
      <c r="B745" s="125">
        <f>B744+1</f>
        <v/>
      </c>
      <c r="C745" s="125" t="n">
        <v>31990560</v>
      </c>
      <c r="D745" s="90" t="inlineStr">
        <is>
          <t>5070008_LOreal Lash Paradise Q119 NAV  - Digital Entertainment</t>
        </is>
      </c>
      <c r="E745" s="78" t="inlineStr">
        <is>
          <t>Bravo</t>
        </is>
      </c>
      <c r="F745" s="126" t="n">
        <v>43542</v>
      </c>
      <c r="G745" s="126" t="n">
        <v>43555</v>
      </c>
      <c r="H745" s="98" t="n">
        <v>962313</v>
      </c>
      <c r="I745" s="79" t="n">
        <v>7</v>
      </c>
      <c r="J745" s="127" t="n">
        <v>0.71</v>
      </c>
      <c r="K745" s="128">
        <f>ROUND(I745*(J745/1000),2)</f>
        <v/>
      </c>
    </row>
    <row customFormat="1" r="746" s="78">
      <c r="B746" s="125">
        <f>B745+1</f>
        <v/>
      </c>
      <c r="C746" s="125" t="n">
        <v>31990560</v>
      </c>
      <c r="D746" s="90" t="inlineStr">
        <is>
          <t>5070008_LOreal Lash Paradise Q119 NAV  - Digital Entertainment</t>
        </is>
      </c>
      <c r="E746" s="78" t="inlineStr">
        <is>
          <t>E!</t>
        </is>
      </c>
      <c r="F746" s="126" t="n">
        <v>43542</v>
      </c>
      <c r="G746" s="126" t="n">
        <v>43555</v>
      </c>
      <c r="H746" s="98" t="n">
        <v>281705</v>
      </c>
      <c r="I746" s="79" t="n">
        <v>8</v>
      </c>
      <c r="J746" s="127" t="n">
        <v>0.71</v>
      </c>
      <c r="K746" s="128">
        <f>ROUND(I746*(J746/1000),2)</f>
        <v/>
      </c>
    </row>
    <row customFormat="1" r="747" s="78">
      <c r="B747" s="125">
        <f>B746+1</f>
        <v/>
      </c>
      <c r="C747" s="125" t="n">
        <v>31990560</v>
      </c>
      <c r="D747" s="90" t="inlineStr">
        <is>
          <t>5070008_LOreal Lash Paradise Q119 NAV  - Digital Entertainment</t>
        </is>
      </c>
      <c r="E747" s="78" t="inlineStr">
        <is>
          <t>NBC Broadcast</t>
        </is>
      </c>
      <c r="F747" s="126" t="n">
        <v>43542</v>
      </c>
      <c r="G747" s="126" t="n">
        <v>43555</v>
      </c>
      <c r="H747" s="98" t="n">
        <v>253101</v>
      </c>
      <c r="I747" s="79" t="n">
        <v>1</v>
      </c>
      <c r="J747" s="127" t="n">
        <v>0.71</v>
      </c>
      <c r="K747" s="128">
        <f>ROUND(I747*(J747/1000),2)</f>
        <v/>
      </c>
    </row>
    <row customFormat="1" r="748" s="78">
      <c r="B748" s="125">
        <f>B747+1</f>
        <v/>
      </c>
      <c r="C748" s="125" t="n">
        <v>31990560</v>
      </c>
      <c r="D748" s="90" t="inlineStr">
        <is>
          <t>5070008_LOreal Lash Paradise Q119 NAV  - Digital Entertainment</t>
        </is>
      </c>
      <c r="E748" s="78" t="inlineStr">
        <is>
          <t>NBC News</t>
        </is>
      </c>
      <c r="F748" s="126" t="n">
        <v>43542</v>
      </c>
      <c r="G748" s="126" t="n">
        <v>43555</v>
      </c>
      <c r="H748" s="98" t="n">
        <v>79031</v>
      </c>
      <c r="I748" s="79" t="n">
        <v>2</v>
      </c>
      <c r="J748" s="127" t="n">
        <v>0.71</v>
      </c>
      <c r="K748" s="128">
        <f>ROUND(I748*(J748/1000),2)</f>
        <v/>
      </c>
    </row>
    <row customFormat="1" r="749" s="78">
      <c r="B749" s="125">
        <f>B748+1</f>
        <v/>
      </c>
      <c r="C749" s="125" t="n">
        <v>31990560</v>
      </c>
      <c r="D749" s="90" t="inlineStr">
        <is>
          <t>5070008_LOreal Lash Paradise Q119 NAV  - Digital Entertainment</t>
        </is>
      </c>
      <c r="E749" s="78" t="inlineStr">
        <is>
          <t>Syfy</t>
        </is>
      </c>
      <c r="F749" s="126" t="n">
        <v>43542</v>
      </c>
      <c r="G749" s="126" t="n">
        <v>43555</v>
      </c>
      <c r="H749" s="98" t="n">
        <v>818958</v>
      </c>
      <c r="I749" s="79" t="n">
        <v>3</v>
      </c>
      <c r="J749" s="127" t="n">
        <v>0.71</v>
      </c>
      <c r="K749" s="128">
        <f>ROUND(I749*(J749/1000),2)</f>
        <v/>
      </c>
    </row>
    <row customFormat="1" r="750" s="78">
      <c r="B750" s="125">
        <f>B749+1</f>
        <v/>
      </c>
      <c r="C750" s="125" t="n">
        <v>31990560</v>
      </c>
      <c r="D750" s="90" t="inlineStr">
        <is>
          <t>5070008_LOreal Lash Paradise Q119 NAV  - Digital Entertainment</t>
        </is>
      </c>
      <c r="E750" s="78" t="inlineStr">
        <is>
          <t>USA</t>
        </is>
      </c>
      <c r="F750" s="126" t="n">
        <v>43542</v>
      </c>
      <c r="G750" s="126" t="n">
        <v>43555</v>
      </c>
      <c r="H750" s="98" t="n">
        <v>565979</v>
      </c>
      <c r="I750" s="79" t="n">
        <v>8</v>
      </c>
      <c r="J750" s="127" t="n">
        <v>0.71</v>
      </c>
      <c r="K750" s="128">
        <f>ROUND(I750*(J750/1000),2)</f>
        <v/>
      </c>
    </row>
    <row customFormat="1" r="751" s="78">
      <c r="B751" s="125">
        <f>B750+1</f>
        <v/>
      </c>
      <c r="C751" s="125" t="n">
        <v>31996263</v>
      </c>
      <c r="D751" s="90" t="inlineStr">
        <is>
          <t>5070029_P&amp;G Gain Fab Enh_1Q 1819 UF_Prime_W1849 - Digital Entertainment</t>
        </is>
      </c>
      <c r="E751" s="78" t="inlineStr">
        <is>
          <t>NBC Broadcast</t>
        </is>
      </c>
      <c r="F751" s="126" t="n">
        <v>43535</v>
      </c>
      <c r="G751" s="126" t="n">
        <v>43555</v>
      </c>
      <c r="H751" s="98" t="n">
        <v>1050888</v>
      </c>
      <c r="I751" s="79" t="n">
        <v>8</v>
      </c>
      <c r="J751" s="127" t="n">
        <v>0.71</v>
      </c>
      <c r="K751" s="128">
        <f>ROUND(I751*(J751/1000),2)</f>
        <v/>
      </c>
    </row>
    <row customFormat="1" r="752" s="78">
      <c r="B752" s="125">
        <f>B751+1</f>
        <v/>
      </c>
      <c r="C752" s="125" t="n">
        <v>32032238</v>
      </c>
      <c r="D752" s="90" t="inlineStr">
        <is>
          <t>5067075_2019 Bridgestone Golf Digital - Digital Sports</t>
        </is>
      </c>
      <c r="E752" s="78" t="inlineStr">
        <is>
          <t>Golf Channel</t>
        </is>
      </c>
      <c r="F752" s="126" t="n">
        <v>43525</v>
      </c>
      <c r="G752" s="126" t="n">
        <v>43667</v>
      </c>
      <c r="H752" s="98" t="n">
        <v>12052</v>
      </c>
      <c r="I752" s="79" t="n">
        <v>12052</v>
      </c>
      <c r="J752" s="127" t="n">
        <v>0.71</v>
      </c>
      <c r="K752" s="128">
        <f>ROUND(I752*(J752/1000),2)</f>
        <v/>
      </c>
    </row>
    <row customFormat="1" r="753" s="78">
      <c r="B753" s="125">
        <f>B752+1</f>
        <v/>
      </c>
      <c r="C753" s="125" t="n">
        <v>32053790</v>
      </c>
      <c r="D753" s="90" t="inlineStr">
        <is>
          <t>5070106_Scatter_Estee Lauder_Q1-Q219_Double Wear_FEP/VOD &amp; Brightline - Digital Entertainment</t>
        </is>
      </c>
      <c r="E753" s="78" t="inlineStr">
        <is>
          <t>Bravo</t>
        </is>
      </c>
      <c r="F753" s="126" t="n">
        <v>43544</v>
      </c>
      <c r="G753" s="126" t="n">
        <v>43616</v>
      </c>
      <c r="H753" s="98" t="n">
        <v>51983</v>
      </c>
      <c r="I753" s="79" t="n">
        <v>51983</v>
      </c>
      <c r="J753" s="127" t="n">
        <v>0.71</v>
      </c>
      <c r="K753" s="128">
        <f>ROUND(I753*(J753/1000),2)</f>
        <v/>
      </c>
    </row>
    <row customFormat="1" r="754" s="78">
      <c r="B754" s="125">
        <f>B753+1</f>
        <v/>
      </c>
      <c r="C754" s="125" t="n">
        <v>32053790</v>
      </c>
      <c r="D754" s="90" t="inlineStr">
        <is>
          <t>5070106_Scatter_Estee Lauder_Q1-Q219_Double Wear_FEP/VOD &amp; Brightline - Digital Entertainment</t>
        </is>
      </c>
      <c r="E754" s="78" t="inlineStr">
        <is>
          <t>E!</t>
        </is>
      </c>
      <c r="F754" s="126" t="n">
        <v>43544</v>
      </c>
      <c r="G754" s="126" t="n">
        <v>43616</v>
      </c>
      <c r="H754" s="98" t="n">
        <v>26187</v>
      </c>
      <c r="I754" s="79" t="n">
        <v>26187</v>
      </c>
      <c r="J754" s="127" t="n">
        <v>0.71</v>
      </c>
      <c r="K754" s="128">
        <f>ROUND(I754*(J754/1000),2)</f>
        <v/>
      </c>
    </row>
    <row customFormat="1" r="755" s="78">
      <c r="B755" s="125">
        <f>B754+1</f>
        <v/>
      </c>
      <c r="C755" s="125" t="n">
        <v>32053790</v>
      </c>
      <c r="D755" s="90" t="inlineStr">
        <is>
          <t>5070106_Scatter_Estee Lauder_Q1-Q219_Double Wear_FEP/VOD &amp; Brightline - Digital Entertainment</t>
        </is>
      </c>
      <c r="E755" s="78" t="inlineStr">
        <is>
          <t>NBC Broadcast</t>
        </is>
      </c>
      <c r="F755" s="126" t="n">
        <v>43544</v>
      </c>
      <c r="G755" s="126" t="n">
        <v>43616</v>
      </c>
      <c r="H755" s="98" t="n">
        <v>461963</v>
      </c>
      <c r="I755" s="79" t="n">
        <v>461963</v>
      </c>
      <c r="J755" s="127" t="n">
        <v>0.71</v>
      </c>
      <c r="K755" s="128">
        <f>ROUND(I755*(J755/1000),2)</f>
        <v/>
      </c>
    </row>
    <row customFormat="1" r="756" s="78">
      <c r="B756" s="125">
        <f>B755+1</f>
        <v/>
      </c>
      <c r="C756" s="125" t="n">
        <v>32053790</v>
      </c>
      <c r="D756" s="90" t="inlineStr">
        <is>
          <t>5070106_Scatter_Estee Lauder_Q1-Q219_Double Wear_FEP/VOD &amp; Brightline - Digital Entertainment</t>
        </is>
      </c>
      <c r="E756" s="78" t="inlineStr">
        <is>
          <t>Telemundo</t>
        </is>
      </c>
      <c r="F756" s="126" t="n">
        <v>43544</v>
      </c>
      <c r="G756" s="126" t="n">
        <v>43616</v>
      </c>
      <c r="H756" s="98" t="n">
        <v>26653</v>
      </c>
      <c r="I756" s="79" t="n">
        <v>26653</v>
      </c>
      <c r="J756" s="127" t="n">
        <v>0.71</v>
      </c>
      <c r="K756" s="128">
        <f>ROUND(I756*(J756/1000),2)</f>
        <v/>
      </c>
    </row>
    <row customFormat="1" r="757" s="78">
      <c r="B757" s="125">
        <f>B756+1</f>
        <v/>
      </c>
      <c r="C757" s="125" t="n">
        <v>32058574</v>
      </c>
      <c r="D757" s="90" t="inlineStr">
        <is>
          <t>5067451_Scatter_Wyndham_Q2-Q319 NBC E! Bravo FEP/VOD - Digital Entertainment</t>
        </is>
      </c>
      <c r="E757" s="78" t="inlineStr">
        <is>
          <t>Bravo</t>
        </is>
      </c>
      <c r="F757" s="126" t="n">
        <v>43577</v>
      </c>
      <c r="G757" s="126" t="n">
        <v>43604</v>
      </c>
      <c r="H757" s="98" t="n">
        <v>121750</v>
      </c>
      <c r="I757" s="79" t="n">
        <v>121750</v>
      </c>
      <c r="J757" s="127" t="n">
        <v>0.71</v>
      </c>
      <c r="K757" s="128">
        <f>ROUND(I757*(J757/1000),2)</f>
        <v/>
      </c>
    </row>
    <row customFormat="1" r="758" s="78">
      <c r="B758" s="125">
        <f>B757+1</f>
        <v/>
      </c>
      <c r="C758" s="125" t="n">
        <v>32058574</v>
      </c>
      <c r="D758" s="90" t="inlineStr">
        <is>
          <t>5067451_Scatter_Wyndham_Q2-Q319 NBC E! Bravo FEP/VOD - Digital Entertainment</t>
        </is>
      </c>
      <c r="E758" s="78" t="inlineStr">
        <is>
          <t>E!</t>
        </is>
      </c>
      <c r="F758" s="126" t="n">
        <v>43577</v>
      </c>
      <c r="G758" s="126" t="n">
        <v>43604</v>
      </c>
      <c r="H758" s="98" t="n">
        <v>26068</v>
      </c>
      <c r="I758" s="79" t="n">
        <v>26068</v>
      </c>
      <c r="J758" s="127" t="n">
        <v>0.71</v>
      </c>
      <c r="K758" s="128">
        <f>ROUND(I758*(J758/1000),2)</f>
        <v/>
      </c>
    </row>
    <row customFormat="1" r="759" s="78">
      <c r="B759" s="125">
        <f>B758+1</f>
        <v/>
      </c>
      <c r="C759" s="125" t="n">
        <v>32058574</v>
      </c>
      <c r="D759" s="90" t="inlineStr">
        <is>
          <t>5067451_Scatter_Wyndham_Q2-Q319 NBC E! Bravo FEP/VOD - Digital Entertainment</t>
        </is>
      </c>
      <c r="E759" s="78" t="inlineStr">
        <is>
          <t>NBC Broadcast</t>
        </is>
      </c>
      <c r="F759" s="126" t="n">
        <v>43577</v>
      </c>
      <c r="G759" s="126" t="n">
        <v>43604</v>
      </c>
      <c r="H759" s="98" t="n">
        <v>167674</v>
      </c>
      <c r="I759" s="79" t="n">
        <v>167674</v>
      </c>
      <c r="J759" s="127" t="n">
        <v>0.71</v>
      </c>
      <c r="K759" s="128">
        <f>ROUND(I759*(J759/1000),2)</f>
        <v/>
      </c>
    </row>
    <row customFormat="1" r="760" s="78">
      <c r="B760" s="125">
        <f>B759+1</f>
        <v/>
      </c>
      <c r="C760" s="125" t="n">
        <v>32058574</v>
      </c>
      <c r="D760" s="90" t="inlineStr">
        <is>
          <t>5067451_Scatter_Wyndham_Q2-Q319 NBC E! Bravo FEP/VOD - Digital Entertainment</t>
        </is>
      </c>
      <c r="E760" s="78" t="inlineStr">
        <is>
          <t>NBC News</t>
        </is>
      </c>
      <c r="F760" s="126" t="n">
        <v>43577</v>
      </c>
      <c r="G760" s="126" t="n">
        <v>43604</v>
      </c>
      <c r="H760" s="98" t="n">
        <v>6607</v>
      </c>
      <c r="I760" s="79" t="n">
        <v>6607</v>
      </c>
      <c r="J760" s="127" t="n">
        <v>0.71</v>
      </c>
      <c r="K760" s="128">
        <f>ROUND(I760*(J760/1000),2)</f>
        <v/>
      </c>
    </row>
    <row customFormat="1" r="761" s="78">
      <c r="B761" s="125">
        <f>B760+1</f>
        <v/>
      </c>
      <c r="C761" s="125" t="n">
        <v>32058574</v>
      </c>
      <c r="D761" s="90" t="inlineStr">
        <is>
          <t>5067451_Scatter_Wyndham_Q2-Q319 NBC E! Bravo FEP/VOD - Digital Entertainment</t>
        </is>
      </c>
      <c r="E761" s="78" t="inlineStr">
        <is>
          <t>Oxygen</t>
        </is>
      </c>
      <c r="F761" s="126" t="n">
        <v>43577</v>
      </c>
      <c r="G761" s="126" t="n">
        <v>43604</v>
      </c>
      <c r="H761" s="98" t="n">
        <v>43427</v>
      </c>
      <c r="I761" s="79" t="n">
        <v>43427</v>
      </c>
      <c r="J761" s="127" t="n">
        <v>0.71</v>
      </c>
      <c r="K761" s="128">
        <f>ROUND(I761*(J761/1000),2)</f>
        <v/>
      </c>
    </row>
    <row customFormat="1" r="762" s="78">
      <c r="B762" s="125">
        <f>B761+1</f>
        <v/>
      </c>
      <c r="C762" s="125" t="n">
        <v>32091783</v>
      </c>
      <c r="D762" s="90" t="inlineStr">
        <is>
          <t>5070645_MOO_Scatter_Q219_Awareness_Video  - Digital Entertainment</t>
        </is>
      </c>
      <c r="E762" s="78" t="inlineStr">
        <is>
          <t>Bravo</t>
        </is>
      </c>
      <c r="F762" s="126" t="n">
        <v>43556</v>
      </c>
      <c r="G762" s="126" t="n">
        <v>43602</v>
      </c>
      <c r="H762" s="98" t="n">
        <v>83111</v>
      </c>
      <c r="I762" s="79" t="n">
        <v>83111</v>
      </c>
      <c r="J762" s="127" t="n">
        <v>0.71</v>
      </c>
      <c r="K762" s="128">
        <f>ROUND(I762*(J762/1000),2)</f>
        <v/>
      </c>
    </row>
    <row customFormat="1" r="763" s="78">
      <c r="B763" s="125">
        <f>B762+1</f>
        <v/>
      </c>
      <c r="C763" s="125" t="n">
        <v>32091783</v>
      </c>
      <c r="D763" s="90" t="inlineStr">
        <is>
          <t>5070645_MOO_Scatter_Q219_Awareness_Video  - Digital Entertainment</t>
        </is>
      </c>
      <c r="E763" s="78" t="inlineStr">
        <is>
          <t>NBC Broadcast</t>
        </is>
      </c>
      <c r="F763" s="126" t="n">
        <v>43556</v>
      </c>
      <c r="G763" s="126" t="n">
        <v>43602</v>
      </c>
      <c r="H763" s="98" t="n">
        <v>868476</v>
      </c>
      <c r="I763" s="79" t="n">
        <v>868476</v>
      </c>
      <c r="J763" s="127" t="n">
        <v>0.71</v>
      </c>
      <c r="K763" s="128">
        <f>ROUND(I763*(J763/1000),2)</f>
        <v/>
      </c>
    </row>
    <row customFormat="1" r="764" s="78">
      <c r="B764" s="125">
        <f>B763+1</f>
        <v/>
      </c>
      <c r="C764" s="125" t="n">
        <v>32091783</v>
      </c>
      <c r="D764" s="90" t="inlineStr">
        <is>
          <t>5070645_MOO_Scatter_Q219_Awareness_Video  - Digital Entertainment</t>
        </is>
      </c>
      <c r="E764" s="78" t="inlineStr">
        <is>
          <t>USA</t>
        </is>
      </c>
      <c r="F764" s="126" t="n">
        <v>43556</v>
      </c>
      <c r="G764" s="126" t="n">
        <v>43602</v>
      </c>
      <c r="H764" s="98" t="n">
        <v>31655</v>
      </c>
      <c r="I764" s="79" t="n">
        <v>31655</v>
      </c>
      <c r="J764" s="127" t="n">
        <v>0.71</v>
      </c>
      <c r="K764" s="128">
        <f>ROUND(I764*(J764/1000),2)</f>
        <v/>
      </c>
    </row>
    <row customFormat="1" r="765" s="78">
      <c r="B765" s="125">
        <f>B764+1</f>
        <v/>
      </c>
      <c r="C765" s="125" t="n">
        <v>32092504</v>
      </c>
      <c r="D765" s="90" t="inlineStr">
        <is>
          <t>5060625_DPA LRC 2019 E! - Digital Lifestyle</t>
        </is>
      </c>
      <c r="E765" s="78" t="inlineStr">
        <is>
          <t>Bravo</t>
        </is>
      </c>
      <c r="F765" s="126" t="n">
        <v>43517</v>
      </c>
      <c r="G765" s="126" t="n">
        <v>43646</v>
      </c>
      <c r="H765" s="98" t="n">
        <v>204649</v>
      </c>
      <c r="I765" s="79" t="n">
        <v>24023</v>
      </c>
      <c r="J765" s="127" t="n">
        <v>0.71</v>
      </c>
      <c r="K765" s="128">
        <f>ROUND(I765*(J765/1000),2)</f>
        <v/>
      </c>
    </row>
    <row customFormat="1" r="766" s="78">
      <c r="B766" s="125">
        <f>B765+1</f>
        <v/>
      </c>
      <c r="C766" s="125" t="n">
        <v>32092504</v>
      </c>
      <c r="D766" s="90" t="inlineStr">
        <is>
          <t>5060625_DPA LRC 2019 E! - Digital Lifestyle</t>
        </is>
      </c>
      <c r="E766" s="78" t="inlineStr">
        <is>
          <t>E!</t>
        </is>
      </c>
      <c r="F766" s="126" t="n">
        <v>43517</v>
      </c>
      <c r="G766" s="126" t="n">
        <v>43646</v>
      </c>
      <c r="H766" s="98" t="n">
        <v>61499</v>
      </c>
      <c r="I766" s="79" t="n">
        <v>6721</v>
      </c>
      <c r="J766" s="127" t="n">
        <v>0.71</v>
      </c>
      <c r="K766" s="128">
        <f>ROUND(I766*(J766/1000),2)</f>
        <v/>
      </c>
    </row>
    <row customFormat="1" r="767" s="78">
      <c r="B767" s="125">
        <f>B766+1</f>
        <v/>
      </c>
      <c r="C767" s="125" t="n">
        <v>32092504</v>
      </c>
      <c r="D767" s="90" t="inlineStr">
        <is>
          <t>5060625_DPA LRC 2019 E! - Digital Lifestyle</t>
        </is>
      </c>
      <c r="E767" s="78" t="inlineStr">
        <is>
          <t>Oxygen</t>
        </is>
      </c>
      <c r="F767" s="126" t="n">
        <v>43517</v>
      </c>
      <c r="G767" s="126" t="n">
        <v>43646</v>
      </c>
      <c r="H767" s="98" t="n">
        <v>66920</v>
      </c>
      <c r="I767" s="79" t="n">
        <v>10300</v>
      </c>
      <c r="J767" s="127" t="n">
        <v>0.71</v>
      </c>
      <c r="K767" s="128">
        <f>ROUND(I767*(J767/1000),2)</f>
        <v/>
      </c>
    </row>
    <row customFormat="1" r="768" s="78">
      <c r="B768" s="125">
        <f>B767+1</f>
        <v/>
      </c>
      <c r="C768" s="125" t="n">
        <v>32093368</v>
      </c>
      <c r="D768" s="90" t="inlineStr">
        <is>
          <t>5060659_Disney_Dumbo_NBCU_OLV_Q119_Upfront  - Digital Entertainment</t>
        </is>
      </c>
      <c r="E768" s="78" t="inlineStr">
        <is>
          <t>Bravo</t>
        </is>
      </c>
      <c r="F768" s="126" t="n">
        <v>43528</v>
      </c>
      <c r="G768" s="126" t="n">
        <v>43555</v>
      </c>
      <c r="H768" s="98" t="n">
        <v>712119</v>
      </c>
      <c r="I768" s="79" t="n">
        <v>6</v>
      </c>
      <c r="J768" s="127" t="n">
        <v>0.71</v>
      </c>
      <c r="K768" s="128">
        <f>ROUND(I768*(J768/1000),2)</f>
        <v/>
      </c>
    </row>
    <row customFormat="1" r="769" s="78">
      <c r="B769" s="125">
        <f>B768+1</f>
        <v/>
      </c>
      <c r="C769" s="125" t="n">
        <v>32093368</v>
      </c>
      <c r="D769" s="90" t="inlineStr">
        <is>
          <t>5060659_Disney_Dumbo_NBCU_OLV_Q119_Upfront  - Digital Entertainment</t>
        </is>
      </c>
      <c r="E769" s="78" t="inlineStr">
        <is>
          <t>E!</t>
        </is>
      </c>
      <c r="F769" s="126" t="n">
        <v>43528</v>
      </c>
      <c r="G769" s="126" t="n">
        <v>43555</v>
      </c>
      <c r="H769" s="98" t="n">
        <v>638533</v>
      </c>
      <c r="I769" s="79" t="n">
        <v>14</v>
      </c>
      <c r="J769" s="127" t="n">
        <v>0.71</v>
      </c>
      <c r="K769" s="128">
        <f>ROUND(I769*(J769/1000),2)</f>
        <v/>
      </c>
    </row>
    <row customFormat="1" r="770" s="78">
      <c r="B770" s="125">
        <f>B769+1</f>
        <v/>
      </c>
      <c r="C770" s="125" t="n">
        <v>32093368</v>
      </c>
      <c r="D770" s="90" t="inlineStr">
        <is>
          <t>5060659_Disney_Dumbo_NBCU_OLV_Q119_Upfront  - Digital Entertainment</t>
        </is>
      </c>
      <c r="E770" s="78" t="inlineStr">
        <is>
          <t>NBC Broadcast</t>
        </is>
      </c>
      <c r="F770" s="126" t="n">
        <v>43521</v>
      </c>
      <c r="G770" s="126" t="n">
        <v>43555</v>
      </c>
      <c r="H770" s="98" t="n">
        <v>2296038</v>
      </c>
      <c r="I770" s="79" t="n">
        <v>32</v>
      </c>
      <c r="J770" s="127" t="n">
        <v>0.71</v>
      </c>
      <c r="K770" s="128">
        <f>ROUND(I770*(J770/1000),2)</f>
        <v/>
      </c>
    </row>
    <row customFormat="1" r="771" s="78">
      <c r="B771" s="125">
        <f>B770+1</f>
        <v/>
      </c>
      <c r="C771" s="125" t="n">
        <v>32093368</v>
      </c>
      <c r="D771" s="90" t="inlineStr">
        <is>
          <t>5060659_Disney_Dumbo_NBCU_OLV_Q119_Upfront  - Digital Entertainment</t>
        </is>
      </c>
      <c r="E771" s="78" t="inlineStr">
        <is>
          <t>USA</t>
        </is>
      </c>
      <c r="F771" s="126" t="n">
        <v>43528</v>
      </c>
      <c r="G771" s="126" t="n">
        <v>43555</v>
      </c>
      <c r="H771" s="98" t="n">
        <v>415122</v>
      </c>
      <c r="I771" s="79" t="n">
        <v>8</v>
      </c>
      <c r="J771" s="127" t="n">
        <v>0.71</v>
      </c>
      <c r="K771" s="128">
        <f>ROUND(I771*(J771/1000),2)</f>
        <v/>
      </c>
    </row>
    <row customFormat="1" r="772" s="78">
      <c r="B772" s="125">
        <f>B771+1</f>
        <v/>
      </c>
      <c r="C772" s="125" t="n">
        <v>32097812</v>
      </c>
      <c r="D772" s="90" t="inlineStr">
        <is>
          <t>5070777_Scatter_BMW CPO_Q1-Q419_NAV CNVG A2564 - Digital Entertainment</t>
        </is>
      </c>
      <c r="E772" s="78" t="inlineStr">
        <is>
          <t>Bravo</t>
        </is>
      </c>
      <c r="F772" s="126" t="n">
        <v>43525</v>
      </c>
      <c r="G772" s="126" t="n">
        <v>43830</v>
      </c>
      <c r="H772" s="98" t="n">
        <v>411259</v>
      </c>
      <c r="I772" s="79" t="n">
        <v>33475</v>
      </c>
      <c r="J772" s="127" t="n">
        <v>0.71</v>
      </c>
      <c r="K772" s="128">
        <f>ROUND(I772*(J772/1000),2)</f>
        <v/>
      </c>
    </row>
    <row customFormat="1" r="773" s="78">
      <c r="B773" s="125">
        <f>B772+1</f>
        <v/>
      </c>
      <c r="C773" s="125" t="n">
        <v>32097812</v>
      </c>
      <c r="D773" s="90" t="inlineStr">
        <is>
          <t>5070777_Scatter_BMW CPO_Q1-Q419_NAV CNVG A2564 - Digital Entertainment</t>
        </is>
      </c>
      <c r="E773" s="78" t="inlineStr">
        <is>
          <t>CNBC</t>
        </is>
      </c>
      <c r="F773" s="126" t="n">
        <v>43525</v>
      </c>
      <c r="G773" s="126" t="n">
        <v>43830</v>
      </c>
      <c r="H773" s="98" t="n">
        <v>31968</v>
      </c>
      <c r="I773" s="79" t="n">
        <v>1674</v>
      </c>
      <c r="J773" s="127" t="n">
        <v>0.71</v>
      </c>
      <c r="K773" s="128">
        <f>ROUND(I773*(J773/1000),2)</f>
        <v/>
      </c>
    </row>
    <row customFormat="1" r="774" s="78">
      <c r="B774" s="125">
        <f>B773+1</f>
        <v/>
      </c>
      <c r="C774" s="125" t="n">
        <v>32097812</v>
      </c>
      <c r="D774" s="90" t="inlineStr">
        <is>
          <t>5070777_Scatter_BMW CPO_Q1-Q419_NAV CNVG A2564 - Digital Entertainment</t>
        </is>
      </c>
      <c r="E774" s="78" t="inlineStr">
        <is>
          <t>E!</t>
        </is>
      </c>
      <c r="F774" s="126" t="n">
        <v>43525</v>
      </c>
      <c r="G774" s="126" t="n">
        <v>43830</v>
      </c>
      <c r="H774" s="98" t="n">
        <v>149102</v>
      </c>
      <c r="I774" s="79" t="n">
        <v>9331</v>
      </c>
      <c r="J774" s="127" t="n">
        <v>0.71</v>
      </c>
      <c r="K774" s="128">
        <f>ROUND(I774*(J774/1000),2)</f>
        <v/>
      </c>
    </row>
    <row customFormat="1" r="775" s="78">
      <c r="B775" s="125">
        <f>B774+1</f>
        <v/>
      </c>
      <c r="C775" s="125" t="n">
        <v>32097812</v>
      </c>
      <c r="D775" s="90" t="inlineStr">
        <is>
          <t>5070777_Scatter_BMW CPO_Q1-Q419_NAV CNVG A2564 - Digital Entertainment</t>
        </is>
      </c>
      <c r="E775" s="78" t="inlineStr">
        <is>
          <t>MSNBC</t>
        </is>
      </c>
      <c r="F775" s="126" t="n">
        <v>43525</v>
      </c>
      <c r="G775" s="126" t="n">
        <v>43830</v>
      </c>
      <c r="H775" s="98" t="n">
        <v>860</v>
      </c>
      <c r="I775" s="79" t="n">
        <v>20</v>
      </c>
      <c r="J775" s="127" t="n">
        <v>0.71</v>
      </c>
      <c r="K775" s="128">
        <f>ROUND(I775*(J775/1000),2)</f>
        <v/>
      </c>
    </row>
    <row customFormat="1" r="776" s="78">
      <c r="B776" s="125">
        <f>B775+1</f>
        <v/>
      </c>
      <c r="C776" s="125" t="n">
        <v>32097812</v>
      </c>
      <c r="D776" s="90" t="inlineStr">
        <is>
          <t>5070777_Scatter_BMW CPO_Q1-Q419_NAV CNVG A2564 - Digital Entertainment</t>
        </is>
      </c>
      <c r="E776" s="78" t="inlineStr">
        <is>
          <t>NBC Broadcast</t>
        </is>
      </c>
      <c r="F776" s="126" t="n">
        <v>43525</v>
      </c>
      <c r="G776" s="126" t="n">
        <v>43830</v>
      </c>
      <c r="H776" s="98" t="n">
        <v>917864</v>
      </c>
      <c r="I776" s="79" t="n">
        <v>21167</v>
      </c>
      <c r="J776" s="127" t="n">
        <v>0.71</v>
      </c>
      <c r="K776" s="128">
        <f>ROUND(I776*(J776/1000),2)</f>
        <v/>
      </c>
    </row>
    <row customFormat="1" r="777" s="78">
      <c r="B777" s="125">
        <f>B776+1</f>
        <v/>
      </c>
      <c r="C777" s="125" t="n">
        <v>32097812</v>
      </c>
      <c r="D777" s="90" t="inlineStr">
        <is>
          <t>5070777_Scatter_BMW CPO_Q1-Q419_NAV CNVG A2564 - Digital Entertainment</t>
        </is>
      </c>
      <c r="E777" s="78" t="inlineStr">
        <is>
          <t>NBC News</t>
        </is>
      </c>
      <c r="F777" s="126" t="n">
        <v>43525</v>
      </c>
      <c r="G777" s="126" t="n">
        <v>43830</v>
      </c>
      <c r="H777" s="98" t="n">
        <v>43002</v>
      </c>
      <c r="I777" s="79" t="n">
        <v>1307</v>
      </c>
      <c r="J777" s="127" t="n">
        <v>0.71</v>
      </c>
      <c r="K777" s="128">
        <f>ROUND(I777*(J777/1000),2)</f>
        <v/>
      </c>
    </row>
    <row customFormat="1" r="778" s="78">
      <c r="B778" s="125">
        <f>B777+1</f>
        <v/>
      </c>
      <c r="C778" s="125" t="n">
        <v>32097812</v>
      </c>
      <c r="D778" s="90" t="inlineStr">
        <is>
          <t>5070777_Scatter_BMW CPO_Q1-Q419_NAV CNVG A2564 - Digital Entertainment</t>
        </is>
      </c>
      <c r="E778" s="78" t="inlineStr">
        <is>
          <t>Oxygen</t>
        </is>
      </c>
      <c r="F778" s="126" t="n">
        <v>43525</v>
      </c>
      <c r="G778" s="126" t="n">
        <v>43830</v>
      </c>
      <c r="H778" s="98" t="n">
        <v>106252</v>
      </c>
      <c r="I778" s="79" t="n">
        <v>6391</v>
      </c>
      <c r="J778" s="127" t="n">
        <v>0.71</v>
      </c>
      <c r="K778" s="128">
        <f>ROUND(I778*(J778/1000),2)</f>
        <v/>
      </c>
    </row>
    <row customFormat="1" r="779" s="78">
      <c r="B779" s="125">
        <f>B778+1</f>
        <v/>
      </c>
      <c r="C779" s="125" t="n">
        <v>32097812</v>
      </c>
      <c r="D779" s="90" t="inlineStr">
        <is>
          <t>5070777_Scatter_BMW CPO_Q1-Q419_NAV CNVG A2564 - Digital Entertainment</t>
        </is>
      </c>
      <c r="E779" s="78" t="inlineStr">
        <is>
          <t>Syfy</t>
        </is>
      </c>
      <c r="F779" s="126" t="n">
        <v>43525</v>
      </c>
      <c r="G779" s="126" t="n">
        <v>43830</v>
      </c>
      <c r="H779" s="98" t="n">
        <v>340802</v>
      </c>
      <c r="I779" s="79" t="n">
        <v>24682</v>
      </c>
      <c r="J779" s="127" t="n">
        <v>0.71</v>
      </c>
      <c r="K779" s="128">
        <f>ROUND(I779*(J779/1000),2)</f>
        <v/>
      </c>
    </row>
    <row customFormat="1" r="780" s="78">
      <c r="B780" s="125">
        <f>B779+1</f>
        <v/>
      </c>
      <c r="C780" s="125" t="n">
        <v>32097812</v>
      </c>
      <c r="D780" s="90" t="inlineStr">
        <is>
          <t>5070777_Scatter_BMW CPO_Q1-Q419_NAV CNVG A2564 - Digital Entertainment</t>
        </is>
      </c>
      <c r="E780" s="78" t="inlineStr">
        <is>
          <t>Telemundo</t>
        </is>
      </c>
      <c r="F780" s="126" t="n">
        <v>43525</v>
      </c>
      <c r="G780" s="126" t="n">
        <v>43830</v>
      </c>
      <c r="H780" s="98" t="n">
        <v>16351</v>
      </c>
      <c r="I780" s="79" t="n">
        <v>930</v>
      </c>
      <c r="J780" s="127" t="n">
        <v>0.71</v>
      </c>
      <c r="K780" s="128">
        <f>ROUND(I780*(J780/1000),2)</f>
        <v/>
      </c>
    </row>
    <row customFormat="1" r="781" s="78">
      <c r="B781" s="125">
        <f>B780+1</f>
        <v/>
      </c>
      <c r="C781" s="125" t="n">
        <v>32097812</v>
      </c>
      <c r="D781" s="90" t="inlineStr">
        <is>
          <t>5070777_Scatter_BMW CPO_Q1-Q419_NAV CNVG A2564 - Digital Entertainment</t>
        </is>
      </c>
      <c r="E781" s="78" t="inlineStr">
        <is>
          <t>USA</t>
        </is>
      </c>
      <c r="F781" s="126" t="n">
        <v>43525</v>
      </c>
      <c r="G781" s="126" t="n">
        <v>43830</v>
      </c>
      <c r="H781" s="98" t="n">
        <v>236896</v>
      </c>
      <c r="I781" s="79" t="n">
        <v>14261</v>
      </c>
      <c r="J781" s="127" t="n">
        <v>0.71</v>
      </c>
      <c r="K781" s="128">
        <f>ROUND(I781*(J781/1000),2)</f>
        <v/>
      </c>
    </row>
    <row customFormat="1" r="782" s="78">
      <c r="B782" s="125">
        <f>B781+1</f>
        <v/>
      </c>
      <c r="C782" s="125" t="n">
        <v>32099691</v>
      </c>
      <c r="D782" s="90" t="inlineStr">
        <is>
          <t>5070478_Kohls_NBC Prime_TAD_OLV_Q119 - Digital Entertainment</t>
        </is>
      </c>
      <c r="E782" s="78" t="inlineStr">
        <is>
          <t>NBC Broadcast</t>
        </is>
      </c>
      <c r="F782" s="126" t="n">
        <v>43549</v>
      </c>
      <c r="G782" s="126" t="n">
        <v>43555</v>
      </c>
      <c r="H782" s="98" t="n">
        <v>5404536</v>
      </c>
      <c r="I782" s="79" t="n">
        <v>128</v>
      </c>
      <c r="J782" s="127" t="n">
        <v>0.71</v>
      </c>
      <c r="K782" s="128">
        <f>ROUND(I782*(J782/1000),2)</f>
        <v/>
      </c>
    </row>
    <row customFormat="1" r="783" s="78">
      <c r="B783" s="125">
        <f>B782+1</f>
        <v/>
      </c>
      <c r="C783" s="125" t="n">
        <v>32099691</v>
      </c>
      <c r="D783" s="90" t="inlineStr">
        <is>
          <t>5070478_Kohls_NBC Prime_TAD_OLV_Q119 - Digital Entertainment</t>
        </is>
      </c>
      <c r="E783" s="78" t="inlineStr">
        <is>
          <t>NBC News</t>
        </is>
      </c>
      <c r="F783" s="126" t="n">
        <v>43549</v>
      </c>
      <c r="G783" s="126" t="n">
        <v>43555</v>
      </c>
      <c r="H783" s="98" t="n">
        <v>211893</v>
      </c>
      <c r="I783" s="79" t="n">
        <v>5</v>
      </c>
      <c r="J783" s="127" t="n">
        <v>0.71</v>
      </c>
      <c r="K783" s="128">
        <f>ROUND(I783*(J783/1000),2)</f>
        <v/>
      </c>
    </row>
    <row customFormat="1" r="784" s="78">
      <c r="B784" s="125">
        <f>B783+1</f>
        <v/>
      </c>
      <c r="C784" s="125" t="n">
        <v>32101934</v>
      </c>
      <c r="D784" s="90" t="inlineStr">
        <is>
          <t>5059500_Quaker Oat_Top Chef_Q119 - Digital Lifestyle</t>
        </is>
      </c>
      <c r="E784" s="78" t="inlineStr">
        <is>
          <t>Bravo</t>
        </is>
      </c>
      <c r="F784" s="126" t="n">
        <v>43530</v>
      </c>
      <c r="G784" s="126" t="n">
        <v>43555</v>
      </c>
      <c r="H784" s="98" t="n">
        <v>1328797</v>
      </c>
      <c r="I784" s="79" t="n">
        <v>18</v>
      </c>
      <c r="J784" s="127" t="n">
        <v>0.71</v>
      </c>
      <c r="K784" s="128">
        <f>ROUND(I784*(J784/1000),2)</f>
        <v/>
      </c>
    </row>
    <row customFormat="1" r="785" s="78">
      <c r="B785" s="125">
        <f>B784+1</f>
        <v/>
      </c>
      <c r="C785" s="125" t="n">
        <v>32121430</v>
      </c>
      <c r="D785" s="90" t="inlineStr">
        <is>
          <t>5070983_Digital ADU_TurboTax NBC Prime Q1-Q219_CNVG A1849 - Digital Entertainment</t>
        </is>
      </c>
      <c r="E785" s="78" t="inlineStr">
        <is>
          <t>NBC Broadcast</t>
        </is>
      </c>
      <c r="F785" s="126" t="n">
        <v>43530</v>
      </c>
      <c r="G785" s="126" t="n">
        <v>43565</v>
      </c>
      <c r="H785" s="98" t="n">
        <v>1608204</v>
      </c>
      <c r="I785" s="79" t="n">
        <v>270908</v>
      </c>
      <c r="J785" s="127" t="n">
        <v>0.71</v>
      </c>
      <c r="K785" s="128">
        <f>ROUND(I785*(J785/1000),2)</f>
        <v/>
      </c>
    </row>
    <row customFormat="1" r="786" s="78">
      <c r="B786" s="125">
        <f>B785+1</f>
        <v/>
      </c>
      <c r="C786" s="125" t="n">
        <v>32121430</v>
      </c>
      <c r="D786" s="90" t="inlineStr">
        <is>
          <t>5070983_Digital ADU_TurboTax NBC Prime Q1-Q219_CNVG A1849 - Digital Entertainment</t>
        </is>
      </c>
      <c r="E786" s="78" t="inlineStr">
        <is>
          <t>NBC News</t>
        </is>
      </c>
      <c r="F786" s="126" t="n">
        <v>43530</v>
      </c>
      <c r="G786" s="126" t="n">
        <v>43565</v>
      </c>
      <c r="H786" s="98" t="n">
        <v>80375</v>
      </c>
      <c r="I786" s="79" t="n">
        <v>15901</v>
      </c>
      <c r="J786" s="127" t="n">
        <v>0.71</v>
      </c>
      <c r="K786" s="128">
        <f>ROUND(I786*(J786/1000),2)</f>
        <v/>
      </c>
    </row>
    <row customFormat="1" r="787" s="78">
      <c r="B787" s="125">
        <f>B786+1</f>
        <v/>
      </c>
      <c r="C787" s="125" t="n">
        <v>32121479</v>
      </c>
      <c r="D787" s="90" t="inlineStr">
        <is>
          <t>5068569_CY19_Merck Gardasil Adolescent_Q219-Q319_NBC Prime Parity C-Flight  - Digital Entertainment</t>
        </is>
      </c>
      <c r="E787" s="78" t="inlineStr">
        <is>
          <t>NBC Broadcast</t>
        </is>
      </c>
      <c r="F787" s="126" t="n">
        <v>43570</v>
      </c>
      <c r="G787" s="126" t="n">
        <v>43646</v>
      </c>
      <c r="H787" s="98" t="n">
        <v>63743</v>
      </c>
      <c r="I787" s="79" t="n">
        <v>63743</v>
      </c>
      <c r="J787" s="127" t="n">
        <v>0.71</v>
      </c>
      <c r="K787" s="128">
        <f>ROUND(I787*(J787/1000),2)</f>
        <v/>
      </c>
    </row>
    <row customFormat="1" r="788" s="78">
      <c r="B788" s="125">
        <f>B787+1</f>
        <v/>
      </c>
      <c r="C788" s="125" t="n">
        <v>32121479</v>
      </c>
      <c r="D788" s="90" t="inlineStr">
        <is>
          <t>5068569_CY19_Merck Gardasil Adolescent_Q219-Q319_NBC Prime Parity C-Flight  - Digital Entertainment</t>
        </is>
      </c>
      <c r="E788" s="78" t="inlineStr">
        <is>
          <t>NBC News</t>
        </is>
      </c>
      <c r="F788" s="126" t="n">
        <v>43570</v>
      </c>
      <c r="G788" s="126" t="n">
        <v>43646</v>
      </c>
      <c r="H788" s="98" t="n">
        <v>1613</v>
      </c>
      <c r="I788" s="79" t="n">
        <v>1613</v>
      </c>
      <c r="J788" s="127" t="n">
        <v>0.71</v>
      </c>
      <c r="K788" s="128">
        <f>ROUND(I788*(J788/1000),2)</f>
        <v/>
      </c>
    </row>
    <row customFormat="1" r="789" s="78">
      <c r="B789" s="125">
        <f>B788+1</f>
        <v/>
      </c>
      <c r="C789" s="125" t="n">
        <v>32123108</v>
      </c>
      <c r="D789" s="90" t="inlineStr">
        <is>
          <t>5069765_LOreal Snapscara Q119 CFlight Prime/Digital 18/19 BYU Plan - Digital Entertainment</t>
        </is>
      </c>
      <c r="E789" s="78" t="inlineStr">
        <is>
          <t>NBC Broadcast</t>
        </is>
      </c>
      <c r="F789" s="126" t="n">
        <v>43567</v>
      </c>
      <c r="G789" s="126" t="n">
        <v>43646</v>
      </c>
      <c r="H789" s="98" t="n">
        <v>751296</v>
      </c>
      <c r="I789" s="79" t="n">
        <v>74736</v>
      </c>
      <c r="J789" s="127" t="n">
        <v>0.71</v>
      </c>
      <c r="K789" s="128">
        <f>ROUND(I789*(J789/1000),2)</f>
        <v/>
      </c>
    </row>
    <row customFormat="1" r="790" s="78">
      <c r="B790" s="125">
        <f>B789+1</f>
        <v/>
      </c>
      <c r="C790" s="125" t="n">
        <v>32123108</v>
      </c>
      <c r="D790" s="90" t="inlineStr">
        <is>
          <t>5069765_LOreal Snapscara Q119 CFlight Prime/Digital 18/19 BYU Plan - Digital Entertainment</t>
        </is>
      </c>
      <c r="E790" s="78" t="inlineStr">
        <is>
          <t>NBC News</t>
        </is>
      </c>
      <c r="F790" s="126" t="n">
        <v>43567</v>
      </c>
      <c r="G790" s="126" t="n">
        <v>43646</v>
      </c>
      <c r="H790" s="98" t="n">
        <v>31912</v>
      </c>
      <c r="I790" s="79" t="n">
        <v>4420</v>
      </c>
      <c r="J790" s="127" t="n">
        <v>0.71</v>
      </c>
      <c r="K790" s="128">
        <f>ROUND(I790*(J790/1000),2)</f>
        <v/>
      </c>
    </row>
    <row customFormat="1" r="791" s="78">
      <c r="B791" s="125">
        <f>B790+1</f>
        <v/>
      </c>
      <c r="C791" s="125" t="n">
        <v>32128294</v>
      </c>
      <c r="D791" s="90" t="inlineStr">
        <is>
          <t>5070932_TAD_Chobani_Q119 - Digital Entertainment</t>
        </is>
      </c>
      <c r="E791" s="78" t="inlineStr">
        <is>
          <t>NBC Broadcast</t>
        </is>
      </c>
      <c r="F791" s="126" t="n">
        <v>43542</v>
      </c>
      <c r="G791" s="126" t="n">
        <v>43583</v>
      </c>
      <c r="H791" s="98" t="n">
        <v>1372889</v>
      </c>
      <c r="I791" s="79" t="n">
        <v>297254</v>
      </c>
      <c r="J791" s="127" t="n">
        <v>0.71</v>
      </c>
      <c r="K791" s="128">
        <f>ROUND(I791*(J791/1000),2)</f>
        <v/>
      </c>
    </row>
    <row customFormat="1" r="792" s="78">
      <c r="B792" s="125">
        <f>B791+1</f>
        <v/>
      </c>
      <c r="C792" s="125" t="n">
        <v>32142053</v>
      </c>
      <c r="D792" s="90" t="inlineStr">
        <is>
          <t>5067961_Midas_NBCU_Scatter_OLV_Q2 - Q419 - Digital Entertainment</t>
        </is>
      </c>
      <c r="E792" s="78" t="inlineStr">
        <is>
          <t>Bravo</t>
        </is>
      </c>
      <c r="F792" s="126" t="n">
        <v>43556</v>
      </c>
      <c r="G792" s="126" t="n">
        <v>43576</v>
      </c>
      <c r="H792" s="98" t="n">
        <v>293650</v>
      </c>
      <c r="I792" s="79" t="n">
        <v>151583</v>
      </c>
      <c r="J792" s="127" t="n">
        <v>0.71</v>
      </c>
      <c r="K792" s="128">
        <f>ROUND(I792*(J792/1000),2)</f>
        <v/>
      </c>
    </row>
    <row customFormat="1" r="793" s="78">
      <c r="B793" s="125">
        <f>B792+1</f>
        <v/>
      </c>
      <c r="C793" s="125" t="n">
        <v>32142053</v>
      </c>
      <c r="D793" s="90" t="inlineStr">
        <is>
          <t>5067961_Midas_NBCU_Scatter_OLV_Q2 - Q419 - Digital Entertainment</t>
        </is>
      </c>
      <c r="E793" s="78" t="inlineStr">
        <is>
          <t>CNBC</t>
        </is>
      </c>
      <c r="F793" s="126" t="n">
        <v>43556</v>
      </c>
      <c r="G793" s="126" t="n">
        <v>43576</v>
      </c>
      <c r="H793" s="98" t="n">
        <v>28995</v>
      </c>
      <c r="I793" s="79" t="n">
        <v>16447</v>
      </c>
      <c r="J793" s="127" t="n">
        <v>0.71</v>
      </c>
      <c r="K793" s="128">
        <f>ROUND(I793*(J793/1000),2)</f>
        <v/>
      </c>
    </row>
    <row customFormat="1" r="794" s="78">
      <c r="B794" s="125">
        <f>B793+1</f>
        <v/>
      </c>
      <c r="C794" s="125" t="n">
        <v>32142053</v>
      </c>
      <c r="D794" s="90" t="inlineStr">
        <is>
          <t>5067961_Midas_NBCU_Scatter_OLV_Q2 - Q419 - Digital Entertainment</t>
        </is>
      </c>
      <c r="E794" s="78" t="inlineStr">
        <is>
          <t>E!</t>
        </is>
      </c>
      <c r="F794" s="126" t="n">
        <v>43556</v>
      </c>
      <c r="G794" s="126" t="n">
        <v>43576</v>
      </c>
      <c r="H794" s="98" t="n">
        <v>90229</v>
      </c>
      <c r="I794" s="79" t="n">
        <v>45210</v>
      </c>
      <c r="J794" s="127" t="n">
        <v>0.71</v>
      </c>
      <c r="K794" s="128">
        <f>ROUND(I794*(J794/1000),2)</f>
        <v/>
      </c>
    </row>
    <row customFormat="1" r="795" s="78">
      <c r="B795" s="125">
        <f>B794+1</f>
        <v/>
      </c>
      <c r="C795" s="125" t="n">
        <v>32142053</v>
      </c>
      <c r="D795" s="90" t="inlineStr">
        <is>
          <t>5067961_Midas_NBCU_Scatter_OLV_Q2 - Q419 - Digital Entertainment</t>
        </is>
      </c>
      <c r="E795" s="78" t="inlineStr">
        <is>
          <t>MSNBC</t>
        </is>
      </c>
      <c r="F795" s="126" t="n">
        <v>43556</v>
      </c>
      <c r="G795" s="126" t="n">
        <v>43576</v>
      </c>
      <c r="H795" s="98" t="n">
        <v>766</v>
      </c>
      <c r="I795" s="79" t="n">
        <v>472</v>
      </c>
      <c r="J795" s="127" t="n">
        <v>0.71</v>
      </c>
      <c r="K795" s="128">
        <f>ROUND(I795*(J795/1000),2)</f>
        <v/>
      </c>
    </row>
    <row customFormat="1" r="796" s="78">
      <c r="B796" s="125">
        <f>B795+1</f>
        <v/>
      </c>
      <c r="C796" s="125" t="n">
        <v>32142053</v>
      </c>
      <c r="D796" s="90" t="inlineStr">
        <is>
          <t>5067961_Midas_NBCU_Scatter_OLV_Q2 - Q419 - Digital Entertainment</t>
        </is>
      </c>
      <c r="E796" s="78" t="inlineStr">
        <is>
          <t>NBC Broadcast</t>
        </is>
      </c>
      <c r="F796" s="126" t="n">
        <v>43556</v>
      </c>
      <c r="G796" s="126" t="n">
        <v>43576</v>
      </c>
      <c r="H796" s="98" t="n">
        <v>476146</v>
      </c>
      <c r="I796" s="79" t="n">
        <v>185410</v>
      </c>
      <c r="J796" s="127" t="n">
        <v>0.71</v>
      </c>
      <c r="K796" s="128">
        <f>ROUND(I796*(J796/1000),2)</f>
        <v/>
      </c>
    </row>
    <row customFormat="1" r="797" s="78">
      <c r="B797" s="125">
        <f>B796+1</f>
        <v/>
      </c>
      <c r="C797" s="125" t="n">
        <v>32142053</v>
      </c>
      <c r="D797" s="90" t="inlineStr">
        <is>
          <t>5067961_Midas_NBCU_Scatter_OLV_Q2 - Q419 - Digital Entertainment</t>
        </is>
      </c>
      <c r="E797" s="78" t="inlineStr">
        <is>
          <t>NBC News</t>
        </is>
      </c>
      <c r="F797" s="126" t="n">
        <v>43556</v>
      </c>
      <c r="G797" s="126" t="n">
        <v>43576</v>
      </c>
      <c r="H797" s="98" t="n">
        <v>25482</v>
      </c>
      <c r="I797" s="79" t="n">
        <v>13198</v>
      </c>
      <c r="J797" s="127" t="n">
        <v>0.71</v>
      </c>
      <c r="K797" s="128">
        <f>ROUND(I797*(J797/1000),2)</f>
        <v/>
      </c>
    </row>
    <row customFormat="1" r="798" s="78">
      <c r="B798" s="125">
        <f>B797+1</f>
        <v/>
      </c>
      <c r="C798" s="125" t="n">
        <v>32142053</v>
      </c>
      <c r="D798" s="90" t="inlineStr">
        <is>
          <t>5067961_Midas_NBCU_Scatter_OLV_Q2 - Q419 - Digital Entertainment</t>
        </is>
      </c>
      <c r="E798" s="78" t="inlineStr">
        <is>
          <t>Oxygen</t>
        </is>
      </c>
      <c r="F798" s="126" t="n">
        <v>43556</v>
      </c>
      <c r="G798" s="126" t="n">
        <v>43576</v>
      </c>
      <c r="H798" s="98" t="n">
        <v>83221</v>
      </c>
      <c r="I798" s="79" t="n">
        <v>41376</v>
      </c>
      <c r="J798" s="127" t="n">
        <v>0.71</v>
      </c>
      <c r="K798" s="128">
        <f>ROUND(I798*(J798/1000),2)</f>
        <v/>
      </c>
    </row>
    <row customFormat="1" r="799" s="78">
      <c r="B799" s="125">
        <f>B798+1</f>
        <v/>
      </c>
      <c r="C799" s="125" t="n">
        <v>32142053</v>
      </c>
      <c r="D799" s="90" t="inlineStr">
        <is>
          <t>5067961_Midas_NBCU_Scatter_OLV_Q2 - Q419 - Digital Entertainment</t>
        </is>
      </c>
      <c r="E799" s="78" t="inlineStr">
        <is>
          <t>Syfy</t>
        </is>
      </c>
      <c r="F799" s="126" t="n">
        <v>43556</v>
      </c>
      <c r="G799" s="126" t="n">
        <v>43576</v>
      </c>
      <c r="H799" s="98" t="n">
        <v>304342</v>
      </c>
      <c r="I799" s="79" t="n">
        <v>173073</v>
      </c>
      <c r="J799" s="127" t="n">
        <v>0.71</v>
      </c>
      <c r="K799" s="128">
        <f>ROUND(I799*(J799/1000),2)</f>
        <v/>
      </c>
    </row>
    <row customFormat="1" r="800" s="78">
      <c r="B800" s="125">
        <f>B799+1</f>
        <v/>
      </c>
      <c r="C800" s="125" t="n">
        <v>32142053</v>
      </c>
      <c r="D800" s="90" t="inlineStr">
        <is>
          <t>5067961_Midas_NBCU_Scatter_OLV_Q2 - Q419 - Digital Entertainment</t>
        </is>
      </c>
      <c r="E800" s="78" t="inlineStr">
        <is>
          <t>Telemundo</t>
        </is>
      </c>
      <c r="F800" s="126" t="n">
        <v>43556</v>
      </c>
      <c r="G800" s="126" t="n">
        <v>43576</v>
      </c>
      <c r="H800" s="98" t="n">
        <v>9519</v>
      </c>
      <c r="I800" s="79" t="n">
        <v>3997</v>
      </c>
      <c r="J800" s="127" t="n">
        <v>0.71</v>
      </c>
      <c r="K800" s="128">
        <f>ROUND(I800*(J800/1000),2)</f>
        <v/>
      </c>
    </row>
    <row customFormat="1" r="801" s="78">
      <c r="B801" s="125">
        <f>B800+1</f>
        <v/>
      </c>
      <c r="C801" s="125" t="n">
        <v>32142053</v>
      </c>
      <c r="D801" s="90" t="inlineStr">
        <is>
          <t>5067961_Midas_NBCU_Scatter_OLV_Q2 - Q419 - Digital Entertainment</t>
        </is>
      </c>
      <c r="E801" s="78" t="inlineStr">
        <is>
          <t>USA</t>
        </is>
      </c>
      <c r="F801" s="126" t="n">
        <v>43556</v>
      </c>
      <c r="G801" s="126" t="n">
        <v>43576</v>
      </c>
      <c r="H801" s="98" t="n">
        <v>150826</v>
      </c>
      <c r="I801" s="79" t="n">
        <v>68472</v>
      </c>
      <c r="J801" s="127" t="n">
        <v>0.71</v>
      </c>
      <c r="K801" s="128">
        <f>ROUND(I801*(J801/1000),2)</f>
        <v/>
      </c>
    </row>
    <row customFormat="1" r="802" s="78">
      <c r="B802" s="125">
        <f>B801+1</f>
        <v/>
      </c>
      <c r="C802" s="125" t="n">
        <v>32149491</v>
      </c>
      <c r="D802" s="90" t="inlineStr">
        <is>
          <t>5059493_Wells Fargo CFlight Bank A2554 Prime/Digital 18/19 BYU Plan - Digital Entertainment</t>
        </is>
      </c>
      <c r="E802" s="78" t="inlineStr">
        <is>
          <t>NBC Broadcast</t>
        </is>
      </c>
      <c r="F802" s="126" t="n">
        <v>43556</v>
      </c>
      <c r="G802" s="126" t="n">
        <v>43646</v>
      </c>
      <c r="H802" s="98" t="n">
        <v>7442</v>
      </c>
      <c r="I802" s="79" t="n">
        <v>7442</v>
      </c>
      <c r="J802" s="127" t="n">
        <v>0.71</v>
      </c>
      <c r="K802" s="128">
        <f>ROUND(I802*(J802/1000),2)</f>
        <v/>
      </c>
    </row>
    <row customFormat="1" r="803" s="78">
      <c r="B803" s="125">
        <f>B802+1</f>
        <v/>
      </c>
      <c r="C803" s="125" t="n">
        <v>32149491</v>
      </c>
      <c r="D803" s="90" t="inlineStr">
        <is>
          <t>5059493_Wells Fargo CFlight Bank A2554 Prime/Digital 18/19 BYU Plan - Digital Entertainment</t>
        </is>
      </c>
      <c r="E803" s="78" t="inlineStr">
        <is>
          <t>NBC News</t>
        </is>
      </c>
      <c r="F803" s="126" t="n">
        <v>43556</v>
      </c>
      <c r="G803" s="126" t="n">
        <v>43646</v>
      </c>
      <c r="H803" s="98" t="n">
        <v>243</v>
      </c>
      <c r="I803" s="79" t="n">
        <v>243</v>
      </c>
      <c r="J803" s="127" t="n">
        <v>0.71</v>
      </c>
      <c r="K803" s="128">
        <f>ROUND(I803*(J803/1000),2)</f>
        <v/>
      </c>
    </row>
    <row customFormat="1" r="804" s="78">
      <c r="B804" s="125">
        <f>B803+1</f>
        <v/>
      </c>
      <c r="C804" s="125" t="n">
        <v>32153294</v>
      </c>
      <c r="D804" s="90" t="inlineStr">
        <is>
          <t>5068792_Stitch Fix_1-2Q19 Scatter DTC_Select_P2+ - Digital Entertainment</t>
        </is>
      </c>
      <c r="E804" s="78" t="inlineStr">
        <is>
          <t>NBC Broadcast</t>
        </is>
      </c>
      <c r="F804" s="126" t="n">
        <v>43565</v>
      </c>
      <c r="G804" s="126" t="n">
        <v>43582</v>
      </c>
      <c r="H804" s="98" t="n">
        <v>1452634</v>
      </c>
      <c r="I804" s="79" t="n">
        <v>1452634</v>
      </c>
      <c r="J804" s="127" t="n">
        <v>0.71</v>
      </c>
      <c r="K804" s="128">
        <f>ROUND(I804*(J804/1000),2)</f>
        <v/>
      </c>
    </row>
    <row customFormat="1" r="805" s="78">
      <c r="B805" s="125">
        <f>B804+1</f>
        <v/>
      </c>
      <c r="C805" s="125" t="n">
        <v>32153294</v>
      </c>
      <c r="D805" s="90" t="inlineStr">
        <is>
          <t>5068792_Stitch Fix_1-2Q19 Scatter DTC_Select_P2+ - Digital Entertainment</t>
        </is>
      </c>
      <c r="E805" s="78" t="inlineStr">
        <is>
          <t>NBC News</t>
        </is>
      </c>
      <c r="F805" s="126" t="n">
        <v>43565</v>
      </c>
      <c r="G805" s="126" t="n">
        <v>43582</v>
      </c>
      <c r="H805" s="98" t="n">
        <v>67317</v>
      </c>
      <c r="I805" s="79" t="n">
        <v>67317</v>
      </c>
      <c r="J805" s="127" t="n">
        <v>0.71</v>
      </c>
      <c r="K805" s="128">
        <f>ROUND(I805*(J805/1000),2)</f>
        <v/>
      </c>
    </row>
    <row customFormat="1" r="806" s="78">
      <c r="B806" s="125">
        <f>B805+1</f>
        <v/>
      </c>
      <c r="C806" s="125" t="n">
        <v>32156531</v>
      </c>
      <c r="D806" s="90" t="inlineStr">
        <is>
          <t>5057420_Toyota_NBC_The Voice S16_Q1_Q319 - Digital Entertainment</t>
        </is>
      </c>
      <c r="E806" s="78" t="inlineStr">
        <is>
          <t>NBC Broadcast</t>
        </is>
      </c>
      <c r="F806" s="126" t="n">
        <v>43521</v>
      </c>
      <c r="G806" s="126" t="n">
        <v>43616</v>
      </c>
      <c r="H806" s="98" t="n">
        <v>231674</v>
      </c>
      <c r="I806" s="79" t="n">
        <v>82120</v>
      </c>
      <c r="J806" s="127" t="n">
        <v>0.71</v>
      </c>
      <c r="K806" s="128">
        <f>ROUND(I806*(J806/1000),2)</f>
        <v/>
      </c>
    </row>
    <row customFormat="1" r="807" s="78">
      <c r="B807" s="125">
        <f>B806+1</f>
        <v/>
      </c>
      <c r="C807" s="125" t="n">
        <v>32157813</v>
      </c>
      <c r="D807" s="90" t="inlineStr">
        <is>
          <t>5070353_Pepsi Lays_1-2Q19 Scatter Voice+NAV_P2+ - Digital Entertainment</t>
        </is>
      </c>
      <c r="E807" s="78" t="inlineStr">
        <is>
          <t>Bravo</t>
        </is>
      </c>
      <c r="F807" s="126" t="n">
        <v>43530</v>
      </c>
      <c r="G807" s="126" t="n">
        <v>43606</v>
      </c>
      <c r="H807" s="98" t="n">
        <v>1016006</v>
      </c>
      <c r="I807" s="79" t="n">
        <v>414847</v>
      </c>
      <c r="J807" s="127" t="n">
        <v>0.71</v>
      </c>
      <c r="K807" s="128">
        <f>ROUND(I807*(J807/1000),2)</f>
        <v/>
      </c>
    </row>
    <row customFormat="1" r="808" s="78">
      <c r="B808" s="125">
        <f>B807+1</f>
        <v/>
      </c>
      <c r="C808" s="125" t="n">
        <v>32157813</v>
      </c>
      <c r="D808" s="90" t="inlineStr">
        <is>
          <t>5070353_Pepsi Lays_1-2Q19 Scatter Voice+NAV_P2+ - Digital Entertainment</t>
        </is>
      </c>
      <c r="E808" s="78" t="inlineStr">
        <is>
          <t>CNBC</t>
        </is>
      </c>
      <c r="F808" s="126" t="n">
        <v>43530</v>
      </c>
      <c r="G808" s="126" t="n">
        <v>43606</v>
      </c>
      <c r="H808" s="98" t="n">
        <v>69401</v>
      </c>
      <c r="I808" s="79" t="n">
        <v>32037</v>
      </c>
      <c r="J808" s="127" t="n">
        <v>0.71</v>
      </c>
      <c r="K808" s="128">
        <f>ROUND(I808*(J808/1000),2)</f>
        <v/>
      </c>
    </row>
    <row customFormat="1" r="809" s="78">
      <c r="B809" s="125">
        <f>B808+1</f>
        <v/>
      </c>
      <c r="C809" s="125" t="n">
        <v>32157813</v>
      </c>
      <c r="D809" s="90" t="inlineStr">
        <is>
          <t>5070353_Pepsi Lays_1-2Q19 Scatter Voice+NAV_P2+ - Digital Entertainment</t>
        </is>
      </c>
      <c r="E809" s="78" t="inlineStr">
        <is>
          <t>E!</t>
        </is>
      </c>
      <c r="F809" s="126" t="n">
        <v>43530</v>
      </c>
      <c r="G809" s="126" t="n">
        <v>43606</v>
      </c>
      <c r="H809" s="98" t="n">
        <v>256040</v>
      </c>
      <c r="I809" s="79" t="n">
        <v>95799</v>
      </c>
      <c r="J809" s="127" t="n">
        <v>0.71</v>
      </c>
      <c r="K809" s="128">
        <f>ROUND(I809*(J809/1000),2)</f>
        <v/>
      </c>
    </row>
    <row customFormat="1" r="810" s="78">
      <c r="B810" s="125">
        <f>B809+1</f>
        <v/>
      </c>
      <c r="C810" s="125" t="n">
        <v>32157813</v>
      </c>
      <c r="D810" s="90" t="inlineStr">
        <is>
          <t>5070353_Pepsi Lays_1-2Q19 Scatter Voice+NAV_P2+ - Digital Entertainment</t>
        </is>
      </c>
      <c r="E810" s="78" t="inlineStr">
        <is>
          <t>MSNBC</t>
        </is>
      </c>
      <c r="F810" s="126" t="n">
        <v>43530</v>
      </c>
      <c r="G810" s="126" t="n">
        <v>43606</v>
      </c>
      <c r="H810" s="98" t="n">
        <v>2121</v>
      </c>
      <c r="I810" s="79" t="n">
        <v>1194</v>
      </c>
      <c r="J810" s="127" t="n">
        <v>0.71</v>
      </c>
      <c r="K810" s="128">
        <f>ROUND(I810*(J810/1000),2)</f>
        <v/>
      </c>
    </row>
    <row customFormat="1" r="811" s="78">
      <c r="B811" s="125">
        <f>B810+1</f>
        <v/>
      </c>
      <c r="C811" s="125" t="n">
        <v>32157813</v>
      </c>
      <c r="D811" s="90" t="inlineStr">
        <is>
          <t>5070353_Pepsi Lays_1-2Q19 Scatter Voice+NAV_P2+ - Digital Entertainment</t>
        </is>
      </c>
      <c r="E811" s="78" t="inlineStr">
        <is>
          <t>NBC Broadcast</t>
        </is>
      </c>
      <c r="F811" s="126" t="n">
        <v>43522</v>
      </c>
      <c r="G811" s="126" t="n">
        <v>43606</v>
      </c>
      <c r="H811" s="98" t="n">
        <v>694493</v>
      </c>
      <c r="I811" s="79" t="n">
        <v>306557</v>
      </c>
      <c r="J811" s="127" t="n">
        <v>0.71</v>
      </c>
      <c r="K811" s="128">
        <f>ROUND(I811*(J811/1000),2)</f>
        <v/>
      </c>
    </row>
    <row customFormat="1" r="812" s="78">
      <c r="B812" s="125">
        <f>B811+1</f>
        <v/>
      </c>
      <c r="C812" s="125" t="n">
        <v>32157813</v>
      </c>
      <c r="D812" s="90" t="inlineStr">
        <is>
          <t>5070353_Pepsi Lays_1-2Q19 Scatter Voice+NAV_P2+ - Digital Entertainment</t>
        </is>
      </c>
      <c r="E812" s="78" t="inlineStr">
        <is>
          <t>NBC News</t>
        </is>
      </c>
      <c r="F812" s="126" t="n">
        <v>43530</v>
      </c>
      <c r="G812" s="126" t="n">
        <v>43606</v>
      </c>
      <c r="H812" s="98" t="n">
        <v>33183</v>
      </c>
      <c r="I812" s="79" t="n">
        <v>17822</v>
      </c>
      <c r="J812" s="127" t="n">
        <v>0.71</v>
      </c>
      <c r="K812" s="128">
        <f>ROUND(I812*(J812/1000),2)</f>
        <v/>
      </c>
    </row>
    <row customFormat="1" r="813" s="78">
      <c r="B813" s="125">
        <f>B812+1</f>
        <v/>
      </c>
      <c r="C813" s="125" t="n">
        <v>32157813</v>
      </c>
      <c r="D813" s="90" t="inlineStr">
        <is>
          <t>5070353_Pepsi Lays_1-2Q19 Scatter Voice+NAV_P2+ - Digital Entertainment</t>
        </is>
      </c>
      <c r="E813" s="78" t="inlineStr">
        <is>
          <t>Oxygen</t>
        </is>
      </c>
      <c r="F813" s="126" t="n">
        <v>43530</v>
      </c>
      <c r="G813" s="126" t="n">
        <v>43606</v>
      </c>
      <c r="H813" s="98" t="n">
        <v>203021</v>
      </c>
      <c r="I813" s="79" t="n">
        <v>101339</v>
      </c>
      <c r="J813" s="127" t="n">
        <v>0.71</v>
      </c>
      <c r="K813" s="128">
        <f>ROUND(I813*(J813/1000),2)</f>
        <v/>
      </c>
    </row>
    <row customFormat="1" r="814" s="78">
      <c r="B814" s="125">
        <f>B813+1</f>
        <v/>
      </c>
      <c r="C814" s="125" t="n">
        <v>32157813</v>
      </c>
      <c r="D814" s="90" t="inlineStr">
        <is>
          <t>5070353_Pepsi Lays_1-2Q19 Scatter Voice+NAV_P2+ - Digital Entertainment</t>
        </is>
      </c>
      <c r="E814" s="78" t="inlineStr">
        <is>
          <t>Syfy</t>
        </is>
      </c>
      <c r="F814" s="126" t="n">
        <v>43530</v>
      </c>
      <c r="G814" s="126" t="n">
        <v>43606</v>
      </c>
      <c r="H814" s="98" t="n">
        <v>971193</v>
      </c>
      <c r="I814" s="79" t="n">
        <v>537493</v>
      </c>
      <c r="J814" s="127" t="n">
        <v>0.71</v>
      </c>
      <c r="K814" s="128">
        <f>ROUND(I814*(J814/1000),2)</f>
        <v/>
      </c>
    </row>
    <row customFormat="1" r="815" s="78">
      <c r="B815" s="125">
        <f>B814+1</f>
        <v/>
      </c>
      <c r="C815" s="125" t="n">
        <v>32157813</v>
      </c>
      <c r="D815" s="90" t="inlineStr">
        <is>
          <t>5070353_Pepsi Lays_1-2Q19 Scatter Voice+NAV_P2+ - Digital Entertainment</t>
        </is>
      </c>
      <c r="E815" s="78" t="inlineStr">
        <is>
          <t>USA</t>
        </is>
      </c>
      <c r="F815" s="126" t="n">
        <v>43530</v>
      </c>
      <c r="G815" s="126" t="n">
        <v>43606</v>
      </c>
      <c r="H815" s="98" t="n">
        <v>374111</v>
      </c>
      <c r="I815" s="79" t="n">
        <v>190705</v>
      </c>
      <c r="J815" s="127" t="n">
        <v>0.71</v>
      </c>
      <c r="K815" s="128">
        <f>ROUND(I815*(J815/1000),2)</f>
        <v/>
      </c>
    </row>
    <row customFormat="1" r="816" s="78">
      <c r="B816" s="125">
        <f>B815+1</f>
        <v/>
      </c>
      <c r="C816" s="125" t="n">
        <v>32181327</v>
      </c>
      <c r="D816" s="90" t="inlineStr">
        <is>
          <t>5070783_FedEx Fallon Spons _1-2Q19 Scatter_Select/NAV_P2+ - Digital Entertainment</t>
        </is>
      </c>
      <c r="E816" s="78" t="inlineStr">
        <is>
          <t>Bravo</t>
        </is>
      </c>
      <c r="F816" s="126" t="n">
        <v>43523</v>
      </c>
      <c r="G816" s="126" t="n">
        <v>43616</v>
      </c>
      <c r="H816" s="98" t="n">
        <v>574059</v>
      </c>
      <c r="I816" s="79" t="n">
        <v>272474</v>
      </c>
      <c r="J816" s="127" t="n">
        <v>0.71</v>
      </c>
      <c r="K816" s="128">
        <f>ROUND(I816*(J816/1000),2)</f>
        <v/>
      </c>
    </row>
    <row customFormat="1" r="817" s="78">
      <c r="B817" s="125">
        <f>B816+1</f>
        <v/>
      </c>
      <c r="C817" s="125" t="n">
        <v>32181327</v>
      </c>
      <c r="D817" s="90" t="inlineStr">
        <is>
          <t>5070783_FedEx Fallon Spons _1-2Q19 Scatter_Select/NAV_P2+ - Digital Entertainment</t>
        </is>
      </c>
      <c r="E817" s="78" t="inlineStr">
        <is>
          <t>CNBC</t>
        </is>
      </c>
      <c r="F817" s="126" t="n">
        <v>43523</v>
      </c>
      <c r="G817" s="126" t="n">
        <v>43616</v>
      </c>
      <c r="H817" s="98" t="n">
        <v>56085</v>
      </c>
      <c r="I817" s="79" t="n">
        <v>31183</v>
      </c>
      <c r="J817" s="127" t="n">
        <v>0.71</v>
      </c>
      <c r="K817" s="128">
        <f>ROUND(I817*(J817/1000),2)</f>
        <v/>
      </c>
    </row>
    <row customFormat="1" r="818" s="78">
      <c r="B818" s="125">
        <f>B817+1</f>
        <v/>
      </c>
      <c r="C818" s="125" t="n">
        <v>32181327</v>
      </c>
      <c r="D818" s="90" t="inlineStr">
        <is>
          <t>5070783_FedEx Fallon Spons _1-2Q19 Scatter_Select/NAV_P2+ - Digital Entertainment</t>
        </is>
      </c>
      <c r="E818" s="78" t="inlineStr">
        <is>
          <t>E!</t>
        </is>
      </c>
      <c r="F818" s="126" t="n">
        <v>43523</v>
      </c>
      <c r="G818" s="126" t="n">
        <v>43616</v>
      </c>
      <c r="H818" s="98" t="n">
        <v>183156</v>
      </c>
      <c r="I818" s="79" t="n">
        <v>89905</v>
      </c>
      <c r="J818" s="127" t="n">
        <v>0.71</v>
      </c>
      <c r="K818" s="128">
        <f>ROUND(I818*(J818/1000),2)</f>
        <v/>
      </c>
    </row>
    <row customFormat="1" r="819" s="78">
      <c r="B819" s="125">
        <f>B818+1</f>
        <v/>
      </c>
      <c r="C819" s="125" t="n">
        <v>32181327</v>
      </c>
      <c r="D819" s="90" t="inlineStr">
        <is>
          <t>5070783_FedEx Fallon Spons _1-2Q19 Scatter_Select/NAV_P2+ - Digital Entertainment</t>
        </is>
      </c>
      <c r="E819" s="78" t="inlineStr">
        <is>
          <t>MSNBC</t>
        </is>
      </c>
      <c r="F819" s="126" t="n">
        <v>43523</v>
      </c>
      <c r="G819" s="126" t="n">
        <v>43616</v>
      </c>
      <c r="H819" s="98" t="n">
        <v>1966</v>
      </c>
      <c r="I819" s="79" t="n">
        <v>1333</v>
      </c>
      <c r="J819" s="127" t="n">
        <v>0.71</v>
      </c>
      <c r="K819" s="128">
        <f>ROUND(I819*(J819/1000),2)</f>
        <v/>
      </c>
    </row>
    <row customFormat="1" r="820" s="78">
      <c r="B820" s="125">
        <f>B819+1</f>
        <v/>
      </c>
      <c r="C820" s="125" t="n">
        <v>32181327</v>
      </c>
      <c r="D820" s="90" t="inlineStr">
        <is>
          <t>5070783_FedEx Fallon Spons _1-2Q19 Scatter_Select/NAV_P2+ - Digital Entertainment</t>
        </is>
      </c>
      <c r="E820" s="78" t="inlineStr">
        <is>
          <t>NBC Broadcast</t>
        </is>
      </c>
      <c r="F820" s="126" t="n">
        <v>43523</v>
      </c>
      <c r="G820" s="126" t="n">
        <v>43616</v>
      </c>
      <c r="H820" s="98" t="n">
        <v>780258</v>
      </c>
      <c r="I820" s="79" t="n">
        <v>144465</v>
      </c>
      <c r="J820" s="127" t="n">
        <v>0.71</v>
      </c>
      <c r="K820" s="128">
        <f>ROUND(I820*(J820/1000),2)</f>
        <v/>
      </c>
    </row>
    <row customFormat="1" r="821" s="78">
      <c r="B821" s="125">
        <f>B820+1</f>
        <v/>
      </c>
      <c r="C821" s="125" t="n">
        <v>32181327</v>
      </c>
      <c r="D821" s="90" t="inlineStr">
        <is>
          <t>5070783_FedEx Fallon Spons _1-2Q19 Scatter_Select/NAV_P2+ - Digital Entertainment</t>
        </is>
      </c>
      <c r="E821" s="78" t="inlineStr">
        <is>
          <t>NBC News</t>
        </is>
      </c>
      <c r="F821" s="126" t="n">
        <v>43523</v>
      </c>
      <c r="G821" s="126" t="n">
        <v>43616</v>
      </c>
      <c r="H821" s="98" t="n">
        <v>28716</v>
      </c>
      <c r="I821" s="79" t="n">
        <v>19299</v>
      </c>
      <c r="J821" s="127" t="n">
        <v>0.71</v>
      </c>
      <c r="K821" s="128">
        <f>ROUND(I821*(J821/1000),2)</f>
        <v/>
      </c>
    </row>
    <row customFormat="1" r="822" s="78">
      <c r="B822" s="125">
        <f>B821+1</f>
        <v/>
      </c>
      <c r="C822" s="125" t="n">
        <v>32181327</v>
      </c>
      <c r="D822" s="90" t="inlineStr">
        <is>
          <t>5070783_FedEx Fallon Spons _1-2Q19 Scatter_Select/NAV_P2+ - Digital Entertainment</t>
        </is>
      </c>
      <c r="E822" s="78" t="inlineStr">
        <is>
          <t>Oxygen</t>
        </is>
      </c>
      <c r="F822" s="126" t="n">
        <v>43523</v>
      </c>
      <c r="G822" s="126" t="n">
        <v>43616</v>
      </c>
      <c r="H822" s="98" t="n">
        <v>189399</v>
      </c>
      <c r="I822" s="79" t="n">
        <v>107460</v>
      </c>
      <c r="J822" s="127" t="n">
        <v>0.71</v>
      </c>
      <c r="K822" s="128">
        <f>ROUND(I822*(J822/1000),2)</f>
        <v/>
      </c>
    </row>
    <row customFormat="1" r="823" s="78">
      <c r="B823" s="125">
        <f>B822+1</f>
        <v/>
      </c>
      <c r="C823" s="125" t="n">
        <v>32181327</v>
      </c>
      <c r="D823" s="90" t="inlineStr">
        <is>
          <t>5070783_FedEx Fallon Spons _1-2Q19 Scatter_Select/NAV_P2+ - Digital Entertainment</t>
        </is>
      </c>
      <c r="E823" s="78" t="inlineStr">
        <is>
          <t>Syfy</t>
        </is>
      </c>
      <c r="F823" s="126" t="n">
        <v>43523</v>
      </c>
      <c r="G823" s="126" t="n">
        <v>43616</v>
      </c>
      <c r="H823" s="98" t="n">
        <v>814512</v>
      </c>
      <c r="I823" s="79" t="n">
        <v>539364</v>
      </c>
      <c r="J823" s="127" t="n">
        <v>0.71</v>
      </c>
      <c r="K823" s="128">
        <f>ROUND(I823*(J823/1000),2)</f>
        <v/>
      </c>
    </row>
    <row customFormat="1" r="824" s="78">
      <c r="B824" s="125">
        <f>B823+1</f>
        <v/>
      </c>
      <c r="C824" s="125" t="n">
        <v>32181327</v>
      </c>
      <c r="D824" s="90" t="inlineStr">
        <is>
          <t>5070783_FedEx Fallon Spons _1-2Q19 Scatter_Select/NAV_P2+ - Digital Entertainment</t>
        </is>
      </c>
      <c r="E824" s="78" t="inlineStr">
        <is>
          <t>Telemundo</t>
        </is>
      </c>
      <c r="F824" s="126" t="n">
        <v>43523</v>
      </c>
      <c r="G824" s="126" t="n">
        <v>43616</v>
      </c>
      <c r="H824" s="98" t="n">
        <v>9061</v>
      </c>
      <c r="I824" s="79" t="n">
        <v>4717</v>
      </c>
      <c r="J824" s="127" t="n">
        <v>0.71</v>
      </c>
      <c r="K824" s="128">
        <f>ROUND(I824*(J824/1000),2)</f>
        <v/>
      </c>
    </row>
    <row customFormat="1" r="825" s="78">
      <c r="B825" s="125">
        <f>B824+1</f>
        <v/>
      </c>
      <c r="C825" s="125" t="n">
        <v>32181327</v>
      </c>
      <c r="D825" s="90" t="inlineStr">
        <is>
          <t>5070783_FedEx Fallon Spons _1-2Q19 Scatter_Select/NAV_P2+ - Digital Entertainment</t>
        </is>
      </c>
      <c r="E825" s="78" t="inlineStr">
        <is>
          <t>USA</t>
        </is>
      </c>
      <c r="F825" s="126" t="n">
        <v>43523</v>
      </c>
      <c r="G825" s="126" t="n">
        <v>43616</v>
      </c>
      <c r="H825" s="98" t="n">
        <v>330192</v>
      </c>
      <c r="I825" s="79" t="n">
        <v>165707</v>
      </c>
      <c r="J825" s="127" t="n">
        <v>0.71</v>
      </c>
      <c r="K825" s="128">
        <f>ROUND(I825*(J825/1000),2)</f>
        <v/>
      </c>
    </row>
    <row customFormat="1" r="826" s="78">
      <c r="B826" s="125">
        <f>B825+1</f>
        <v/>
      </c>
      <c r="C826" s="125" t="n">
        <v>32184285</v>
      </c>
      <c r="D826" s="90" t="inlineStr">
        <is>
          <t>5066615_Content Studio - SeaPak- Q119 - Digital</t>
        </is>
      </c>
      <c r="E826" s="78" t="inlineStr">
        <is>
          <t>Bravo</t>
        </is>
      </c>
      <c r="F826" s="126" t="n">
        <v>43522</v>
      </c>
      <c r="G826" s="126" t="n">
        <v>43570</v>
      </c>
      <c r="H826" s="98" t="n">
        <v>178879</v>
      </c>
      <c r="I826" s="79" t="n">
        <v>33535</v>
      </c>
      <c r="J826" s="127" t="n">
        <v>0.71</v>
      </c>
      <c r="K826" s="128">
        <f>ROUND(I826*(J826/1000),2)</f>
        <v/>
      </c>
    </row>
    <row customFormat="1" r="827" s="78">
      <c r="B827" s="125">
        <f>B826+1</f>
        <v/>
      </c>
      <c r="C827" s="125" t="n">
        <v>32184285</v>
      </c>
      <c r="D827" s="90" t="inlineStr">
        <is>
          <t>5066615_Content Studio - SeaPak- Q119 - Digital</t>
        </is>
      </c>
      <c r="E827" s="78" t="inlineStr">
        <is>
          <t>CNBC</t>
        </is>
      </c>
      <c r="F827" s="126" t="n">
        <v>43522</v>
      </c>
      <c r="G827" s="126" t="n">
        <v>43570</v>
      </c>
      <c r="H827" s="98" t="n">
        <v>13018</v>
      </c>
      <c r="I827" s="79" t="n">
        <v>2815</v>
      </c>
      <c r="J827" s="127" t="n">
        <v>0.71</v>
      </c>
      <c r="K827" s="128">
        <f>ROUND(I827*(J827/1000),2)</f>
        <v/>
      </c>
    </row>
    <row customFormat="1" r="828" s="78">
      <c r="B828" s="125">
        <f>B827+1</f>
        <v/>
      </c>
      <c r="C828" s="125" t="n">
        <v>32184285</v>
      </c>
      <c r="D828" s="90" t="inlineStr">
        <is>
          <t>5066615_Content Studio - SeaPak- Q119 - Digital</t>
        </is>
      </c>
      <c r="E828" s="78" t="inlineStr">
        <is>
          <t>E!</t>
        </is>
      </c>
      <c r="F828" s="126" t="n">
        <v>43522</v>
      </c>
      <c r="G828" s="126" t="n">
        <v>43570</v>
      </c>
      <c r="H828" s="98" t="n">
        <v>59351</v>
      </c>
      <c r="I828" s="79" t="n">
        <v>13460</v>
      </c>
      <c r="J828" s="127" t="n">
        <v>0.71</v>
      </c>
      <c r="K828" s="128">
        <f>ROUND(I828*(J828/1000),2)</f>
        <v/>
      </c>
    </row>
    <row customFormat="1" r="829" s="78">
      <c r="B829" s="125">
        <f>B828+1</f>
        <v/>
      </c>
      <c r="C829" s="125" t="n">
        <v>32184285</v>
      </c>
      <c r="D829" s="90" t="inlineStr">
        <is>
          <t>5066615_Content Studio - SeaPak- Q119 - Digital</t>
        </is>
      </c>
      <c r="E829" s="78" t="inlineStr">
        <is>
          <t>Golf Channel</t>
        </is>
      </c>
      <c r="F829" s="126" t="n">
        <v>43522</v>
      </c>
      <c r="G829" s="126" t="n">
        <v>43570</v>
      </c>
      <c r="H829" s="98" t="n">
        <v>1970</v>
      </c>
      <c r="I829" s="79" t="n">
        <v>477</v>
      </c>
      <c r="J829" s="127" t="n">
        <v>0.71</v>
      </c>
      <c r="K829" s="128">
        <f>ROUND(I829*(J829/1000),2)</f>
        <v/>
      </c>
    </row>
    <row customFormat="1" r="830" s="78">
      <c r="B830" s="125">
        <f>B829+1</f>
        <v/>
      </c>
      <c r="C830" s="125" t="n">
        <v>32184285</v>
      </c>
      <c r="D830" s="90" t="inlineStr">
        <is>
          <t>5066615_Content Studio - SeaPak- Q119 - Digital</t>
        </is>
      </c>
      <c r="E830" s="78" t="inlineStr">
        <is>
          <t>MSNBC</t>
        </is>
      </c>
      <c r="F830" s="126" t="n">
        <v>43522</v>
      </c>
      <c r="G830" s="126" t="n">
        <v>43570</v>
      </c>
      <c r="H830" s="98" t="n">
        <v>313</v>
      </c>
      <c r="I830" s="79" t="n">
        <v>52</v>
      </c>
      <c r="J830" s="127" t="n">
        <v>0.71</v>
      </c>
      <c r="K830" s="128">
        <f>ROUND(I830*(J830/1000),2)</f>
        <v/>
      </c>
    </row>
    <row customFormat="1" r="831" s="78">
      <c r="B831" s="125">
        <f>B830+1</f>
        <v/>
      </c>
      <c r="C831" s="125" t="n">
        <v>32184285</v>
      </c>
      <c r="D831" s="90" t="inlineStr">
        <is>
          <t>5066615_Content Studio - SeaPak- Q119 - Digital</t>
        </is>
      </c>
      <c r="E831" s="78" t="inlineStr">
        <is>
          <t>NBC Broadcast</t>
        </is>
      </c>
      <c r="F831" s="126" t="n">
        <v>43522</v>
      </c>
      <c r="G831" s="126" t="n">
        <v>43570</v>
      </c>
      <c r="H831" s="98" t="n">
        <v>315862</v>
      </c>
      <c r="I831" s="79" t="n">
        <v>38674</v>
      </c>
      <c r="J831" s="127" t="n">
        <v>0.71</v>
      </c>
      <c r="K831" s="128">
        <f>ROUND(I831*(J831/1000),2)</f>
        <v/>
      </c>
    </row>
    <row customFormat="1" r="832" s="78">
      <c r="B832" s="125">
        <f>B831+1</f>
        <v/>
      </c>
      <c r="C832" s="125" t="n">
        <v>32184285</v>
      </c>
      <c r="D832" s="90" t="inlineStr">
        <is>
          <t>5066615_Content Studio - SeaPak- Q119 - Digital</t>
        </is>
      </c>
      <c r="E832" s="78" t="inlineStr">
        <is>
          <t>NBC News</t>
        </is>
      </c>
      <c r="F832" s="126" t="n">
        <v>43522</v>
      </c>
      <c r="G832" s="126" t="n">
        <v>43570</v>
      </c>
      <c r="H832" s="98" t="n">
        <v>15394</v>
      </c>
      <c r="I832" s="79" t="n">
        <v>2634</v>
      </c>
      <c r="J832" s="127" t="n">
        <v>0.71</v>
      </c>
      <c r="K832" s="128">
        <f>ROUND(I832*(J832/1000),2)</f>
        <v/>
      </c>
    </row>
    <row customFormat="1" r="833" s="78">
      <c r="B833" s="125">
        <f>B832+1</f>
        <v/>
      </c>
      <c r="C833" s="125" t="n">
        <v>32184285</v>
      </c>
      <c r="D833" s="90" t="inlineStr">
        <is>
          <t>5066615_Content Studio - SeaPak- Q119 - Digital</t>
        </is>
      </c>
      <c r="E833" s="78" t="inlineStr">
        <is>
          <t>NBC Sports</t>
        </is>
      </c>
      <c r="F833" s="126" t="n">
        <v>43522</v>
      </c>
      <c r="G833" s="126" t="n">
        <v>43570</v>
      </c>
      <c r="H833" s="98" t="n">
        <v>1082</v>
      </c>
      <c r="I833" s="79" t="n">
        <v>281</v>
      </c>
      <c r="J833" s="127" t="n">
        <v>0.71</v>
      </c>
      <c r="K833" s="128">
        <f>ROUND(I833*(J833/1000),2)</f>
        <v/>
      </c>
    </row>
    <row customFormat="1" r="834" s="78">
      <c r="B834" s="125">
        <f>B833+1</f>
        <v/>
      </c>
      <c r="C834" s="125" t="n">
        <v>32184285</v>
      </c>
      <c r="D834" s="90" t="inlineStr">
        <is>
          <t>5066615_Content Studio - SeaPak- Q119 - Digital</t>
        </is>
      </c>
      <c r="E834" s="78" t="inlineStr">
        <is>
          <t>NBC Universo</t>
        </is>
      </c>
      <c r="F834" s="126" t="n">
        <v>43522</v>
      </c>
      <c r="G834" s="126" t="n">
        <v>43570</v>
      </c>
      <c r="H834" s="98" t="n">
        <v>1297</v>
      </c>
      <c r="I834" s="79" t="n">
        <v>141</v>
      </c>
      <c r="J834" s="127" t="n">
        <v>0.71</v>
      </c>
      <c r="K834" s="128">
        <f>ROUND(I834*(J834/1000),2)</f>
        <v/>
      </c>
    </row>
    <row customFormat="1" r="835" s="78">
      <c r="B835" s="125">
        <f>B834+1</f>
        <v/>
      </c>
      <c r="C835" s="125" t="n">
        <v>32184285</v>
      </c>
      <c r="D835" s="90" t="inlineStr">
        <is>
          <t>5066615_Content Studio - SeaPak- Q119 - Digital</t>
        </is>
      </c>
      <c r="E835" s="78" t="inlineStr">
        <is>
          <t>Oxygen</t>
        </is>
      </c>
      <c r="F835" s="126" t="n">
        <v>43522</v>
      </c>
      <c r="G835" s="126" t="n">
        <v>43570</v>
      </c>
      <c r="H835" s="98" t="n">
        <v>44869</v>
      </c>
      <c r="I835" s="79" t="n">
        <v>8979</v>
      </c>
      <c r="J835" s="127" t="n">
        <v>0.71</v>
      </c>
      <c r="K835" s="128">
        <f>ROUND(I835*(J835/1000),2)</f>
        <v/>
      </c>
    </row>
    <row customFormat="1" r="836" s="78">
      <c r="B836" s="125">
        <f>B835+1</f>
        <v/>
      </c>
      <c r="C836" s="125" t="n">
        <v>32184285</v>
      </c>
      <c r="D836" s="90" t="inlineStr">
        <is>
          <t>5066615_Content Studio - SeaPak- Q119 - Digital</t>
        </is>
      </c>
      <c r="E836" s="78" t="inlineStr">
        <is>
          <t>Syfy</t>
        </is>
      </c>
      <c r="F836" s="126" t="n">
        <v>43522</v>
      </c>
      <c r="G836" s="126" t="n">
        <v>43570</v>
      </c>
      <c r="H836" s="98" t="n">
        <v>147442</v>
      </c>
      <c r="I836" s="79" t="n">
        <v>30789</v>
      </c>
      <c r="J836" s="127" t="n">
        <v>0.71</v>
      </c>
      <c r="K836" s="128">
        <f>ROUND(I836*(J836/1000),2)</f>
        <v/>
      </c>
    </row>
    <row customFormat="1" r="837" s="78">
      <c r="B837" s="125">
        <f>B836+1</f>
        <v/>
      </c>
      <c r="C837" s="125" t="n">
        <v>32184285</v>
      </c>
      <c r="D837" s="90" t="inlineStr">
        <is>
          <t>5066615_Content Studio - SeaPak- Q119 - Digital</t>
        </is>
      </c>
      <c r="E837" s="78" t="inlineStr">
        <is>
          <t>Telemundo</t>
        </is>
      </c>
      <c r="F837" s="126" t="n">
        <v>43522</v>
      </c>
      <c r="G837" s="126" t="n">
        <v>43570</v>
      </c>
      <c r="H837" s="98" t="n">
        <v>5121</v>
      </c>
      <c r="I837" s="79" t="n">
        <v>854</v>
      </c>
      <c r="J837" s="127" t="n">
        <v>0.71</v>
      </c>
      <c r="K837" s="128">
        <f>ROUND(I837*(J837/1000),2)</f>
        <v/>
      </c>
    </row>
    <row customFormat="1" r="838" s="78">
      <c r="B838" s="125">
        <f>B837+1</f>
        <v/>
      </c>
      <c r="C838" s="125" t="n">
        <v>32184285</v>
      </c>
      <c r="D838" s="90" t="inlineStr">
        <is>
          <t>5066615_Content Studio - SeaPak- Q119 - Digital</t>
        </is>
      </c>
      <c r="E838" s="78" t="inlineStr">
        <is>
          <t>USA</t>
        </is>
      </c>
      <c r="F838" s="126" t="n">
        <v>43522</v>
      </c>
      <c r="G838" s="126" t="n">
        <v>43570</v>
      </c>
      <c r="H838" s="98" t="n">
        <v>89657</v>
      </c>
      <c r="I838" s="79" t="n">
        <v>15487</v>
      </c>
      <c r="J838" s="127" t="n">
        <v>0.71</v>
      </c>
      <c r="K838" s="128">
        <f>ROUND(I838*(J838/1000),2)</f>
        <v/>
      </c>
    </row>
    <row customFormat="1" r="839" s="78">
      <c r="B839" s="125">
        <f>B838+1</f>
        <v/>
      </c>
      <c r="C839" s="125" t="n">
        <v>32194955</v>
      </c>
      <c r="D839" s="90" t="inlineStr">
        <is>
          <t xml:space="preserve">La Reina Del Sur </t>
        </is>
      </c>
      <c r="E839" s="78" t="inlineStr">
        <is>
          <t>Telemundo</t>
        </is>
      </c>
      <c r="F839" s="126" t="n">
        <v>43540</v>
      </c>
      <c r="G839" s="126" t="n">
        <v>43555</v>
      </c>
      <c r="H839" s="98" t="n">
        <v>353472</v>
      </c>
      <c r="I839" s="79" t="n">
        <v>592</v>
      </c>
      <c r="J839" s="127" t="n">
        <v>0.71</v>
      </c>
      <c r="K839" s="128">
        <f>ROUND(I839*(J839/1000),2)</f>
        <v/>
      </c>
    </row>
    <row customFormat="1" r="840" s="78">
      <c r="B840" s="125">
        <f>B839+1</f>
        <v/>
      </c>
      <c r="C840" s="125" t="n">
        <v>32196242</v>
      </c>
      <c r="D840" s="90" t="inlineStr">
        <is>
          <t>5070949_1819_JAMRS_Q1-Q219_NBC Prime DIGITAL ADU - Digital Entertainment</t>
        </is>
      </c>
      <c r="E840" s="78" t="inlineStr">
        <is>
          <t>NBC Broadcast</t>
        </is>
      </c>
      <c r="F840" s="126" t="n">
        <v>43549</v>
      </c>
      <c r="G840" s="126" t="n">
        <v>43583</v>
      </c>
      <c r="H840" s="98" t="n">
        <v>2650579</v>
      </c>
      <c r="I840" s="79" t="n">
        <v>1829064</v>
      </c>
      <c r="J840" s="127" t="n">
        <v>0.71</v>
      </c>
      <c r="K840" s="128">
        <f>ROUND(I840*(J840/1000),2)</f>
        <v/>
      </c>
    </row>
    <row customFormat="1" r="841" s="78">
      <c r="B841" s="125">
        <f>B840+1</f>
        <v/>
      </c>
      <c r="C841" s="125" t="n">
        <v>32196242</v>
      </c>
      <c r="D841" s="90" t="inlineStr">
        <is>
          <t>5070949_1819_JAMRS_Q1-Q219_NBC Prime DIGITAL ADU - Digital Entertainment</t>
        </is>
      </c>
      <c r="E841" s="78" t="inlineStr">
        <is>
          <t>NBC News</t>
        </is>
      </c>
      <c r="F841" s="126" t="n">
        <v>43549</v>
      </c>
      <c r="G841" s="126" t="n">
        <v>43583</v>
      </c>
      <c r="H841" s="98" t="n">
        <v>160663</v>
      </c>
      <c r="I841" s="79" t="n">
        <v>124170</v>
      </c>
      <c r="J841" s="127" t="n">
        <v>0.71</v>
      </c>
      <c r="K841" s="128">
        <f>ROUND(I841*(J841/1000),2)</f>
        <v/>
      </c>
    </row>
    <row customFormat="1" r="842" s="78">
      <c r="B842" s="125">
        <f>B841+1</f>
        <v/>
      </c>
      <c r="C842" s="125" t="n">
        <v>32219204</v>
      </c>
      <c r="D842" s="90" t="inlineStr">
        <is>
          <t>5071302_Philips Sonicare Q119 Scatter - Digital Entertainment</t>
        </is>
      </c>
      <c r="E842" s="78" t="inlineStr">
        <is>
          <t>NBC Broadcast</t>
        </is>
      </c>
      <c r="F842" s="126" t="n">
        <v>43535</v>
      </c>
      <c r="G842" s="126" t="n">
        <v>43555</v>
      </c>
      <c r="H842" s="98" t="n">
        <v>2586465</v>
      </c>
      <c r="I842" s="79" t="n">
        <v>44</v>
      </c>
      <c r="J842" s="127" t="n">
        <v>0.71</v>
      </c>
      <c r="K842" s="128">
        <f>ROUND(I842*(J842/1000),2)</f>
        <v/>
      </c>
    </row>
    <row customFormat="1" r="843" s="78">
      <c r="B843" s="125">
        <f>B842+1</f>
        <v/>
      </c>
      <c r="C843" s="125" t="n">
        <v>32219298</v>
      </c>
      <c r="D843" s="90" t="inlineStr">
        <is>
          <t>5071298_Subway Window 2 1Q19 - 2Q19 CFLIGHT - Digital Entertainment</t>
        </is>
      </c>
      <c r="E843" s="78" t="inlineStr">
        <is>
          <t>NBC Broadcast</t>
        </is>
      </c>
      <c r="F843" s="126" t="n">
        <v>43525</v>
      </c>
      <c r="G843" s="126" t="n">
        <v>43580</v>
      </c>
      <c r="H843" s="98" t="n">
        <v>1141348</v>
      </c>
      <c r="I843" s="79" t="n">
        <v>486842</v>
      </c>
      <c r="J843" s="127" t="n">
        <v>0.71</v>
      </c>
      <c r="K843" s="128">
        <f>ROUND(I843*(J843/1000),2)</f>
        <v/>
      </c>
    </row>
    <row customFormat="1" r="844" s="78">
      <c r="B844" s="125">
        <f>B843+1</f>
        <v/>
      </c>
      <c r="C844" s="125" t="n">
        <v>32219298</v>
      </c>
      <c r="D844" s="90" t="inlineStr">
        <is>
          <t>5071298_Subway Window 2 1Q19 - 2Q19 CFLIGHT - Digital Entertainment</t>
        </is>
      </c>
      <c r="E844" s="78" t="inlineStr">
        <is>
          <t>NBC News</t>
        </is>
      </c>
      <c r="F844" s="126" t="n">
        <v>43556</v>
      </c>
      <c r="G844" s="126" t="n">
        <v>43580</v>
      </c>
      <c r="H844" s="98" t="n">
        <v>51074</v>
      </c>
      <c r="I844" s="79" t="n">
        <v>23316</v>
      </c>
      <c r="J844" s="127" t="n">
        <v>0.71</v>
      </c>
      <c r="K844" s="128">
        <f>ROUND(I844*(J844/1000),2)</f>
        <v/>
      </c>
    </row>
    <row customFormat="1" r="845" s="78">
      <c r="B845" s="125">
        <f>B844+1</f>
        <v/>
      </c>
      <c r="C845" s="125" t="n">
        <v>32227218</v>
      </c>
      <c r="D845" s="90" t="inlineStr">
        <is>
          <t>5071069_Showtime Billions S4_1Q 1819 UF_NAV_P2+ - Digital Entertainment</t>
        </is>
      </c>
      <c r="E845" s="78" t="inlineStr">
        <is>
          <t>NBC Broadcast</t>
        </is>
      </c>
      <c r="F845" s="126" t="n">
        <v>43528</v>
      </c>
      <c r="G845" s="126" t="n">
        <v>43555</v>
      </c>
      <c r="H845" s="98" t="n">
        <v>1517606</v>
      </c>
      <c r="I845" s="79" t="n">
        <v>22</v>
      </c>
      <c r="J845" s="127" t="n">
        <v>0.71</v>
      </c>
      <c r="K845" s="128">
        <f>ROUND(I845*(J845/1000),2)</f>
        <v/>
      </c>
    </row>
    <row customFormat="1" r="846" s="78">
      <c r="B846" s="125">
        <f>B845+1</f>
        <v/>
      </c>
      <c r="C846" s="125" t="n">
        <v>32227218</v>
      </c>
      <c r="D846" s="90" t="inlineStr">
        <is>
          <t>5071069_Showtime Billions S4_1Q 1819 UF_NAV_P2+ - Digital Entertainment</t>
        </is>
      </c>
      <c r="E846" s="78" t="inlineStr">
        <is>
          <t>Oxygen</t>
        </is>
      </c>
      <c r="F846" s="126" t="n">
        <v>43528</v>
      </c>
      <c r="G846" s="126" t="n">
        <v>43555</v>
      </c>
      <c r="H846" s="98" t="n">
        <v>208461</v>
      </c>
      <c r="I846" s="79" t="n">
        <v>2</v>
      </c>
      <c r="J846" s="127" t="n">
        <v>0.71</v>
      </c>
      <c r="K846" s="128">
        <f>ROUND(I846*(J846/1000),2)</f>
        <v/>
      </c>
    </row>
    <row customFormat="1" r="847" s="78">
      <c r="B847" s="125">
        <f>B846+1</f>
        <v/>
      </c>
      <c r="C847" s="125" t="n">
        <v>32227218</v>
      </c>
      <c r="D847" s="90" t="inlineStr">
        <is>
          <t>5071069_Showtime Billions S4_1Q 1819 UF_NAV_P2+ - Digital Entertainment</t>
        </is>
      </c>
      <c r="E847" s="78" t="inlineStr">
        <is>
          <t>Syfy</t>
        </is>
      </c>
      <c r="F847" s="126" t="n">
        <v>43528</v>
      </c>
      <c r="G847" s="126" t="n">
        <v>43555</v>
      </c>
      <c r="H847" s="98" t="n">
        <v>114769</v>
      </c>
      <c r="I847" s="79" t="n">
        <v>4</v>
      </c>
      <c r="J847" s="127" t="n">
        <v>0.71</v>
      </c>
      <c r="K847" s="128">
        <f>ROUND(I847*(J847/1000),2)</f>
        <v/>
      </c>
    </row>
    <row customFormat="1" r="848" s="78">
      <c r="B848" s="125">
        <f>B847+1</f>
        <v/>
      </c>
      <c r="C848" s="125" t="n">
        <v>32227218</v>
      </c>
      <c r="D848" s="90" t="inlineStr">
        <is>
          <t>5071069_Showtime Billions S4_1Q 1819 UF_NAV_P2+ - Digital Entertainment</t>
        </is>
      </c>
      <c r="E848" s="78" t="inlineStr">
        <is>
          <t>USA</t>
        </is>
      </c>
      <c r="F848" s="126" t="n">
        <v>43528</v>
      </c>
      <c r="G848" s="126" t="n">
        <v>43555</v>
      </c>
      <c r="H848" s="98" t="n">
        <v>118580</v>
      </c>
      <c r="I848" s="79" t="n">
        <v>2</v>
      </c>
      <c r="J848" s="127" t="n">
        <v>0.71</v>
      </c>
      <c r="K848" s="128">
        <f>ROUND(I848*(J848/1000),2)</f>
        <v/>
      </c>
    </row>
    <row customFormat="1" r="849" s="78">
      <c r="B849" s="125">
        <f>B848+1</f>
        <v/>
      </c>
      <c r="C849" s="125" t="n">
        <v>32247505</v>
      </c>
      <c r="D849" s="90" t="inlineStr">
        <is>
          <t>5064502_Hotwire_Scatter_CY2019_NBC Prime/LN FEP and VOD_P2+ - Digital Entertainment</t>
        </is>
      </c>
      <c r="E849" s="78" t="inlineStr">
        <is>
          <t>NBC Broadcast</t>
        </is>
      </c>
      <c r="F849" s="126" t="n">
        <v>43528</v>
      </c>
      <c r="G849" s="126" t="n">
        <v>43585</v>
      </c>
      <c r="H849" s="98" t="n">
        <v>1143119</v>
      </c>
      <c r="I849" s="79" t="n">
        <v>463483</v>
      </c>
      <c r="J849" s="127" t="n">
        <v>0.71</v>
      </c>
      <c r="K849" s="128">
        <f>ROUND(I849*(J849/1000),2)</f>
        <v/>
      </c>
    </row>
    <row customFormat="1" r="850" s="78">
      <c r="B850" s="125">
        <f>B849+1</f>
        <v/>
      </c>
      <c r="C850" s="125" t="n">
        <v>32247505</v>
      </c>
      <c r="D850" s="90" t="inlineStr">
        <is>
          <t>5064502_Hotwire_Scatter_CY2019_NBC Prime/LN FEP and VOD_P2+ - Digital Entertainment</t>
        </is>
      </c>
      <c r="E850" s="78" t="inlineStr">
        <is>
          <t>NBC News</t>
        </is>
      </c>
      <c r="F850" s="126" t="n">
        <v>43528</v>
      </c>
      <c r="G850" s="126" t="n">
        <v>43585</v>
      </c>
      <c r="H850" s="98" t="n">
        <v>51591</v>
      </c>
      <c r="I850" s="79" t="n">
        <v>20742</v>
      </c>
      <c r="J850" s="127" t="n">
        <v>0.71</v>
      </c>
      <c r="K850" s="128">
        <f>ROUND(I850*(J850/1000),2)</f>
        <v/>
      </c>
    </row>
    <row customFormat="1" r="851" s="78">
      <c r="B851" s="125">
        <f>B850+1</f>
        <v/>
      </c>
      <c r="C851" s="125" t="n">
        <v>32249841</v>
      </c>
      <c r="D851" s="90" t="inlineStr">
        <is>
          <t>5065472_Hulu 'Shrill' 1Q19 - EOL - Digital Lifestyle</t>
        </is>
      </c>
      <c r="E851" s="78" t="inlineStr">
        <is>
          <t>E!</t>
        </is>
      </c>
      <c r="F851" s="126" t="n">
        <v>43528</v>
      </c>
      <c r="G851" s="126" t="n">
        <v>43555</v>
      </c>
      <c r="H851" s="98" t="n">
        <v>2154440</v>
      </c>
      <c r="I851" s="79" t="n">
        <v>19</v>
      </c>
      <c r="J851" s="127" t="n">
        <v>0.71</v>
      </c>
      <c r="K851" s="128">
        <f>ROUND(I851*(J851/1000),2)</f>
        <v/>
      </c>
    </row>
    <row customFormat="1" r="852" s="78">
      <c r="B852" s="125">
        <f>B851+1</f>
        <v/>
      </c>
      <c r="C852" s="125" t="n">
        <v>32251768</v>
      </c>
      <c r="D852" s="90" t="inlineStr">
        <is>
          <t>5066911_Hulu 'Shrill' 1Q19 - BravoTV.com  - Digital Lifestyle</t>
        </is>
      </c>
      <c r="E852" s="78" t="inlineStr">
        <is>
          <t>Bravo</t>
        </is>
      </c>
      <c r="F852" s="126" t="n">
        <v>43528</v>
      </c>
      <c r="G852" s="126" t="n">
        <v>43555</v>
      </c>
      <c r="H852" s="98" t="n">
        <v>2025719</v>
      </c>
      <c r="I852" s="79" t="n">
        <v>18</v>
      </c>
      <c r="J852" s="127" t="n">
        <v>0.71</v>
      </c>
      <c r="K852" s="128">
        <f>ROUND(I852*(J852/1000),2)</f>
        <v/>
      </c>
    </row>
    <row customFormat="1" r="853" s="78">
      <c r="B853" s="125">
        <f>B852+1</f>
        <v/>
      </c>
      <c r="C853" s="125" t="n">
        <v>32294725</v>
      </c>
      <c r="D853" s="90" t="inlineStr">
        <is>
          <t>5070280_WB - Shazam 1Q/2Q Bravo Video - Digital Lifestyle</t>
        </is>
      </c>
      <c r="E853" s="78" t="inlineStr">
        <is>
          <t>Bravo</t>
        </is>
      </c>
      <c r="F853" s="126" t="n">
        <v>43528</v>
      </c>
      <c r="G853" s="126" t="n">
        <v>43562</v>
      </c>
      <c r="H853" s="98" t="n">
        <v>13954</v>
      </c>
      <c r="I853" s="79" t="n">
        <v>13954</v>
      </c>
      <c r="J853" s="127" t="n">
        <v>0.71</v>
      </c>
      <c r="K853" s="128">
        <f>ROUND(I853*(J853/1000),2)</f>
        <v/>
      </c>
    </row>
    <row customFormat="1" r="854" s="78">
      <c r="B854" s="125">
        <f>B853+1</f>
        <v/>
      </c>
      <c r="C854" s="125" t="n">
        <v>32313511</v>
      </c>
      <c r="D854" s="90" t="inlineStr">
        <is>
          <t>5071745_WB- Shazam_1-2Q 1819 UF_CFlight_A1849  - Digital Entertainment</t>
        </is>
      </c>
      <c r="E854" s="78" t="inlineStr">
        <is>
          <t>NBC Broadcast</t>
        </is>
      </c>
      <c r="F854" s="126" t="n">
        <v>43529</v>
      </c>
      <c r="G854" s="126" t="n">
        <v>43568</v>
      </c>
      <c r="H854" s="98" t="n">
        <v>551189</v>
      </c>
      <c r="I854" s="79" t="n">
        <v>163200</v>
      </c>
      <c r="J854" s="127" t="n">
        <v>0.71</v>
      </c>
      <c r="K854" s="128">
        <f>ROUND(I854*(J854/1000),2)</f>
        <v/>
      </c>
    </row>
    <row customFormat="1" r="855" s="78">
      <c r="B855" s="125">
        <f>B854+1</f>
        <v/>
      </c>
      <c r="C855" s="125" t="n">
        <v>32322781</v>
      </c>
      <c r="D855" s="90" t="inlineStr">
        <is>
          <t>5070722_USP.org_Bravo Video_March - May 2019 - Digital Lifestyle</t>
        </is>
      </c>
      <c r="E855" s="78" t="inlineStr">
        <is>
          <t>Bravo</t>
        </is>
      </c>
      <c r="F855" s="126" t="n">
        <v>43529</v>
      </c>
      <c r="G855" s="126" t="n">
        <v>43616</v>
      </c>
      <c r="H855" s="98" t="n">
        <v>475121</v>
      </c>
      <c r="I855" s="79" t="n">
        <v>204461</v>
      </c>
      <c r="J855" s="127" t="n">
        <v>0.71</v>
      </c>
      <c r="K855" s="128">
        <f>ROUND(I855*(J855/1000),2)</f>
        <v/>
      </c>
    </row>
    <row customFormat="1" r="856" s="78">
      <c r="B856" s="125">
        <f>B855+1</f>
        <v/>
      </c>
      <c r="C856" s="125" t="n">
        <v>32325646</v>
      </c>
      <c r="D856" s="90" t="inlineStr">
        <is>
          <t>5070646_Sun Pharma Ilumya 1Q19 Prime Cflight Digital ADU  - Digital Entertainment</t>
        </is>
      </c>
      <c r="E856" s="78" t="inlineStr">
        <is>
          <t>NBC Broadcast</t>
        </is>
      </c>
      <c r="F856" s="126" t="n">
        <v>43530</v>
      </c>
      <c r="G856" s="126" t="n">
        <v>43555</v>
      </c>
      <c r="H856" s="98" t="n">
        <v>1985411</v>
      </c>
      <c r="I856" s="79" t="n">
        <v>1</v>
      </c>
      <c r="J856" s="127" t="n">
        <v>0.71</v>
      </c>
      <c r="K856" s="128">
        <f>ROUND(I856*(J856/1000),2)</f>
        <v/>
      </c>
    </row>
    <row customFormat="1" r="857" s="78">
      <c r="B857" s="125">
        <f>B856+1</f>
        <v/>
      </c>
      <c r="C857" s="125" t="n">
        <v>32326350</v>
      </c>
      <c r="D857" s="90" t="inlineStr">
        <is>
          <t>5068494_Wamart_Q119_UF_Fashion_3.18 -4.21.19 - Digital Hispanic</t>
        </is>
      </c>
      <c r="E857" s="78" t="inlineStr">
        <is>
          <t>NBC Universo</t>
        </is>
      </c>
      <c r="F857" s="126" t="n">
        <v>43542</v>
      </c>
      <c r="G857" s="126" t="n">
        <v>43576</v>
      </c>
      <c r="H857" s="98" t="n">
        <v>63647</v>
      </c>
      <c r="I857" s="79" t="n">
        <v>35396</v>
      </c>
      <c r="J857" s="127" t="n">
        <v>0.71</v>
      </c>
      <c r="K857" s="128">
        <f>ROUND(I857*(J857/1000),2)</f>
        <v/>
      </c>
    </row>
    <row customFormat="1" r="858" s="78">
      <c r="B858" s="125">
        <f>B857+1</f>
        <v/>
      </c>
      <c r="C858" s="125" t="n">
        <v>32326350</v>
      </c>
      <c r="D858" s="90" t="inlineStr">
        <is>
          <t>5068494_Wamart_Q119_UF_Fashion_3.18 -4.21.19 - Digital Hispanic</t>
        </is>
      </c>
      <c r="E858" s="78" t="inlineStr">
        <is>
          <t>Telemundo</t>
        </is>
      </c>
      <c r="F858" s="126" t="n">
        <v>43542</v>
      </c>
      <c r="G858" s="126" t="n">
        <v>43576</v>
      </c>
      <c r="H858" s="98" t="n">
        <v>323543</v>
      </c>
      <c r="I858" s="79" t="n">
        <v>211232</v>
      </c>
      <c r="J858" s="127" t="n">
        <v>0.71</v>
      </c>
      <c r="K858" s="128">
        <f>ROUND(I858*(J858/1000),2)</f>
        <v/>
      </c>
    </row>
    <row customFormat="1" r="859" s="78">
      <c r="B859" s="125">
        <f>B858+1</f>
        <v/>
      </c>
      <c r="C859" s="125" t="n">
        <v>32328948</v>
      </c>
      <c r="D859" s="90" t="inlineStr">
        <is>
          <t>5071699_NBCU_Bravo_Summer House_E! VOD - Digital Lifestyle</t>
        </is>
      </c>
      <c r="E859" s="78" t="inlineStr">
        <is>
          <t>E!</t>
        </is>
      </c>
      <c r="F859" s="126" t="n">
        <v>43536</v>
      </c>
      <c r="G859" s="126" t="n">
        <v>43560</v>
      </c>
      <c r="H859" s="98" t="n">
        <v>1129402</v>
      </c>
      <c r="I859" s="79" t="n">
        <v>5192</v>
      </c>
      <c r="J859" s="127" t="n">
        <v>0.71</v>
      </c>
      <c r="K859" s="128">
        <f>ROUND(I859*(J859/1000),2)</f>
        <v/>
      </c>
    </row>
    <row customFormat="1" r="860" s="78">
      <c r="B860" s="125">
        <f>B859+1</f>
        <v/>
      </c>
      <c r="C860" s="125" t="n">
        <v>32328948</v>
      </c>
      <c r="D860" s="90" t="inlineStr">
        <is>
          <t>5071699_NBCU_Bravo_Summer House_E! VOD - Digital Lifestyle</t>
        </is>
      </c>
      <c r="E860" s="78" t="inlineStr">
        <is>
          <t>USA</t>
        </is>
      </c>
      <c r="F860" s="126" t="n">
        <v>43537</v>
      </c>
      <c r="G860" s="126" t="n">
        <v>43555</v>
      </c>
      <c r="H860" s="98" t="n">
        <v>113135</v>
      </c>
      <c r="I860" s="79" t="n">
        <v>6</v>
      </c>
      <c r="J860" s="127" t="n">
        <v>0.71</v>
      </c>
      <c r="K860" s="128">
        <f>ROUND(I860*(J860/1000),2)</f>
        <v/>
      </c>
    </row>
    <row customFormat="1" r="861" s="78">
      <c r="B861" s="125">
        <f>B860+1</f>
        <v/>
      </c>
      <c r="C861" s="125" t="n">
        <v>32332781</v>
      </c>
      <c r="D861" s="90" t="inlineStr">
        <is>
          <t>5055876_Boehringer Animal Health TAD 1Q19 Prime/Digital</t>
        </is>
      </c>
      <c r="E861" s="78" t="inlineStr">
        <is>
          <t>NBC Broadcast</t>
        </is>
      </c>
      <c r="F861" s="126" t="n">
        <v>43537</v>
      </c>
      <c r="G861" s="126" t="n">
        <v>43555</v>
      </c>
      <c r="H861" s="98" t="n">
        <v>191233</v>
      </c>
      <c r="I861" s="79" t="n">
        <v>5</v>
      </c>
      <c r="J861" s="127" t="n">
        <v>0.71</v>
      </c>
      <c r="K861" s="128">
        <f>ROUND(I861*(J861/1000),2)</f>
        <v/>
      </c>
    </row>
    <row customFormat="1" r="862" s="78">
      <c r="B862" s="125">
        <f>B861+1</f>
        <v/>
      </c>
      <c r="C862" s="125" t="n">
        <v>32341602</v>
      </c>
      <c r="D862" s="90" t="inlineStr">
        <is>
          <t>5066371_Allergan - Botox CM 1Q19 Cflight Prime/Digital 18/19 BYU Plan - Digital Entertainment</t>
        </is>
      </c>
      <c r="E862" s="78" t="inlineStr">
        <is>
          <t>NBC Broadcast</t>
        </is>
      </c>
      <c r="F862" s="126" t="n">
        <v>43530</v>
      </c>
      <c r="G862" s="126" t="n">
        <v>43646</v>
      </c>
      <c r="H862" s="98" t="n">
        <v>131975</v>
      </c>
      <c r="I862" s="79" t="n">
        <v>47072</v>
      </c>
      <c r="J862" s="127" t="n">
        <v>0.71</v>
      </c>
      <c r="K862" s="128">
        <f>ROUND(I862*(J862/1000),2)</f>
        <v/>
      </c>
    </row>
    <row customFormat="1" r="863" s="78">
      <c r="B863" s="125">
        <f>B862+1</f>
        <v/>
      </c>
      <c r="C863" s="125" t="n">
        <v>32341602</v>
      </c>
      <c r="D863" s="90" t="inlineStr">
        <is>
          <t>5066371_Allergan - Botox CM 1Q19 Cflight Prime/Digital 18/19 BYU Plan - Digital Entertainment</t>
        </is>
      </c>
      <c r="E863" s="78" t="inlineStr">
        <is>
          <t>NBC News</t>
        </is>
      </c>
      <c r="F863" s="126" t="n">
        <v>43556</v>
      </c>
      <c r="G863" s="126" t="n">
        <v>43646</v>
      </c>
      <c r="H863" s="98" t="n">
        <v>3555</v>
      </c>
      <c r="I863" s="79" t="n">
        <v>1977</v>
      </c>
      <c r="J863" s="127" t="n">
        <v>0.71</v>
      </c>
      <c r="K863" s="128">
        <f>ROUND(I863*(J863/1000),2)</f>
        <v/>
      </c>
    </row>
    <row customFormat="1" r="864" s="78">
      <c r="B864" s="125">
        <f>B863+1</f>
        <v/>
      </c>
      <c r="C864" s="125" t="n">
        <v>32341945</v>
      </c>
      <c r="D864" s="90" t="inlineStr">
        <is>
          <t>5066375_Allergan - Botox CM 1Q19 FEP Prime/Digital 18/19 BYU Plan - Digital Entertainment</t>
        </is>
      </c>
      <c r="E864" s="78" t="inlineStr">
        <is>
          <t>NBC Broadcast</t>
        </is>
      </c>
      <c r="F864" s="126" t="n">
        <v>43530</v>
      </c>
      <c r="G864" s="126" t="n">
        <v>43646</v>
      </c>
      <c r="H864" s="98" t="n">
        <v>2232647</v>
      </c>
      <c r="I864" s="79" t="n">
        <v>971402</v>
      </c>
      <c r="J864" s="127" t="n">
        <v>0.71</v>
      </c>
      <c r="K864" s="128">
        <f>ROUND(I864*(J864/1000),2)</f>
        <v/>
      </c>
    </row>
    <row customFormat="1" r="865" s="78">
      <c r="B865" s="125">
        <f>B864+1</f>
        <v/>
      </c>
      <c r="C865" s="125" t="n">
        <v>32341945</v>
      </c>
      <c r="D865" s="90" t="inlineStr">
        <is>
          <t>5066375_Allergan - Botox CM 1Q19 FEP Prime/Digital 18/19 BYU Plan - Digital Entertainment</t>
        </is>
      </c>
      <c r="E865" s="78" t="inlineStr">
        <is>
          <t>NBC News</t>
        </is>
      </c>
      <c r="F865" s="126" t="n">
        <v>43556</v>
      </c>
      <c r="G865" s="126" t="n">
        <v>43646</v>
      </c>
      <c r="H865" s="98" t="n">
        <v>93355</v>
      </c>
      <c r="I865" s="79" t="n">
        <v>40822</v>
      </c>
      <c r="J865" s="127" t="n">
        <v>0.71</v>
      </c>
      <c r="K865" s="128">
        <f>ROUND(I865*(J865/1000),2)</f>
        <v/>
      </c>
    </row>
    <row customFormat="1" r="866" s="78">
      <c r="B866" s="125">
        <f>B865+1</f>
        <v/>
      </c>
      <c r="C866" s="125" t="n">
        <v>32353539</v>
      </c>
      <c r="D866" s="90" t="inlineStr">
        <is>
          <t>5057374_CY19_Hershey NBC Prime C-FLIGHT FAD_CNVG A1849 - Digital Entertainment</t>
        </is>
      </c>
      <c r="E866" s="78" t="inlineStr">
        <is>
          <t>NBC Broadcast</t>
        </is>
      </c>
      <c r="F866" s="126" t="n">
        <v>43558</v>
      </c>
      <c r="G866" s="126" t="n">
        <v>43576</v>
      </c>
      <c r="H866" s="98" t="n">
        <v>791263</v>
      </c>
      <c r="I866" s="79" t="n">
        <v>336372</v>
      </c>
      <c r="J866" s="127" t="n">
        <v>0.71</v>
      </c>
      <c r="K866" s="128">
        <f>ROUND(I866*(J866/1000),2)</f>
        <v/>
      </c>
    </row>
    <row customFormat="1" r="867" s="78">
      <c r="B867" s="125">
        <f>B866+1</f>
        <v/>
      </c>
      <c r="C867" s="125" t="n">
        <v>32353539</v>
      </c>
      <c r="D867" s="90" t="inlineStr">
        <is>
          <t>5057374_CY19_Hershey NBC Prime C-FLIGHT FAD_CNVG A1849 - Digital Entertainment</t>
        </is>
      </c>
      <c r="E867" s="78" t="inlineStr">
        <is>
          <t>NBC News</t>
        </is>
      </c>
      <c r="F867" s="126" t="n">
        <v>43558</v>
      </c>
      <c r="G867" s="126" t="n">
        <v>43576</v>
      </c>
      <c r="H867" s="98" t="n">
        <v>34050</v>
      </c>
      <c r="I867" s="79" t="n">
        <v>19064</v>
      </c>
      <c r="J867" s="127" t="n">
        <v>0.71</v>
      </c>
      <c r="K867" s="128">
        <f>ROUND(I867*(J867/1000),2)</f>
        <v/>
      </c>
    </row>
    <row customFormat="1" r="868" s="78">
      <c r="B868" s="125">
        <f>B867+1</f>
        <v/>
      </c>
      <c r="C868" s="125" t="n">
        <v>32358188</v>
      </c>
      <c r="D868" s="90" t="inlineStr">
        <is>
          <t>5072053_1819_Ulta Beauty_Q1-Q219_NBCU CNVG W1834 - Digital Entertainment</t>
        </is>
      </c>
      <c r="E868" s="78" t="inlineStr">
        <is>
          <t>Bravo</t>
        </is>
      </c>
      <c r="F868" s="126" t="n">
        <v>43534</v>
      </c>
      <c r="G868" s="126" t="n">
        <v>43561</v>
      </c>
      <c r="H868" s="98" t="n">
        <v>1420066</v>
      </c>
      <c r="I868" s="79" t="n">
        <v>387860</v>
      </c>
      <c r="J868" s="127" t="n">
        <v>0.71</v>
      </c>
      <c r="K868" s="128">
        <f>ROUND(I868*(J868/1000),2)</f>
        <v/>
      </c>
    </row>
    <row customFormat="1" r="869" s="78">
      <c r="B869" s="125">
        <f>B868+1</f>
        <v/>
      </c>
      <c r="C869" s="125" t="n">
        <v>32358188</v>
      </c>
      <c r="D869" s="90" t="inlineStr">
        <is>
          <t>5072053_1819_Ulta Beauty_Q1-Q219_NBCU CNVG W1834 - Digital Entertainment</t>
        </is>
      </c>
      <c r="E869" s="78" t="inlineStr">
        <is>
          <t>E!</t>
        </is>
      </c>
      <c r="F869" s="126" t="n">
        <v>43534</v>
      </c>
      <c r="G869" s="126" t="n">
        <v>43561</v>
      </c>
      <c r="H869" s="98" t="n">
        <v>417896</v>
      </c>
      <c r="I869" s="79" t="n">
        <v>116836</v>
      </c>
      <c r="J869" s="127" t="n">
        <v>0.71</v>
      </c>
      <c r="K869" s="128">
        <f>ROUND(I869*(J869/1000),2)</f>
        <v/>
      </c>
    </row>
    <row customFormat="1" r="870" s="78">
      <c r="B870" s="125">
        <f>B869+1</f>
        <v/>
      </c>
      <c r="C870" s="125" t="n">
        <v>32358188</v>
      </c>
      <c r="D870" s="90" t="inlineStr">
        <is>
          <t>5072053_1819_Ulta Beauty_Q1-Q219_NBCU CNVG W1834 - Digital Entertainment</t>
        </is>
      </c>
      <c r="E870" s="78" t="inlineStr">
        <is>
          <t>NBC Broadcast</t>
        </is>
      </c>
      <c r="F870" s="126" t="n">
        <v>43534</v>
      </c>
      <c r="G870" s="126" t="n">
        <v>43561</v>
      </c>
      <c r="H870" s="98" t="n">
        <v>2823543</v>
      </c>
      <c r="I870" s="79" t="n">
        <v>531395</v>
      </c>
      <c r="J870" s="127" t="n">
        <v>0.71</v>
      </c>
      <c r="K870" s="128">
        <f>ROUND(I870*(J870/1000),2)</f>
        <v/>
      </c>
    </row>
    <row customFormat="1" r="871" s="78">
      <c r="B871" s="125">
        <f>B870+1</f>
        <v/>
      </c>
      <c r="C871" s="125" t="n">
        <v>32359505</v>
      </c>
      <c r="D871" s="90" t="inlineStr">
        <is>
          <t>5071879_Boehringer Animal Health Frontline 1Q19 NBC Prime - Digital Entertainment</t>
        </is>
      </c>
      <c r="E871" s="78" t="inlineStr">
        <is>
          <t>NBC Broadcast</t>
        </is>
      </c>
      <c r="F871" s="126" t="n">
        <v>43535</v>
      </c>
      <c r="G871" s="126" t="n">
        <v>43555</v>
      </c>
      <c r="H871" s="98" t="n">
        <v>213171</v>
      </c>
      <c r="I871" s="79" t="n">
        <v>6</v>
      </c>
      <c r="J871" s="127" t="n">
        <v>0.71</v>
      </c>
      <c r="K871" s="128">
        <f>ROUND(I871*(J871/1000),2)</f>
        <v/>
      </c>
    </row>
    <row customFormat="1" r="872" s="78">
      <c r="B872" s="125">
        <f>B871+1</f>
        <v/>
      </c>
      <c r="C872" s="125" t="n">
        <v>32372843</v>
      </c>
      <c r="D872" s="90" t="inlineStr">
        <is>
          <t>5071937_Empire - 9-11 Premiere_Fox Broadcasting NBCU VOD 1Q19 - Digital Entertainment</t>
        </is>
      </c>
      <c r="E872" s="78" t="inlineStr">
        <is>
          <t>Bravo</t>
        </is>
      </c>
      <c r="F872" s="126" t="n">
        <v>43571</v>
      </c>
      <c r="G872" s="126" t="n">
        <v>43573</v>
      </c>
      <c r="H872" s="98" t="n">
        <v>1331815</v>
      </c>
      <c r="I872" s="79" t="n">
        <v>178537</v>
      </c>
      <c r="J872" s="127" t="n">
        <v>0.71</v>
      </c>
      <c r="K872" s="128">
        <f>ROUND(I872*(J872/1000),2)</f>
        <v/>
      </c>
    </row>
    <row customFormat="1" r="873" s="78">
      <c r="B873" s="125">
        <f>B872+1</f>
        <v/>
      </c>
      <c r="C873" s="125" t="n">
        <v>32372843</v>
      </c>
      <c r="D873" s="90" t="inlineStr">
        <is>
          <t>5071937_Empire - 9-11 Premiere_Fox Broadcasting NBCU VOD 1Q19 - Digital Entertainment</t>
        </is>
      </c>
      <c r="E873" s="78" t="inlineStr">
        <is>
          <t>E!</t>
        </is>
      </c>
      <c r="F873" s="126" t="n">
        <v>43571</v>
      </c>
      <c r="G873" s="126" t="n">
        <v>43573</v>
      </c>
      <c r="H873" s="98" t="n">
        <v>451938</v>
      </c>
      <c r="I873" s="79" t="n">
        <v>80855</v>
      </c>
      <c r="J873" s="127" t="n">
        <v>0.71</v>
      </c>
      <c r="K873" s="128">
        <f>ROUND(I873*(J873/1000),2)</f>
        <v/>
      </c>
    </row>
    <row customFormat="1" r="874" s="78">
      <c r="B874" s="125">
        <f>B873+1</f>
        <v/>
      </c>
      <c r="C874" s="125" t="n">
        <v>32372843</v>
      </c>
      <c r="D874" s="90" t="inlineStr">
        <is>
          <t>5071937_Empire - 9-11 Premiere_Fox Broadcasting NBCU VOD 1Q19 - Digital Entertainment</t>
        </is>
      </c>
      <c r="E874" s="78" t="inlineStr">
        <is>
          <t>Oxygen</t>
        </is>
      </c>
      <c r="F874" s="126" t="n">
        <v>43571</v>
      </c>
      <c r="G874" s="126" t="n">
        <v>43573</v>
      </c>
      <c r="H874" s="98" t="n">
        <v>278618</v>
      </c>
      <c r="I874" s="79" t="n">
        <v>58327</v>
      </c>
      <c r="J874" s="127" t="n">
        <v>0.71</v>
      </c>
      <c r="K874" s="128">
        <f>ROUND(I874*(J874/1000),2)</f>
        <v/>
      </c>
    </row>
    <row customFormat="1" r="875" s="78">
      <c r="B875" s="125">
        <f>B874+1</f>
        <v/>
      </c>
      <c r="C875" s="125" t="n">
        <v>32372843</v>
      </c>
      <c r="D875" s="90" t="inlineStr">
        <is>
          <t>5071937_Empire - 9-11 Premiere_Fox Broadcasting NBCU VOD 1Q19 - Digital Entertainment</t>
        </is>
      </c>
      <c r="E875" s="78" t="inlineStr">
        <is>
          <t>USA</t>
        </is>
      </c>
      <c r="F875" s="126" t="n">
        <v>43571</v>
      </c>
      <c r="G875" s="126" t="n">
        <v>43573</v>
      </c>
      <c r="H875" s="98" t="n">
        <v>544473</v>
      </c>
      <c r="I875" s="79" t="n">
        <v>98624</v>
      </c>
      <c r="J875" s="127" t="n">
        <v>0.71</v>
      </c>
      <c r="K875" s="128">
        <f>ROUND(I875*(J875/1000),2)</f>
        <v/>
      </c>
    </row>
    <row customFormat="1" r="876" s="78">
      <c r="B876" s="125">
        <f>B875+1</f>
        <v/>
      </c>
      <c r="C876" s="125" t="n">
        <v>32393831</v>
      </c>
      <c r="D876" s="90" t="inlineStr">
        <is>
          <t>5071484_Target Discovery Q1-Q219 CFlight Prime/Digital 18/19 BYU Plan - Digital Entertainment</t>
        </is>
      </c>
      <c r="E876" s="78" t="inlineStr">
        <is>
          <t>NBC Broadcast</t>
        </is>
      </c>
      <c r="F876" s="126" t="n">
        <v>43535</v>
      </c>
      <c r="G876" s="126" t="n">
        <v>43646</v>
      </c>
      <c r="H876" s="98" t="n">
        <v>1508486</v>
      </c>
      <c r="I876" s="79" t="n">
        <v>772106</v>
      </c>
      <c r="J876" s="127" t="n">
        <v>0.71</v>
      </c>
      <c r="K876" s="128">
        <f>ROUND(I876*(J876/1000),2)</f>
        <v/>
      </c>
    </row>
    <row customFormat="1" r="877" s="78">
      <c r="B877" s="125">
        <f>B876+1</f>
        <v/>
      </c>
      <c r="C877" s="125" t="n">
        <v>32393831</v>
      </c>
      <c r="D877" s="90" t="inlineStr">
        <is>
          <t>5071484_Target Discovery Q1-Q219 CFlight Prime/Digital 18/19 BYU Plan - Digital Entertainment</t>
        </is>
      </c>
      <c r="E877" s="78" t="inlineStr">
        <is>
          <t>NBC News</t>
        </is>
      </c>
      <c r="F877" s="126" t="n">
        <v>43535</v>
      </c>
      <c r="G877" s="126" t="n">
        <v>43646</v>
      </c>
      <c r="H877" s="98" t="n">
        <v>84025</v>
      </c>
      <c r="I877" s="79" t="n">
        <v>50190</v>
      </c>
      <c r="J877" s="127" t="n">
        <v>0.71</v>
      </c>
      <c r="K877" s="128">
        <f>ROUND(I877*(J877/1000),2)</f>
        <v/>
      </c>
    </row>
    <row customFormat="1" r="878" s="78">
      <c r="B878" s="125">
        <f>B877+1</f>
        <v/>
      </c>
      <c r="C878" s="125" t="n">
        <v>32395008</v>
      </c>
      <c r="D878" s="90" t="inlineStr">
        <is>
          <t>5072104_Ulta Q119-Q219 OLV - Digital Hispanic</t>
        </is>
      </c>
      <c r="E878" s="78" t="inlineStr">
        <is>
          <t>NBC Universo</t>
        </is>
      </c>
      <c r="F878" s="126" t="n">
        <v>43556</v>
      </c>
      <c r="G878" s="126" t="n">
        <v>43561</v>
      </c>
      <c r="H878" s="98" t="n">
        <v>61911</v>
      </c>
      <c r="I878" s="79" t="n">
        <v>18632</v>
      </c>
      <c r="J878" s="127" t="n">
        <v>0.71</v>
      </c>
      <c r="K878" s="128">
        <f>ROUND(I878*(J878/1000),2)</f>
        <v/>
      </c>
    </row>
    <row customFormat="1" r="879" s="78">
      <c r="B879" s="125">
        <f>B878+1</f>
        <v/>
      </c>
      <c r="C879" s="125" t="n">
        <v>32395008</v>
      </c>
      <c r="D879" s="90" t="inlineStr">
        <is>
          <t>5072104_Ulta Q119-Q219 OLV - Digital Hispanic</t>
        </is>
      </c>
      <c r="E879" s="78" t="inlineStr">
        <is>
          <t>Telemundo</t>
        </is>
      </c>
      <c r="F879" s="126" t="n">
        <v>43535</v>
      </c>
      <c r="G879" s="126" t="n">
        <v>43561</v>
      </c>
      <c r="H879" s="98" t="n">
        <v>295796</v>
      </c>
      <c r="I879" s="79" t="n">
        <v>97049</v>
      </c>
      <c r="J879" s="127" t="n">
        <v>0.71</v>
      </c>
      <c r="K879" s="128">
        <f>ROUND(I879*(J879/1000),2)</f>
        <v/>
      </c>
    </row>
    <row customFormat="1" r="880" s="78">
      <c r="B880" s="125">
        <f>B879+1</f>
        <v/>
      </c>
      <c r="C880" s="125" t="n">
        <v>32395958</v>
      </c>
      <c r="D880" s="90" t="inlineStr">
        <is>
          <t>5071580_Kao Biore_Jergens Natural Glow_Apex OLV Q1-Q3 2019 - Digital Lifestyle</t>
        </is>
      </c>
      <c r="E880" s="78" t="inlineStr">
        <is>
          <t>Bravo</t>
        </is>
      </c>
      <c r="F880" s="126" t="n">
        <v>43535</v>
      </c>
      <c r="G880" s="126" t="n">
        <v>43674</v>
      </c>
      <c r="H880" s="98" t="n">
        <v>585703</v>
      </c>
      <c r="I880" s="79" t="n">
        <v>225864</v>
      </c>
      <c r="J880" s="127" t="n">
        <v>0.71</v>
      </c>
      <c r="K880" s="128">
        <f>ROUND(I880*(J880/1000),2)</f>
        <v/>
      </c>
    </row>
    <row customFormat="1" r="881" s="78">
      <c r="B881" s="125">
        <f>B880+1</f>
        <v/>
      </c>
      <c r="C881" s="125" t="n">
        <v>32395958</v>
      </c>
      <c r="D881" s="90" t="inlineStr">
        <is>
          <t>5071580_Kao Biore_Jergens Natural Glow_Apex OLV Q1-Q3 2019 - Digital Lifestyle</t>
        </is>
      </c>
      <c r="E881" s="78" t="inlineStr">
        <is>
          <t>E!</t>
        </is>
      </c>
      <c r="F881" s="126" t="n">
        <v>43535</v>
      </c>
      <c r="G881" s="126" t="n">
        <v>43674</v>
      </c>
      <c r="H881" s="98" t="n">
        <v>199840</v>
      </c>
      <c r="I881" s="79" t="n">
        <v>86415</v>
      </c>
      <c r="J881" s="127" t="n">
        <v>0.71</v>
      </c>
      <c r="K881" s="128">
        <f>ROUND(I881*(J881/1000),2)</f>
        <v/>
      </c>
    </row>
    <row customFormat="1" r="882" s="78">
      <c r="B882" s="125">
        <f>B881+1</f>
        <v/>
      </c>
      <c r="C882" s="125" t="n">
        <v>32396976</v>
      </c>
      <c r="D882" s="90" t="inlineStr">
        <is>
          <t>5071946_RPA_Apartments.com_CY19_Upfront - Digital Entertainment</t>
        </is>
      </c>
      <c r="E882" s="78" t="inlineStr">
        <is>
          <t>Bravo</t>
        </is>
      </c>
      <c r="F882" s="126" t="n">
        <v>43535</v>
      </c>
      <c r="G882" s="126" t="n">
        <v>43583</v>
      </c>
      <c r="H882" s="98" t="n">
        <v>78428</v>
      </c>
      <c r="I882" s="79" t="n">
        <v>27198</v>
      </c>
      <c r="J882" s="127" t="n">
        <v>0.71</v>
      </c>
      <c r="K882" s="128">
        <f>ROUND(I882*(J882/1000),2)</f>
        <v/>
      </c>
    </row>
    <row customFormat="1" r="883" s="78">
      <c r="B883" s="125">
        <f>B882+1</f>
        <v/>
      </c>
      <c r="C883" s="125" t="n">
        <v>32396976</v>
      </c>
      <c r="D883" s="90" t="inlineStr">
        <is>
          <t>5071946_RPA_Apartments.com_CY19_Upfront - Digital Entertainment</t>
        </is>
      </c>
      <c r="E883" s="78" t="inlineStr">
        <is>
          <t>CNBC</t>
        </is>
      </c>
      <c r="F883" s="126" t="n">
        <v>43563</v>
      </c>
      <c r="G883" s="126" t="n">
        <v>43583</v>
      </c>
      <c r="H883" s="98" t="n">
        <v>8131</v>
      </c>
      <c r="I883" s="79" t="n">
        <v>4300</v>
      </c>
      <c r="J883" s="127" t="n">
        <v>0.71</v>
      </c>
      <c r="K883" s="128">
        <f>ROUND(I883*(J883/1000),2)</f>
        <v/>
      </c>
    </row>
    <row customFormat="1" r="884" s="78">
      <c r="B884" s="125">
        <f>B883+1</f>
        <v/>
      </c>
      <c r="C884" s="125" t="n">
        <v>32396976</v>
      </c>
      <c r="D884" s="90" t="inlineStr">
        <is>
          <t>5071946_RPA_Apartments.com_CY19_Upfront - Digital Entertainment</t>
        </is>
      </c>
      <c r="E884" s="78" t="inlineStr">
        <is>
          <t>E!</t>
        </is>
      </c>
      <c r="F884" s="126" t="n">
        <v>43563</v>
      </c>
      <c r="G884" s="126" t="n">
        <v>43583</v>
      </c>
      <c r="H884" s="98" t="n">
        <v>22886</v>
      </c>
      <c r="I884" s="79" t="n">
        <v>7916</v>
      </c>
      <c r="J884" s="127" t="n">
        <v>0.71</v>
      </c>
      <c r="K884" s="128">
        <f>ROUND(I884*(J884/1000),2)</f>
        <v/>
      </c>
    </row>
    <row customFormat="1" r="885" s="78">
      <c r="B885" s="125">
        <f>B884+1</f>
        <v/>
      </c>
      <c r="C885" s="125" t="n">
        <v>32396976</v>
      </c>
      <c r="D885" s="90" t="inlineStr">
        <is>
          <t>5071946_RPA_Apartments.com_CY19_Upfront - Digital Entertainment</t>
        </is>
      </c>
      <c r="E885" s="78" t="inlineStr">
        <is>
          <t>MSNBC</t>
        </is>
      </c>
      <c r="F885" s="126" t="n">
        <v>43563</v>
      </c>
      <c r="G885" s="126" t="n">
        <v>43583</v>
      </c>
      <c r="H885" s="98" t="n">
        <v>257</v>
      </c>
      <c r="I885" s="79" t="n">
        <v>179</v>
      </c>
      <c r="J885" s="127" t="n">
        <v>0.71</v>
      </c>
      <c r="K885" s="128">
        <f>ROUND(I885*(J885/1000),2)</f>
        <v/>
      </c>
    </row>
    <row customFormat="1" r="886" s="78">
      <c r="B886" s="125">
        <f>B885+1</f>
        <v/>
      </c>
      <c r="C886" s="125" t="n">
        <v>32396976</v>
      </c>
      <c r="D886" s="90" t="inlineStr">
        <is>
          <t>5071946_RPA_Apartments.com_CY19_Upfront - Digital Entertainment</t>
        </is>
      </c>
      <c r="E886" s="78" t="inlineStr">
        <is>
          <t>NBC Broadcast</t>
        </is>
      </c>
      <c r="F886" s="126" t="n">
        <v>43535</v>
      </c>
      <c r="G886" s="126" t="n">
        <v>43583</v>
      </c>
      <c r="H886" s="98" t="n">
        <v>136806</v>
      </c>
      <c r="I886" s="79" t="n">
        <v>42327</v>
      </c>
      <c r="J886" s="127" t="n">
        <v>0.71</v>
      </c>
      <c r="K886" s="128">
        <f>ROUND(I886*(J886/1000),2)</f>
        <v/>
      </c>
    </row>
    <row customFormat="1" r="887" s="78">
      <c r="B887" s="125">
        <f>B886+1</f>
        <v/>
      </c>
      <c r="C887" s="125" t="n">
        <v>32396976</v>
      </c>
      <c r="D887" s="90" t="inlineStr">
        <is>
          <t>5071946_RPA_Apartments.com_CY19_Upfront - Digital Entertainment</t>
        </is>
      </c>
      <c r="E887" s="78" t="inlineStr">
        <is>
          <t>NBC News</t>
        </is>
      </c>
      <c r="F887" s="126" t="n">
        <v>43563</v>
      </c>
      <c r="G887" s="126" t="n">
        <v>43583</v>
      </c>
      <c r="H887" s="98" t="n">
        <v>9282</v>
      </c>
      <c r="I887" s="79" t="n">
        <v>4322</v>
      </c>
      <c r="J887" s="127" t="n">
        <v>0.71</v>
      </c>
      <c r="K887" s="128">
        <f>ROUND(I887*(J887/1000),2)</f>
        <v/>
      </c>
    </row>
    <row customFormat="1" r="888" s="78">
      <c r="B888" s="125">
        <f>B887+1</f>
        <v/>
      </c>
      <c r="C888" s="125" t="n">
        <v>32396976</v>
      </c>
      <c r="D888" s="90" t="inlineStr">
        <is>
          <t>5071946_RPA_Apartments.com_CY19_Upfront - Digital Entertainment</t>
        </is>
      </c>
      <c r="E888" s="78" t="inlineStr">
        <is>
          <t>Oxygen</t>
        </is>
      </c>
      <c r="F888" s="126" t="n">
        <v>43563</v>
      </c>
      <c r="G888" s="126" t="n">
        <v>43583</v>
      </c>
      <c r="H888" s="98" t="n">
        <v>22770</v>
      </c>
      <c r="I888" s="79" t="n">
        <v>12315</v>
      </c>
      <c r="J888" s="127" t="n">
        <v>0.71</v>
      </c>
      <c r="K888" s="128">
        <f>ROUND(I888*(J888/1000),2)</f>
        <v/>
      </c>
    </row>
    <row customFormat="1" r="889" s="78">
      <c r="B889" s="125">
        <f>B888+1</f>
        <v/>
      </c>
      <c r="C889" s="125" t="n">
        <v>32396976</v>
      </c>
      <c r="D889" s="90" t="inlineStr">
        <is>
          <t>5071946_RPA_Apartments.com_CY19_Upfront - Digital Entertainment</t>
        </is>
      </c>
      <c r="E889" s="78" t="inlineStr">
        <is>
          <t>Syfy</t>
        </is>
      </c>
      <c r="F889" s="126" t="n">
        <v>43563</v>
      </c>
      <c r="G889" s="126" t="n">
        <v>43583</v>
      </c>
      <c r="H889" s="98" t="n">
        <v>111720</v>
      </c>
      <c r="I889" s="79" t="n">
        <v>70166</v>
      </c>
      <c r="J889" s="127" t="n">
        <v>0.71</v>
      </c>
      <c r="K889" s="128">
        <f>ROUND(I889*(J889/1000),2)</f>
        <v/>
      </c>
    </row>
    <row customFormat="1" r="890" s="78">
      <c r="B890" s="125">
        <f>B889+1</f>
        <v/>
      </c>
      <c r="C890" s="125" t="n">
        <v>32396976</v>
      </c>
      <c r="D890" s="90" t="inlineStr">
        <is>
          <t>5071946_RPA_Apartments.com_CY19_Upfront - Digital Entertainment</t>
        </is>
      </c>
      <c r="E890" s="78" t="inlineStr">
        <is>
          <t>Telemundo</t>
        </is>
      </c>
      <c r="F890" s="126" t="n">
        <v>43563</v>
      </c>
      <c r="G890" s="126" t="n">
        <v>43583</v>
      </c>
      <c r="H890" s="98" t="n">
        <v>2698</v>
      </c>
      <c r="I890" s="79" t="n">
        <v>1262</v>
      </c>
      <c r="J890" s="127" t="n">
        <v>0.71</v>
      </c>
      <c r="K890" s="128">
        <f>ROUND(I890*(J890/1000),2)</f>
        <v/>
      </c>
    </row>
    <row customFormat="1" r="891" s="78">
      <c r="B891" s="125">
        <f>B890+1</f>
        <v/>
      </c>
      <c r="C891" s="125" t="n">
        <v>32396976</v>
      </c>
      <c r="D891" s="90" t="inlineStr">
        <is>
          <t>5071946_RPA_Apartments.com_CY19_Upfront - Digital Entertainment</t>
        </is>
      </c>
      <c r="E891" s="78" t="inlineStr">
        <is>
          <t>USA</t>
        </is>
      </c>
      <c r="F891" s="126" t="n">
        <v>43535</v>
      </c>
      <c r="G891" s="126" t="n">
        <v>43583</v>
      </c>
      <c r="H891" s="98" t="n">
        <v>38166</v>
      </c>
      <c r="I891" s="79" t="n">
        <v>17408</v>
      </c>
      <c r="J891" s="127" t="n">
        <v>0.71</v>
      </c>
      <c r="K891" s="128">
        <f>ROUND(I891*(J891/1000),2)</f>
        <v/>
      </c>
    </row>
    <row customFormat="1" r="892" s="78">
      <c r="B892" s="125">
        <f>B891+1</f>
        <v/>
      </c>
      <c r="C892" s="125" t="n">
        <v>32403859</v>
      </c>
      <c r="D892" s="90" t="inlineStr">
        <is>
          <t>5070615_Rakuten_1Q19_Bravo/E!_TAD Liability  - Digital Lifestyle</t>
        </is>
      </c>
      <c r="E892" s="78" t="inlineStr">
        <is>
          <t>Bravo</t>
        </is>
      </c>
      <c r="F892" s="126" t="n">
        <v>43535</v>
      </c>
      <c r="G892" s="126" t="n">
        <v>43555</v>
      </c>
      <c r="H892" s="98" t="n">
        <v>598496</v>
      </c>
      <c r="I892" s="79" t="n">
        <v>11</v>
      </c>
      <c r="J892" s="127" t="n">
        <v>0.71</v>
      </c>
      <c r="K892" s="128">
        <f>ROUND(I892*(J892/1000),2)</f>
        <v/>
      </c>
    </row>
    <row customFormat="1" r="893" s="78">
      <c r="B893" s="125">
        <f>B892+1</f>
        <v/>
      </c>
      <c r="C893" s="125" t="n">
        <v>32403859</v>
      </c>
      <c r="D893" s="90" t="inlineStr">
        <is>
          <t>5070615_Rakuten_1Q19_Bravo/E!_TAD Liability  - Digital Lifestyle</t>
        </is>
      </c>
      <c r="E893" s="78" t="inlineStr">
        <is>
          <t>E!</t>
        </is>
      </c>
      <c r="F893" s="126" t="n">
        <v>43535</v>
      </c>
      <c r="G893" s="126" t="n">
        <v>43555</v>
      </c>
      <c r="H893" s="98" t="n">
        <v>458827</v>
      </c>
      <c r="I893" s="79" t="n">
        <v>16</v>
      </c>
      <c r="J893" s="127" t="n">
        <v>0.71</v>
      </c>
      <c r="K893" s="128">
        <f>ROUND(I893*(J893/1000),2)</f>
        <v/>
      </c>
    </row>
    <row customFormat="1" r="894" s="78">
      <c r="B894" s="125">
        <f>B893+1</f>
        <v/>
      </c>
      <c r="C894" s="125" t="n">
        <v>32404121</v>
      </c>
      <c r="D894" s="90" t="inlineStr">
        <is>
          <t>5068681_H&amp;M 2019 E! &amp; Bravo Upfront Spring Kids - Digital Lifestyle</t>
        </is>
      </c>
      <c r="E894" s="78" t="inlineStr">
        <is>
          <t>Bravo</t>
        </is>
      </c>
      <c r="F894" s="126" t="n">
        <v>43532</v>
      </c>
      <c r="G894" s="126" t="n">
        <v>43558</v>
      </c>
      <c r="H894" s="98" t="n">
        <v>1391179</v>
      </c>
      <c r="I894" s="79" t="n">
        <v>71484</v>
      </c>
      <c r="J894" s="127" t="n">
        <v>0.71</v>
      </c>
      <c r="K894" s="128">
        <f>ROUND(I894*(J894/1000),2)</f>
        <v/>
      </c>
    </row>
    <row customFormat="1" r="895" s="78">
      <c r="B895" s="125">
        <f>B894+1</f>
        <v/>
      </c>
      <c r="C895" s="125" t="n">
        <v>32404121</v>
      </c>
      <c r="D895" s="90" t="inlineStr">
        <is>
          <t>5068681_H&amp;M 2019 E! &amp; Bravo Upfront Spring Kids - Digital Lifestyle</t>
        </is>
      </c>
      <c r="E895" s="78" t="inlineStr">
        <is>
          <t>E!</t>
        </is>
      </c>
      <c r="F895" s="126" t="n">
        <v>43532</v>
      </c>
      <c r="G895" s="126" t="n">
        <v>43558</v>
      </c>
      <c r="H895" s="98" t="n">
        <v>406924</v>
      </c>
      <c r="I895" s="79" t="n">
        <v>19786</v>
      </c>
      <c r="J895" s="127" t="n">
        <v>0.71</v>
      </c>
      <c r="K895" s="128">
        <f>ROUND(I895*(J895/1000),2)</f>
        <v/>
      </c>
    </row>
    <row customFormat="1" r="896" s="78">
      <c r="B896" s="125">
        <f>B895+1</f>
        <v/>
      </c>
      <c r="C896" s="125" t="n">
        <v>32421961</v>
      </c>
      <c r="D896" s="90" t="inlineStr">
        <is>
          <t>5059539_Annapurna_Missing Link_NBCU_Q119_CFLIGHT - Digital Entertainment</t>
        </is>
      </c>
      <c r="E896" s="78" t="inlineStr">
        <is>
          <t>NBC Broadcast</t>
        </is>
      </c>
      <c r="F896" s="126" t="n">
        <v>43535</v>
      </c>
      <c r="G896" s="126" t="n">
        <v>43555</v>
      </c>
      <c r="H896" s="98" t="n">
        <v>377354</v>
      </c>
      <c r="I896" s="79" t="n">
        <v>6</v>
      </c>
      <c r="J896" s="127" t="n">
        <v>0.71</v>
      </c>
      <c r="K896" s="128">
        <f>ROUND(I896*(J896/1000),2)</f>
        <v/>
      </c>
    </row>
    <row customFormat="1" r="897" s="78">
      <c r="B897" s="125">
        <f>B896+1</f>
        <v/>
      </c>
      <c r="C897" s="125" t="n">
        <v>32423628</v>
      </c>
      <c r="D897" s="90" t="inlineStr">
        <is>
          <t>5071733_FCA Q119 March OLV - Digital Hispanic</t>
        </is>
      </c>
      <c r="E897" s="78" t="inlineStr">
        <is>
          <t>NBC Universo</t>
        </is>
      </c>
      <c r="F897" s="126" t="n">
        <v>43559</v>
      </c>
      <c r="G897" s="126" t="n">
        <v>43646</v>
      </c>
      <c r="H897" s="98" t="n">
        <v>56552</v>
      </c>
      <c r="I897" s="79" t="n">
        <v>35047</v>
      </c>
      <c r="J897" s="127" t="n">
        <v>0.71</v>
      </c>
      <c r="K897" s="128">
        <f>ROUND(I897*(J897/1000),2)</f>
        <v/>
      </c>
    </row>
    <row customFormat="1" r="898" s="78">
      <c r="B898" s="125">
        <f>B897+1</f>
        <v/>
      </c>
      <c r="C898" s="125" t="n">
        <v>32423628</v>
      </c>
      <c r="D898" s="90" t="inlineStr">
        <is>
          <t>5071733_FCA Q119 March OLV - Digital Hispanic</t>
        </is>
      </c>
      <c r="E898" s="78" t="inlineStr">
        <is>
          <t>Telemundo</t>
        </is>
      </c>
      <c r="F898" s="126" t="n">
        <v>43559</v>
      </c>
      <c r="G898" s="126" t="n">
        <v>43646</v>
      </c>
      <c r="H898" s="98" t="n">
        <v>310095</v>
      </c>
      <c r="I898" s="79" t="n">
        <v>223263</v>
      </c>
      <c r="J898" s="127" t="n">
        <v>0.71</v>
      </c>
      <c r="K898" s="128">
        <f>ROUND(I898*(J898/1000),2)</f>
        <v/>
      </c>
    </row>
    <row customFormat="1" r="899" s="78">
      <c r="B899" s="125">
        <f>B898+1</f>
        <v/>
      </c>
      <c r="C899" s="125" t="n">
        <v>32424030</v>
      </c>
      <c r="D899" s="90" t="inlineStr">
        <is>
          <t>5072224_Coty_Clairol Nice N Easy Lifestyle 1819 Upfront_OLV_Q19 - Digital Lifestyle</t>
        </is>
      </c>
      <c r="E899" s="78" t="inlineStr">
        <is>
          <t>Bravo</t>
        </is>
      </c>
      <c r="F899" s="126" t="n">
        <v>43550</v>
      </c>
      <c r="G899" s="126" t="n">
        <v>43555</v>
      </c>
      <c r="H899" s="98" t="n">
        <v>1244227</v>
      </c>
      <c r="I899" s="79" t="n">
        <v>25</v>
      </c>
      <c r="J899" s="127" t="n">
        <v>0.71</v>
      </c>
      <c r="K899" s="128">
        <f>ROUND(I899*(J899/1000),2)</f>
        <v/>
      </c>
    </row>
    <row customFormat="1" r="900" s="78">
      <c r="B900" s="125">
        <f>B899+1</f>
        <v/>
      </c>
      <c r="C900" s="125" t="n">
        <v>32424030</v>
      </c>
      <c r="D900" s="90" t="inlineStr">
        <is>
          <t>5072224_Coty_Clairol Nice N Easy Lifestyle 1819 Upfront_OLV_Q19 - Digital Lifestyle</t>
        </is>
      </c>
      <c r="E900" s="78" t="inlineStr">
        <is>
          <t>E!</t>
        </is>
      </c>
      <c r="F900" s="126" t="n">
        <v>43550</v>
      </c>
      <c r="G900" s="126" t="n">
        <v>43555</v>
      </c>
      <c r="H900" s="98" t="n">
        <v>388615</v>
      </c>
      <c r="I900" s="79" t="n">
        <v>9</v>
      </c>
      <c r="J900" s="127" t="n">
        <v>0.71</v>
      </c>
      <c r="K900" s="128">
        <f>ROUND(I900*(J900/1000),2)</f>
        <v/>
      </c>
    </row>
    <row customFormat="1" r="901" s="78">
      <c r="B901" s="125">
        <f>B900+1</f>
        <v/>
      </c>
      <c r="C901" s="125" t="n">
        <v>32424030</v>
      </c>
      <c r="D901" s="90" t="inlineStr">
        <is>
          <t>5072224_Coty_Clairol Nice N Easy Lifestyle 1819 Upfront_OLV_Q19 - Digital Lifestyle</t>
        </is>
      </c>
      <c r="E901" s="78" t="inlineStr">
        <is>
          <t>Oxygen</t>
        </is>
      </c>
      <c r="F901" s="126" t="n">
        <v>43550</v>
      </c>
      <c r="G901" s="126" t="n">
        <v>43555</v>
      </c>
      <c r="H901" s="98" t="n">
        <v>227519</v>
      </c>
      <c r="I901" s="79" t="n">
        <v>7</v>
      </c>
      <c r="J901" s="127" t="n">
        <v>0.71</v>
      </c>
      <c r="K901" s="128">
        <f>ROUND(I901*(J901/1000),2)</f>
        <v/>
      </c>
    </row>
    <row customFormat="1" r="902" s="78">
      <c r="B902" s="125">
        <f>B901+1</f>
        <v/>
      </c>
      <c r="C902" s="125" t="n">
        <v>32445677</v>
      </c>
      <c r="D902" s="90" t="inlineStr">
        <is>
          <t>5072467_AT&amp;T-Cricket Apple_1Q19 Scatter_NBC Prime_A1849 - Digital Entertainment</t>
        </is>
      </c>
      <c r="E902" s="78" t="inlineStr">
        <is>
          <t>NBC Broadcast</t>
        </is>
      </c>
      <c r="F902" s="126" t="n">
        <v>43536</v>
      </c>
      <c r="G902" s="126" t="n">
        <v>43555</v>
      </c>
      <c r="H902" s="98" t="n">
        <v>650193</v>
      </c>
      <c r="I902" s="79" t="n">
        <v>25</v>
      </c>
      <c r="J902" s="127" t="n">
        <v>0.71</v>
      </c>
      <c r="K902" s="128">
        <f>ROUND(I902*(J902/1000),2)</f>
        <v/>
      </c>
    </row>
    <row customFormat="1" r="903" s="78">
      <c r="B903" s="125">
        <f>B902+1</f>
        <v/>
      </c>
      <c r="C903" s="125" t="n">
        <v>32450326</v>
      </c>
      <c r="D903" s="90" t="inlineStr">
        <is>
          <t>5067078_2019 Golf Pride Digital - Digital Sports</t>
        </is>
      </c>
      <c r="E903" s="78" t="inlineStr">
        <is>
          <t>Golf Channel</t>
        </is>
      </c>
      <c r="F903" s="126" t="n">
        <v>43537</v>
      </c>
      <c r="G903" s="126" t="n">
        <v>43738</v>
      </c>
      <c r="H903" s="98" t="n">
        <v>11784</v>
      </c>
      <c r="I903" s="79" t="n">
        <v>11784</v>
      </c>
      <c r="J903" s="127" t="n">
        <v>0.71</v>
      </c>
      <c r="K903" s="128">
        <f>ROUND(I903*(J903/1000),2)</f>
        <v/>
      </c>
    </row>
    <row customFormat="1" r="904" s="78">
      <c r="B904" s="125">
        <f>B903+1</f>
        <v/>
      </c>
      <c r="C904" s="125" t="n">
        <v>32452154</v>
      </c>
      <c r="D904" s="90" t="inlineStr">
        <is>
          <t>5069450_Scotts Bravo WWHL 360 1/2 - Digital Lifestyle</t>
        </is>
      </c>
      <c r="E904" s="78" t="inlineStr">
        <is>
          <t>Bravo</t>
        </is>
      </c>
      <c r="F904" s="126" t="n">
        <v>43542</v>
      </c>
      <c r="G904" s="126" t="n">
        <v>43625</v>
      </c>
      <c r="H904" s="98" t="n">
        <v>274190</v>
      </c>
      <c r="I904" s="79" t="n">
        <v>145563</v>
      </c>
      <c r="J904" s="127" t="n">
        <v>0.71</v>
      </c>
      <c r="K904" s="128">
        <f>ROUND(I904*(J904/1000),2)</f>
        <v/>
      </c>
    </row>
    <row customFormat="1" r="905" s="78">
      <c r="B905" s="125">
        <f>B904+1</f>
        <v/>
      </c>
      <c r="C905" s="125" t="n">
        <v>32470099</v>
      </c>
      <c r="D905" s="90" t="inlineStr">
        <is>
          <t>5067209_MillerCoors_SOL_FEP_Cald UF_3.18-9.29.19 - Digital Hispanic</t>
        </is>
      </c>
      <c r="E905" s="78" t="inlineStr">
        <is>
          <t>NBC Universo</t>
        </is>
      </c>
      <c r="F905" s="126" t="n">
        <v>43558</v>
      </c>
      <c r="G905" s="126" t="n">
        <v>43585</v>
      </c>
      <c r="H905" s="98" t="n">
        <v>33876</v>
      </c>
      <c r="I905" s="79" t="n">
        <v>22796</v>
      </c>
      <c r="J905" s="127" t="n">
        <v>0.71</v>
      </c>
      <c r="K905" s="128">
        <f>ROUND(I905*(J905/1000),2)</f>
        <v/>
      </c>
    </row>
    <row customFormat="1" r="906" s="78">
      <c r="B906" s="125">
        <f>B905+1</f>
        <v/>
      </c>
      <c r="C906" s="125" t="n">
        <v>32470099</v>
      </c>
      <c r="D906" s="90" t="inlineStr">
        <is>
          <t>5067209_MillerCoors_SOL_FEP_Cald UF_3.18-9.29.19 - Digital Hispanic</t>
        </is>
      </c>
      <c r="E906" s="78" t="inlineStr">
        <is>
          <t>Telemundo</t>
        </is>
      </c>
      <c r="F906" s="126" t="n">
        <v>43558</v>
      </c>
      <c r="G906" s="126" t="n">
        <v>43585</v>
      </c>
      <c r="H906" s="98" t="n">
        <v>205302</v>
      </c>
      <c r="I906" s="79" t="n">
        <v>153468</v>
      </c>
      <c r="J906" s="127" t="n">
        <v>0.71</v>
      </c>
      <c r="K906" s="128">
        <f>ROUND(I906*(J906/1000),2)</f>
        <v/>
      </c>
    </row>
    <row customFormat="1" r="907" s="78">
      <c r="B907" s="125">
        <f>B906+1</f>
        <v/>
      </c>
      <c r="C907" s="125" t="n">
        <v>32471585</v>
      </c>
      <c r="D907" s="90" t="inlineStr">
        <is>
          <t>5054631_Microsoft_NAV_Innovation_Q219_UF - Digital Entertainment</t>
        </is>
      </c>
      <c r="E907" s="78" t="inlineStr">
        <is>
          <t>Bravo</t>
        </is>
      </c>
      <c r="F907" s="126" t="n">
        <v>43556</v>
      </c>
      <c r="G907" s="126" t="n">
        <v>43576</v>
      </c>
      <c r="H907" s="98" t="n">
        <v>1912329</v>
      </c>
      <c r="I907" s="79" t="n">
        <v>1912329</v>
      </c>
      <c r="J907" s="127" t="n">
        <v>0.71</v>
      </c>
      <c r="K907" s="128">
        <f>ROUND(I907*(J907/1000),2)</f>
        <v/>
      </c>
    </row>
    <row customFormat="1" r="908" s="78">
      <c r="B908" s="125">
        <f>B907+1</f>
        <v/>
      </c>
      <c r="C908" s="125" t="n">
        <v>32471585</v>
      </c>
      <c r="D908" s="90" t="inlineStr">
        <is>
          <t>5054631_Microsoft_NAV_Innovation_Q219_UF - Digital Entertainment</t>
        </is>
      </c>
      <c r="E908" s="78" t="inlineStr">
        <is>
          <t>CNBC</t>
        </is>
      </c>
      <c r="F908" s="126" t="n">
        <v>43556</v>
      </c>
      <c r="G908" s="126" t="n">
        <v>43576</v>
      </c>
      <c r="H908" s="98" t="n">
        <v>120234</v>
      </c>
      <c r="I908" s="79" t="n">
        <v>120234</v>
      </c>
      <c r="J908" s="127" t="n">
        <v>0.71</v>
      </c>
      <c r="K908" s="128">
        <f>ROUND(I908*(J908/1000),2)</f>
        <v/>
      </c>
    </row>
    <row customFormat="1" r="909" s="78">
      <c r="B909" s="125">
        <f>B908+1</f>
        <v/>
      </c>
      <c r="C909" s="125" t="n">
        <v>32471585</v>
      </c>
      <c r="D909" s="90" t="inlineStr">
        <is>
          <t>5054631_Microsoft_NAV_Innovation_Q219_UF - Digital Entertainment</t>
        </is>
      </c>
      <c r="E909" s="78" t="inlineStr">
        <is>
          <t>E!</t>
        </is>
      </c>
      <c r="F909" s="126" t="n">
        <v>43556</v>
      </c>
      <c r="G909" s="126" t="n">
        <v>43576</v>
      </c>
      <c r="H909" s="98" t="n">
        <v>750520</v>
      </c>
      <c r="I909" s="79" t="n">
        <v>750520</v>
      </c>
      <c r="J909" s="127" t="n">
        <v>0.71</v>
      </c>
      <c r="K909" s="128">
        <f>ROUND(I909*(J909/1000),2)</f>
        <v/>
      </c>
    </row>
    <row customFormat="1" r="910" s="78">
      <c r="B910" s="125">
        <f>B909+1</f>
        <v/>
      </c>
      <c r="C910" s="125" t="n">
        <v>32471585</v>
      </c>
      <c r="D910" s="90" t="inlineStr">
        <is>
          <t>5054631_Microsoft_NAV_Innovation_Q219_UF - Digital Entertainment</t>
        </is>
      </c>
      <c r="E910" s="78" t="inlineStr">
        <is>
          <t>NBC Broadcast</t>
        </is>
      </c>
      <c r="F910" s="126" t="n">
        <v>43556</v>
      </c>
      <c r="G910" s="126" t="n">
        <v>43576</v>
      </c>
      <c r="H910" s="98" t="n">
        <v>286852</v>
      </c>
      <c r="I910" s="79" t="n">
        <v>286852</v>
      </c>
      <c r="J910" s="127" t="n">
        <v>0.71</v>
      </c>
      <c r="K910" s="128">
        <f>ROUND(I910*(J910/1000),2)</f>
        <v/>
      </c>
    </row>
    <row customFormat="1" r="911" s="78">
      <c r="B911" s="125">
        <f>B910+1</f>
        <v/>
      </c>
      <c r="C911" s="125" t="n">
        <v>32471585</v>
      </c>
      <c r="D911" s="90" t="inlineStr">
        <is>
          <t>5054631_Microsoft_NAV_Innovation_Q219_UF - Digital Entertainment</t>
        </is>
      </c>
      <c r="E911" s="78" t="inlineStr">
        <is>
          <t>Oxygen</t>
        </is>
      </c>
      <c r="F911" s="126" t="n">
        <v>43556</v>
      </c>
      <c r="G911" s="126" t="n">
        <v>43576</v>
      </c>
      <c r="H911" s="98" t="n">
        <v>362869</v>
      </c>
      <c r="I911" s="79" t="n">
        <v>362869</v>
      </c>
      <c r="J911" s="127" t="n">
        <v>0.71</v>
      </c>
      <c r="K911" s="128">
        <f>ROUND(I911*(J911/1000),2)</f>
        <v/>
      </c>
    </row>
    <row customFormat="1" r="912" s="78">
      <c r="B912" s="125">
        <f>B911+1</f>
        <v/>
      </c>
      <c r="C912" s="125" t="n">
        <v>32471585</v>
      </c>
      <c r="D912" s="90" t="inlineStr">
        <is>
          <t>5054631_Microsoft_NAV_Innovation_Q219_UF - Digital Entertainment</t>
        </is>
      </c>
      <c r="E912" s="78" t="inlineStr">
        <is>
          <t>Syfy</t>
        </is>
      </c>
      <c r="F912" s="126" t="n">
        <v>43556</v>
      </c>
      <c r="G912" s="126" t="n">
        <v>43576</v>
      </c>
      <c r="H912" s="98" t="n">
        <v>1747847</v>
      </c>
      <c r="I912" s="79" t="n">
        <v>1747847</v>
      </c>
      <c r="J912" s="127" t="n">
        <v>0.71</v>
      </c>
      <c r="K912" s="128">
        <f>ROUND(I912*(J912/1000),2)</f>
        <v/>
      </c>
    </row>
    <row customFormat="1" r="913" s="78">
      <c r="B913" s="125">
        <f>B912+1</f>
        <v/>
      </c>
      <c r="C913" s="125" t="n">
        <v>32471585</v>
      </c>
      <c r="D913" s="90" t="inlineStr">
        <is>
          <t>5054631_Microsoft_NAV_Innovation_Q219_UF - Digital Entertainment</t>
        </is>
      </c>
      <c r="E913" s="78" t="inlineStr">
        <is>
          <t>USA</t>
        </is>
      </c>
      <c r="F913" s="126" t="n">
        <v>43556</v>
      </c>
      <c r="G913" s="126" t="n">
        <v>43576</v>
      </c>
      <c r="H913" s="98" t="n">
        <v>853670</v>
      </c>
      <c r="I913" s="79" t="n">
        <v>853670</v>
      </c>
      <c r="J913" s="127" t="n">
        <v>0.71</v>
      </c>
      <c r="K913" s="128">
        <f>ROUND(I913*(J913/1000),2)</f>
        <v/>
      </c>
    </row>
    <row customFormat="1" r="914" s="78">
      <c r="B914" s="125">
        <f>B913+1</f>
        <v/>
      </c>
      <c r="C914" s="125" t="n">
        <v>32483647</v>
      </c>
      <c r="D914" s="90" t="inlineStr">
        <is>
          <t>5072336_Samsung_Fallon Sponsorship_Q119 - Digital Entertainment</t>
        </is>
      </c>
      <c r="E914" s="78" t="inlineStr">
        <is>
          <t>NBC Broadcast</t>
        </is>
      </c>
      <c r="F914" s="126" t="n">
        <v>43538</v>
      </c>
      <c r="G914" s="126" t="n">
        <v>43555</v>
      </c>
      <c r="H914" s="98" t="n">
        <v>941808</v>
      </c>
      <c r="I914" s="79" t="n">
        <v>2</v>
      </c>
      <c r="J914" s="127" t="n">
        <v>0.71</v>
      </c>
      <c r="K914" s="128">
        <f>ROUND(I914*(J914/1000),2)</f>
        <v/>
      </c>
    </row>
    <row customFormat="1" r="915" s="78">
      <c r="B915" s="125">
        <f>B914+1</f>
        <v/>
      </c>
      <c r="C915" s="125" t="n">
        <v>32495634</v>
      </c>
      <c r="D915" s="90" t="inlineStr">
        <is>
          <t>5072792_Comcast Xfinity_Q1 The Voice S16_Digital Scatter_OLV - Digital Entertainment</t>
        </is>
      </c>
      <c r="E915" s="78" t="inlineStr">
        <is>
          <t>NBC Broadcast</t>
        </is>
      </c>
      <c r="F915" s="126" t="n">
        <v>43565</v>
      </c>
      <c r="G915" s="126" t="n">
        <v>43571</v>
      </c>
      <c r="H915" s="98" t="n">
        <v>420027</v>
      </c>
      <c r="I915" s="79" t="n">
        <v>5173</v>
      </c>
      <c r="J915" s="127" t="n">
        <v>0.71</v>
      </c>
      <c r="K915" s="128">
        <f>ROUND(I915*(J915/1000),2)</f>
        <v/>
      </c>
    </row>
    <row customFormat="1" r="916" s="78">
      <c r="B916" s="125">
        <f>B915+1</f>
        <v/>
      </c>
      <c r="C916" s="125" t="n">
        <v>32495634</v>
      </c>
      <c r="D916" s="90" t="inlineStr">
        <is>
          <t>5072792_Comcast Xfinity_Q1 The Voice S16_Digital Scatter_OLV - Digital Entertainment</t>
        </is>
      </c>
      <c r="E916" s="78" t="inlineStr">
        <is>
          <t>NBC News</t>
        </is>
      </c>
      <c r="F916" s="126" t="n">
        <v>43565</v>
      </c>
      <c r="G916" s="126" t="n">
        <v>43571</v>
      </c>
      <c r="H916" s="98" t="n">
        <v>17469</v>
      </c>
      <c r="I916" s="79" t="n">
        <v>187</v>
      </c>
      <c r="J916" s="127" t="n">
        <v>0.71</v>
      </c>
      <c r="K916" s="128">
        <f>ROUND(I916*(J916/1000),2)</f>
        <v/>
      </c>
    </row>
    <row customFormat="1" r="917" s="78">
      <c r="B917" s="125">
        <f>B916+1</f>
        <v/>
      </c>
      <c r="C917" s="125" t="n">
        <v>32505981</v>
      </c>
      <c r="D917" s="90" t="inlineStr">
        <is>
          <t>5072584_Express_Bravo_FEP VOD DAI_Project Runway - Digital Lifestyle</t>
        </is>
      </c>
      <c r="E917" s="78" t="inlineStr">
        <is>
          <t>Bravo</t>
        </is>
      </c>
      <c r="F917" s="126" t="n">
        <v>43538</v>
      </c>
      <c r="G917" s="126" t="n">
        <v>43643</v>
      </c>
      <c r="H917" s="98" t="n">
        <v>430987</v>
      </c>
      <c r="I917" s="79" t="n">
        <v>296434</v>
      </c>
      <c r="J917" s="127" t="n">
        <v>0.71</v>
      </c>
      <c r="K917" s="128">
        <f>ROUND(I917*(J917/1000),2)</f>
        <v/>
      </c>
    </row>
    <row customFormat="1" r="918" s="78">
      <c r="B918" s="125">
        <f>B917+1</f>
        <v/>
      </c>
      <c r="C918" s="125" t="n">
        <v>32506413</v>
      </c>
      <c r="D918" s="90" t="inlineStr">
        <is>
          <t>5059629_TV 360_Maybelline_Project Runway - Digital Lifestyle</t>
        </is>
      </c>
      <c r="E918" s="78" t="inlineStr">
        <is>
          <t>Bravo</t>
        </is>
      </c>
      <c r="F918" s="126" t="n">
        <v>43538</v>
      </c>
      <c r="G918" s="126" t="n">
        <v>43646</v>
      </c>
      <c r="H918" s="98" t="n">
        <v>485532</v>
      </c>
      <c r="I918" s="79" t="n">
        <v>286989</v>
      </c>
      <c r="J918" s="127" t="n">
        <v>0.71</v>
      </c>
      <c r="K918" s="128">
        <f>ROUND(I918*(J918/1000),2)</f>
        <v/>
      </c>
    </row>
    <row customFormat="1" r="919" s="78">
      <c r="B919" s="125">
        <f>B918+1</f>
        <v/>
      </c>
      <c r="C919" s="125" t="n">
        <v>32517665</v>
      </c>
      <c r="D919" s="90" t="inlineStr">
        <is>
          <t>5070066_Upfront_Walmart_OLV_A18-49 18/19 Upfront - Fashion Mar- Apr 19 - Digital Entertainment</t>
        </is>
      </c>
      <c r="E919" s="78" t="inlineStr">
        <is>
          <t>Bravo</t>
        </is>
      </c>
      <c r="F919" s="126" t="n">
        <v>43542</v>
      </c>
      <c r="G919" s="126" t="n">
        <v>43583</v>
      </c>
      <c r="H919" s="98" t="n">
        <v>623549</v>
      </c>
      <c r="I919" s="79" t="n">
        <v>260560</v>
      </c>
      <c r="J919" s="127" t="n">
        <v>0.71</v>
      </c>
      <c r="K919" s="128">
        <f>ROUND(I919*(J919/1000),2)</f>
        <v/>
      </c>
    </row>
    <row customFormat="1" r="920" s="78">
      <c r="B920" s="125">
        <f>B919+1</f>
        <v/>
      </c>
      <c r="C920" s="125" t="n">
        <v>32517665</v>
      </c>
      <c r="D920" s="90" t="inlineStr">
        <is>
          <t>5070066_Upfront_Walmart_OLV_A18-49 18/19 Upfront - Fashion Mar- Apr 19 - Digital Entertainment</t>
        </is>
      </c>
      <c r="E920" s="78" t="inlineStr">
        <is>
          <t>E!</t>
        </is>
      </c>
      <c r="F920" s="126" t="n">
        <v>43542</v>
      </c>
      <c r="G920" s="126" t="n">
        <v>43583</v>
      </c>
      <c r="H920" s="98" t="n">
        <v>910511</v>
      </c>
      <c r="I920" s="79" t="n">
        <v>491374</v>
      </c>
      <c r="J920" s="127" t="n">
        <v>0.71</v>
      </c>
      <c r="K920" s="128">
        <f>ROUND(I920*(J920/1000),2)</f>
        <v/>
      </c>
    </row>
    <row customFormat="1" r="921" s="78">
      <c r="B921" s="125">
        <f>B920+1</f>
        <v/>
      </c>
      <c r="C921" s="125" t="n">
        <v>32517665</v>
      </c>
      <c r="D921" s="90" t="inlineStr">
        <is>
          <t>5070066_Upfront_Walmart_OLV_A18-49 18/19 Upfront - Fashion Mar- Apr 19 - Digital Entertainment</t>
        </is>
      </c>
      <c r="E921" s="78" t="inlineStr">
        <is>
          <t>NBC Broadcast</t>
        </is>
      </c>
      <c r="F921" s="126" t="n">
        <v>43542</v>
      </c>
      <c r="G921" s="126" t="n">
        <v>43583</v>
      </c>
      <c r="H921" s="98" t="n">
        <v>5156348</v>
      </c>
      <c r="I921" s="79" t="n">
        <v>2242192</v>
      </c>
      <c r="J921" s="127" t="n">
        <v>0.71</v>
      </c>
      <c r="K921" s="128">
        <f>ROUND(I921*(J921/1000),2)</f>
        <v/>
      </c>
    </row>
    <row customFormat="1" r="922" s="78">
      <c r="B922" s="125">
        <f>B921+1</f>
        <v/>
      </c>
      <c r="C922" s="125" t="n">
        <v>32517665</v>
      </c>
      <c r="D922" s="90" t="inlineStr">
        <is>
          <t>5070066_Upfront_Walmart_OLV_A18-49 18/19 Upfront - Fashion Mar- Apr 19 - Digital Entertainment</t>
        </is>
      </c>
      <c r="E922" s="78" t="inlineStr">
        <is>
          <t>Oxygen</t>
        </is>
      </c>
      <c r="F922" s="126" t="n">
        <v>43542</v>
      </c>
      <c r="G922" s="126" t="n">
        <v>43583</v>
      </c>
      <c r="H922" s="98" t="n">
        <v>125412</v>
      </c>
      <c r="I922" s="79" t="n">
        <v>58323</v>
      </c>
      <c r="J922" s="127" t="n">
        <v>0.71</v>
      </c>
      <c r="K922" s="128">
        <f>ROUND(I922*(J922/1000),2)</f>
        <v/>
      </c>
    </row>
    <row customFormat="1" r="923" s="78">
      <c r="B923" s="125">
        <f>B922+1</f>
        <v/>
      </c>
      <c r="C923" s="125" t="n">
        <v>32517665</v>
      </c>
      <c r="D923" s="90" t="inlineStr">
        <is>
          <t>5070066_Upfront_Walmart_OLV_A18-49 18/19 Upfront - Fashion Mar- Apr 19 - Digital Entertainment</t>
        </is>
      </c>
      <c r="E923" s="78" t="inlineStr">
        <is>
          <t>Syfy</t>
        </is>
      </c>
      <c r="F923" s="126" t="n">
        <v>43542</v>
      </c>
      <c r="G923" s="126" t="n">
        <v>43583</v>
      </c>
      <c r="H923" s="98" t="n">
        <v>175345</v>
      </c>
      <c r="I923" s="79" t="n">
        <v>75043</v>
      </c>
      <c r="J923" s="127" t="n">
        <v>0.71</v>
      </c>
      <c r="K923" s="128">
        <f>ROUND(I923*(J923/1000),2)</f>
        <v/>
      </c>
    </row>
    <row customFormat="1" r="924" s="78">
      <c r="B924" s="125">
        <f>B923+1</f>
        <v/>
      </c>
      <c r="C924" s="125" t="n">
        <v>32517665</v>
      </c>
      <c r="D924" s="90" t="inlineStr">
        <is>
          <t>5070066_Upfront_Walmart_OLV_A18-49 18/19 Upfront - Fashion Mar- Apr 19 - Digital Entertainment</t>
        </is>
      </c>
      <c r="E924" s="78" t="inlineStr">
        <is>
          <t>Universal Kids</t>
        </is>
      </c>
      <c r="F924" s="126" t="n">
        <v>43556</v>
      </c>
      <c r="G924" s="126" t="n">
        <v>43583</v>
      </c>
      <c r="H924" s="98" t="n">
        <v>18013</v>
      </c>
      <c r="I924" s="79" t="n">
        <v>8586</v>
      </c>
      <c r="J924" s="127" t="n">
        <v>0.71</v>
      </c>
      <c r="K924" s="128">
        <f>ROUND(I924*(J924/1000),2)</f>
        <v/>
      </c>
    </row>
    <row customFormat="1" r="925" s="78">
      <c r="B925" s="125">
        <f>B924+1</f>
        <v/>
      </c>
      <c r="C925" s="125" t="n">
        <v>32517665</v>
      </c>
      <c r="D925" s="90" t="inlineStr">
        <is>
          <t>5070066_Upfront_Walmart_OLV_A18-49 18/19 Upfront - Fashion Mar- Apr 19 - Digital Entertainment</t>
        </is>
      </c>
      <c r="E925" s="78" t="inlineStr">
        <is>
          <t>USA</t>
        </is>
      </c>
      <c r="F925" s="126" t="n">
        <v>43542</v>
      </c>
      <c r="G925" s="126" t="n">
        <v>43583</v>
      </c>
      <c r="H925" s="98" t="n">
        <v>1112299</v>
      </c>
      <c r="I925" s="79" t="n">
        <v>554420</v>
      </c>
      <c r="J925" s="127" t="n">
        <v>0.71</v>
      </c>
      <c r="K925" s="128">
        <f>ROUND(I925*(J925/1000),2)</f>
        <v/>
      </c>
    </row>
    <row customFormat="1" r="926" s="78">
      <c r="B926" s="125">
        <f>B925+1</f>
        <v/>
      </c>
      <c r="C926" s="125" t="n">
        <v>32524231</v>
      </c>
      <c r="D926" s="90" t="inlineStr">
        <is>
          <t>5072705_AHM_Honda National_Scatter_1Q19_MARCH ONLY_FEP - Digital Entertainment</t>
        </is>
      </c>
      <c r="E926" s="78" t="inlineStr">
        <is>
          <t>Bravo</t>
        </is>
      </c>
      <c r="F926" s="126" t="n">
        <v>43542</v>
      </c>
      <c r="G926" s="126" t="n">
        <v>43555</v>
      </c>
      <c r="H926" s="98" t="n">
        <v>75378</v>
      </c>
      <c r="I926" s="79" t="n">
        <v>1</v>
      </c>
      <c r="J926" s="127" t="n">
        <v>0.71</v>
      </c>
      <c r="K926" s="128">
        <f>ROUND(I926*(J926/1000),2)</f>
        <v/>
      </c>
    </row>
    <row customFormat="1" r="927" s="78">
      <c r="B927" s="125">
        <f>B926+1</f>
        <v/>
      </c>
      <c r="C927" s="125" t="n">
        <v>32524231</v>
      </c>
      <c r="D927" s="90" t="inlineStr">
        <is>
          <t>5072705_AHM_Honda National_Scatter_1Q19_MARCH ONLY_FEP - Digital Entertainment</t>
        </is>
      </c>
      <c r="E927" s="78" t="inlineStr">
        <is>
          <t>E!</t>
        </is>
      </c>
      <c r="F927" s="126" t="n">
        <v>43542</v>
      </c>
      <c r="G927" s="126" t="n">
        <v>43555</v>
      </c>
      <c r="H927" s="98" t="n">
        <v>23523</v>
      </c>
      <c r="I927" s="79" t="n">
        <v>1</v>
      </c>
      <c r="J927" s="127" t="n">
        <v>0.71</v>
      </c>
      <c r="K927" s="128">
        <f>ROUND(I927*(J927/1000),2)</f>
        <v/>
      </c>
    </row>
    <row customFormat="1" r="928" s="78">
      <c r="B928" s="125">
        <f>B927+1</f>
        <v/>
      </c>
      <c r="C928" s="125" t="n">
        <v>32524231</v>
      </c>
      <c r="D928" s="90" t="inlineStr">
        <is>
          <t>5072705_AHM_Honda National_Scatter_1Q19_MARCH ONLY_FEP - Digital Entertainment</t>
        </is>
      </c>
      <c r="E928" s="78" t="inlineStr">
        <is>
          <t>NBC Broadcast</t>
        </is>
      </c>
      <c r="F928" s="126" t="n">
        <v>43542</v>
      </c>
      <c r="G928" s="126" t="n">
        <v>43555</v>
      </c>
      <c r="H928" s="98" t="n">
        <v>134667</v>
      </c>
      <c r="I928" s="79" t="n">
        <v>3</v>
      </c>
      <c r="J928" s="127" t="n">
        <v>0.71</v>
      </c>
      <c r="K928" s="128">
        <f>ROUND(I928*(J928/1000),2)</f>
        <v/>
      </c>
    </row>
    <row customFormat="1" r="929" s="78">
      <c r="B929" s="125">
        <f>B928+1</f>
        <v/>
      </c>
      <c r="C929" s="125" t="n">
        <v>32524231</v>
      </c>
      <c r="D929" s="90" t="inlineStr">
        <is>
          <t>5072705_AHM_Honda National_Scatter_1Q19_MARCH ONLY_FEP - Digital Entertainment</t>
        </is>
      </c>
      <c r="E929" s="78" t="inlineStr">
        <is>
          <t>Syfy</t>
        </is>
      </c>
      <c r="F929" s="126" t="n">
        <v>43542</v>
      </c>
      <c r="G929" s="126" t="n">
        <v>43555</v>
      </c>
      <c r="H929" s="98" t="n">
        <v>48268</v>
      </c>
      <c r="I929" s="79" t="n">
        <v>3</v>
      </c>
      <c r="J929" s="127" t="n">
        <v>0.71</v>
      </c>
      <c r="K929" s="128">
        <f>ROUND(I929*(J929/1000),2)</f>
        <v/>
      </c>
    </row>
    <row customFormat="1" r="930" s="78">
      <c r="B930" s="125">
        <f>B929+1</f>
        <v/>
      </c>
      <c r="C930" s="125" t="n">
        <v>32524231</v>
      </c>
      <c r="D930" s="90" t="inlineStr">
        <is>
          <t>5072705_AHM_Honda National_Scatter_1Q19_MARCH ONLY_FEP - Digital Entertainment</t>
        </is>
      </c>
      <c r="E930" s="78" t="inlineStr">
        <is>
          <t>USA</t>
        </is>
      </c>
      <c r="F930" s="126" t="n">
        <v>43542</v>
      </c>
      <c r="G930" s="126" t="n">
        <v>43555</v>
      </c>
      <c r="H930" s="98" t="n">
        <v>29857</v>
      </c>
      <c r="I930" s="79" t="n">
        <v>5</v>
      </c>
      <c r="J930" s="127" t="n">
        <v>0.71</v>
      </c>
      <c r="K930" s="128">
        <f>ROUND(I930*(J930/1000),2)</f>
        <v/>
      </c>
    </row>
    <row customFormat="1" r="931" s="78">
      <c r="B931" s="125">
        <f>B930+1</f>
        <v/>
      </c>
      <c r="C931" s="125" t="n">
        <v>32532273</v>
      </c>
      <c r="D931" s="90" t="inlineStr">
        <is>
          <t>5072885_TJX Marshalls 1Q-3Q19 CFlight Prime/Digital 18/19 BYU Plan - Digital Entertainment</t>
        </is>
      </c>
      <c r="E931" s="78" t="inlineStr">
        <is>
          <t>NBC Broadcast</t>
        </is>
      </c>
      <c r="F931" s="126" t="n">
        <v>43542</v>
      </c>
      <c r="G931" s="126" t="n">
        <v>43646</v>
      </c>
      <c r="H931" s="98" t="n">
        <v>3665263</v>
      </c>
      <c r="I931" s="79" t="n">
        <v>1257446</v>
      </c>
      <c r="J931" s="127" t="n">
        <v>0.71</v>
      </c>
      <c r="K931" s="128">
        <f>ROUND(I931*(J931/1000),2)</f>
        <v/>
      </c>
    </row>
    <row customFormat="1" r="932" s="78">
      <c r="B932" s="125">
        <f>B931+1</f>
        <v/>
      </c>
      <c r="C932" s="125" t="n">
        <v>32532273</v>
      </c>
      <c r="D932" s="90" t="inlineStr">
        <is>
          <t>5072885_TJX Marshalls 1Q-3Q19 CFlight Prime/Digital 18/19 BYU Plan - Digital Entertainment</t>
        </is>
      </c>
      <c r="E932" s="78" t="inlineStr">
        <is>
          <t>NBC News</t>
        </is>
      </c>
      <c r="F932" s="126" t="n">
        <v>43542</v>
      </c>
      <c r="G932" s="126" t="n">
        <v>43646</v>
      </c>
      <c r="H932" s="98" t="n">
        <v>176105</v>
      </c>
      <c r="I932" s="79" t="n">
        <v>73570</v>
      </c>
      <c r="J932" s="127" t="n">
        <v>0.71</v>
      </c>
      <c r="K932" s="128">
        <f>ROUND(I932*(J932/1000),2)</f>
        <v/>
      </c>
    </row>
    <row customFormat="1" r="933" s="78">
      <c r="B933" s="125">
        <f>B932+1</f>
        <v/>
      </c>
      <c r="C933" s="125" t="n">
        <v>32546872</v>
      </c>
      <c r="D933" s="90" t="inlineStr">
        <is>
          <t>5054627_Chilis NBCU Cables/NBC Select - 2Q19 Upfront - Digital Entertainment</t>
        </is>
      </c>
      <c r="E933" s="78" t="inlineStr">
        <is>
          <t>Bravo</t>
        </is>
      </c>
      <c r="F933" s="126" t="n">
        <v>43556</v>
      </c>
      <c r="G933" s="126" t="n">
        <v>43632</v>
      </c>
      <c r="H933" s="98" t="n">
        <v>201817</v>
      </c>
      <c r="I933" s="79" t="n">
        <v>201817</v>
      </c>
      <c r="J933" s="127" t="n">
        <v>0.71</v>
      </c>
      <c r="K933" s="128">
        <f>ROUND(I933*(J933/1000),2)</f>
        <v/>
      </c>
    </row>
    <row customFormat="1" r="934" s="78">
      <c r="B934" s="125">
        <f>B933+1</f>
        <v/>
      </c>
      <c r="C934" s="125" t="n">
        <v>32546872</v>
      </c>
      <c r="D934" s="90" t="inlineStr">
        <is>
          <t>5054627_Chilis NBCU Cables/NBC Select - 2Q19 Upfront - Digital Entertainment</t>
        </is>
      </c>
      <c r="E934" s="78" t="inlineStr">
        <is>
          <t>E!</t>
        </is>
      </c>
      <c r="F934" s="126" t="n">
        <v>43556</v>
      </c>
      <c r="G934" s="126" t="n">
        <v>43632</v>
      </c>
      <c r="H934" s="98" t="n">
        <v>67172</v>
      </c>
      <c r="I934" s="79" t="n">
        <v>67172</v>
      </c>
      <c r="J934" s="127" t="n">
        <v>0.71</v>
      </c>
      <c r="K934" s="128">
        <f>ROUND(I934*(J934/1000),2)</f>
        <v/>
      </c>
    </row>
    <row customFormat="1" r="935" s="78">
      <c r="B935" s="125">
        <f>B934+1</f>
        <v/>
      </c>
      <c r="C935" s="125" t="n">
        <v>32546872</v>
      </c>
      <c r="D935" s="90" t="inlineStr">
        <is>
          <t>5054627_Chilis NBCU Cables/NBC Select - 2Q19 Upfront - Digital Entertainment</t>
        </is>
      </c>
      <c r="E935" s="78" t="inlineStr">
        <is>
          <t>USA</t>
        </is>
      </c>
      <c r="F935" s="126" t="n">
        <v>43556</v>
      </c>
      <c r="G935" s="126" t="n">
        <v>43632</v>
      </c>
      <c r="H935" s="98" t="n">
        <v>95602</v>
      </c>
      <c r="I935" s="79" t="n">
        <v>95602</v>
      </c>
      <c r="J935" s="127" t="n">
        <v>0.71</v>
      </c>
      <c r="K935" s="128">
        <f>ROUND(I935*(J935/1000),2)</f>
        <v/>
      </c>
    </row>
    <row customFormat="1" r="936" s="78">
      <c r="B936" s="125">
        <f>B935+1</f>
        <v/>
      </c>
      <c r="C936" s="125" t="n">
        <v>32547565</v>
      </c>
      <c r="D936" s="90" t="inlineStr">
        <is>
          <t>5071039_Universal Pictures_FEP NAV &amp; YouTube_Little_1-2Q19 - Digital Entertainment</t>
        </is>
      </c>
      <c r="E936" s="78" t="inlineStr">
        <is>
          <t>Bravo</t>
        </is>
      </c>
      <c r="F936" s="126" t="n">
        <v>43542</v>
      </c>
      <c r="G936" s="126" t="n">
        <v>43567</v>
      </c>
      <c r="H936" s="98" t="n">
        <v>105581</v>
      </c>
      <c r="I936" s="79" t="n">
        <v>37495</v>
      </c>
      <c r="J936" s="127" t="n">
        <v>0.71</v>
      </c>
      <c r="K936" s="128">
        <f>ROUND(I936*(J936/1000),2)</f>
        <v/>
      </c>
    </row>
    <row customFormat="1" r="937" s="78">
      <c r="B937" s="125">
        <f>B936+1</f>
        <v/>
      </c>
      <c r="C937" s="125" t="n">
        <v>32547565</v>
      </c>
      <c r="D937" s="90" t="inlineStr">
        <is>
          <t>5071039_Universal Pictures_FEP NAV &amp; YouTube_Little_1-2Q19 - Digital Entertainment</t>
        </is>
      </c>
      <c r="E937" s="78" t="inlineStr">
        <is>
          <t>E!</t>
        </is>
      </c>
      <c r="F937" s="126" t="n">
        <v>43542</v>
      </c>
      <c r="G937" s="126" t="n">
        <v>43567</v>
      </c>
      <c r="H937" s="98" t="n">
        <v>16910</v>
      </c>
      <c r="I937" s="79" t="n">
        <v>6312</v>
      </c>
      <c r="J937" s="127" t="n">
        <v>0.71</v>
      </c>
      <c r="K937" s="128">
        <f>ROUND(I937*(J937/1000),2)</f>
        <v/>
      </c>
    </row>
    <row customFormat="1" r="938" s="78">
      <c r="B938" s="125">
        <f>B937+1</f>
        <v/>
      </c>
      <c r="C938" s="125" t="n">
        <v>32547565</v>
      </c>
      <c r="D938" s="90" t="inlineStr">
        <is>
          <t>5071039_Universal Pictures_FEP NAV &amp; YouTube_Little_1-2Q19 - Digital Entertainment</t>
        </is>
      </c>
      <c r="E938" s="78" t="inlineStr">
        <is>
          <t>NBC Broadcast</t>
        </is>
      </c>
      <c r="F938" s="126" t="n">
        <v>43542</v>
      </c>
      <c r="G938" s="126" t="n">
        <v>43567</v>
      </c>
      <c r="H938" s="98" t="n">
        <v>91774</v>
      </c>
      <c r="I938" s="79" t="n">
        <v>22463</v>
      </c>
      <c r="J938" s="127" t="n">
        <v>0.71</v>
      </c>
      <c r="K938" s="128">
        <f>ROUND(I938*(J938/1000),2)</f>
        <v/>
      </c>
    </row>
    <row customFormat="1" r="939" s="78">
      <c r="B939" s="125">
        <f>B938+1</f>
        <v/>
      </c>
      <c r="C939" s="125" t="n">
        <v>32547565</v>
      </c>
      <c r="D939" s="90" t="inlineStr">
        <is>
          <t>5071039_Universal Pictures_FEP NAV &amp; YouTube_Little_1-2Q19 - Digital Entertainment</t>
        </is>
      </c>
      <c r="E939" s="78" t="inlineStr">
        <is>
          <t>Oxygen</t>
        </is>
      </c>
      <c r="F939" s="126" t="n">
        <v>43542</v>
      </c>
      <c r="G939" s="126" t="n">
        <v>43567</v>
      </c>
      <c r="H939" s="98" t="n">
        <v>13697</v>
      </c>
      <c r="I939" s="79" t="n">
        <v>5444</v>
      </c>
      <c r="J939" s="127" t="n">
        <v>0.71</v>
      </c>
      <c r="K939" s="128">
        <f>ROUND(I939*(J939/1000),2)</f>
        <v/>
      </c>
    </row>
    <row customFormat="1" r="940" s="78">
      <c r="B940" s="125">
        <f>B939+1</f>
        <v/>
      </c>
      <c r="C940" s="125" t="n">
        <v>32547565</v>
      </c>
      <c r="D940" s="90" t="inlineStr">
        <is>
          <t>5071039_Universal Pictures_FEP NAV &amp; YouTube_Little_1-2Q19 - Digital Entertainment</t>
        </is>
      </c>
      <c r="E940" s="78" t="inlineStr">
        <is>
          <t>Syfy</t>
        </is>
      </c>
      <c r="F940" s="126" t="n">
        <v>43542</v>
      </c>
      <c r="G940" s="126" t="n">
        <v>43567</v>
      </c>
      <c r="H940" s="98" t="n">
        <v>1332</v>
      </c>
      <c r="I940" s="79" t="n">
        <v>424</v>
      </c>
      <c r="J940" s="127" t="n">
        <v>0.71</v>
      </c>
      <c r="K940" s="128">
        <f>ROUND(I940*(J940/1000),2)</f>
        <v/>
      </c>
    </row>
    <row customFormat="1" r="941" s="78">
      <c r="B941" s="125">
        <f>B940+1</f>
        <v/>
      </c>
      <c r="C941" s="125" t="n">
        <v>32547565</v>
      </c>
      <c r="D941" s="90" t="inlineStr">
        <is>
          <t>5071039_Universal Pictures_FEP NAV &amp; YouTube_Little_1-2Q19 - Digital Entertainment</t>
        </is>
      </c>
      <c r="E941" s="78" t="inlineStr">
        <is>
          <t>USA</t>
        </is>
      </c>
      <c r="F941" s="126" t="n">
        <v>43542</v>
      </c>
      <c r="G941" s="126" t="n">
        <v>43567</v>
      </c>
      <c r="H941" s="98" t="n">
        <v>11532</v>
      </c>
      <c r="I941" s="79" t="n">
        <v>4898</v>
      </c>
      <c r="J941" s="127" t="n">
        <v>0.71</v>
      </c>
      <c r="K941" s="128">
        <f>ROUND(I941*(J941/1000),2)</f>
        <v/>
      </c>
    </row>
    <row customFormat="1" r="942" s="78">
      <c r="B942" s="125">
        <f>B941+1</f>
        <v/>
      </c>
      <c r="C942" s="125" t="n">
        <v>32553965</v>
      </c>
      <c r="D942" s="90" t="inlineStr">
        <is>
          <t>5072865_1819_Q219_KFC_NBC Prime C-Measurement &amp; NBC Select Direct_A1849 - Digital Entertainment</t>
        </is>
      </c>
      <c r="E942" s="78" t="inlineStr">
        <is>
          <t>NBC Broadcast</t>
        </is>
      </c>
      <c r="F942" s="126" t="n">
        <v>43547</v>
      </c>
      <c r="G942" s="126" t="n">
        <v>43583</v>
      </c>
      <c r="H942" s="98" t="n">
        <v>236924</v>
      </c>
      <c r="I942" s="79" t="n">
        <v>143356</v>
      </c>
      <c r="J942" s="127" t="n">
        <v>0.71</v>
      </c>
      <c r="K942" s="128">
        <f>ROUND(I942*(J942/1000),2)</f>
        <v/>
      </c>
    </row>
    <row customFormat="1" r="943" s="78">
      <c r="B943" s="125">
        <f>B942+1</f>
        <v/>
      </c>
      <c r="C943" s="125" t="n">
        <v>32553965</v>
      </c>
      <c r="D943" s="90" t="inlineStr">
        <is>
          <t>5072865_1819_Q219_KFC_NBC Prime C-Measurement &amp; NBC Select Direct_A1849 - Digital Entertainment</t>
        </is>
      </c>
      <c r="E943" s="78" t="inlineStr">
        <is>
          <t>NBC News</t>
        </is>
      </c>
      <c r="F943" s="126" t="n">
        <v>43547</v>
      </c>
      <c r="G943" s="126" t="n">
        <v>43583</v>
      </c>
      <c r="H943" s="98" t="n">
        <v>10964</v>
      </c>
      <c r="I943" s="79" t="n">
        <v>7033</v>
      </c>
      <c r="J943" s="127" t="n">
        <v>0.71</v>
      </c>
      <c r="K943" s="128">
        <f>ROUND(I943*(J943/1000),2)</f>
        <v/>
      </c>
    </row>
    <row customFormat="1" r="944" s="78">
      <c r="B944" s="125">
        <f>B943+1</f>
        <v/>
      </c>
      <c r="C944" s="125" t="n">
        <v>32554284</v>
      </c>
      <c r="D944" s="90" t="inlineStr">
        <is>
          <t>5072601_CY19_Coca-Cola SIMPLY_Q219_NBC Prime P2+ FEP-VOD C-Measurement - Digital Entertainment</t>
        </is>
      </c>
      <c r="E944" s="78" t="inlineStr">
        <is>
          <t>NBC Broadcast</t>
        </is>
      </c>
      <c r="F944" s="126" t="n">
        <v>43560</v>
      </c>
      <c r="G944" s="126" t="n">
        <v>43646</v>
      </c>
      <c r="H944" s="98" t="n">
        <v>633381</v>
      </c>
      <c r="I944" s="79" t="n">
        <v>633381</v>
      </c>
      <c r="J944" s="127" t="n">
        <v>0.71</v>
      </c>
      <c r="K944" s="128">
        <f>ROUND(I944*(J944/1000),2)</f>
        <v/>
      </c>
    </row>
    <row customFormat="1" r="945" s="78">
      <c r="B945" s="125">
        <f>B944+1</f>
        <v/>
      </c>
      <c r="C945" s="125" t="n">
        <v>32554284</v>
      </c>
      <c r="D945" s="90" t="inlineStr">
        <is>
          <t>5072601_CY19_Coca-Cola SIMPLY_Q219_NBC Prime P2+ FEP-VOD C-Measurement - Digital Entertainment</t>
        </is>
      </c>
      <c r="E945" s="78" t="inlineStr">
        <is>
          <t>NBC News</t>
        </is>
      </c>
      <c r="F945" s="126" t="n">
        <v>43560</v>
      </c>
      <c r="G945" s="126" t="n">
        <v>43646</v>
      </c>
      <c r="H945" s="98" t="n">
        <v>6933</v>
      </c>
      <c r="I945" s="79" t="n">
        <v>6933</v>
      </c>
      <c r="J945" s="127" t="n">
        <v>0.71</v>
      </c>
      <c r="K945" s="128">
        <f>ROUND(I945*(J945/1000),2)</f>
        <v/>
      </c>
    </row>
    <row customFormat="1" r="946" s="78">
      <c r="B946" s="125">
        <f>B945+1</f>
        <v/>
      </c>
      <c r="C946" s="125" t="n">
        <v>32554791</v>
      </c>
      <c r="D946" s="90" t="inlineStr">
        <is>
          <t>5054639_Microsoft Innovation_CFLIGHT_Q219_UF - Digital Entertainment</t>
        </is>
      </c>
      <c r="E946" s="78" t="inlineStr">
        <is>
          <t>NBC Broadcast</t>
        </is>
      </c>
      <c r="F946" s="126" t="n">
        <v>43556</v>
      </c>
      <c r="G946" s="126" t="n">
        <v>43576</v>
      </c>
      <c r="H946" s="98" t="n">
        <v>1807813</v>
      </c>
      <c r="I946" s="79" t="n">
        <v>1807813</v>
      </c>
      <c r="J946" s="127" t="n">
        <v>0.71</v>
      </c>
      <c r="K946" s="128">
        <f>ROUND(I946*(J946/1000),2)</f>
        <v/>
      </c>
    </row>
    <row customFormat="1" r="947" s="78">
      <c r="B947" s="125">
        <f>B946+1</f>
        <v/>
      </c>
      <c r="C947" s="125" t="n">
        <v>32554791</v>
      </c>
      <c r="D947" s="90" t="inlineStr">
        <is>
          <t>5054639_Microsoft Innovation_CFLIGHT_Q219_UF - Digital Entertainment</t>
        </is>
      </c>
      <c r="E947" s="78" t="inlineStr">
        <is>
          <t>NBC News</t>
        </is>
      </c>
      <c r="F947" s="126" t="n">
        <v>43556</v>
      </c>
      <c r="G947" s="126" t="n">
        <v>43576</v>
      </c>
      <c r="H947" s="98" t="n">
        <v>102580</v>
      </c>
      <c r="I947" s="79" t="n">
        <v>102580</v>
      </c>
      <c r="J947" s="127" t="n">
        <v>0.71</v>
      </c>
      <c r="K947" s="128">
        <f>ROUND(I947*(J947/1000),2)</f>
        <v/>
      </c>
    </row>
    <row customFormat="1" r="948" s="78">
      <c r="B948" s="125">
        <f>B947+1</f>
        <v/>
      </c>
      <c r="C948" s="125" t="n">
        <v>32554959</v>
      </c>
      <c r="D948" s="90" t="inlineStr">
        <is>
          <t>5072724_HAVAS_Vista Print_NBC VOD_MAR_1Q19_Pre-Emptible - Digital Entertainment</t>
        </is>
      </c>
      <c r="E948" s="78" t="inlineStr">
        <is>
          <t>NBC Broadcast</t>
        </is>
      </c>
      <c r="F948" s="126" t="n">
        <v>43542</v>
      </c>
      <c r="G948" s="126" t="n">
        <v>43555</v>
      </c>
      <c r="H948" s="98" t="n">
        <v>667585</v>
      </c>
      <c r="I948" s="79" t="n">
        <v>25</v>
      </c>
      <c r="J948" s="127" t="n">
        <v>0.71</v>
      </c>
      <c r="K948" s="128">
        <f>ROUND(I948*(J948/1000),2)</f>
        <v/>
      </c>
    </row>
    <row customFormat="1" r="949" s="78">
      <c r="B949" s="125">
        <f>B948+1</f>
        <v/>
      </c>
      <c r="C949" s="125" t="n">
        <v>32557923</v>
      </c>
      <c r="D949" s="90" t="inlineStr">
        <is>
          <t>5072722_Paramount_Pet Sematary_CFlight_1-2Q19 - Digital Entertainment</t>
        </is>
      </c>
      <c r="E949" s="78" t="inlineStr">
        <is>
          <t>NBC Broadcast</t>
        </is>
      </c>
      <c r="F949" s="126" t="n">
        <v>43542</v>
      </c>
      <c r="G949" s="126" t="n">
        <v>43562</v>
      </c>
      <c r="H949" s="98" t="n">
        <v>596155</v>
      </c>
      <c r="I949" s="79" t="n">
        <v>53875</v>
      </c>
      <c r="J949" s="127" t="n">
        <v>0.71</v>
      </c>
      <c r="K949" s="128">
        <f>ROUND(I949*(J949/1000),2)</f>
        <v/>
      </c>
    </row>
    <row customFormat="1" r="950" s="78">
      <c r="B950" s="125">
        <f>B949+1</f>
        <v/>
      </c>
      <c r="C950" s="125" t="n">
        <v>32557923</v>
      </c>
      <c r="D950" s="90" t="inlineStr">
        <is>
          <t>5072722_Paramount_Pet Sematary_CFlight_1-2Q19 - Digital Entertainment</t>
        </is>
      </c>
      <c r="E950" s="78" t="inlineStr">
        <is>
          <t>NBC News</t>
        </is>
      </c>
      <c r="F950" s="126" t="n">
        <v>43542</v>
      </c>
      <c r="G950" s="126" t="n">
        <v>43562</v>
      </c>
      <c r="H950" s="98" t="n">
        <v>26093</v>
      </c>
      <c r="I950" s="79" t="n">
        <v>2801</v>
      </c>
      <c r="J950" s="127" t="n">
        <v>0.71</v>
      </c>
      <c r="K950" s="128">
        <f>ROUND(I950*(J950/1000),2)</f>
        <v/>
      </c>
    </row>
    <row customFormat="1" r="951" s="78">
      <c r="B951" s="125">
        <f>B950+1</f>
        <v/>
      </c>
      <c r="C951" s="125" t="n">
        <v>32564006</v>
      </c>
      <c r="D951" s="90" t="inlineStr">
        <is>
          <t>5072445_Aimovig_2Q 1819 UF_Prime_W2554 - Digital Entertainment</t>
        </is>
      </c>
      <c r="E951" s="78" t="inlineStr">
        <is>
          <t>NBC Broadcast</t>
        </is>
      </c>
      <c r="F951" s="126" t="n">
        <v>43556</v>
      </c>
      <c r="G951" s="126" t="n">
        <v>43646</v>
      </c>
      <c r="H951" s="98" t="n">
        <v>518521</v>
      </c>
      <c r="I951" s="79" t="n">
        <v>518521</v>
      </c>
      <c r="J951" s="127" t="n">
        <v>0.71</v>
      </c>
      <c r="K951" s="128">
        <f>ROUND(I951*(J951/1000),2)</f>
        <v/>
      </c>
    </row>
    <row customFormat="1" r="952" s="78">
      <c r="B952" s="125">
        <f>B951+1</f>
        <v/>
      </c>
      <c r="C952" s="125" t="n">
        <v>32564006</v>
      </c>
      <c r="D952" s="90" t="inlineStr">
        <is>
          <t>5072445_Aimovig_2Q 1819 UF_Prime_W2554 - Digital Entertainment</t>
        </is>
      </c>
      <c r="E952" s="78" t="inlineStr">
        <is>
          <t>NBC News</t>
        </is>
      </c>
      <c r="F952" s="126" t="n">
        <v>43556</v>
      </c>
      <c r="G952" s="126" t="n">
        <v>43646</v>
      </c>
      <c r="H952" s="98" t="n">
        <v>46117</v>
      </c>
      <c r="I952" s="79" t="n">
        <v>46117</v>
      </c>
      <c r="J952" s="127" t="n">
        <v>0.71</v>
      </c>
      <c r="K952" s="128">
        <f>ROUND(I952*(J952/1000),2)</f>
        <v/>
      </c>
    </row>
    <row customFormat="1" r="953" s="78">
      <c r="B953" s="125">
        <f>B952+1</f>
        <v/>
      </c>
      <c r="C953" s="125" t="n">
        <v>32564098</v>
      </c>
      <c r="D953" s="90" t="inlineStr">
        <is>
          <t>5072780_Ancestry_2Q1819 UF_Prime_A45+ - Digital Entertainment</t>
        </is>
      </c>
      <c r="E953" s="78" t="inlineStr">
        <is>
          <t>NBC Broadcast</t>
        </is>
      </c>
      <c r="F953" s="126" t="n">
        <v>43556</v>
      </c>
      <c r="G953" s="126" t="n">
        <v>43646</v>
      </c>
      <c r="H953" s="98" t="n">
        <v>6822339</v>
      </c>
      <c r="I953" s="79" t="n">
        <v>6822339</v>
      </c>
      <c r="J953" s="127" t="n">
        <v>0.71</v>
      </c>
      <c r="K953" s="128">
        <f>ROUND(I953*(J953/1000),2)</f>
        <v/>
      </c>
    </row>
    <row customFormat="1" r="954" s="78">
      <c r="B954" s="125">
        <f>B953+1</f>
        <v/>
      </c>
      <c r="C954" s="125" t="n">
        <v>32564098</v>
      </c>
      <c r="D954" s="90" t="inlineStr">
        <is>
          <t>5072780_Ancestry_2Q1819 UF_Prime_A45+ - Digital Entertainment</t>
        </is>
      </c>
      <c r="E954" s="78" t="inlineStr">
        <is>
          <t>NBC News</t>
        </is>
      </c>
      <c r="F954" s="126" t="n">
        <v>43556</v>
      </c>
      <c r="G954" s="126" t="n">
        <v>43646</v>
      </c>
      <c r="H954" s="98" t="n">
        <v>358784</v>
      </c>
      <c r="I954" s="79" t="n">
        <v>358784</v>
      </c>
      <c r="J954" s="127" t="n">
        <v>0.71</v>
      </c>
      <c r="K954" s="128">
        <f>ROUND(I954*(J954/1000),2)</f>
        <v/>
      </c>
    </row>
    <row customFormat="1" r="955" s="78">
      <c r="B955" s="125">
        <f>B954+1</f>
        <v/>
      </c>
      <c r="C955" s="125" t="n">
        <v>32564110</v>
      </c>
      <c r="D955" s="90" t="inlineStr">
        <is>
          <t>5072555_PFG_2Q1819 UF_Prime_P2+ - Digital Entertainment</t>
        </is>
      </c>
      <c r="E955" s="78" t="inlineStr">
        <is>
          <t>NBC Broadcast</t>
        </is>
      </c>
      <c r="F955" s="126" t="n">
        <v>43566</v>
      </c>
      <c r="G955" s="126" t="n">
        <v>43646</v>
      </c>
      <c r="H955" s="98" t="n">
        <v>234438</v>
      </c>
      <c r="I955" s="79" t="n">
        <v>234438</v>
      </c>
      <c r="J955" s="127" t="n">
        <v>0.71</v>
      </c>
      <c r="K955" s="128">
        <f>ROUND(I955*(J955/1000),2)</f>
        <v/>
      </c>
    </row>
    <row customFormat="1" r="956" s="78">
      <c r="B956" s="125">
        <f>B955+1</f>
        <v/>
      </c>
      <c r="C956" s="125" t="n">
        <v>32573299</v>
      </c>
      <c r="D956" s="90" t="inlineStr">
        <is>
          <t>5066789_Toyota La Voz Sponsorship - Phase 3 - Telemundo Digital - Digital Hispanic</t>
        </is>
      </c>
      <c r="E956" s="78" t="inlineStr">
        <is>
          <t>NBC Universo</t>
        </is>
      </c>
      <c r="F956" s="126" t="n">
        <v>43556</v>
      </c>
      <c r="G956" s="126" t="n">
        <v>43576</v>
      </c>
      <c r="H956" s="98" t="n">
        <v>38265</v>
      </c>
      <c r="I956" s="79" t="n">
        <v>38265</v>
      </c>
      <c r="J956" s="127" t="n">
        <v>0.71</v>
      </c>
      <c r="K956" s="128">
        <f>ROUND(I956*(J956/1000),2)</f>
        <v/>
      </c>
    </row>
    <row customFormat="1" r="957" s="78">
      <c r="B957" s="125">
        <f>B956+1</f>
        <v/>
      </c>
      <c r="C957" s="125" t="n">
        <v>32573299</v>
      </c>
      <c r="D957" s="90" t="inlineStr">
        <is>
          <t>5066789_Toyota La Voz Sponsorship - Phase 3 - Telemundo Digital - Digital Hispanic</t>
        </is>
      </c>
      <c r="E957" s="78" t="inlineStr">
        <is>
          <t>Telemundo</t>
        </is>
      </c>
      <c r="F957" s="126" t="n">
        <v>43556</v>
      </c>
      <c r="G957" s="126" t="n">
        <v>43576</v>
      </c>
      <c r="H957" s="98" t="n">
        <v>214466</v>
      </c>
      <c r="I957" s="79" t="n">
        <v>214466</v>
      </c>
      <c r="J957" s="127" t="n">
        <v>0.71</v>
      </c>
      <c r="K957" s="128">
        <f>ROUND(I957*(J957/1000),2)</f>
        <v/>
      </c>
    </row>
    <row customFormat="1" r="958" s="78">
      <c r="B958" s="125">
        <f>B957+1</f>
        <v/>
      </c>
      <c r="C958" s="125" t="n">
        <v>32578639</v>
      </c>
      <c r="D958" s="90" t="inlineStr">
        <is>
          <t>5073016_Pfizer Consumer_Advil_NBC Prime_Q219 - Digital Entertainment</t>
        </is>
      </c>
      <c r="E958" s="78" t="inlineStr">
        <is>
          <t>NBC Broadcast</t>
        </is>
      </c>
      <c r="F958" s="126" t="n">
        <v>43564</v>
      </c>
      <c r="G958" s="126" t="n">
        <v>43646</v>
      </c>
      <c r="H958" s="98" t="n">
        <v>52493</v>
      </c>
      <c r="I958" s="79" t="n">
        <v>52493</v>
      </c>
      <c r="J958" s="127" t="n">
        <v>0.71</v>
      </c>
      <c r="K958" s="128">
        <f>ROUND(I958*(J958/1000),2)</f>
        <v/>
      </c>
    </row>
    <row customFormat="1" r="959" s="78">
      <c r="B959" s="125">
        <f>B958+1</f>
        <v/>
      </c>
      <c r="C959" s="125" t="n">
        <v>32578639</v>
      </c>
      <c r="D959" s="90" t="inlineStr">
        <is>
          <t>5073016_Pfizer Consumer_Advil_NBC Prime_Q219 - Digital Entertainment</t>
        </is>
      </c>
      <c r="E959" s="78" t="inlineStr">
        <is>
          <t>NBC News</t>
        </is>
      </c>
      <c r="F959" s="126" t="n">
        <v>43564</v>
      </c>
      <c r="G959" s="126" t="n">
        <v>43646</v>
      </c>
      <c r="H959" s="98" t="n">
        <v>2984</v>
      </c>
      <c r="I959" s="79" t="n">
        <v>2984</v>
      </c>
      <c r="J959" s="127" t="n">
        <v>0.71</v>
      </c>
      <c r="K959" s="128">
        <f>ROUND(I959*(J959/1000),2)</f>
        <v/>
      </c>
    </row>
    <row customFormat="1" r="960" s="78">
      <c r="B960" s="125">
        <f>B959+1</f>
        <v/>
      </c>
      <c r="C960" s="125" t="n">
        <v>32582496</v>
      </c>
      <c r="D960" s="90" t="inlineStr">
        <is>
          <t>5072758_Chilis CFlight Prime/Digital 2Q19 BYU Plan - Digital Entertainment</t>
        </is>
      </c>
      <c r="E960" s="78" t="inlineStr">
        <is>
          <t>NBC Broadcast</t>
        </is>
      </c>
      <c r="F960" s="126" t="n">
        <v>43556</v>
      </c>
      <c r="G960" s="126" t="n">
        <v>43632</v>
      </c>
      <c r="H960" s="98" t="n">
        <v>192703</v>
      </c>
      <c r="I960" s="79" t="n">
        <v>192703</v>
      </c>
      <c r="J960" s="127" t="n">
        <v>0.71</v>
      </c>
      <c r="K960" s="128">
        <f>ROUND(I960*(J960/1000),2)</f>
        <v/>
      </c>
    </row>
    <row customFormat="1" r="961" s="78">
      <c r="B961" s="125">
        <f>B960+1</f>
        <v/>
      </c>
      <c r="C961" s="125" t="n">
        <v>32582496</v>
      </c>
      <c r="D961" s="90" t="inlineStr">
        <is>
          <t>5072758_Chilis CFlight Prime/Digital 2Q19 BYU Plan - Digital Entertainment</t>
        </is>
      </c>
      <c r="E961" s="78" t="inlineStr">
        <is>
          <t>NBC News</t>
        </is>
      </c>
      <c r="F961" s="126" t="n">
        <v>43556</v>
      </c>
      <c r="G961" s="126" t="n">
        <v>43632</v>
      </c>
      <c r="H961" s="98" t="n">
        <v>10162</v>
      </c>
      <c r="I961" s="79" t="n">
        <v>10162</v>
      </c>
      <c r="J961" s="127" t="n">
        <v>0.71</v>
      </c>
      <c r="K961" s="128">
        <f>ROUND(I961*(J961/1000),2)</f>
        <v/>
      </c>
    </row>
    <row customFormat="1" r="962" s="78">
      <c r="B962" s="125">
        <f>B961+1</f>
        <v/>
      </c>
      <c r="C962" s="125" t="n">
        <v>32582906</v>
      </c>
      <c r="D962" s="90" t="inlineStr">
        <is>
          <t>5073000_P&amp;G Bounty 2Q19 CFLIGHT - Digital Entertainment</t>
        </is>
      </c>
      <c r="E962" s="78" t="inlineStr">
        <is>
          <t>NBC Broadcast</t>
        </is>
      </c>
      <c r="F962" s="126" t="n">
        <v>43556</v>
      </c>
      <c r="G962" s="126" t="n">
        <v>43646</v>
      </c>
      <c r="H962" s="98" t="n">
        <v>166984</v>
      </c>
      <c r="I962" s="79" t="n">
        <v>166984</v>
      </c>
      <c r="J962" s="127" t="n">
        <v>0.71</v>
      </c>
      <c r="K962" s="128">
        <f>ROUND(I962*(J962/1000),2)</f>
        <v/>
      </c>
    </row>
    <row customFormat="1" r="963" s="78">
      <c r="B963" s="125">
        <f>B962+1</f>
        <v/>
      </c>
      <c r="C963" s="125" t="n">
        <v>32582906</v>
      </c>
      <c r="D963" s="90" t="inlineStr">
        <is>
          <t>5073000_P&amp;G Bounty 2Q19 CFLIGHT - Digital Entertainment</t>
        </is>
      </c>
      <c r="E963" s="78" t="inlineStr">
        <is>
          <t>NBC News</t>
        </is>
      </c>
      <c r="F963" s="126" t="n">
        <v>43556</v>
      </c>
      <c r="G963" s="126" t="n">
        <v>43646</v>
      </c>
      <c r="H963" s="98" t="n">
        <v>15700</v>
      </c>
      <c r="I963" s="79" t="n">
        <v>15700</v>
      </c>
      <c r="J963" s="127" t="n">
        <v>0.71</v>
      </c>
      <c r="K963" s="128">
        <f>ROUND(I963*(J963/1000),2)</f>
        <v/>
      </c>
    </row>
    <row customFormat="1" r="964" s="78">
      <c r="B964" s="125">
        <f>B963+1</f>
        <v/>
      </c>
      <c r="C964" s="125" t="n">
        <v>32582915</v>
      </c>
      <c r="D964" s="90" t="inlineStr">
        <is>
          <t>5072974_P&amp;G Pantene 2Q19 CFLIGHT - Digital Entertainment</t>
        </is>
      </c>
      <c r="E964" s="78" t="inlineStr">
        <is>
          <t>NBC Broadcast</t>
        </is>
      </c>
      <c r="F964" s="126" t="n">
        <v>43556</v>
      </c>
      <c r="G964" s="126" t="n">
        <v>43646</v>
      </c>
      <c r="H964" s="98" t="n">
        <v>105691</v>
      </c>
      <c r="I964" s="79" t="n">
        <v>105691</v>
      </c>
      <c r="J964" s="127" t="n">
        <v>0.71</v>
      </c>
      <c r="K964" s="128">
        <f>ROUND(I964*(J964/1000),2)</f>
        <v/>
      </c>
    </row>
    <row customFormat="1" r="965" s="78">
      <c r="B965" s="125">
        <f>B964+1</f>
        <v/>
      </c>
      <c r="C965" s="125" t="n">
        <v>32582915</v>
      </c>
      <c r="D965" s="90" t="inlineStr">
        <is>
          <t>5072974_P&amp;G Pantene 2Q19 CFLIGHT - Digital Entertainment</t>
        </is>
      </c>
      <c r="E965" s="78" t="inlineStr">
        <is>
          <t>NBC News</t>
        </is>
      </c>
      <c r="F965" s="126" t="n">
        <v>43556</v>
      </c>
      <c r="G965" s="126" t="n">
        <v>43646</v>
      </c>
      <c r="H965" s="98" t="n">
        <v>5966</v>
      </c>
      <c r="I965" s="79" t="n">
        <v>5966</v>
      </c>
      <c r="J965" s="127" t="n">
        <v>0.71</v>
      </c>
      <c r="K965" s="128">
        <f>ROUND(I965*(J965/1000),2)</f>
        <v/>
      </c>
    </row>
    <row customFormat="1" r="966" s="78">
      <c r="B966" s="125">
        <f>B965+1</f>
        <v/>
      </c>
      <c r="C966" s="125" t="n">
        <v>32583185</v>
      </c>
      <c r="D966" s="90" t="inlineStr">
        <is>
          <t>5072884_P&amp;G Bounce FE_2Q 1819 UF_Prime_W1849 - Digital Entertainment</t>
        </is>
      </c>
      <c r="E966" s="78" t="inlineStr">
        <is>
          <t>NBC Broadcast</t>
        </is>
      </c>
      <c r="F966" s="126" t="n">
        <v>43556</v>
      </c>
      <c r="G966" s="126" t="n">
        <v>43597</v>
      </c>
      <c r="H966" s="98" t="n">
        <v>571820</v>
      </c>
      <c r="I966" s="79" t="n">
        <v>571820</v>
      </c>
      <c r="J966" s="127" t="n">
        <v>0.71</v>
      </c>
      <c r="K966" s="128">
        <f>ROUND(I966*(J966/1000),2)</f>
        <v/>
      </c>
    </row>
    <row customFormat="1" r="967" s="78">
      <c r="B967" s="125">
        <f>B966+1</f>
        <v/>
      </c>
      <c r="C967" s="125" t="n">
        <v>32583185</v>
      </c>
      <c r="D967" s="90" t="inlineStr">
        <is>
          <t>5072884_P&amp;G Bounce FE_2Q 1819 UF_Prime_W1849 - Digital Entertainment</t>
        </is>
      </c>
      <c r="E967" s="78" t="inlineStr">
        <is>
          <t>NBC News</t>
        </is>
      </c>
      <c r="F967" s="126" t="n">
        <v>43556</v>
      </c>
      <c r="G967" s="126" t="n">
        <v>43597</v>
      </c>
      <c r="H967" s="98" t="n">
        <v>37454</v>
      </c>
      <c r="I967" s="79" t="n">
        <v>37454</v>
      </c>
      <c r="J967" s="127" t="n">
        <v>0.71</v>
      </c>
      <c r="K967" s="128">
        <f>ROUND(I967*(J967/1000),2)</f>
        <v/>
      </c>
    </row>
    <row customFormat="1" r="968" s="78">
      <c r="B968" s="125">
        <f>B967+1</f>
        <v/>
      </c>
      <c r="C968" s="125" t="n">
        <v>32583224</v>
      </c>
      <c r="D968" s="90" t="inlineStr">
        <is>
          <t>5071883_Kia CFlight Prime/Digital 18/19 BYU_Q219 - Digital Entertainment</t>
        </is>
      </c>
      <c r="E968" s="78" t="inlineStr">
        <is>
          <t>NBC Broadcast</t>
        </is>
      </c>
      <c r="F968" s="126" t="n">
        <v>43556</v>
      </c>
      <c r="G968" s="126" t="n">
        <v>43611</v>
      </c>
      <c r="H968" s="98" t="n">
        <v>777890</v>
      </c>
      <c r="I968" s="79" t="n">
        <v>777890</v>
      </c>
      <c r="J968" s="127" t="n">
        <v>0.71</v>
      </c>
      <c r="K968" s="128">
        <f>ROUND(I968*(J968/1000),2)</f>
        <v/>
      </c>
    </row>
    <row customFormat="1" r="969" s="78">
      <c r="B969" s="125">
        <f>B968+1</f>
        <v/>
      </c>
      <c r="C969" s="125" t="n">
        <v>32583224</v>
      </c>
      <c r="D969" s="90" t="inlineStr">
        <is>
          <t>5071883_Kia CFlight Prime/Digital 18/19 BYU_Q219 - Digital Entertainment</t>
        </is>
      </c>
      <c r="E969" s="78" t="inlineStr">
        <is>
          <t>NBC News</t>
        </is>
      </c>
      <c r="F969" s="126" t="n">
        <v>43556</v>
      </c>
      <c r="G969" s="126" t="n">
        <v>43611</v>
      </c>
      <c r="H969" s="98" t="n">
        <v>59561</v>
      </c>
      <c r="I969" s="79" t="n">
        <v>59561</v>
      </c>
      <c r="J969" s="127" t="n">
        <v>0.71</v>
      </c>
      <c r="K969" s="128">
        <f>ROUND(I969*(J969/1000),2)</f>
        <v/>
      </c>
    </row>
    <row customFormat="1" r="970" s="78">
      <c r="B970" s="125">
        <f>B969+1</f>
        <v/>
      </c>
      <c r="C970" s="125" t="n">
        <v>32587309</v>
      </c>
      <c r="D970" s="90" t="inlineStr">
        <is>
          <t>5060683_Disney_Avengers Endgame_NBCU_OLV_Q1_Q219_Upfront - Digital Entertainment</t>
        </is>
      </c>
      <c r="E970" s="78" t="inlineStr">
        <is>
          <t>Bravo</t>
        </is>
      </c>
      <c r="F970" s="126" t="n">
        <v>43557</v>
      </c>
      <c r="G970" s="126" t="n">
        <v>43583</v>
      </c>
      <c r="H970" s="98" t="n">
        <v>1061392</v>
      </c>
      <c r="I970" s="79" t="n">
        <v>625324</v>
      </c>
      <c r="J970" s="127" t="n">
        <v>0.71</v>
      </c>
      <c r="K970" s="128">
        <f>ROUND(I970*(J970/1000),2)</f>
        <v/>
      </c>
    </row>
    <row customFormat="1" r="971" s="78">
      <c r="B971" s="125">
        <f>B970+1</f>
        <v/>
      </c>
      <c r="C971" s="125" t="n">
        <v>32587309</v>
      </c>
      <c r="D971" s="90" t="inlineStr">
        <is>
          <t>5060683_Disney_Avengers Endgame_NBCU_OLV_Q1_Q219_Upfront - Digital Entertainment</t>
        </is>
      </c>
      <c r="E971" s="78" t="inlineStr">
        <is>
          <t>E!</t>
        </is>
      </c>
      <c r="F971" s="126" t="n">
        <v>43557</v>
      </c>
      <c r="G971" s="126" t="n">
        <v>43583</v>
      </c>
      <c r="H971" s="98" t="n">
        <v>387535</v>
      </c>
      <c r="I971" s="79" t="n">
        <v>215406</v>
      </c>
      <c r="J971" s="127" t="n">
        <v>0.71</v>
      </c>
      <c r="K971" s="128">
        <f>ROUND(I971*(J971/1000),2)</f>
        <v/>
      </c>
    </row>
    <row customFormat="1" r="972" s="78">
      <c r="B972" s="125">
        <f>B971+1</f>
        <v/>
      </c>
      <c r="C972" s="125" t="n">
        <v>32587309</v>
      </c>
      <c r="D972" s="90" t="inlineStr">
        <is>
          <t>5060683_Disney_Avengers Endgame_NBCU_OLV_Q1_Q219_Upfront - Digital Entertainment</t>
        </is>
      </c>
      <c r="E972" s="78" t="inlineStr">
        <is>
          <t>NBC Broadcast</t>
        </is>
      </c>
      <c r="F972" s="126" t="n">
        <v>43557</v>
      </c>
      <c r="G972" s="126" t="n">
        <v>43583</v>
      </c>
      <c r="H972" s="98" t="n">
        <v>2159362</v>
      </c>
      <c r="I972" s="79" t="n">
        <v>1261957</v>
      </c>
      <c r="J972" s="127" t="n">
        <v>0.71</v>
      </c>
      <c r="K972" s="128">
        <f>ROUND(I972*(J972/1000),2)</f>
        <v/>
      </c>
    </row>
    <row customFormat="1" r="973" s="78">
      <c r="B973" s="125">
        <f>B972+1</f>
        <v/>
      </c>
      <c r="C973" s="125" t="n">
        <v>32587309</v>
      </c>
      <c r="D973" s="90" t="inlineStr">
        <is>
          <t>5060683_Disney_Avengers Endgame_NBCU_OLV_Q1_Q219_Upfront - Digital Entertainment</t>
        </is>
      </c>
      <c r="E973" s="78" t="inlineStr">
        <is>
          <t>Syfy</t>
        </is>
      </c>
      <c r="F973" s="126" t="n">
        <v>43557</v>
      </c>
      <c r="G973" s="126" t="n">
        <v>43583</v>
      </c>
      <c r="H973" s="98" t="n">
        <v>196371</v>
      </c>
      <c r="I973" s="79" t="n">
        <v>152453</v>
      </c>
      <c r="J973" s="127" t="n">
        <v>0.71</v>
      </c>
      <c r="K973" s="128">
        <f>ROUND(I973*(J973/1000),2)</f>
        <v/>
      </c>
    </row>
    <row customFormat="1" r="974" s="78">
      <c r="B974" s="125">
        <f>B973+1</f>
        <v/>
      </c>
      <c r="C974" s="125" t="n">
        <v>32587309</v>
      </c>
      <c r="D974" s="90" t="inlineStr">
        <is>
          <t>5060683_Disney_Avengers Endgame_NBCU_OLV_Q1_Q219_Upfront - Digital Entertainment</t>
        </is>
      </c>
      <c r="E974" s="78" t="inlineStr">
        <is>
          <t>USA</t>
        </is>
      </c>
      <c r="F974" s="126" t="n">
        <v>43557</v>
      </c>
      <c r="G974" s="126" t="n">
        <v>43583</v>
      </c>
      <c r="H974" s="98" t="n">
        <v>240718</v>
      </c>
      <c r="I974" s="79" t="n">
        <v>161944</v>
      </c>
      <c r="J974" s="127" t="n">
        <v>0.71</v>
      </c>
      <c r="K974" s="128">
        <f>ROUND(I974*(J974/1000),2)</f>
        <v/>
      </c>
    </row>
    <row customFormat="1" r="975" s="78">
      <c r="B975" s="125">
        <f>B974+1</f>
        <v/>
      </c>
      <c r="C975" s="125" t="n">
        <v>32589670</v>
      </c>
      <c r="D975" s="90" t="inlineStr">
        <is>
          <t>5072790_Ancestry_2Q1819 UF_NAV_P2+ - Digital Entertainment</t>
        </is>
      </c>
      <c r="E975" s="78" t="inlineStr">
        <is>
          <t>Bravo</t>
        </is>
      </c>
      <c r="F975" s="126" t="n">
        <v>43556</v>
      </c>
      <c r="G975" s="126" t="n">
        <v>43646</v>
      </c>
      <c r="H975" s="98" t="n">
        <v>252631</v>
      </c>
      <c r="I975" s="79" t="n">
        <v>252631</v>
      </c>
      <c r="J975" s="127" t="n">
        <v>0.71</v>
      </c>
      <c r="K975" s="128">
        <f>ROUND(I975*(J975/1000),2)</f>
        <v/>
      </c>
    </row>
    <row customFormat="1" r="976" s="78">
      <c r="B976" s="125">
        <f>B975+1</f>
        <v/>
      </c>
      <c r="C976" s="125" t="n">
        <v>32589670</v>
      </c>
      <c r="D976" s="90" t="inlineStr">
        <is>
          <t>5072790_Ancestry_2Q1819 UF_NAV_P2+ - Digital Entertainment</t>
        </is>
      </c>
      <c r="E976" s="78" t="inlineStr">
        <is>
          <t>CNBC</t>
        </is>
      </c>
      <c r="F976" s="126" t="n">
        <v>43556</v>
      </c>
      <c r="G976" s="126" t="n">
        <v>43646</v>
      </c>
      <c r="H976" s="98" t="n">
        <v>28402</v>
      </c>
      <c r="I976" s="79" t="n">
        <v>28402</v>
      </c>
      <c r="J976" s="127" t="n">
        <v>0.71</v>
      </c>
      <c r="K976" s="128">
        <f>ROUND(I976*(J976/1000),2)</f>
        <v/>
      </c>
    </row>
    <row customFormat="1" r="977" s="78">
      <c r="B977" s="125">
        <f>B976+1</f>
        <v/>
      </c>
      <c r="C977" s="125" t="n">
        <v>32589670</v>
      </c>
      <c r="D977" s="90" t="inlineStr">
        <is>
          <t>5072790_Ancestry_2Q1819 UF_NAV_P2+ - Digital Entertainment</t>
        </is>
      </c>
      <c r="E977" s="78" t="inlineStr">
        <is>
          <t>E!</t>
        </is>
      </c>
      <c r="F977" s="126" t="n">
        <v>43556</v>
      </c>
      <c r="G977" s="126" t="n">
        <v>43646</v>
      </c>
      <c r="H977" s="98" t="n">
        <v>76593</v>
      </c>
      <c r="I977" s="79" t="n">
        <v>76593</v>
      </c>
      <c r="J977" s="127" t="n">
        <v>0.71</v>
      </c>
      <c r="K977" s="128">
        <f>ROUND(I977*(J977/1000),2)</f>
        <v/>
      </c>
    </row>
    <row customFormat="1" r="978" s="78">
      <c r="B978" s="125">
        <f>B977+1</f>
        <v/>
      </c>
      <c r="C978" s="125" t="n">
        <v>32589670</v>
      </c>
      <c r="D978" s="90" t="inlineStr">
        <is>
          <t>5072790_Ancestry_2Q1819 UF_NAV_P2+ - Digital Entertainment</t>
        </is>
      </c>
      <c r="E978" s="78" t="inlineStr">
        <is>
          <t>MSNBC</t>
        </is>
      </c>
      <c r="F978" s="126" t="n">
        <v>43556</v>
      </c>
      <c r="G978" s="126" t="n">
        <v>43646</v>
      </c>
      <c r="H978" s="98" t="n">
        <v>1021</v>
      </c>
      <c r="I978" s="79" t="n">
        <v>1021</v>
      </c>
      <c r="J978" s="127" t="n">
        <v>0.71</v>
      </c>
      <c r="K978" s="128">
        <f>ROUND(I978*(J978/1000),2)</f>
        <v/>
      </c>
    </row>
    <row customFormat="1" r="979" s="78">
      <c r="B979" s="125">
        <f>B978+1</f>
        <v/>
      </c>
      <c r="C979" s="125" t="n">
        <v>32589670</v>
      </c>
      <c r="D979" s="90" t="inlineStr">
        <is>
          <t>5072790_Ancestry_2Q1819 UF_NAV_P2+ - Digital Entertainment</t>
        </is>
      </c>
      <c r="E979" s="78" t="inlineStr">
        <is>
          <t>NBC Broadcast</t>
        </is>
      </c>
      <c r="F979" s="126" t="n">
        <v>43556</v>
      </c>
      <c r="G979" s="126" t="n">
        <v>43646</v>
      </c>
      <c r="H979" s="98" t="n">
        <v>98699</v>
      </c>
      <c r="I979" s="79" t="n">
        <v>98699</v>
      </c>
      <c r="J979" s="127" t="n">
        <v>0.71</v>
      </c>
      <c r="K979" s="128">
        <f>ROUND(I979*(J979/1000),2)</f>
        <v/>
      </c>
    </row>
    <row customFormat="1" r="980" s="78">
      <c r="B980" s="125">
        <f>B979+1</f>
        <v/>
      </c>
      <c r="C980" s="125" t="n">
        <v>32589670</v>
      </c>
      <c r="D980" s="90" t="inlineStr">
        <is>
          <t>5072790_Ancestry_2Q1819 UF_NAV_P2+ - Digital Entertainment</t>
        </is>
      </c>
      <c r="E980" s="78" t="inlineStr">
        <is>
          <t>NBC News</t>
        </is>
      </c>
      <c r="F980" s="126" t="n">
        <v>43556</v>
      </c>
      <c r="G980" s="126" t="n">
        <v>43646</v>
      </c>
      <c r="H980" s="98" t="n">
        <v>32886</v>
      </c>
      <c r="I980" s="79" t="n">
        <v>32886</v>
      </c>
      <c r="J980" s="127" t="n">
        <v>0.71</v>
      </c>
      <c r="K980" s="128">
        <f>ROUND(I980*(J980/1000),2)</f>
        <v/>
      </c>
    </row>
    <row customFormat="1" r="981" s="78">
      <c r="B981" s="125">
        <f>B980+1</f>
        <v/>
      </c>
      <c r="C981" s="125" t="n">
        <v>32589670</v>
      </c>
      <c r="D981" s="90" t="inlineStr">
        <is>
          <t>5072790_Ancestry_2Q1819 UF_NAV_P2+ - Digital Entertainment</t>
        </is>
      </c>
      <c r="E981" s="78" t="inlineStr">
        <is>
          <t>Oxygen</t>
        </is>
      </c>
      <c r="F981" s="126" t="n">
        <v>43556</v>
      </c>
      <c r="G981" s="126" t="n">
        <v>43646</v>
      </c>
      <c r="H981" s="98" t="n">
        <v>95897</v>
      </c>
      <c r="I981" s="79" t="n">
        <v>95897</v>
      </c>
      <c r="J981" s="127" t="n">
        <v>0.71</v>
      </c>
      <c r="K981" s="128">
        <f>ROUND(I981*(J981/1000),2)</f>
        <v/>
      </c>
    </row>
    <row customFormat="1" r="982" s="78">
      <c r="B982" s="125">
        <f>B981+1</f>
        <v/>
      </c>
      <c r="C982" s="125" t="n">
        <v>32589670</v>
      </c>
      <c r="D982" s="90" t="inlineStr">
        <is>
          <t>5072790_Ancestry_2Q1819 UF_NAV_P2+ - Digital Entertainment</t>
        </is>
      </c>
      <c r="E982" s="78" t="inlineStr">
        <is>
          <t>Syfy</t>
        </is>
      </c>
      <c r="F982" s="126" t="n">
        <v>43556</v>
      </c>
      <c r="G982" s="126" t="n">
        <v>43646</v>
      </c>
      <c r="H982" s="98" t="n">
        <v>424692</v>
      </c>
      <c r="I982" s="79" t="n">
        <v>424692</v>
      </c>
      <c r="J982" s="127" t="n">
        <v>0.71</v>
      </c>
      <c r="K982" s="128">
        <f>ROUND(I982*(J982/1000),2)</f>
        <v/>
      </c>
    </row>
    <row customFormat="1" r="983" s="78">
      <c r="B983" s="125">
        <f>B982+1</f>
        <v/>
      </c>
      <c r="C983" s="125" t="n">
        <v>32589670</v>
      </c>
      <c r="D983" s="90" t="inlineStr">
        <is>
          <t>5072790_Ancestry_2Q1819 UF_NAV_P2+ - Digital Entertainment</t>
        </is>
      </c>
      <c r="E983" s="78" t="inlineStr">
        <is>
          <t>Telemundo</t>
        </is>
      </c>
      <c r="F983" s="126" t="n">
        <v>43556</v>
      </c>
      <c r="G983" s="126" t="n">
        <v>43646</v>
      </c>
      <c r="H983" s="98" t="n">
        <v>3834</v>
      </c>
      <c r="I983" s="79" t="n">
        <v>3834</v>
      </c>
      <c r="J983" s="127" t="n">
        <v>0.71</v>
      </c>
      <c r="K983" s="128">
        <f>ROUND(I983*(J983/1000),2)</f>
        <v/>
      </c>
    </row>
    <row customFormat="1" r="984" s="78">
      <c r="B984" s="125">
        <f>B983+1</f>
        <v/>
      </c>
      <c r="C984" s="125" t="n">
        <v>32589670</v>
      </c>
      <c r="D984" s="90" t="inlineStr">
        <is>
          <t>5072790_Ancestry_2Q1819 UF_NAV_P2+ - Digital Entertainment</t>
        </is>
      </c>
      <c r="E984" s="78" t="inlineStr">
        <is>
          <t>USA</t>
        </is>
      </c>
      <c r="F984" s="126" t="n">
        <v>43556</v>
      </c>
      <c r="G984" s="126" t="n">
        <v>43646</v>
      </c>
      <c r="H984" s="98" t="n">
        <v>131268</v>
      </c>
      <c r="I984" s="79" t="n">
        <v>131268</v>
      </c>
      <c r="J984" s="127" t="n">
        <v>0.71</v>
      </c>
      <c r="K984" s="128">
        <f>ROUND(I984*(J984/1000),2)</f>
        <v/>
      </c>
    </row>
    <row customFormat="1" r="985" s="78">
      <c r="B985" s="125">
        <f>B984+1</f>
        <v/>
      </c>
      <c r="C985" s="125" t="n">
        <v>32589715</v>
      </c>
      <c r="D985" s="90" t="inlineStr">
        <is>
          <t>5072990_Aimovig_2Q19 Scatter_Prime_W2554 - Digital Entertainment</t>
        </is>
      </c>
      <c r="E985" s="78" t="inlineStr">
        <is>
          <t>NBC Broadcast</t>
        </is>
      </c>
      <c r="F985" s="126" t="n">
        <v>43556</v>
      </c>
      <c r="G985" s="126" t="n">
        <v>43646</v>
      </c>
      <c r="H985" s="98" t="n">
        <v>704979</v>
      </c>
      <c r="I985" s="79" t="n">
        <v>704979</v>
      </c>
      <c r="J985" s="127" t="n">
        <v>0.71</v>
      </c>
      <c r="K985" s="128">
        <f>ROUND(I985*(J985/1000),2)</f>
        <v/>
      </c>
    </row>
    <row customFormat="1" r="986" s="78">
      <c r="B986" s="125">
        <f>B985+1</f>
        <v/>
      </c>
      <c r="C986" s="125" t="n">
        <v>32589715</v>
      </c>
      <c r="D986" s="90" t="inlineStr">
        <is>
          <t>5072990_Aimovig_2Q19 Scatter_Prime_W2554 - Digital Entertainment</t>
        </is>
      </c>
      <c r="E986" s="78" t="inlineStr">
        <is>
          <t>NBC News</t>
        </is>
      </c>
      <c r="F986" s="126" t="n">
        <v>43556</v>
      </c>
      <c r="G986" s="126" t="n">
        <v>43646</v>
      </c>
      <c r="H986" s="98" t="n">
        <v>63987</v>
      </c>
      <c r="I986" s="79" t="n">
        <v>63987</v>
      </c>
      <c r="J986" s="127" t="n">
        <v>0.71</v>
      </c>
      <c r="K986" s="128">
        <f>ROUND(I986*(J986/1000),2)</f>
        <v/>
      </c>
    </row>
    <row customFormat="1" r="987" s="78">
      <c r="B987" s="125">
        <f>B986+1</f>
        <v/>
      </c>
      <c r="C987" s="125" t="n">
        <v>32589842</v>
      </c>
      <c r="D987" s="90" t="inlineStr">
        <is>
          <t>5073009_UPX_2Q18/19 UF_NAV/Select_P2+  - Digital Entertainment</t>
        </is>
      </c>
      <c r="E987" s="78" t="inlineStr">
        <is>
          <t>Bravo</t>
        </is>
      </c>
      <c r="F987" s="126" t="n">
        <v>43556</v>
      </c>
      <c r="G987" s="126" t="n">
        <v>43646</v>
      </c>
      <c r="H987" s="98" t="n">
        <v>471334</v>
      </c>
      <c r="I987" s="79" t="n">
        <v>471334</v>
      </c>
      <c r="J987" s="127" t="n">
        <v>0.71</v>
      </c>
      <c r="K987" s="128">
        <f>ROUND(I987*(J987/1000),2)</f>
        <v/>
      </c>
    </row>
    <row customFormat="1" r="988" s="78">
      <c r="B988" s="125">
        <f>B987+1</f>
        <v/>
      </c>
      <c r="C988" s="125" t="n">
        <v>32589842</v>
      </c>
      <c r="D988" s="90" t="inlineStr">
        <is>
          <t>5073009_UPX_2Q18/19 UF_NAV/Select_P2+  - Digital Entertainment</t>
        </is>
      </c>
      <c r="E988" s="78" t="inlineStr">
        <is>
          <t>E!</t>
        </is>
      </c>
      <c r="F988" s="126" t="n">
        <v>43556</v>
      </c>
      <c r="G988" s="126" t="n">
        <v>43646</v>
      </c>
      <c r="H988" s="98" t="n">
        <v>158272</v>
      </c>
      <c r="I988" s="79" t="n">
        <v>158272</v>
      </c>
      <c r="J988" s="127" t="n">
        <v>0.71</v>
      </c>
      <c r="K988" s="128">
        <f>ROUND(I988*(J988/1000),2)</f>
        <v/>
      </c>
    </row>
    <row customFormat="1" r="989" s="78">
      <c r="B989" s="125">
        <f>B988+1</f>
        <v/>
      </c>
      <c r="C989" s="125" t="n">
        <v>32589842</v>
      </c>
      <c r="D989" s="90" t="inlineStr">
        <is>
          <t>5073009_UPX_2Q18/19 UF_NAV/Select_P2+  - Digital Entertainment</t>
        </is>
      </c>
      <c r="E989" s="78" t="inlineStr">
        <is>
          <t>NBC Broadcast</t>
        </is>
      </c>
      <c r="F989" s="126" t="n">
        <v>43556</v>
      </c>
      <c r="G989" s="126" t="n">
        <v>43646</v>
      </c>
      <c r="H989" s="98" t="n">
        <v>346689</v>
      </c>
      <c r="I989" s="79" t="n">
        <v>346689</v>
      </c>
      <c r="J989" s="127" t="n">
        <v>0.71</v>
      </c>
      <c r="K989" s="128">
        <f>ROUND(I989*(J989/1000),2)</f>
        <v/>
      </c>
    </row>
    <row customFormat="1" r="990" s="78">
      <c r="B990" s="125">
        <f>B989+1</f>
        <v/>
      </c>
      <c r="C990" s="125" t="n">
        <v>32589842</v>
      </c>
      <c r="D990" s="90" t="inlineStr">
        <is>
          <t>5073009_UPX_2Q18/19 UF_NAV/Select_P2+  - Digital Entertainment</t>
        </is>
      </c>
      <c r="E990" s="78" t="inlineStr">
        <is>
          <t>NBC News</t>
        </is>
      </c>
      <c r="F990" s="126" t="n">
        <v>43556</v>
      </c>
      <c r="G990" s="126" t="n">
        <v>43646</v>
      </c>
      <c r="H990" s="98" t="n">
        <v>20074</v>
      </c>
      <c r="I990" s="79" t="n">
        <v>20074</v>
      </c>
      <c r="J990" s="127" t="n">
        <v>0.71</v>
      </c>
      <c r="K990" s="128">
        <f>ROUND(I990*(J990/1000),2)</f>
        <v/>
      </c>
    </row>
    <row customFormat="1" r="991" s="78">
      <c r="B991" s="125">
        <f>B990+1</f>
        <v/>
      </c>
      <c r="C991" s="125" t="n">
        <v>32589842</v>
      </c>
      <c r="D991" s="90" t="inlineStr">
        <is>
          <t>5073009_UPX_2Q18/19 UF_NAV/Select_P2+  - Digital Entertainment</t>
        </is>
      </c>
      <c r="E991" s="78" t="inlineStr">
        <is>
          <t>USA</t>
        </is>
      </c>
      <c r="F991" s="126" t="n">
        <v>43556</v>
      </c>
      <c r="G991" s="126" t="n">
        <v>43646</v>
      </c>
      <c r="H991" s="98" t="n">
        <v>292782</v>
      </c>
      <c r="I991" s="79" t="n">
        <v>292782</v>
      </c>
      <c r="J991" s="127" t="n">
        <v>0.71</v>
      </c>
      <c r="K991" s="128">
        <f>ROUND(I991*(J991/1000),2)</f>
        <v/>
      </c>
    </row>
    <row customFormat="1" r="992" s="78">
      <c r="B992" s="125">
        <f>B991+1</f>
        <v/>
      </c>
      <c r="C992" s="125" t="n">
        <v>32712594</v>
      </c>
      <c r="D992" s="90" t="inlineStr">
        <is>
          <t>5073010_Pfizer Consumer_Nexium_NBC Prime Q219 - Digital Entertainment</t>
        </is>
      </c>
      <c r="E992" s="78" t="inlineStr">
        <is>
          <t>NBC Broadcast</t>
        </is>
      </c>
      <c r="F992" s="126" t="n">
        <v>43564</v>
      </c>
      <c r="G992" s="126" t="n">
        <v>43590</v>
      </c>
      <c r="H992" s="98" t="n">
        <v>41761</v>
      </c>
      <c r="I992" s="79" t="n">
        <v>41761</v>
      </c>
      <c r="J992" s="127" t="n">
        <v>0.71</v>
      </c>
      <c r="K992" s="128">
        <f>ROUND(I992*(J992/1000),2)</f>
        <v/>
      </c>
    </row>
    <row customFormat="1" r="993" s="78">
      <c r="B993" s="125">
        <f>B992+1</f>
        <v/>
      </c>
      <c r="C993" s="125" t="n">
        <v>32712594</v>
      </c>
      <c r="D993" s="90" t="inlineStr">
        <is>
          <t>5073010_Pfizer Consumer_Nexium_NBC Prime Q219 - Digital Entertainment</t>
        </is>
      </c>
      <c r="E993" s="78" t="inlineStr">
        <is>
          <t>NBC News</t>
        </is>
      </c>
      <c r="F993" s="126" t="n">
        <v>43564</v>
      </c>
      <c r="G993" s="126" t="n">
        <v>43590</v>
      </c>
      <c r="H993" s="98" t="n">
        <v>2376</v>
      </c>
      <c r="I993" s="79" t="n">
        <v>2376</v>
      </c>
      <c r="J993" s="127" t="n">
        <v>0.71</v>
      </c>
      <c r="K993" s="128">
        <f>ROUND(I993*(J993/1000),2)</f>
        <v/>
      </c>
    </row>
    <row customFormat="1" r="994" s="78">
      <c r="B994" s="125">
        <f>B993+1</f>
        <v/>
      </c>
      <c r="C994" s="125" t="n">
        <v>32713220</v>
      </c>
      <c r="D994" s="90" t="inlineStr">
        <is>
          <t>5072976_P&amp;G Charmin 2Q19 CFLIGHT - Digital Entertainment</t>
        </is>
      </c>
      <c r="E994" s="78" t="inlineStr">
        <is>
          <t>NBC Broadcast</t>
        </is>
      </c>
      <c r="F994" s="126" t="n">
        <v>43556</v>
      </c>
      <c r="G994" s="126" t="n">
        <v>43646</v>
      </c>
      <c r="H994" s="98" t="n">
        <v>293728</v>
      </c>
      <c r="I994" s="79" t="n">
        <v>293728</v>
      </c>
      <c r="J994" s="127" t="n">
        <v>0.71</v>
      </c>
      <c r="K994" s="128">
        <f>ROUND(I994*(J994/1000),2)</f>
        <v/>
      </c>
    </row>
    <row customFormat="1" r="995" s="78">
      <c r="B995" s="125">
        <f>B994+1</f>
        <v/>
      </c>
      <c r="C995" s="125" t="n">
        <v>32713220</v>
      </c>
      <c r="D995" s="90" t="inlineStr">
        <is>
          <t>5072976_P&amp;G Charmin 2Q19 CFLIGHT - Digital Entertainment</t>
        </is>
      </c>
      <c r="E995" s="78" t="inlineStr">
        <is>
          <t>NBC News</t>
        </is>
      </c>
      <c r="F995" s="126" t="n">
        <v>43556</v>
      </c>
      <c r="G995" s="126" t="n">
        <v>43646</v>
      </c>
      <c r="H995" s="98" t="n">
        <v>28146</v>
      </c>
      <c r="I995" s="79" t="n">
        <v>28146</v>
      </c>
      <c r="J995" s="127" t="n">
        <v>0.71</v>
      </c>
      <c r="K995" s="128">
        <f>ROUND(I995*(J995/1000),2)</f>
        <v/>
      </c>
    </row>
    <row customFormat="1" r="996" s="78">
      <c r="B996" s="125">
        <f>B995+1</f>
        <v/>
      </c>
      <c r="C996" s="125" t="n">
        <v>32714065</v>
      </c>
      <c r="D996" s="90" t="inlineStr">
        <is>
          <t>5058208_AHM_Acura National_4/1/19-6/9/19_FEP &amp; YouTube - Digital Entertainment</t>
        </is>
      </c>
      <c r="E996" s="78" t="inlineStr">
        <is>
          <t>Bravo</t>
        </is>
      </c>
      <c r="F996" s="126" t="n">
        <v>43558</v>
      </c>
      <c r="G996" s="126" t="n">
        <v>43597</v>
      </c>
      <c r="H996" s="98" t="n">
        <v>524369</v>
      </c>
      <c r="I996" s="79" t="n">
        <v>524369</v>
      </c>
      <c r="J996" s="127" t="n">
        <v>0.71</v>
      </c>
      <c r="K996" s="128">
        <f>ROUND(I996*(J996/1000),2)</f>
        <v/>
      </c>
    </row>
    <row customFormat="1" r="997" s="78">
      <c r="B997" s="125">
        <f>B996+1</f>
        <v/>
      </c>
      <c r="C997" s="125" t="n">
        <v>32714065</v>
      </c>
      <c r="D997" s="90" t="inlineStr">
        <is>
          <t>5058208_AHM_Acura National_4/1/19-6/9/19_FEP &amp; YouTube - Digital Entertainment</t>
        </is>
      </c>
      <c r="E997" s="78" t="inlineStr">
        <is>
          <t>E!</t>
        </is>
      </c>
      <c r="F997" s="126" t="n">
        <v>43558</v>
      </c>
      <c r="G997" s="126" t="n">
        <v>43597</v>
      </c>
      <c r="H997" s="98" t="n">
        <v>121199</v>
      </c>
      <c r="I997" s="79" t="n">
        <v>121199</v>
      </c>
      <c r="J997" s="127" t="n">
        <v>0.71</v>
      </c>
      <c r="K997" s="128">
        <f>ROUND(I997*(J997/1000),2)</f>
        <v/>
      </c>
    </row>
    <row customFormat="1" r="998" s="78">
      <c r="B998" s="125">
        <f>B997+1</f>
        <v/>
      </c>
      <c r="C998" s="125" t="n">
        <v>32714065</v>
      </c>
      <c r="D998" s="90" t="inlineStr">
        <is>
          <t>5058208_AHM_Acura National_4/1/19-6/9/19_FEP &amp; YouTube - Digital Entertainment</t>
        </is>
      </c>
      <c r="E998" s="78" t="inlineStr">
        <is>
          <t>NBC Broadcast</t>
        </is>
      </c>
      <c r="F998" s="126" t="n">
        <v>43558</v>
      </c>
      <c r="G998" s="126" t="n">
        <v>43597</v>
      </c>
      <c r="H998" s="98" t="n">
        <v>864550</v>
      </c>
      <c r="I998" s="79" t="n">
        <v>864550</v>
      </c>
      <c r="J998" s="127" t="n">
        <v>0.71</v>
      </c>
      <c r="K998" s="128">
        <f>ROUND(I998*(J998/1000),2)</f>
        <v/>
      </c>
    </row>
    <row customFormat="1" r="999" s="78">
      <c r="B999" s="125">
        <f>B998+1</f>
        <v/>
      </c>
      <c r="C999" s="125" t="n">
        <v>32714065</v>
      </c>
      <c r="D999" s="90" t="inlineStr">
        <is>
          <t>5058208_AHM_Acura National_4/1/19-6/9/19_FEP &amp; YouTube - Digital Entertainment</t>
        </is>
      </c>
      <c r="E999" s="78" t="inlineStr">
        <is>
          <t>Oxygen</t>
        </is>
      </c>
      <c r="F999" s="126" t="n">
        <v>43558</v>
      </c>
      <c r="G999" s="126" t="n">
        <v>43597</v>
      </c>
      <c r="H999" s="98" t="n">
        <v>59009</v>
      </c>
      <c r="I999" s="79" t="n">
        <v>59009</v>
      </c>
      <c r="J999" s="127" t="n">
        <v>0.71</v>
      </c>
      <c r="K999" s="128">
        <f>ROUND(I999*(J999/1000),2)</f>
        <v/>
      </c>
    </row>
    <row customFormat="1" r="1000" s="78">
      <c r="B1000" s="125">
        <f>B999+1</f>
        <v/>
      </c>
      <c r="C1000" s="125" t="n">
        <v>32714065</v>
      </c>
      <c r="D1000" s="90" t="inlineStr">
        <is>
          <t>5058208_AHM_Acura National_4/1/19-6/9/19_FEP &amp; YouTube - Digital Entertainment</t>
        </is>
      </c>
      <c r="E1000" s="78" t="inlineStr">
        <is>
          <t>Syfy</t>
        </is>
      </c>
      <c r="F1000" s="126" t="n">
        <v>43558</v>
      </c>
      <c r="G1000" s="126" t="n">
        <v>43597</v>
      </c>
      <c r="H1000" s="98" t="n">
        <v>2649</v>
      </c>
      <c r="I1000" s="79" t="n">
        <v>2649</v>
      </c>
      <c r="J1000" s="127" t="n">
        <v>0.71</v>
      </c>
      <c r="K1000" s="128">
        <f>ROUND(I1000*(J1000/1000),2)</f>
        <v/>
      </c>
    </row>
    <row customFormat="1" r="1001" s="78">
      <c r="B1001" s="125">
        <f>B1000+1</f>
        <v/>
      </c>
      <c r="C1001" s="125" t="n">
        <v>32714065</v>
      </c>
      <c r="D1001" s="90" t="inlineStr">
        <is>
          <t>5058208_AHM_Acura National_4/1/19-6/9/19_FEP &amp; YouTube - Digital Entertainment</t>
        </is>
      </c>
      <c r="E1001" s="78" t="inlineStr">
        <is>
          <t>USA</t>
        </is>
      </c>
      <c r="F1001" s="126" t="n">
        <v>43558</v>
      </c>
      <c r="G1001" s="126" t="n">
        <v>43597</v>
      </c>
      <c r="H1001" s="98" t="n">
        <v>23367</v>
      </c>
      <c r="I1001" s="79" t="n">
        <v>23367</v>
      </c>
      <c r="J1001" s="127" t="n">
        <v>0.71</v>
      </c>
      <c r="K1001" s="128">
        <f>ROUND(I1001*(J1001/1000),2)</f>
        <v/>
      </c>
    </row>
    <row customFormat="1" r="1002" s="78">
      <c r="B1002" s="125">
        <f>B1001+1</f>
        <v/>
      </c>
      <c r="C1002" s="125" t="n">
        <v>32714518</v>
      </c>
      <c r="D1002" s="90" t="inlineStr">
        <is>
          <t>5057957_AHM_Honda National_PASSPORT_4/1/19-5/26/19_FEP &amp; YouTube - Digital Entertainment</t>
        </is>
      </c>
      <c r="E1002" s="78" t="inlineStr">
        <is>
          <t>NBC Broadcast</t>
        </is>
      </c>
      <c r="F1002" s="126" t="n">
        <v>43557</v>
      </c>
      <c r="G1002" s="126" t="n">
        <v>43611</v>
      </c>
      <c r="H1002" s="98" t="n">
        <v>1855421</v>
      </c>
      <c r="I1002" s="79" t="n">
        <v>1855421</v>
      </c>
      <c r="J1002" s="127" t="n">
        <v>0.71</v>
      </c>
      <c r="K1002" s="128">
        <f>ROUND(I1002*(J1002/1000),2)</f>
        <v/>
      </c>
    </row>
    <row customFormat="1" r="1003" s="78">
      <c r="B1003" s="125">
        <f>B1002+1</f>
        <v/>
      </c>
      <c r="C1003" s="125" t="n">
        <v>32714518</v>
      </c>
      <c r="D1003" s="90" t="inlineStr">
        <is>
          <t>5057957_AHM_Honda National_PASSPORT_4/1/19-5/26/19_FEP &amp; YouTube - Digital Entertainment</t>
        </is>
      </c>
      <c r="E1003" s="78" t="inlineStr">
        <is>
          <t>NBC News</t>
        </is>
      </c>
      <c r="F1003" s="126" t="n">
        <v>43557</v>
      </c>
      <c r="G1003" s="126" t="n">
        <v>43611</v>
      </c>
      <c r="H1003" s="98" t="n">
        <v>85946</v>
      </c>
      <c r="I1003" s="79" t="n">
        <v>85946</v>
      </c>
      <c r="J1003" s="127" t="n">
        <v>0.71</v>
      </c>
      <c r="K1003" s="128">
        <f>ROUND(I1003*(J1003/1000),2)</f>
        <v/>
      </c>
    </row>
    <row customFormat="1" r="1004" s="78">
      <c r="B1004" s="125">
        <f>B1003+1</f>
        <v/>
      </c>
      <c r="C1004" s="125" t="n">
        <v>32714858</v>
      </c>
      <c r="D1004" s="90" t="inlineStr">
        <is>
          <t>5072902_P&amp;G Swiffer_2Q 1819 UF_Prime_W1849 - Digital Entertainment</t>
        </is>
      </c>
      <c r="E1004" s="78" t="inlineStr">
        <is>
          <t>NBC Broadcast</t>
        </is>
      </c>
      <c r="F1004" s="126" t="n">
        <v>43556</v>
      </c>
      <c r="G1004" s="126" t="n">
        <v>43646</v>
      </c>
      <c r="H1004" s="98" t="n">
        <v>423279</v>
      </c>
      <c r="I1004" s="79" t="n">
        <v>423279</v>
      </c>
      <c r="J1004" s="127" t="n">
        <v>0.71</v>
      </c>
      <c r="K1004" s="128">
        <f>ROUND(I1004*(J1004/1000),2)</f>
        <v/>
      </c>
    </row>
    <row customFormat="1" r="1005" s="78">
      <c r="B1005" s="125">
        <f>B1004+1</f>
        <v/>
      </c>
      <c r="C1005" s="125" t="n">
        <v>32714858</v>
      </c>
      <c r="D1005" s="90" t="inlineStr">
        <is>
          <t>5072902_P&amp;G Swiffer_2Q 1819 UF_Prime_W1849 - Digital Entertainment</t>
        </is>
      </c>
      <c r="E1005" s="78" t="inlineStr">
        <is>
          <t>NBC News</t>
        </is>
      </c>
      <c r="F1005" s="126" t="n">
        <v>43556</v>
      </c>
      <c r="G1005" s="126" t="n">
        <v>43646</v>
      </c>
      <c r="H1005" s="98" t="n">
        <v>28711</v>
      </c>
      <c r="I1005" s="79" t="n">
        <v>28711</v>
      </c>
      <c r="J1005" s="127" t="n">
        <v>0.71</v>
      </c>
      <c r="K1005" s="128">
        <f>ROUND(I1005*(J1005/1000),2)</f>
        <v/>
      </c>
    </row>
    <row customFormat="1" r="1006" s="78">
      <c r="B1006" s="125">
        <f>B1005+1</f>
        <v/>
      </c>
      <c r="C1006" s="125" t="n">
        <v>32715168</v>
      </c>
      <c r="D1006" s="90" t="inlineStr">
        <is>
          <t>5072642_Pfizer Pharma - NBC Prime - Xeljanz UC - 2Q19 Upfront - Digital Entertainment</t>
        </is>
      </c>
      <c r="E1006" s="78" t="inlineStr">
        <is>
          <t>NBC Broadcast</t>
        </is>
      </c>
      <c r="F1006" s="126" t="n">
        <v>43556</v>
      </c>
      <c r="G1006" s="126" t="n">
        <v>43604</v>
      </c>
      <c r="H1006" s="98" t="n">
        <v>833599</v>
      </c>
      <c r="I1006" s="79" t="n">
        <v>833599</v>
      </c>
      <c r="J1006" s="127" t="n">
        <v>0.71</v>
      </c>
      <c r="K1006" s="128">
        <f>ROUND(I1006*(J1006/1000),2)</f>
        <v/>
      </c>
    </row>
    <row customFormat="1" r="1007" s="78">
      <c r="B1007" s="125">
        <f>B1006+1</f>
        <v/>
      </c>
      <c r="C1007" s="125" t="n">
        <v>32715168</v>
      </c>
      <c r="D1007" s="90" t="inlineStr">
        <is>
          <t>5072642_Pfizer Pharma - NBC Prime - Xeljanz UC - 2Q19 Upfront - Digital Entertainment</t>
        </is>
      </c>
      <c r="E1007" s="78" t="inlineStr">
        <is>
          <t>NBC News</t>
        </is>
      </c>
      <c r="F1007" s="126" t="n">
        <v>43556</v>
      </c>
      <c r="G1007" s="126" t="n">
        <v>43604</v>
      </c>
      <c r="H1007" s="98" t="n">
        <v>25950</v>
      </c>
      <c r="I1007" s="79" t="n">
        <v>25950</v>
      </c>
      <c r="J1007" s="127" t="n">
        <v>0.71</v>
      </c>
      <c r="K1007" s="128">
        <f>ROUND(I1007*(J1007/1000),2)</f>
        <v/>
      </c>
    </row>
    <row customFormat="1" r="1008" s="78">
      <c r="B1008" s="125">
        <f>B1007+1</f>
        <v/>
      </c>
      <c r="C1008" s="125" t="n">
        <v>32715485</v>
      </c>
      <c r="D1008" s="90" t="inlineStr">
        <is>
          <t>5072607_Pfizer_NAV_Chantix_Q219 - Digital Entertainment</t>
        </is>
      </c>
      <c r="E1008" s="78" t="inlineStr">
        <is>
          <t>Bravo</t>
        </is>
      </c>
      <c r="F1008" s="126" t="n">
        <v>43563</v>
      </c>
      <c r="G1008" s="126" t="n">
        <v>43583</v>
      </c>
      <c r="H1008" s="98" t="n">
        <v>90640</v>
      </c>
      <c r="I1008" s="79" t="n">
        <v>90640</v>
      </c>
      <c r="J1008" s="127" t="n">
        <v>0.71</v>
      </c>
      <c r="K1008" s="128">
        <f>ROUND(I1008*(J1008/1000),2)</f>
        <v/>
      </c>
    </row>
    <row customFormat="1" r="1009" s="78">
      <c r="B1009" s="125">
        <f>B1008+1</f>
        <v/>
      </c>
      <c r="C1009" s="125" t="n">
        <v>32715485</v>
      </c>
      <c r="D1009" s="90" t="inlineStr">
        <is>
          <t>5072607_Pfizer_NAV_Chantix_Q219 - Digital Entertainment</t>
        </is>
      </c>
      <c r="E1009" s="78" t="inlineStr">
        <is>
          <t>E!</t>
        </is>
      </c>
      <c r="F1009" s="126" t="n">
        <v>43563</v>
      </c>
      <c r="G1009" s="126" t="n">
        <v>43583</v>
      </c>
      <c r="H1009" s="98" t="n">
        <v>30662</v>
      </c>
      <c r="I1009" s="79" t="n">
        <v>30662</v>
      </c>
      <c r="J1009" s="127" t="n">
        <v>0.71</v>
      </c>
      <c r="K1009" s="128">
        <f>ROUND(I1009*(J1009/1000),2)</f>
        <v/>
      </c>
    </row>
    <row customFormat="1" r="1010" s="78">
      <c r="B1010" s="125">
        <f>B1009+1</f>
        <v/>
      </c>
      <c r="C1010" s="125" t="n">
        <v>32715485</v>
      </c>
      <c r="D1010" s="90" t="inlineStr">
        <is>
          <t>5072607_Pfizer_NAV_Chantix_Q219 - Digital Entertainment</t>
        </is>
      </c>
      <c r="E1010" s="78" t="inlineStr">
        <is>
          <t>NBC Broadcast</t>
        </is>
      </c>
      <c r="F1010" s="126" t="n">
        <v>43563</v>
      </c>
      <c r="G1010" s="126" t="n">
        <v>43583</v>
      </c>
      <c r="H1010" s="98" t="n">
        <v>21496</v>
      </c>
      <c r="I1010" s="79" t="n">
        <v>21496</v>
      </c>
      <c r="J1010" s="127" t="n">
        <v>0.71</v>
      </c>
      <c r="K1010" s="128">
        <f>ROUND(I1010*(J1010/1000),2)</f>
        <v/>
      </c>
    </row>
    <row customFormat="1" r="1011" s="78">
      <c r="B1011" s="125">
        <f>B1010+1</f>
        <v/>
      </c>
      <c r="C1011" s="125" t="n">
        <v>32715485</v>
      </c>
      <c r="D1011" s="90" t="inlineStr">
        <is>
          <t>5072607_Pfizer_NAV_Chantix_Q219 - Digital Entertainment</t>
        </is>
      </c>
      <c r="E1011" s="78" t="inlineStr">
        <is>
          <t>Oxygen</t>
        </is>
      </c>
      <c r="F1011" s="126" t="n">
        <v>43563</v>
      </c>
      <c r="G1011" s="126" t="n">
        <v>43583</v>
      </c>
      <c r="H1011" s="98" t="n">
        <v>26391</v>
      </c>
      <c r="I1011" s="79" t="n">
        <v>26391</v>
      </c>
      <c r="J1011" s="127" t="n">
        <v>0.71</v>
      </c>
      <c r="K1011" s="128">
        <f>ROUND(I1011*(J1011/1000),2)</f>
        <v/>
      </c>
    </row>
    <row customFormat="1" r="1012" s="78">
      <c r="B1012" s="125">
        <f>B1011+1</f>
        <v/>
      </c>
      <c r="C1012" s="125" t="n">
        <v>32715485</v>
      </c>
      <c r="D1012" s="90" t="inlineStr">
        <is>
          <t>5072607_Pfizer_NAV_Chantix_Q219 - Digital Entertainment</t>
        </is>
      </c>
      <c r="E1012" s="78" t="inlineStr">
        <is>
          <t>Syfy</t>
        </is>
      </c>
      <c r="F1012" s="126" t="n">
        <v>43563</v>
      </c>
      <c r="G1012" s="126" t="n">
        <v>43583</v>
      </c>
      <c r="H1012" s="98" t="n">
        <v>154896</v>
      </c>
      <c r="I1012" s="79" t="n">
        <v>154896</v>
      </c>
      <c r="J1012" s="127" t="n">
        <v>0.71</v>
      </c>
      <c r="K1012" s="128">
        <f>ROUND(I1012*(J1012/1000),2)</f>
        <v/>
      </c>
    </row>
    <row customFormat="1" r="1013" s="78">
      <c r="B1013" s="125">
        <f>B1012+1</f>
        <v/>
      </c>
      <c r="C1013" s="125" t="n">
        <v>32715485</v>
      </c>
      <c r="D1013" s="90" t="inlineStr">
        <is>
          <t>5072607_Pfizer_NAV_Chantix_Q219 - Digital Entertainment</t>
        </is>
      </c>
      <c r="E1013" s="78" t="inlineStr">
        <is>
          <t>USA</t>
        </is>
      </c>
      <c r="F1013" s="126" t="n">
        <v>43563</v>
      </c>
      <c r="G1013" s="126" t="n">
        <v>43583</v>
      </c>
      <c r="H1013" s="98" t="n">
        <v>48528</v>
      </c>
      <c r="I1013" s="79" t="n">
        <v>48528</v>
      </c>
      <c r="J1013" s="127" t="n">
        <v>0.71</v>
      </c>
      <c r="K1013" s="128">
        <f>ROUND(I1013*(J1013/1000),2)</f>
        <v/>
      </c>
    </row>
    <row customFormat="1" r="1014" s="78">
      <c r="B1014" s="125">
        <f>B1013+1</f>
        <v/>
      </c>
      <c r="C1014" s="125" t="n">
        <v>32721501</v>
      </c>
      <c r="D1014" s="90" t="inlineStr">
        <is>
          <t>5073116_Verizon_Q119 OLV Scatter Incremental - Digital Hispanic</t>
        </is>
      </c>
      <c r="E1014" s="78" t="inlineStr">
        <is>
          <t>NBC Universo</t>
        </is>
      </c>
      <c r="F1014" s="126" t="n">
        <v>43545</v>
      </c>
      <c r="G1014" s="126" t="n">
        <v>43555</v>
      </c>
      <c r="H1014" s="98" t="n">
        <v>2856</v>
      </c>
      <c r="I1014" s="79" t="n">
        <v>8</v>
      </c>
      <c r="J1014" s="127" t="n">
        <v>0.71</v>
      </c>
      <c r="K1014" s="128">
        <f>ROUND(I1014*(J1014/1000),2)</f>
        <v/>
      </c>
    </row>
    <row customFormat="1" r="1015" s="78">
      <c r="B1015" s="125">
        <f>B1014+1</f>
        <v/>
      </c>
      <c r="C1015" s="125" t="n">
        <v>32721501</v>
      </c>
      <c r="D1015" s="90" t="inlineStr">
        <is>
          <t>5073116_Verizon_Q119 OLV Scatter Incremental - Digital Hispanic</t>
        </is>
      </c>
      <c r="E1015" s="78" t="inlineStr">
        <is>
          <t>Telemundo</t>
        </is>
      </c>
      <c r="F1015" s="126" t="n">
        <v>43545</v>
      </c>
      <c r="G1015" s="126" t="n">
        <v>43555</v>
      </c>
      <c r="H1015" s="98" t="n">
        <v>8618</v>
      </c>
      <c r="I1015" s="79" t="n">
        <v>25</v>
      </c>
      <c r="J1015" s="127" t="n">
        <v>0.71</v>
      </c>
      <c r="K1015" s="128">
        <f>ROUND(I1015*(J1015/1000),2)</f>
        <v/>
      </c>
    </row>
    <row customFormat="1" r="1016" s="78">
      <c r="B1016" s="125">
        <f>B1015+1</f>
        <v/>
      </c>
      <c r="C1016" s="125" t="n">
        <v>32728969</v>
      </c>
      <c r="D1016" s="90" t="inlineStr">
        <is>
          <t>5072643_Pfizer Pharma - NBCU NAV - Xeljanz UC - 2Q19 Upfront - Digital Entertainment</t>
        </is>
      </c>
      <c r="E1016" s="78" t="inlineStr">
        <is>
          <t>Bravo</t>
        </is>
      </c>
      <c r="F1016" s="126" t="n">
        <v>43556</v>
      </c>
      <c r="G1016" s="126" t="n">
        <v>43604</v>
      </c>
      <c r="H1016" s="98" t="n">
        <v>235493</v>
      </c>
      <c r="I1016" s="79" t="n">
        <v>235493</v>
      </c>
      <c r="J1016" s="127" t="n">
        <v>0.71</v>
      </c>
      <c r="K1016" s="128">
        <f>ROUND(I1016*(J1016/1000),2)</f>
        <v/>
      </c>
    </row>
    <row customFormat="1" r="1017" s="78">
      <c r="B1017" s="125">
        <f>B1016+1</f>
        <v/>
      </c>
      <c r="C1017" s="125" t="n">
        <v>32728969</v>
      </c>
      <c r="D1017" s="90" t="inlineStr">
        <is>
          <t>5072643_Pfizer Pharma - NBCU NAV - Xeljanz UC - 2Q19 Upfront - Digital Entertainment</t>
        </is>
      </c>
      <c r="E1017" s="78" t="inlineStr">
        <is>
          <t>E!</t>
        </is>
      </c>
      <c r="F1017" s="126" t="n">
        <v>43556</v>
      </c>
      <c r="G1017" s="126" t="n">
        <v>43604</v>
      </c>
      <c r="H1017" s="98" t="n">
        <v>82722</v>
      </c>
      <c r="I1017" s="79" t="n">
        <v>82722</v>
      </c>
      <c r="J1017" s="127" t="n">
        <v>0.71</v>
      </c>
      <c r="K1017" s="128">
        <f>ROUND(I1017*(J1017/1000),2)</f>
        <v/>
      </c>
    </row>
    <row customFormat="1" r="1018" s="78">
      <c r="B1018" s="125">
        <f>B1017+1</f>
        <v/>
      </c>
      <c r="C1018" s="125" t="n">
        <v>32728969</v>
      </c>
      <c r="D1018" s="90" t="inlineStr">
        <is>
          <t>5072643_Pfizer Pharma - NBCU NAV - Xeljanz UC - 2Q19 Upfront - Digital Entertainment</t>
        </is>
      </c>
      <c r="E1018" s="78" t="inlineStr">
        <is>
          <t>NBC Broadcast</t>
        </is>
      </c>
      <c r="F1018" s="126" t="n">
        <v>43556</v>
      </c>
      <c r="G1018" s="126" t="n">
        <v>43604</v>
      </c>
      <c r="H1018" s="98" t="n">
        <v>356676</v>
      </c>
      <c r="I1018" s="79" t="n">
        <v>356676</v>
      </c>
      <c r="J1018" s="127" t="n">
        <v>0.71</v>
      </c>
      <c r="K1018" s="128">
        <f>ROUND(I1018*(J1018/1000),2)</f>
        <v/>
      </c>
    </row>
    <row customFormat="1" r="1019" s="78">
      <c r="B1019" s="125">
        <f>B1018+1</f>
        <v/>
      </c>
      <c r="C1019" s="125" t="n">
        <v>32728969</v>
      </c>
      <c r="D1019" s="90" t="inlineStr">
        <is>
          <t>5072643_Pfizer Pharma - NBCU NAV - Xeljanz UC - 2Q19 Upfront - Digital Entertainment</t>
        </is>
      </c>
      <c r="E1019" s="78" t="inlineStr">
        <is>
          <t>Oxygen</t>
        </is>
      </c>
      <c r="F1019" s="126" t="n">
        <v>43556</v>
      </c>
      <c r="G1019" s="126" t="n">
        <v>43604</v>
      </c>
      <c r="H1019" s="98" t="n">
        <v>60034</v>
      </c>
      <c r="I1019" s="79" t="n">
        <v>60034</v>
      </c>
      <c r="J1019" s="127" t="n">
        <v>0.71</v>
      </c>
      <c r="K1019" s="128">
        <f>ROUND(I1019*(J1019/1000),2)</f>
        <v/>
      </c>
    </row>
    <row customFormat="1" r="1020" s="78">
      <c r="B1020" s="125">
        <f>B1019+1</f>
        <v/>
      </c>
      <c r="C1020" s="125" t="n">
        <v>32728969</v>
      </c>
      <c r="D1020" s="90" t="inlineStr">
        <is>
          <t>5072643_Pfizer Pharma - NBCU NAV - Xeljanz UC - 2Q19 Upfront - Digital Entertainment</t>
        </is>
      </c>
      <c r="E1020" s="78" t="inlineStr">
        <is>
          <t>Syfy</t>
        </is>
      </c>
      <c r="F1020" s="126" t="n">
        <v>43556</v>
      </c>
      <c r="G1020" s="126" t="n">
        <v>43604</v>
      </c>
      <c r="H1020" s="98" t="n">
        <v>224287</v>
      </c>
      <c r="I1020" s="79" t="n">
        <v>224287</v>
      </c>
      <c r="J1020" s="127" t="n">
        <v>0.71</v>
      </c>
      <c r="K1020" s="128">
        <f>ROUND(I1020*(J1020/1000),2)</f>
        <v/>
      </c>
    </row>
    <row customFormat="1" r="1021" s="78">
      <c r="B1021" s="125">
        <f>B1020+1</f>
        <v/>
      </c>
      <c r="C1021" s="125" t="n">
        <v>32728969</v>
      </c>
      <c r="D1021" s="90" t="inlineStr">
        <is>
          <t>5072643_Pfizer Pharma - NBCU NAV - Xeljanz UC - 2Q19 Upfront - Digital Entertainment</t>
        </is>
      </c>
      <c r="E1021" s="78" t="inlineStr">
        <is>
          <t>USA</t>
        </is>
      </c>
      <c r="F1021" s="126" t="n">
        <v>43556</v>
      </c>
      <c r="G1021" s="126" t="n">
        <v>43604</v>
      </c>
      <c r="H1021" s="98" t="n">
        <v>119707</v>
      </c>
      <c r="I1021" s="79" t="n">
        <v>119707</v>
      </c>
      <c r="J1021" s="127" t="n">
        <v>0.71</v>
      </c>
      <c r="K1021" s="128">
        <f>ROUND(I1021*(J1021/1000),2)</f>
        <v/>
      </c>
    </row>
    <row customFormat="1" r="1022" s="78">
      <c r="B1022" s="125">
        <f>B1021+1</f>
        <v/>
      </c>
      <c r="C1022" s="125" t="n">
        <v>32744600</v>
      </c>
      <c r="D1022" s="90" t="inlineStr">
        <is>
          <t>5072638_Pfizer Pharma - NBC Prime - Xeljanz XER - 2Q19 Upfront - Digital Entertainment</t>
        </is>
      </c>
      <c r="E1022" s="78" t="inlineStr">
        <is>
          <t>NBC Broadcast</t>
        </is>
      </c>
      <c r="F1022" s="126" t="n">
        <v>43556</v>
      </c>
      <c r="G1022" s="126" t="n">
        <v>43618</v>
      </c>
      <c r="H1022" s="98" t="n">
        <v>2177350</v>
      </c>
      <c r="I1022" s="79" t="n">
        <v>2177350</v>
      </c>
      <c r="J1022" s="127" t="n">
        <v>0.71</v>
      </c>
      <c r="K1022" s="128">
        <f>ROUND(I1022*(J1022/1000),2)</f>
        <v/>
      </c>
    </row>
    <row customFormat="1" r="1023" s="78">
      <c r="B1023" s="125">
        <f>B1022+1</f>
        <v/>
      </c>
      <c r="C1023" s="125" t="n">
        <v>32744600</v>
      </c>
      <c r="D1023" s="90" t="inlineStr">
        <is>
          <t>5072638_Pfizer Pharma - NBC Prime - Xeljanz XER - 2Q19 Upfront - Digital Entertainment</t>
        </is>
      </c>
      <c r="E1023" s="78" t="inlineStr">
        <is>
          <t>NBC News</t>
        </is>
      </c>
      <c r="F1023" s="126" t="n">
        <v>43556</v>
      </c>
      <c r="G1023" s="126" t="n">
        <v>43618</v>
      </c>
      <c r="H1023" s="98" t="n">
        <v>87353</v>
      </c>
      <c r="I1023" s="79" t="n">
        <v>87353</v>
      </c>
      <c r="J1023" s="127" t="n">
        <v>0.71</v>
      </c>
      <c r="K1023" s="128">
        <f>ROUND(I1023*(J1023/1000),2)</f>
        <v/>
      </c>
    </row>
    <row customFormat="1" r="1024" s="78">
      <c r="B1024" s="125">
        <f>B1023+1</f>
        <v/>
      </c>
      <c r="C1024" s="125" t="n">
        <v>32745889</v>
      </c>
      <c r="D1024" s="90" t="inlineStr">
        <is>
          <t>5068535_Freeform_Cloak&amp;Dagger S2_SyFy FEP - Digital Entertainment</t>
        </is>
      </c>
      <c r="E1024" s="78" t="inlineStr">
        <is>
          <t>Syfy</t>
        </is>
      </c>
      <c r="F1024" s="126" t="n">
        <v>43552</v>
      </c>
      <c r="G1024" s="126" t="n">
        <v>43575</v>
      </c>
      <c r="H1024" s="98" t="n">
        <v>426751</v>
      </c>
      <c r="I1024" s="79" t="n">
        <v>377405</v>
      </c>
      <c r="J1024" s="127" t="n">
        <v>0.71</v>
      </c>
      <c r="K1024" s="128">
        <f>ROUND(I1024*(J1024/1000),2)</f>
        <v/>
      </c>
    </row>
    <row customFormat="1" r="1025" s="78">
      <c r="B1025" s="125">
        <f>B1024+1</f>
        <v/>
      </c>
      <c r="C1025" s="125" t="n">
        <v>32745947</v>
      </c>
      <c r="D1025" s="90" t="inlineStr">
        <is>
          <t>5072641_Pfizer Pharma - NBCU NAV - Xeljanz XER - 2Q19 Upfront - Digital Entertainment</t>
        </is>
      </c>
      <c r="E1025" s="78" t="inlineStr">
        <is>
          <t>Bravo</t>
        </is>
      </c>
      <c r="F1025" s="126" t="n">
        <v>43556</v>
      </c>
      <c r="G1025" s="126" t="n">
        <v>43618</v>
      </c>
      <c r="H1025" s="98" t="n">
        <v>760958</v>
      </c>
      <c r="I1025" s="79" t="n">
        <v>760958</v>
      </c>
      <c r="J1025" s="127" t="n">
        <v>0.71</v>
      </c>
      <c r="K1025" s="128">
        <f>ROUND(I1025*(J1025/1000),2)</f>
        <v/>
      </c>
    </row>
    <row customFormat="1" r="1026" s="78">
      <c r="B1026" s="125">
        <f>B1025+1</f>
        <v/>
      </c>
      <c r="C1026" s="125" t="n">
        <v>32745947</v>
      </c>
      <c r="D1026" s="90" t="inlineStr">
        <is>
          <t>5072641_Pfizer Pharma - NBCU NAV - Xeljanz XER - 2Q19 Upfront - Digital Entertainment</t>
        </is>
      </c>
      <c r="E1026" s="78" t="inlineStr">
        <is>
          <t>E!</t>
        </is>
      </c>
      <c r="F1026" s="126" t="n">
        <v>43556</v>
      </c>
      <c r="G1026" s="126" t="n">
        <v>43618</v>
      </c>
      <c r="H1026" s="98" t="n">
        <v>297635</v>
      </c>
      <c r="I1026" s="79" t="n">
        <v>297635</v>
      </c>
      <c r="J1026" s="127" t="n">
        <v>0.71</v>
      </c>
      <c r="K1026" s="128">
        <f>ROUND(I1026*(J1026/1000),2)</f>
        <v/>
      </c>
    </row>
    <row customFormat="1" r="1027" s="78">
      <c r="B1027" s="125">
        <f>B1026+1</f>
        <v/>
      </c>
      <c r="C1027" s="125" t="n">
        <v>32745947</v>
      </c>
      <c r="D1027" s="90" t="inlineStr">
        <is>
          <t>5072641_Pfizer Pharma - NBCU NAV - Xeljanz XER - 2Q19 Upfront - Digital Entertainment</t>
        </is>
      </c>
      <c r="E1027" s="78" t="inlineStr">
        <is>
          <t>NBC Broadcast</t>
        </is>
      </c>
      <c r="F1027" s="126" t="n">
        <v>43556</v>
      </c>
      <c r="G1027" s="126" t="n">
        <v>43618</v>
      </c>
      <c r="H1027" s="98" t="n">
        <v>126957</v>
      </c>
      <c r="I1027" s="79" t="n">
        <v>126957</v>
      </c>
      <c r="J1027" s="127" t="n">
        <v>0.71</v>
      </c>
      <c r="K1027" s="128">
        <f>ROUND(I1027*(J1027/1000),2)</f>
        <v/>
      </c>
    </row>
    <row customFormat="1" r="1028" s="78">
      <c r="B1028" s="125">
        <f>B1027+1</f>
        <v/>
      </c>
      <c r="C1028" s="125" t="n">
        <v>32745947</v>
      </c>
      <c r="D1028" s="90" t="inlineStr">
        <is>
          <t>5072641_Pfizer Pharma - NBCU NAV - Xeljanz XER - 2Q19 Upfront - Digital Entertainment</t>
        </is>
      </c>
      <c r="E1028" s="78" t="inlineStr">
        <is>
          <t>Oxygen</t>
        </is>
      </c>
      <c r="F1028" s="126" t="n">
        <v>43556</v>
      </c>
      <c r="G1028" s="126" t="n">
        <v>43618</v>
      </c>
      <c r="H1028" s="98" t="n">
        <v>141446</v>
      </c>
      <c r="I1028" s="79" t="n">
        <v>141446</v>
      </c>
      <c r="J1028" s="127" t="n">
        <v>0.71</v>
      </c>
      <c r="K1028" s="128">
        <f>ROUND(I1028*(J1028/1000),2)</f>
        <v/>
      </c>
    </row>
    <row customFormat="1" r="1029" s="78">
      <c r="B1029" s="125">
        <f>B1028+1</f>
        <v/>
      </c>
      <c r="C1029" s="125" t="n">
        <v>32745947</v>
      </c>
      <c r="D1029" s="90" t="inlineStr">
        <is>
          <t>5072641_Pfizer Pharma - NBCU NAV - Xeljanz XER - 2Q19 Upfront - Digital Entertainment</t>
        </is>
      </c>
      <c r="E1029" s="78" t="inlineStr">
        <is>
          <t>Syfy</t>
        </is>
      </c>
      <c r="F1029" s="126" t="n">
        <v>43556</v>
      </c>
      <c r="G1029" s="126" t="n">
        <v>43618</v>
      </c>
      <c r="H1029" s="98" t="n">
        <v>644819</v>
      </c>
      <c r="I1029" s="79" t="n">
        <v>644819</v>
      </c>
      <c r="J1029" s="127" t="n">
        <v>0.71</v>
      </c>
      <c r="K1029" s="128">
        <f>ROUND(I1029*(J1029/1000),2)</f>
        <v/>
      </c>
    </row>
    <row customFormat="1" r="1030" s="78">
      <c r="B1030" s="125">
        <f>B1029+1</f>
        <v/>
      </c>
      <c r="C1030" s="125" t="n">
        <v>32745947</v>
      </c>
      <c r="D1030" s="90" t="inlineStr">
        <is>
          <t>5072641_Pfizer Pharma - NBCU NAV - Xeljanz XER - 2Q19 Upfront - Digital Entertainment</t>
        </is>
      </c>
      <c r="E1030" s="78" t="inlineStr">
        <is>
          <t>USA</t>
        </is>
      </c>
      <c r="F1030" s="126" t="n">
        <v>43556</v>
      </c>
      <c r="G1030" s="126" t="n">
        <v>43618</v>
      </c>
      <c r="H1030" s="98" t="n">
        <v>394098</v>
      </c>
      <c r="I1030" s="79" t="n">
        <v>394098</v>
      </c>
      <c r="J1030" s="127" t="n">
        <v>0.71</v>
      </c>
      <c r="K1030" s="128">
        <f>ROUND(I1030*(J1030/1000),2)</f>
        <v/>
      </c>
    </row>
    <row customFormat="1" r="1031" s="78">
      <c r="B1031" s="125">
        <f>B1030+1</f>
        <v/>
      </c>
      <c r="C1031" s="125" t="n">
        <v>32746427</v>
      </c>
      <c r="D1031" s="90" t="inlineStr">
        <is>
          <t>5055505_Microsoft End User CFlight Prime/Digital 2Q19 18/19 BYU Plan - Digital Entertainment</t>
        </is>
      </c>
      <c r="E1031" s="78" t="inlineStr">
        <is>
          <t>NBC Broadcast</t>
        </is>
      </c>
      <c r="F1031" s="126" t="n">
        <v>43584</v>
      </c>
      <c r="G1031" s="126" t="n">
        <v>43604</v>
      </c>
      <c r="H1031" s="98" t="n">
        <v>502456</v>
      </c>
      <c r="I1031" s="79" t="n">
        <v>502456</v>
      </c>
      <c r="J1031" s="127" t="n">
        <v>0.71</v>
      </c>
      <c r="K1031" s="128">
        <f>ROUND(I1031*(J1031/1000),2)</f>
        <v/>
      </c>
    </row>
    <row customFormat="1" r="1032" s="78">
      <c r="B1032" s="125">
        <f>B1031+1</f>
        <v/>
      </c>
      <c r="C1032" s="125" t="n">
        <v>32746427</v>
      </c>
      <c r="D1032" s="90" t="inlineStr">
        <is>
          <t>5055505_Microsoft End User CFlight Prime/Digital 2Q19 18/19 BYU Plan - Digital Entertainment</t>
        </is>
      </c>
      <c r="E1032" s="78" t="inlineStr">
        <is>
          <t>NBC News</t>
        </is>
      </c>
      <c r="F1032" s="126" t="n">
        <v>43584</v>
      </c>
      <c r="G1032" s="126" t="n">
        <v>43604</v>
      </c>
      <c r="H1032" s="98" t="n">
        <v>23713</v>
      </c>
      <c r="I1032" s="79" t="n">
        <v>23713</v>
      </c>
      <c r="J1032" s="127" t="n">
        <v>0.71</v>
      </c>
      <c r="K1032" s="128">
        <f>ROUND(I1032*(J1032/1000),2)</f>
        <v/>
      </c>
    </row>
    <row customFormat="1" r="1033" s="78">
      <c r="B1033" s="125">
        <f>B1032+1</f>
        <v/>
      </c>
      <c r="C1033" s="125" t="n">
        <v>32746992</v>
      </c>
      <c r="D1033" s="90" t="inlineStr">
        <is>
          <t>5073366_GSK_ProNamel_OLV_Upfront_Q2 - Digital Entertainment</t>
        </is>
      </c>
      <c r="E1033" s="78" t="inlineStr">
        <is>
          <t>NBC Broadcast</t>
        </is>
      </c>
      <c r="F1033" s="126" t="n">
        <v>43556</v>
      </c>
      <c r="G1033" s="126" t="n">
        <v>43597</v>
      </c>
      <c r="H1033" s="98" t="n">
        <v>197214</v>
      </c>
      <c r="I1033" s="79" t="n">
        <v>197214</v>
      </c>
      <c r="J1033" s="127" t="n">
        <v>0.71</v>
      </c>
      <c r="K1033" s="128">
        <f>ROUND(I1033*(J1033/1000),2)</f>
        <v/>
      </c>
    </row>
    <row customFormat="1" r="1034" s="78">
      <c r="B1034" s="125">
        <f>B1033+1</f>
        <v/>
      </c>
      <c r="C1034" s="125" t="n">
        <v>32746992</v>
      </c>
      <c r="D1034" s="90" t="inlineStr">
        <is>
          <t>5073366_GSK_ProNamel_OLV_Upfront_Q2 - Digital Entertainment</t>
        </is>
      </c>
      <c r="E1034" s="78" t="inlineStr">
        <is>
          <t>NBC News</t>
        </is>
      </c>
      <c r="F1034" s="126" t="n">
        <v>43556</v>
      </c>
      <c r="G1034" s="126" t="n">
        <v>43597</v>
      </c>
      <c r="H1034" s="98" t="n">
        <v>12189</v>
      </c>
      <c r="I1034" s="79" t="n">
        <v>12189</v>
      </c>
      <c r="J1034" s="127" t="n">
        <v>0.71</v>
      </c>
      <c r="K1034" s="128">
        <f>ROUND(I1034*(J1034/1000),2)</f>
        <v/>
      </c>
    </row>
    <row customFormat="1" r="1035" s="78">
      <c r="B1035" s="125">
        <f>B1034+1</f>
        <v/>
      </c>
      <c r="C1035" s="125" t="n">
        <v>32754117</v>
      </c>
      <c r="D1035" s="90" t="inlineStr">
        <is>
          <t>5071473_Aflac_Late Night_NAV_UF Q2 2019  - Digital Entertainment</t>
        </is>
      </c>
      <c r="E1035" s="78" t="inlineStr">
        <is>
          <t>Bravo</t>
        </is>
      </c>
      <c r="F1035" s="126" t="n">
        <v>43561</v>
      </c>
      <c r="G1035" s="126" t="n">
        <v>43583</v>
      </c>
      <c r="H1035" s="98" t="n">
        <v>120803</v>
      </c>
      <c r="I1035" s="79" t="n">
        <v>120803</v>
      </c>
      <c r="J1035" s="127" t="n">
        <v>0.71</v>
      </c>
      <c r="K1035" s="128">
        <f>ROUND(I1035*(J1035/1000),2)</f>
        <v/>
      </c>
    </row>
    <row customFormat="1" r="1036" s="78">
      <c r="B1036" s="125">
        <f>B1035+1</f>
        <v/>
      </c>
      <c r="C1036" s="125" t="n">
        <v>32754117</v>
      </c>
      <c r="D1036" s="90" t="inlineStr">
        <is>
          <t>5071473_Aflac_Late Night_NAV_UF Q2 2019  - Digital Entertainment</t>
        </is>
      </c>
      <c r="E1036" s="78" t="inlineStr">
        <is>
          <t>CNBC</t>
        </is>
      </c>
      <c r="F1036" s="126" t="n">
        <v>43561</v>
      </c>
      <c r="G1036" s="126" t="n">
        <v>43583</v>
      </c>
      <c r="H1036" s="98" t="n">
        <v>9570</v>
      </c>
      <c r="I1036" s="79" t="n">
        <v>9570</v>
      </c>
      <c r="J1036" s="127" t="n">
        <v>0.71</v>
      </c>
      <c r="K1036" s="128">
        <f>ROUND(I1036*(J1036/1000),2)</f>
        <v/>
      </c>
    </row>
    <row customFormat="1" r="1037" s="78">
      <c r="B1037" s="125">
        <f>B1036+1</f>
        <v/>
      </c>
      <c r="C1037" s="125" t="n">
        <v>32754117</v>
      </c>
      <c r="D1037" s="90" t="inlineStr">
        <is>
          <t>5071473_Aflac_Late Night_NAV_UF Q2 2019  - Digital Entertainment</t>
        </is>
      </c>
      <c r="E1037" s="78" t="inlineStr">
        <is>
          <t>E!</t>
        </is>
      </c>
      <c r="F1037" s="126" t="n">
        <v>43561</v>
      </c>
      <c r="G1037" s="126" t="n">
        <v>43583</v>
      </c>
      <c r="H1037" s="98" t="n">
        <v>49336</v>
      </c>
      <c r="I1037" s="79" t="n">
        <v>49336</v>
      </c>
      <c r="J1037" s="127" t="n">
        <v>0.71</v>
      </c>
      <c r="K1037" s="128">
        <f>ROUND(I1037*(J1037/1000),2)</f>
        <v/>
      </c>
    </row>
    <row customFormat="1" r="1038" s="78">
      <c r="B1038" s="125">
        <f>B1037+1</f>
        <v/>
      </c>
      <c r="C1038" s="125" t="n">
        <v>32754117</v>
      </c>
      <c r="D1038" s="90" t="inlineStr">
        <is>
          <t>5071473_Aflac_Late Night_NAV_UF Q2 2019  - Digital Entertainment</t>
        </is>
      </c>
      <c r="E1038" s="78" t="inlineStr">
        <is>
          <t>MSNBC</t>
        </is>
      </c>
      <c r="F1038" s="126" t="n">
        <v>43561</v>
      </c>
      <c r="G1038" s="126" t="n">
        <v>43583</v>
      </c>
      <c r="H1038" s="98" t="n">
        <v>470</v>
      </c>
      <c r="I1038" s="79" t="n">
        <v>470</v>
      </c>
      <c r="J1038" s="127" t="n">
        <v>0.71</v>
      </c>
      <c r="K1038" s="128">
        <f>ROUND(I1038*(J1038/1000),2)</f>
        <v/>
      </c>
    </row>
    <row customFormat="1" r="1039" s="78">
      <c r="B1039" s="125">
        <f>B1038+1</f>
        <v/>
      </c>
      <c r="C1039" s="125" t="n">
        <v>32754117</v>
      </c>
      <c r="D1039" s="90" t="inlineStr">
        <is>
          <t>5071473_Aflac_Late Night_NAV_UF Q2 2019  - Digital Entertainment</t>
        </is>
      </c>
      <c r="E1039" s="78" t="inlineStr">
        <is>
          <t>NBC Broadcast</t>
        </is>
      </c>
      <c r="F1039" s="126" t="n">
        <v>43561</v>
      </c>
      <c r="G1039" s="126" t="n">
        <v>43583</v>
      </c>
      <c r="H1039" s="98" t="n">
        <v>204136</v>
      </c>
      <c r="I1039" s="79" t="n">
        <v>204136</v>
      </c>
      <c r="J1039" s="127" t="n">
        <v>0.71</v>
      </c>
      <c r="K1039" s="128">
        <f>ROUND(I1039*(J1039/1000),2)</f>
        <v/>
      </c>
    </row>
    <row customFormat="1" r="1040" s="78">
      <c r="B1040" s="125">
        <f>B1039+1</f>
        <v/>
      </c>
      <c r="C1040" s="125" t="n">
        <v>32754117</v>
      </c>
      <c r="D1040" s="90" t="inlineStr">
        <is>
          <t>5071473_Aflac_Late Night_NAV_UF Q2 2019  - Digital Entertainment</t>
        </is>
      </c>
      <c r="E1040" s="78" t="inlineStr">
        <is>
          <t>NBC News</t>
        </is>
      </c>
      <c r="F1040" s="126" t="n">
        <v>43561</v>
      </c>
      <c r="G1040" s="126" t="n">
        <v>43583</v>
      </c>
      <c r="H1040" s="98" t="n">
        <v>15726</v>
      </c>
      <c r="I1040" s="79" t="n">
        <v>15726</v>
      </c>
      <c r="J1040" s="127" t="n">
        <v>0.71</v>
      </c>
      <c r="K1040" s="128">
        <f>ROUND(I1040*(J1040/1000),2)</f>
        <v/>
      </c>
    </row>
    <row customFormat="1" r="1041" s="78">
      <c r="B1041" s="125">
        <f>B1040+1</f>
        <v/>
      </c>
      <c r="C1041" s="125" t="n">
        <v>32754117</v>
      </c>
      <c r="D1041" s="90" t="inlineStr">
        <is>
          <t>5071473_Aflac_Late Night_NAV_UF Q2 2019  - Digital Entertainment</t>
        </is>
      </c>
      <c r="E1041" s="78" t="inlineStr">
        <is>
          <t>Oxygen</t>
        </is>
      </c>
      <c r="F1041" s="126" t="n">
        <v>43561</v>
      </c>
      <c r="G1041" s="126" t="n">
        <v>43583</v>
      </c>
      <c r="H1041" s="98" t="n">
        <v>41461</v>
      </c>
      <c r="I1041" s="79" t="n">
        <v>41461</v>
      </c>
      <c r="J1041" s="127" t="n">
        <v>0.71</v>
      </c>
      <c r="K1041" s="128">
        <f>ROUND(I1041*(J1041/1000),2)</f>
        <v/>
      </c>
    </row>
    <row customFormat="1" r="1042" s="78">
      <c r="B1042" s="125">
        <f>B1041+1</f>
        <v/>
      </c>
      <c r="C1042" s="125" t="n">
        <v>32754117</v>
      </c>
      <c r="D1042" s="90" t="inlineStr">
        <is>
          <t>5071473_Aflac_Late Night_NAV_UF Q2 2019  - Digital Entertainment</t>
        </is>
      </c>
      <c r="E1042" s="78" t="inlineStr">
        <is>
          <t>Syfy</t>
        </is>
      </c>
      <c r="F1042" s="126" t="n">
        <v>43561</v>
      </c>
      <c r="G1042" s="126" t="n">
        <v>43583</v>
      </c>
      <c r="H1042" s="98" t="n">
        <v>205131</v>
      </c>
      <c r="I1042" s="79" t="n">
        <v>205131</v>
      </c>
      <c r="J1042" s="127" t="n">
        <v>0.71</v>
      </c>
      <c r="K1042" s="128">
        <f>ROUND(I1042*(J1042/1000),2)</f>
        <v/>
      </c>
    </row>
    <row customFormat="1" r="1043" s="78">
      <c r="B1043" s="125">
        <f>B1042+1</f>
        <v/>
      </c>
      <c r="C1043" s="125" t="n">
        <v>32754117</v>
      </c>
      <c r="D1043" s="90" t="inlineStr">
        <is>
          <t>5071473_Aflac_Late Night_NAV_UF Q2 2019  - Digital Entertainment</t>
        </is>
      </c>
      <c r="E1043" s="78" t="inlineStr">
        <is>
          <t>Telemundo</t>
        </is>
      </c>
      <c r="F1043" s="126" t="n">
        <v>43561</v>
      </c>
      <c r="G1043" s="126" t="n">
        <v>43583</v>
      </c>
      <c r="H1043" s="98" t="n">
        <v>4748</v>
      </c>
      <c r="I1043" s="79" t="n">
        <v>4748</v>
      </c>
      <c r="J1043" s="127" t="n">
        <v>0.71</v>
      </c>
      <c r="K1043" s="128">
        <f>ROUND(I1043*(J1043/1000),2)</f>
        <v/>
      </c>
    </row>
    <row customFormat="1" r="1044" s="78">
      <c r="B1044" s="125">
        <f>B1043+1</f>
        <v/>
      </c>
      <c r="C1044" s="125" t="n">
        <v>32754117</v>
      </c>
      <c r="D1044" s="90" t="inlineStr">
        <is>
          <t>5071473_Aflac_Late Night_NAV_UF Q2 2019  - Digital Entertainment</t>
        </is>
      </c>
      <c r="E1044" s="78" t="inlineStr">
        <is>
          <t>USA</t>
        </is>
      </c>
      <c r="F1044" s="126" t="n">
        <v>43561</v>
      </c>
      <c r="G1044" s="126" t="n">
        <v>43583</v>
      </c>
      <c r="H1044" s="98" t="n">
        <v>64418</v>
      </c>
      <c r="I1044" s="79" t="n">
        <v>64418</v>
      </c>
      <c r="J1044" s="127" t="n">
        <v>0.71</v>
      </c>
      <c r="K1044" s="128">
        <f>ROUND(I1044*(J1044/1000),2)</f>
        <v/>
      </c>
    </row>
    <row customFormat="1" r="1045" s="78">
      <c r="B1045" s="125">
        <f>B1044+1</f>
        <v/>
      </c>
      <c r="C1045" s="125" t="n">
        <v>32755076</v>
      </c>
      <c r="D1045" s="90" t="inlineStr">
        <is>
          <t>5073367_WB-Llorona_Q1-219 Scatter_Syfy_A1849 - Digital Entertainment</t>
        </is>
      </c>
      <c r="E1045" s="78" t="inlineStr">
        <is>
          <t>Syfy</t>
        </is>
      </c>
      <c r="F1045" s="126" t="n">
        <v>43549</v>
      </c>
      <c r="G1045" s="126" t="n">
        <v>43576</v>
      </c>
      <c r="H1045" s="98" t="n">
        <v>307642</v>
      </c>
      <c r="I1045" s="79" t="n">
        <v>201439</v>
      </c>
      <c r="J1045" s="127" t="n">
        <v>0.71</v>
      </c>
      <c r="K1045" s="128">
        <f>ROUND(I1045*(J1045/1000),2)</f>
        <v/>
      </c>
    </row>
    <row customFormat="1" r="1046" s="78">
      <c r="B1046" s="125">
        <f>B1045+1</f>
        <v/>
      </c>
      <c r="C1046" s="125" t="n">
        <v>32761309</v>
      </c>
      <c r="D1046" s="90" t="inlineStr">
        <is>
          <t>5073215_Apple_2Q19_TAD NAV VOD_A1849 - Digital Entertainment</t>
        </is>
      </c>
      <c r="E1046" s="78" t="inlineStr">
        <is>
          <t>Bravo</t>
        </is>
      </c>
      <c r="F1046" s="126" t="n">
        <v>43546</v>
      </c>
      <c r="G1046" s="126" t="n">
        <v>43597</v>
      </c>
      <c r="H1046" s="98" t="n">
        <v>112268</v>
      </c>
      <c r="I1046" s="79" t="n">
        <v>55333</v>
      </c>
      <c r="J1046" s="127" t="n">
        <v>0.71</v>
      </c>
      <c r="K1046" s="128">
        <f>ROUND(I1046*(J1046/1000),2)</f>
        <v/>
      </c>
    </row>
    <row customFormat="1" r="1047" s="78">
      <c r="B1047" s="125">
        <f>B1046+1</f>
        <v/>
      </c>
      <c r="C1047" s="125" t="n">
        <v>32761309</v>
      </c>
      <c r="D1047" s="90" t="inlineStr">
        <is>
          <t>5073215_Apple_2Q19_TAD NAV VOD_A1849 - Digital Entertainment</t>
        </is>
      </c>
      <c r="E1047" s="78" t="inlineStr">
        <is>
          <t>NBC Broadcast</t>
        </is>
      </c>
      <c r="F1047" s="126" t="n">
        <v>43546</v>
      </c>
      <c r="G1047" s="126" t="n">
        <v>43597</v>
      </c>
      <c r="H1047" s="98" t="n">
        <v>6987349</v>
      </c>
      <c r="I1047" s="79" t="n">
        <v>4311192</v>
      </c>
      <c r="J1047" s="127" t="n">
        <v>0.71</v>
      </c>
      <c r="K1047" s="128">
        <f>ROUND(I1047*(J1047/1000),2)</f>
        <v/>
      </c>
    </row>
    <row customFormat="1" r="1048" s="78">
      <c r="B1048" s="125">
        <f>B1047+1</f>
        <v/>
      </c>
      <c r="C1048" s="125" t="n">
        <v>32761309</v>
      </c>
      <c r="D1048" s="90" t="inlineStr">
        <is>
          <t>5073215_Apple_2Q19_TAD NAV VOD_A1849 - Digital Entertainment</t>
        </is>
      </c>
      <c r="E1048" s="78" t="inlineStr">
        <is>
          <t>Syfy</t>
        </is>
      </c>
      <c r="F1048" s="126" t="n">
        <v>43546</v>
      </c>
      <c r="G1048" s="126" t="n">
        <v>43597</v>
      </c>
      <c r="H1048" s="98" t="n">
        <v>502378</v>
      </c>
      <c r="I1048" s="79" t="n">
        <v>283612</v>
      </c>
      <c r="J1048" s="127" t="n">
        <v>0.71</v>
      </c>
      <c r="K1048" s="128">
        <f>ROUND(I1048*(J1048/1000),2)</f>
        <v/>
      </c>
    </row>
    <row customFormat="1" r="1049" s="78">
      <c r="B1049" s="125">
        <f>B1048+1</f>
        <v/>
      </c>
      <c r="C1049" s="125" t="n">
        <v>32761309</v>
      </c>
      <c r="D1049" s="90" t="inlineStr">
        <is>
          <t>5073215_Apple_2Q19_TAD NAV VOD_A1849 - Digital Entertainment</t>
        </is>
      </c>
      <c r="E1049" s="78" t="inlineStr">
        <is>
          <t>USA</t>
        </is>
      </c>
      <c r="F1049" s="126" t="n">
        <v>43546</v>
      </c>
      <c r="G1049" s="126" t="n">
        <v>43597</v>
      </c>
      <c r="H1049" s="98" t="n">
        <v>336739</v>
      </c>
      <c r="I1049" s="79" t="n">
        <v>211817</v>
      </c>
      <c r="J1049" s="127" t="n">
        <v>0.71</v>
      </c>
      <c r="K1049" s="128">
        <f>ROUND(I1049*(J1049/1000),2)</f>
        <v/>
      </c>
    </row>
    <row customFormat="1" r="1050" s="78">
      <c r="B1050" s="125">
        <f>B1049+1</f>
        <v/>
      </c>
      <c r="C1050" s="125" t="n">
        <v>32774855</v>
      </c>
      <c r="D1050" s="90" t="inlineStr">
        <is>
          <t>5073265_Teva Plan B_Q219_NBC Prime DIGITAL ADU W1849 C-Measurement - Digital Entertainment</t>
        </is>
      </c>
      <c r="E1050" s="78" t="inlineStr">
        <is>
          <t>NBC Broadcast</t>
        </is>
      </c>
      <c r="F1050" s="126" t="n">
        <v>43556</v>
      </c>
      <c r="G1050" s="126" t="n">
        <v>43590</v>
      </c>
      <c r="H1050" s="98" t="n">
        <v>646599</v>
      </c>
      <c r="I1050" s="79" t="n">
        <v>646599</v>
      </c>
      <c r="J1050" s="127" t="n">
        <v>0.71</v>
      </c>
      <c r="K1050" s="128">
        <f>ROUND(I1050*(J1050/1000),2)</f>
        <v/>
      </c>
    </row>
    <row customFormat="1" r="1051" s="78">
      <c r="B1051" s="125">
        <f>B1050+1</f>
        <v/>
      </c>
      <c r="C1051" s="125" t="n">
        <v>32774855</v>
      </c>
      <c r="D1051" s="90" t="inlineStr">
        <is>
          <t>5073265_Teva Plan B_Q219_NBC Prime DIGITAL ADU W1849 C-Measurement - Digital Entertainment</t>
        </is>
      </c>
      <c r="E1051" s="78" t="inlineStr">
        <is>
          <t>NBC News</t>
        </is>
      </c>
      <c r="F1051" s="126" t="n">
        <v>43556</v>
      </c>
      <c r="G1051" s="126" t="n">
        <v>43590</v>
      </c>
      <c r="H1051" s="98" t="n">
        <v>45231</v>
      </c>
      <c r="I1051" s="79" t="n">
        <v>45231</v>
      </c>
      <c r="J1051" s="127" t="n">
        <v>0.71</v>
      </c>
      <c r="K1051" s="128">
        <f>ROUND(I1051*(J1051/1000),2)</f>
        <v/>
      </c>
    </row>
    <row customFormat="1" r="1052" s="78">
      <c r="B1052" s="125">
        <f>B1051+1</f>
        <v/>
      </c>
      <c r="C1052" s="125" t="n">
        <v>32775063</v>
      </c>
      <c r="D1052" s="90" t="inlineStr">
        <is>
          <t>5073267_Flonase Sensimist_OLV_Upfront_Q2 - Digital Entertainment</t>
        </is>
      </c>
      <c r="E1052" s="78" t="inlineStr">
        <is>
          <t>NBC Broadcast</t>
        </is>
      </c>
      <c r="F1052" s="126" t="n">
        <v>43556</v>
      </c>
      <c r="G1052" s="126" t="n">
        <v>43569</v>
      </c>
      <c r="H1052" s="98" t="n">
        <v>397468</v>
      </c>
      <c r="I1052" s="79" t="n">
        <v>397468</v>
      </c>
      <c r="J1052" s="127" t="n">
        <v>0.71</v>
      </c>
      <c r="K1052" s="128">
        <f>ROUND(I1052*(J1052/1000),2)</f>
        <v/>
      </c>
    </row>
    <row customFormat="1" r="1053" s="78">
      <c r="B1053" s="125">
        <f>B1052+1</f>
        <v/>
      </c>
      <c r="C1053" s="125" t="n">
        <v>32775063</v>
      </c>
      <c r="D1053" s="90" t="inlineStr">
        <is>
          <t>5073267_Flonase Sensimist_OLV_Upfront_Q2 - Digital Entertainment</t>
        </is>
      </c>
      <c r="E1053" s="78" t="inlineStr">
        <is>
          <t>NBC News</t>
        </is>
      </c>
      <c r="F1053" s="126" t="n">
        <v>43556</v>
      </c>
      <c r="G1053" s="126" t="n">
        <v>43569</v>
      </c>
      <c r="H1053" s="98" t="n">
        <v>20365</v>
      </c>
      <c r="I1053" s="79" t="n">
        <v>20365</v>
      </c>
      <c r="J1053" s="127" t="n">
        <v>0.71</v>
      </c>
      <c r="K1053" s="128">
        <f>ROUND(I1053*(J1053/1000),2)</f>
        <v/>
      </c>
    </row>
    <row customFormat="1" r="1054" s="78">
      <c r="B1054" s="125">
        <f>B1053+1</f>
        <v/>
      </c>
      <c r="C1054" s="125" t="n">
        <v>32775177</v>
      </c>
      <c r="D1054" s="90" t="inlineStr">
        <is>
          <t>5073373_Paramount_Pet Sematary_FEP/NAV &amp; YouTube_1-2Q19 - Digital Entertainment</t>
        </is>
      </c>
      <c r="E1054" s="78" t="inlineStr">
        <is>
          <t>Syfy</t>
        </is>
      </c>
      <c r="F1054" s="126" t="n">
        <v>43557</v>
      </c>
      <c r="G1054" s="126" t="n">
        <v>43562</v>
      </c>
      <c r="H1054" s="98" t="n">
        <v>265942</v>
      </c>
      <c r="I1054" s="79" t="n">
        <v>265942</v>
      </c>
      <c r="J1054" s="127" t="n">
        <v>0.71</v>
      </c>
      <c r="K1054" s="128">
        <f>ROUND(I1054*(J1054/1000),2)</f>
        <v/>
      </c>
    </row>
    <row customFormat="1" r="1055" s="78">
      <c r="B1055" s="125">
        <f>B1054+1</f>
        <v/>
      </c>
      <c r="C1055" s="125" t="n">
        <v>32775352</v>
      </c>
      <c r="D1055" s="90" t="inlineStr">
        <is>
          <t>5073264_Farmers_OLV_Upfront_Q219 - Digital Entertainment</t>
        </is>
      </c>
      <c r="E1055" s="78" t="inlineStr">
        <is>
          <t>NBC Broadcast</t>
        </is>
      </c>
      <c r="F1055" s="126" t="n">
        <v>43556</v>
      </c>
      <c r="G1055" s="126" t="n">
        <v>43583</v>
      </c>
      <c r="H1055" s="98" t="n">
        <v>610004</v>
      </c>
      <c r="I1055" s="79" t="n">
        <v>610004</v>
      </c>
      <c r="J1055" s="127" t="n">
        <v>0.71</v>
      </c>
      <c r="K1055" s="128">
        <f>ROUND(I1055*(J1055/1000),2)</f>
        <v/>
      </c>
    </row>
    <row customFormat="1" r="1056" s="78">
      <c r="B1056" s="125">
        <f>B1055+1</f>
        <v/>
      </c>
      <c r="C1056" s="125" t="n">
        <v>32775741</v>
      </c>
      <c r="D1056" s="90" t="inlineStr">
        <is>
          <t>5071798_Match.com_NBCU_Pre-emptible OLV_Q219_Scatter - Digital Entertainment</t>
        </is>
      </c>
      <c r="E1056" s="78" t="inlineStr">
        <is>
          <t>Bravo</t>
        </is>
      </c>
      <c r="F1056" s="126" t="n">
        <v>43549</v>
      </c>
      <c r="G1056" s="126" t="n">
        <v>43646</v>
      </c>
      <c r="H1056" s="98" t="n">
        <v>215519</v>
      </c>
      <c r="I1056" s="79" t="n">
        <v>104243</v>
      </c>
      <c r="J1056" s="127" t="n">
        <v>0.71</v>
      </c>
      <c r="K1056" s="128">
        <f>ROUND(I1056*(J1056/1000),2)</f>
        <v/>
      </c>
    </row>
    <row customFormat="1" r="1057" s="78">
      <c r="B1057" s="125">
        <f>B1056+1</f>
        <v/>
      </c>
      <c r="C1057" s="125" t="n">
        <v>32775741</v>
      </c>
      <c r="D1057" s="90" t="inlineStr">
        <is>
          <t>5071798_Match.com_NBCU_Pre-emptible OLV_Q219_Scatter - Digital Entertainment</t>
        </is>
      </c>
      <c r="E1057" s="78" t="inlineStr">
        <is>
          <t>CNBC</t>
        </is>
      </c>
      <c r="F1057" s="126" t="n">
        <v>43549</v>
      </c>
      <c r="G1057" s="126" t="n">
        <v>43646</v>
      </c>
      <c r="H1057" s="98" t="n">
        <v>27344</v>
      </c>
      <c r="I1057" s="79" t="n">
        <v>20003</v>
      </c>
      <c r="J1057" s="127" t="n">
        <v>0.71</v>
      </c>
      <c r="K1057" s="128">
        <f>ROUND(I1057*(J1057/1000),2)</f>
        <v/>
      </c>
    </row>
    <row customFormat="1" r="1058" s="78">
      <c r="B1058" s="125">
        <f>B1057+1</f>
        <v/>
      </c>
      <c r="C1058" s="125" t="n">
        <v>32775741</v>
      </c>
      <c r="D1058" s="90" t="inlineStr">
        <is>
          <t>5071798_Match.com_NBCU_Pre-emptible OLV_Q219_Scatter - Digital Entertainment</t>
        </is>
      </c>
      <c r="E1058" s="78" t="inlineStr">
        <is>
          <t>E!</t>
        </is>
      </c>
      <c r="F1058" s="126" t="n">
        <v>43549</v>
      </c>
      <c r="G1058" s="126" t="n">
        <v>43646</v>
      </c>
      <c r="H1058" s="98" t="n">
        <v>71167</v>
      </c>
      <c r="I1058" s="79" t="n">
        <v>36828</v>
      </c>
      <c r="J1058" s="127" t="n">
        <v>0.71</v>
      </c>
      <c r="K1058" s="128">
        <f>ROUND(I1058*(J1058/1000),2)</f>
        <v/>
      </c>
    </row>
    <row customFormat="1" r="1059" s="78">
      <c r="B1059" s="125">
        <f>B1058+1</f>
        <v/>
      </c>
      <c r="C1059" s="125" t="n">
        <v>32775741</v>
      </c>
      <c r="D1059" s="90" t="inlineStr">
        <is>
          <t>5071798_Match.com_NBCU_Pre-emptible OLV_Q219_Scatter - Digital Entertainment</t>
        </is>
      </c>
      <c r="E1059" s="78" t="inlineStr">
        <is>
          <t>MSNBC</t>
        </is>
      </c>
      <c r="F1059" s="126" t="n">
        <v>43549</v>
      </c>
      <c r="G1059" s="126" t="n">
        <v>43646</v>
      </c>
      <c r="H1059" s="98" t="n">
        <v>1270</v>
      </c>
      <c r="I1059" s="79" t="n">
        <v>721</v>
      </c>
      <c r="J1059" s="127" t="n">
        <v>0.71</v>
      </c>
      <c r="K1059" s="128">
        <f>ROUND(I1059*(J1059/1000),2)</f>
        <v/>
      </c>
    </row>
    <row customFormat="1" r="1060" s="78">
      <c r="B1060" s="125">
        <f>B1059+1</f>
        <v/>
      </c>
      <c r="C1060" s="125" t="n">
        <v>32775741</v>
      </c>
      <c r="D1060" s="90" t="inlineStr">
        <is>
          <t>5071798_Match.com_NBCU_Pre-emptible OLV_Q219_Scatter - Digital Entertainment</t>
        </is>
      </c>
      <c r="E1060" s="78" t="inlineStr">
        <is>
          <t>NBC Broadcast</t>
        </is>
      </c>
      <c r="F1060" s="126" t="n">
        <v>43549</v>
      </c>
      <c r="G1060" s="126" t="n">
        <v>43646</v>
      </c>
      <c r="H1060" s="98" t="n">
        <v>337991</v>
      </c>
      <c r="I1060" s="79" t="n">
        <v>134394</v>
      </c>
      <c r="J1060" s="127" t="n">
        <v>0.71</v>
      </c>
      <c r="K1060" s="128">
        <f>ROUND(I1060*(J1060/1000),2)</f>
        <v/>
      </c>
    </row>
    <row customFormat="1" r="1061" s="78">
      <c r="B1061" s="125">
        <f>B1060+1</f>
        <v/>
      </c>
      <c r="C1061" s="125" t="n">
        <v>32775741</v>
      </c>
      <c r="D1061" s="90" t="inlineStr">
        <is>
          <t>5071798_Match.com_NBCU_Pre-emptible OLV_Q219_Scatter - Digital Entertainment</t>
        </is>
      </c>
      <c r="E1061" s="78" t="inlineStr">
        <is>
          <t>NBC News</t>
        </is>
      </c>
      <c r="F1061" s="126" t="n">
        <v>43549</v>
      </c>
      <c r="G1061" s="126" t="n">
        <v>43646</v>
      </c>
      <c r="H1061" s="98" t="n">
        <v>33454</v>
      </c>
      <c r="I1061" s="79" t="n">
        <v>22250</v>
      </c>
      <c r="J1061" s="127" t="n">
        <v>0.71</v>
      </c>
      <c r="K1061" s="128">
        <f>ROUND(I1061*(J1061/1000),2)</f>
        <v/>
      </c>
    </row>
    <row customFormat="1" r="1062" s="78">
      <c r="B1062" s="125">
        <f>B1061+1</f>
        <v/>
      </c>
      <c r="C1062" s="125" t="n">
        <v>32775741</v>
      </c>
      <c r="D1062" s="90" t="inlineStr">
        <is>
          <t>5071798_Match.com_NBCU_Pre-emptible OLV_Q219_Scatter - Digital Entertainment</t>
        </is>
      </c>
      <c r="E1062" s="78" t="inlineStr">
        <is>
          <t>Oxygen</t>
        </is>
      </c>
      <c r="F1062" s="126" t="n">
        <v>43549</v>
      </c>
      <c r="G1062" s="126" t="n">
        <v>43646</v>
      </c>
      <c r="H1062" s="98" t="n">
        <v>95113</v>
      </c>
      <c r="I1062" s="79" t="n">
        <v>69804</v>
      </c>
      <c r="J1062" s="127" t="n">
        <v>0.71</v>
      </c>
      <c r="K1062" s="128">
        <f>ROUND(I1062*(J1062/1000),2)</f>
        <v/>
      </c>
    </row>
    <row customFormat="1" r="1063" s="78">
      <c r="B1063" s="125">
        <f>B1062+1</f>
        <v/>
      </c>
      <c r="C1063" s="125" t="n">
        <v>32775741</v>
      </c>
      <c r="D1063" s="90" t="inlineStr">
        <is>
          <t>5071798_Match.com_NBCU_Pre-emptible OLV_Q219_Scatter - Digital Entertainment</t>
        </is>
      </c>
      <c r="E1063" s="78" t="inlineStr">
        <is>
          <t>Syfy</t>
        </is>
      </c>
      <c r="F1063" s="126" t="n">
        <v>43549</v>
      </c>
      <c r="G1063" s="126" t="n">
        <v>43646</v>
      </c>
      <c r="H1063" s="98" t="n">
        <v>392504</v>
      </c>
      <c r="I1063" s="79" t="n">
        <v>321642</v>
      </c>
      <c r="J1063" s="127" t="n">
        <v>0.71</v>
      </c>
      <c r="K1063" s="128">
        <f>ROUND(I1063*(J1063/1000),2)</f>
        <v/>
      </c>
    </row>
    <row customFormat="1" r="1064" s="78">
      <c r="B1064" s="125">
        <f>B1063+1</f>
        <v/>
      </c>
      <c r="C1064" s="125" t="n">
        <v>32775741</v>
      </c>
      <c r="D1064" s="90" t="inlineStr">
        <is>
          <t>5071798_Match.com_NBCU_Pre-emptible OLV_Q219_Scatter - Digital Entertainment</t>
        </is>
      </c>
      <c r="E1064" s="78" t="inlineStr">
        <is>
          <t>USA</t>
        </is>
      </c>
      <c r="F1064" s="126" t="n">
        <v>43549</v>
      </c>
      <c r="G1064" s="126" t="n">
        <v>43646</v>
      </c>
      <c r="H1064" s="98" t="n">
        <v>113505</v>
      </c>
      <c r="I1064" s="79" t="n">
        <v>70538</v>
      </c>
      <c r="J1064" s="127" t="n">
        <v>0.71</v>
      </c>
      <c r="K1064" s="128">
        <f>ROUND(I1064*(J1064/1000),2)</f>
        <v/>
      </c>
    </row>
    <row customFormat="1" r="1065" s="78">
      <c r="B1065" s="125">
        <f>B1064+1</f>
        <v/>
      </c>
      <c r="C1065" s="125" t="n">
        <v>32778701</v>
      </c>
      <c r="D1065" s="90" t="inlineStr">
        <is>
          <t>5073545_Paramount 'Pet Sematary' 1Q-2Q19 TAD - E! &amp; Bravo  - Digital Lifestyle</t>
        </is>
      </c>
      <c r="E1065" s="78" t="inlineStr">
        <is>
          <t>Bravo</t>
        </is>
      </c>
      <c r="F1065" s="126" t="n">
        <v>43546</v>
      </c>
      <c r="G1065" s="126" t="n">
        <v>43562</v>
      </c>
      <c r="H1065" s="98" t="n">
        <v>1357587</v>
      </c>
      <c r="I1065" s="79" t="n">
        <v>98893</v>
      </c>
      <c r="J1065" s="127" t="n">
        <v>0.71</v>
      </c>
      <c r="K1065" s="128">
        <f>ROUND(I1065*(J1065/1000),2)</f>
        <v/>
      </c>
    </row>
    <row customFormat="1" r="1066" s="78">
      <c r="B1066" s="125">
        <f>B1065+1</f>
        <v/>
      </c>
      <c r="C1066" s="125" t="n">
        <v>32778701</v>
      </c>
      <c r="D1066" s="90" t="inlineStr">
        <is>
          <t>5073545_Paramount 'Pet Sematary' 1Q-2Q19 TAD - E! &amp; Bravo  - Digital Lifestyle</t>
        </is>
      </c>
      <c r="E1066" s="78" t="inlineStr">
        <is>
          <t>E!</t>
        </is>
      </c>
      <c r="F1066" s="126" t="n">
        <v>43546</v>
      </c>
      <c r="G1066" s="126" t="n">
        <v>43562</v>
      </c>
      <c r="H1066" s="98" t="n">
        <v>1093310</v>
      </c>
      <c r="I1066" s="79" t="n">
        <v>279950</v>
      </c>
      <c r="J1066" s="127" t="n">
        <v>0.71</v>
      </c>
      <c r="K1066" s="128">
        <f>ROUND(I1066*(J1066/1000),2)</f>
        <v/>
      </c>
    </row>
    <row customFormat="1" r="1067" s="78">
      <c r="B1067" s="125">
        <f>B1066+1</f>
        <v/>
      </c>
      <c r="C1067" s="125" t="n">
        <v>32778849</v>
      </c>
      <c r="D1067" s="90" t="inlineStr">
        <is>
          <t>5073266_GSK_Flonase_Upfront_OLV_Q2 - Digital Entertainment</t>
        </is>
      </c>
      <c r="E1067" s="78" t="inlineStr">
        <is>
          <t>NBC Broadcast</t>
        </is>
      </c>
      <c r="F1067" s="126" t="n">
        <v>43570</v>
      </c>
      <c r="G1067" s="126" t="n">
        <v>43583</v>
      </c>
      <c r="H1067" s="98" t="n">
        <v>212630</v>
      </c>
      <c r="I1067" s="79" t="n">
        <v>212630</v>
      </c>
      <c r="J1067" s="127" t="n">
        <v>0.71</v>
      </c>
      <c r="K1067" s="128">
        <f>ROUND(I1067*(J1067/1000),2)</f>
        <v/>
      </c>
    </row>
    <row customFormat="1" r="1068" s="78">
      <c r="B1068" s="125">
        <f>B1067+1</f>
        <v/>
      </c>
      <c r="C1068" s="125" t="n">
        <v>32778849</v>
      </c>
      <c r="D1068" s="90" t="inlineStr">
        <is>
          <t>5073266_GSK_Flonase_Upfront_OLV_Q2 - Digital Entertainment</t>
        </is>
      </c>
      <c r="E1068" s="78" t="inlineStr">
        <is>
          <t>NBC News</t>
        </is>
      </c>
      <c r="F1068" s="126" t="n">
        <v>43570</v>
      </c>
      <c r="G1068" s="126" t="n">
        <v>43583</v>
      </c>
      <c r="H1068" s="98" t="n">
        <v>13844</v>
      </c>
      <c r="I1068" s="79" t="n">
        <v>13844</v>
      </c>
      <c r="J1068" s="127" t="n">
        <v>0.71</v>
      </c>
      <c r="K1068" s="128">
        <f>ROUND(I1068*(J1068/1000),2)</f>
        <v/>
      </c>
    </row>
    <row customFormat="1" r="1069" s="78">
      <c r="B1069" s="125">
        <f>B1068+1</f>
        <v/>
      </c>
      <c r="C1069" s="125" t="n">
        <v>32781289</v>
      </c>
      <c r="D1069" s="90" t="inlineStr">
        <is>
          <t>5073417_Scatter_BMW_C-Flight DIGITAL ADU_Q219 - Digital Entertainment</t>
        </is>
      </c>
      <c r="E1069" s="78" t="inlineStr">
        <is>
          <t>NBC Broadcast</t>
        </is>
      </c>
      <c r="F1069" s="126" t="n">
        <v>43577</v>
      </c>
      <c r="G1069" s="126" t="n">
        <v>43583</v>
      </c>
      <c r="H1069" s="96" t="n">
        <v>828524</v>
      </c>
      <c r="I1069" s="79" t="n">
        <v>828524</v>
      </c>
      <c r="J1069" s="127" t="n">
        <v>0.71</v>
      </c>
      <c r="K1069" s="128">
        <f>ROUND(I1069*(J1069/1000),2)</f>
        <v/>
      </c>
    </row>
    <row customFormat="1" r="1070" s="78">
      <c r="B1070" s="125">
        <f>B1069+1</f>
        <v/>
      </c>
      <c r="C1070" s="125" t="n">
        <v>32781289</v>
      </c>
      <c r="D1070" s="90" t="inlineStr">
        <is>
          <t>5073417_Scatter_BMW_C-Flight DIGITAL ADU_Q219 - Digital Entertainment</t>
        </is>
      </c>
      <c r="E1070" s="78" t="inlineStr">
        <is>
          <t>NBC News</t>
        </is>
      </c>
      <c r="F1070" s="126" t="n">
        <v>43577</v>
      </c>
      <c r="G1070" s="126" t="n">
        <v>43583</v>
      </c>
      <c r="H1070" s="96" t="n">
        <v>56853</v>
      </c>
      <c r="I1070" s="79" t="n">
        <v>56853</v>
      </c>
      <c r="J1070" s="127" t="n">
        <v>0.71</v>
      </c>
      <c r="K1070" s="128">
        <f>ROUND(I1070*(J1070/1000),2)</f>
        <v/>
      </c>
    </row>
    <row customFormat="1" r="1071" s="78">
      <c r="B1071" s="125">
        <f>B1070+1</f>
        <v/>
      </c>
      <c r="C1071" s="125" t="n">
        <v>32797827</v>
      </c>
      <c r="D1071" s="90" t="inlineStr">
        <is>
          <t>5071333_P&amp;G 18/19 OLV Upfront_Q219 - Digital Hispanic</t>
        </is>
      </c>
      <c r="E1071" s="78" t="inlineStr">
        <is>
          <t>NBC Universo</t>
        </is>
      </c>
      <c r="F1071" s="126" t="n">
        <v>43556</v>
      </c>
      <c r="G1071" s="126" t="n">
        <v>43646</v>
      </c>
      <c r="H1071" s="96" t="n">
        <v>173833</v>
      </c>
      <c r="I1071" s="79" t="n">
        <v>173833</v>
      </c>
      <c r="J1071" s="127" t="n">
        <v>0.71</v>
      </c>
      <c r="K1071" s="128">
        <f>ROUND(I1071*(J1071/1000),2)</f>
        <v/>
      </c>
    </row>
    <row customFormat="1" r="1072" s="78">
      <c r="B1072" s="125">
        <f>B1071+1</f>
        <v/>
      </c>
      <c r="C1072" s="125" t="n">
        <v>32797827</v>
      </c>
      <c r="D1072" s="90" t="inlineStr">
        <is>
          <t>5071333_P&amp;G 18/19 OLV Upfront_Q219 - Digital Hispanic</t>
        </is>
      </c>
      <c r="E1072" s="78" t="inlineStr">
        <is>
          <t>Telemundo</t>
        </is>
      </c>
      <c r="F1072" s="126" t="n">
        <v>43556</v>
      </c>
      <c r="G1072" s="126" t="n">
        <v>43646</v>
      </c>
      <c r="H1072" s="96" t="n">
        <v>912022</v>
      </c>
      <c r="I1072" s="79" t="n">
        <v>912022</v>
      </c>
      <c r="J1072" s="127" t="n">
        <v>0.71</v>
      </c>
      <c r="K1072" s="128">
        <f>ROUND(I1072*(J1072/1000),2)</f>
        <v/>
      </c>
    </row>
    <row customFormat="1" r="1073" s="78">
      <c r="B1073" s="125">
        <f>B1072+1</f>
        <v/>
      </c>
      <c r="C1073" s="125" t="n">
        <v>32800225</v>
      </c>
      <c r="D1073" s="90" t="inlineStr">
        <is>
          <t>5070100_Scatter_Dicks Sporting Goods - UA The Rock Apparel _P2+_Mar 16 - Nov 7 19 - Digital Entertainment</t>
        </is>
      </c>
      <c r="E1073" s="78" t="inlineStr">
        <is>
          <t>NBC Broadcast</t>
        </is>
      </c>
      <c r="F1073" s="126" t="n">
        <v>43549</v>
      </c>
      <c r="G1073" s="126" t="n">
        <v>43575</v>
      </c>
      <c r="H1073" s="96" t="n">
        <v>96039</v>
      </c>
      <c r="I1073" s="79" t="n">
        <v>68284</v>
      </c>
      <c r="J1073" s="127" t="n">
        <v>0.71</v>
      </c>
      <c r="K1073" s="128">
        <f>ROUND(I1073*(J1073/1000),2)</f>
        <v/>
      </c>
    </row>
    <row customFormat="1" r="1074" s="78">
      <c r="B1074" s="125">
        <f>B1073+1</f>
        <v/>
      </c>
      <c r="C1074" s="125" t="n">
        <v>32800225</v>
      </c>
      <c r="D1074" s="90" t="inlineStr">
        <is>
          <t>5070100_Scatter_Dicks Sporting Goods - UA The Rock Apparel _P2+_Mar 16 - Nov 7 19 - Digital Entertainment</t>
        </is>
      </c>
      <c r="E1074" s="78" t="inlineStr">
        <is>
          <t>USA</t>
        </is>
      </c>
      <c r="F1074" s="126" t="n">
        <v>43549</v>
      </c>
      <c r="G1074" s="126" t="n">
        <v>43575</v>
      </c>
      <c r="H1074" s="96" t="n">
        <v>223836</v>
      </c>
      <c r="I1074" s="79" t="n">
        <v>173139</v>
      </c>
      <c r="J1074" s="127" t="n">
        <v>0.71</v>
      </c>
      <c r="K1074" s="128">
        <f>ROUND(I1074*(J1074/1000),2)</f>
        <v/>
      </c>
    </row>
    <row customFormat="1" r="1075" s="78">
      <c r="B1075" s="125">
        <f>B1074+1</f>
        <v/>
      </c>
      <c r="C1075" s="125" t="n">
        <v>32800448</v>
      </c>
      <c r="D1075" s="90" t="inlineStr">
        <is>
          <t>5072809_Discover_Upfront_2Q_1819_NAV - Digital Entertainment</t>
        </is>
      </c>
      <c r="E1075" s="78" t="inlineStr">
        <is>
          <t>Bravo</t>
        </is>
      </c>
      <c r="F1075" s="126" t="n">
        <v>43556</v>
      </c>
      <c r="G1075" s="126" t="n">
        <v>43604</v>
      </c>
      <c r="H1075" s="96" t="n">
        <v>373159</v>
      </c>
      <c r="I1075" s="79" t="n">
        <v>373159</v>
      </c>
      <c r="J1075" s="127" t="n">
        <v>0.71</v>
      </c>
      <c r="K1075" s="128">
        <f>ROUND(I1075*(J1075/1000),2)</f>
        <v/>
      </c>
    </row>
    <row customFormat="1" r="1076" s="78">
      <c r="B1076" s="125">
        <f>B1075+1</f>
        <v/>
      </c>
      <c r="C1076" s="125" t="n">
        <v>32800448</v>
      </c>
      <c r="D1076" s="90" t="inlineStr">
        <is>
          <t>5072809_Discover_Upfront_2Q_1819_NAV - Digital Entertainment</t>
        </is>
      </c>
      <c r="E1076" s="78" t="inlineStr">
        <is>
          <t>CNBC</t>
        </is>
      </c>
      <c r="F1076" s="126" t="n">
        <v>43556</v>
      </c>
      <c r="G1076" s="126" t="n">
        <v>43604</v>
      </c>
      <c r="H1076" s="96" t="n">
        <v>40802</v>
      </c>
      <c r="I1076" s="79" t="n">
        <v>40802</v>
      </c>
      <c r="J1076" s="127" t="n">
        <v>0.71</v>
      </c>
      <c r="K1076" s="128">
        <f>ROUND(I1076*(J1076/1000),2)</f>
        <v/>
      </c>
    </row>
    <row customFormat="1" r="1077" s="78">
      <c r="B1077" s="125">
        <f>B1076+1</f>
        <v/>
      </c>
      <c r="C1077" s="125" t="n">
        <v>32800448</v>
      </c>
      <c r="D1077" s="90" t="inlineStr">
        <is>
          <t>5072809_Discover_Upfront_2Q_1819_NAV - Digital Entertainment</t>
        </is>
      </c>
      <c r="E1077" s="78" t="inlineStr">
        <is>
          <t>E!</t>
        </is>
      </c>
      <c r="F1077" s="126" t="n">
        <v>43556</v>
      </c>
      <c r="G1077" s="126" t="n">
        <v>43604</v>
      </c>
      <c r="H1077" s="96" t="n">
        <v>129492</v>
      </c>
      <c r="I1077" s="79" t="n">
        <v>129492</v>
      </c>
      <c r="J1077" s="127" t="n">
        <v>0.71</v>
      </c>
      <c r="K1077" s="128">
        <f>ROUND(I1077*(J1077/1000),2)</f>
        <v/>
      </c>
    </row>
    <row customFormat="1" r="1078" s="78">
      <c r="B1078" s="125">
        <f>B1077+1</f>
        <v/>
      </c>
      <c r="C1078" s="125" t="n">
        <v>32800448</v>
      </c>
      <c r="D1078" s="90" t="inlineStr">
        <is>
          <t>5072809_Discover_Upfront_2Q_1819_NAV - Digital Entertainment</t>
        </is>
      </c>
      <c r="E1078" s="78" t="inlineStr">
        <is>
          <t>MSNBC</t>
        </is>
      </c>
      <c r="F1078" s="126" t="n">
        <v>43556</v>
      </c>
      <c r="G1078" s="126" t="n">
        <v>43604</v>
      </c>
      <c r="H1078" s="96" t="n">
        <v>1315</v>
      </c>
      <c r="I1078" s="79" t="n">
        <v>1315</v>
      </c>
      <c r="J1078" s="127" t="n">
        <v>0.71</v>
      </c>
      <c r="K1078" s="128">
        <f>ROUND(I1078*(J1078/1000),2)</f>
        <v/>
      </c>
    </row>
    <row customFormat="1" r="1079" s="78">
      <c r="B1079" s="125">
        <f>B1078+1</f>
        <v/>
      </c>
      <c r="C1079" s="125" t="n">
        <v>32800448</v>
      </c>
      <c r="D1079" s="90" t="inlineStr">
        <is>
          <t>5072809_Discover_Upfront_2Q_1819_NAV - Digital Entertainment</t>
        </is>
      </c>
      <c r="E1079" s="78" t="inlineStr">
        <is>
          <t>NBC Broadcast</t>
        </is>
      </c>
      <c r="F1079" s="126" t="n">
        <v>43556</v>
      </c>
      <c r="G1079" s="126" t="n">
        <v>43604</v>
      </c>
      <c r="H1079" s="96" t="n">
        <v>615354</v>
      </c>
      <c r="I1079" s="79" t="n">
        <v>615354</v>
      </c>
      <c r="J1079" s="127" t="n">
        <v>0.71</v>
      </c>
      <c r="K1079" s="128">
        <f>ROUND(I1079*(J1079/1000),2)</f>
        <v/>
      </c>
    </row>
    <row customFormat="1" r="1080" s="78">
      <c r="B1080" s="125">
        <f>B1079+1</f>
        <v/>
      </c>
      <c r="C1080" s="125" t="n">
        <v>32800448</v>
      </c>
      <c r="D1080" s="90" t="inlineStr">
        <is>
          <t>5072809_Discover_Upfront_2Q_1819_NAV - Digital Entertainment</t>
        </is>
      </c>
      <c r="E1080" s="78" t="inlineStr">
        <is>
          <t>NBC News</t>
        </is>
      </c>
      <c r="F1080" s="126" t="n">
        <v>43556</v>
      </c>
      <c r="G1080" s="126" t="n">
        <v>43604</v>
      </c>
      <c r="H1080" s="96" t="n">
        <v>45377</v>
      </c>
      <c r="I1080" s="79" t="n">
        <v>45377</v>
      </c>
      <c r="J1080" s="127" t="n">
        <v>0.71</v>
      </c>
      <c r="K1080" s="128">
        <f>ROUND(I1080*(J1080/1000),2)</f>
        <v/>
      </c>
    </row>
    <row customFormat="1" r="1081" s="78">
      <c r="B1081" s="125">
        <f>B1080+1</f>
        <v/>
      </c>
      <c r="C1081" s="125" t="n">
        <v>32800448</v>
      </c>
      <c r="D1081" s="90" t="inlineStr">
        <is>
          <t>5072809_Discover_Upfront_2Q_1819_NAV - Digital Entertainment</t>
        </is>
      </c>
      <c r="E1081" s="78" t="inlineStr">
        <is>
          <t>Oxygen</t>
        </is>
      </c>
      <c r="F1081" s="126" t="n">
        <v>43556</v>
      </c>
      <c r="G1081" s="126" t="n">
        <v>43604</v>
      </c>
      <c r="H1081" s="96" t="n">
        <v>134605</v>
      </c>
      <c r="I1081" s="79" t="n">
        <v>134605</v>
      </c>
      <c r="J1081" s="127" t="n">
        <v>0.71</v>
      </c>
      <c r="K1081" s="128">
        <f>ROUND(I1081*(J1081/1000),2)</f>
        <v/>
      </c>
    </row>
    <row customFormat="1" r="1082" s="78">
      <c r="B1082" s="125">
        <f>B1081+1</f>
        <v/>
      </c>
      <c r="C1082" s="125" t="n">
        <v>32800448</v>
      </c>
      <c r="D1082" s="90" t="inlineStr">
        <is>
          <t>5072809_Discover_Upfront_2Q_1819_NAV - Digital Entertainment</t>
        </is>
      </c>
      <c r="E1082" s="78" t="inlineStr">
        <is>
          <t>Syfy</t>
        </is>
      </c>
      <c r="F1082" s="126" t="n">
        <v>43556</v>
      </c>
      <c r="G1082" s="126" t="n">
        <v>43604</v>
      </c>
      <c r="H1082" s="96" t="n">
        <v>583647</v>
      </c>
      <c r="I1082" s="79" t="n">
        <v>583647</v>
      </c>
      <c r="J1082" s="127" t="n">
        <v>0.71</v>
      </c>
      <c r="K1082" s="128">
        <f>ROUND(I1082*(J1082/1000),2)</f>
        <v/>
      </c>
    </row>
    <row customFormat="1" r="1083" s="78">
      <c r="B1083" s="125">
        <f>B1082+1</f>
        <v/>
      </c>
      <c r="C1083" s="125" t="n">
        <v>32800448</v>
      </c>
      <c r="D1083" s="90" t="inlineStr">
        <is>
          <t>5072809_Discover_Upfront_2Q_1819_NAV - Digital Entertainment</t>
        </is>
      </c>
      <c r="E1083" s="78" t="inlineStr">
        <is>
          <t>Telemundo</t>
        </is>
      </c>
      <c r="F1083" s="126" t="n">
        <v>43556</v>
      </c>
      <c r="G1083" s="126" t="n">
        <v>43604</v>
      </c>
      <c r="H1083" s="96" t="n">
        <v>6196</v>
      </c>
      <c r="I1083" s="79" t="n">
        <v>6196</v>
      </c>
      <c r="J1083" s="127" t="n">
        <v>0.71</v>
      </c>
      <c r="K1083" s="128">
        <f>ROUND(I1083*(J1083/1000),2)</f>
        <v/>
      </c>
    </row>
    <row customFormat="1" r="1084" s="78">
      <c r="B1084" s="125">
        <f>B1083+1</f>
        <v/>
      </c>
      <c r="C1084" s="125" t="n">
        <v>32800448</v>
      </c>
      <c r="D1084" s="90" t="inlineStr">
        <is>
          <t>5072809_Discover_Upfront_2Q_1819_NAV - Digital Entertainment</t>
        </is>
      </c>
      <c r="E1084" s="78" t="inlineStr">
        <is>
          <t>USA</t>
        </is>
      </c>
      <c r="F1084" s="126" t="n">
        <v>43556</v>
      </c>
      <c r="G1084" s="126" t="n">
        <v>43604</v>
      </c>
      <c r="H1084" s="96" t="n">
        <v>166142</v>
      </c>
      <c r="I1084" s="79" t="n">
        <v>166142</v>
      </c>
      <c r="J1084" s="127" t="n">
        <v>0.71</v>
      </c>
      <c r="K1084" s="128">
        <f>ROUND(I1084*(J1084/1000),2)</f>
        <v/>
      </c>
    </row>
    <row customFormat="1" r="1085" s="78">
      <c r="B1085" s="125">
        <f>B1084+1</f>
        <v/>
      </c>
      <c r="C1085" s="125" t="n">
        <v>32806599</v>
      </c>
      <c r="D1085" s="90" t="inlineStr">
        <is>
          <t>5071496_Target Discovery W&amp;G &amp; Abbys Sponsorship + FEP Q1-Q219  - Digital Entertainment</t>
        </is>
      </c>
      <c r="E1085" s="78" t="inlineStr">
        <is>
          <t>NBC Broadcast</t>
        </is>
      </c>
      <c r="F1085" s="126" t="n">
        <v>43549</v>
      </c>
      <c r="G1085" s="126" t="n">
        <v>43583</v>
      </c>
      <c r="H1085" s="96" t="n">
        <v>2015812</v>
      </c>
      <c r="I1085" s="79" t="n">
        <v>357113</v>
      </c>
      <c r="J1085" s="127" t="n">
        <v>0.71</v>
      </c>
      <c r="K1085" s="128">
        <f>ROUND(I1085*(J1085/1000),2)</f>
        <v/>
      </c>
    </row>
    <row customFormat="1" r="1086" s="78">
      <c r="B1086" s="125">
        <f>B1085+1</f>
        <v/>
      </c>
      <c r="C1086" s="125" t="n">
        <v>32806599</v>
      </c>
      <c r="D1086" s="90" t="inlineStr">
        <is>
          <t>5071496_Target Discovery W&amp;G &amp; Abbys Sponsorship + FEP Q1-Q219  - Digital Entertainment</t>
        </is>
      </c>
      <c r="E1086" s="78" t="inlineStr">
        <is>
          <t>NBC News</t>
        </is>
      </c>
      <c r="F1086" s="126" t="n">
        <v>43549</v>
      </c>
      <c r="G1086" s="126" t="n">
        <v>43555</v>
      </c>
      <c r="H1086" s="96" t="n">
        <v>66693</v>
      </c>
      <c r="I1086" s="79" t="n">
        <v>5</v>
      </c>
      <c r="J1086" s="127" t="n">
        <v>0.71</v>
      </c>
      <c r="K1086" s="128">
        <f>ROUND(I1086*(J1086/1000),2)</f>
        <v/>
      </c>
    </row>
    <row customFormat="1" r="1087" s="78">
      <c r="B1087" s="125">
        <f>B1086+1</f>
        <v/>
      </c>
      <c r="C1087" s="125" t="n">
        <v>32806704</v>
      </c>
      <c r="D1087" s="90" t="inlineStr">
        <is>
          <t>5073467_CY19_Liberty Mutual_Q219_NBC Prime Parity C-Flight - Digital Entertainment</t>
        </is>
      </c>
      <c r="E1087" s="78" t="inlineStr">
        <is>
          <t>NBC Broadcast</t>
        </is>
      </c>
      <c r="F1087" s="126" t="n">
        <v>43556</v>
      </c>
      <c r="G1087" s="126" t="n">
        <v>43646</v>
      </c>
      <c r="H1087" s="96" t="n">
        <v>2048215</v>
      </c>
      <c r="I1087" s="79" t="n">
        <v>2048215</v>
      </c>
      <c r="J1087" s="127" t="n">
        <v>0.71</v>
      </c>
      <c r="K1087" s="128">
        <f>ROUND(I1087*(J1087/1000),2)</f>
        <v/>
      </c>
    </row>
    <row customFormat="1" r="1088" s="78">
      <c r="B1088" s="125">
        <f>B1087+1</f>
        <v/>
      </c>
      <c r="C1088" s="125" t="n">
        <v>32806704</v>
      </c>
      <c r="D1088" s="90" t="inlineStr">
        <is>
          <t>5073467_CY19_Liberty Mutual_Q219_NBC Prime Parity C-Flight - Digital Entertainment</t>
        </is>
      </c>
      <c r="E1088" s="78" t="inlineStr">
        <is>
          <t>NBC News</t>
        </is>
      </c>
      <c r="F1088" s="126" t="n">
        <v>43556</v>
      </c>
      <c r="G1088" s="126" t="n">
        <v>43646</v>
      </c>
      <c r="H1088" s="96" t="n">
        <v>131326</v>
      </c>
      <c r="I1088" s="79" t="n">
        <v>131326</v>
      </c>
      <c r="J1088" s="127" t="n">
        <v>0.71</v>
      </c>
      <c r="K1088" s="128">
        <f>ROUND(I1088*(J1088/1000),2)</f>
        <v/>
      </c>
    </row>
    <row customFormat="1" r="1089" s="78">
      <c r="B1089" s="125">
        <f>B1088+1</f>
        <v/>
      </c>
      <c r="C1089" s="125" t="n">
        <v>32808347</v>
      </c>
      <c r="D1089" s="90" t="inlineStr">
        <is>
          <t>5073021_Boehringer_NBC Prim Nexguard_Q219 - Digital Entertainment</t>
        </is>
      </c>
      <c r="E1089" s="78" t="inlineStr">
        <is>
          <t>NBC Broadcast</t>
        </is>
      </c>
      <c r="F1089" s="126" t="n">
        <v>43557</v>
      </c>
      <c r="G1089" s="126" t="n">
        <v>43646</v>
      </c>
      <c r="H1089" s="96" t="n">
        <v>278417</v>
      </c>
      <c r="I1089" s="79" t="n">
        <v>278417</v>
      </c>
      <c r="J1089" s="127" t="n">
        <v>0.71</v>
      </c>
      <c r="K1089" s="128">
        <f>ROUND(I1089*(J1089/1000),2)</f>
        <v/>
      </c>
    </row>
    <row customFormat="1" r="1090" s="78">
      <c r="B1090" s="125">
        <f>B1089+1</f>
        <v/>
      </c>
      <c r="C1090" s="125" t="n">
        <v>32808347</v>
      </c>
      <c r="D1090" s="90" t="inlineStr">
        <is>
          <t>5073021_Boehringer_NBC Prim Nexguard_Q219 - Digital Entertainment</t>
        </is>
      </c>
      <c r="E1090" s="78" t="inlineStr">
        <is>
          <t>NBC News</t>
        </is>
      </c>
      <c r="F1090" s="126" t="n">
        <v>43557</v>
      </c>
      <c r="G1090" s="126" t="n">
        <v>43646</v>
      </c>
      <c r="H1090" s="96" t="n">
        <v>18582</v>
      </c>
      <c r="I1090" s="79" t="n">
        <v>18582</v>
      </c>
      <c r="J1090" s="127" t="n">
        <v>0.71</v>
      </c>
      <c r="K1090" s="128">
        <f>ROUND(I1090*(J1090/1000),2)</f>
        <v/>
      </c>
    </row>
    <row customFormat="1" r="1091" s="78">
      <c r="B1091" s="125">
        <f>B1090+1</f>
        <v/>
      </c>
      <c r="C1091" s="125" t="n">
        <v>32809327</v>
      </c>
      <c r="D1091" s="90" t="inlineStr">
        <is>
          <t>5072123_STX - NBC &amp; Bravo VOD - Q1-Q219 - Digital Entertainment</t>
        </is>
      </c>
      <c r="E1091" s="78" t="inlineStr">
        <is>
          <t>Bravo</t>
        </is>
      </c>
      <c r="F1091" s="126" t="n">
        <v>43550</v>
      </c>
      <c r="G1091" s="126" t="n">
        <v>43562</v>
      </c>
      <c r="H1091" s="96" t="n">
        <v>207007</v>
      </c>
      <c r="I1091" s="79" t="n">
        <v>97723</v>
      </c>
      <c r="J1091" s="127" t="n">
        <v>0.71</v>
      </c>
      <c r="K1091" s="128">
        <f>ROUND(I1091*(J1091/1000),2)</f>
        <v/>
      </c>
    </row>
    <row customFormat="1" r="1092" s="78">
      <c r="B1092" s="125">
        <f>B1091+1</f>
        <v/>
      </c>
      <c r="C1092" s="125" t="n">
        <v>32809327</v>
      </c>
      <c r="D1092" s="90" t="inlineStr">
        <is>
          <t>5072123_STX - NBC &amp; Bravo VOD - Q1-Q219 - Digital Entertainment</t>
        </is>
      </c>
      <c r="E1092" s="78" t="inlineStr">
        <is>
          <t>NBC Broadcast</t>
        </is>
      </c>
      <c r="F1092" s="126" t="n">
        <v>43550</v>
      </c>
      <c r="G1092" s="126" t="n">
        <v>43562</v>
      </c>
      <c r="H1092" s="96" t="n">
        <v>387241</v>
      </c>
      <c r="I1092" s="79" t="n">
        <v>154405</v>
      </c>
      <c r="J1092" s="127" t="n">
        <v>0.71</v>
      </c>
      <c r="K1092" s="128">
        <f>ROUND(I1092*(J1092/1000),2)</f>
        <v/>
      </c>
    </row>
    <row customFormat="1" r="1093" s="78">
      <c r="B1093" s="125">
        <f>B1092+1</f>
        <v/>
      </c>
      <c r="C1093" s="125" t="n">
        <v>32809327</v>
      </c>
      <c r="D1093" s="90" t="inlineStr">
        <is>
          <t>5072123_STX - NBC &amp; Bravo VOD - Q1-Q219 - Digital Entertainment</t>
        </is>
      </c>
      <c r="E1093" s="78" t="inlineStr">
        <is>
          <t>NBC News</t>
        </is>
      </c>
      <c r="F1093" s="126" t="n">
        <v>43550</v>
      </c>
      <c r="G1093" s="126" t="n">
        <v>43562</v>
      </c>
      <c r="H1093" s="96" t="n">
        <v>13966</v>
      </c>
      <c r="I1093" s="79" t="n">
        <v>5684</v>
      </c>
      <c r="J1093" s="127" t="n">
        <v>0.71</v>
      </c>
      <c r="K1093" s="128">
        <f>ROUND(I1093*(J1093/1000),2)</f>
        <v/>
      </c>
    </row>
    <row customFormat="1" r="1094" s="78">
      <c r="B1094" s="125">
        <f>B1093+1</f>
        <v/>
      </c>
      <c r="C1094" s="125" t="n">
        <v>32810665</v>
      </c>
      <c r="D1094" s="90" t="inlineStr">
        <is>
          <t>5069803_Honda Passport - Q219 - TLMD Digital - Digital Hispanic</t>
        </is>
      </c>
      <c r="E1094" s="78" t="inlineStr">
        <is>
          <t>NBC Universo</t>
        </is>
      </c>
      <c r="F1094" s="126" t="n">
        <v>43556</v>
      </c>
      <c r="G1094" s="126" t="n">
        <v>43576</v>
      </c>
      <c r="H1094" s="96" t="n">
        <v>40049</v>
      </c>
      <c r="I1094" s="79" t="n">
        <v>40049</v>
      </c>
      <c r="J1094" s="127" t="n">
        <v>0.71</v>
      </c>
      <c r="K1094" s="128">
        <f>ROUND(I1094*(J1094/1000),2)</f>
        <v/>
      </c>
    </row>
    <row customFormat="1" r="1095" s="78">
      <c r="B1095" s="125">
        <f>B1094+1</f>
        <v/>
      </c>
      <c r="C1095" s="125" t="n">
        <v>32810665</v>
      </c>
      <c r="D1095" s="90" t="inlineStr">
        <is>
          <t>5069803_Honda Passport - Q219 - TLMD Digital - Digital Hispanic</t>
        </is>
      </c>
      <c r="E1095" s="78" t="inlineStr">
        <is>
          <t>Telemundo</t>
        </is>
      </c>
      <c r="F1095" s="126" t="n">
        <v>43556</v>
      </c>
      <c r="G1095" s="126" t="n">
        <v>43576</v>
      </c>
      <c r="H1095" s="96" t="n">
        <v>237177</v>
      </c>
      <c r="I1095" s="79" t="n">
        <v>237177</v>
      </c>
      <c r="J1095" s="127" t="n">
        <v>0.71</v>
      </c>
      <c r="K1095" s="128">
        <f>ROUND(I1095*(J1095/1000),2)</f>
        <v/>
      </c>
    </row>
    <row customFormat="1" r="1096" s="78">
      <c r="B1096" s="125">
        <f>B1095+1</f>
        <v/>
      </c>
      <c r="C1096" s="125" t="n">
        <v>32819989</v>
      </c>
      <c r="D1096" s="90" t="inlineStr">
        <is>
          <t>5072906_WB - The Curse of La Llorona OLV - Digital Hispanic</t>
        </is>
      </c>
      <c r="E1096" s="78" t="inlineStr">
        <is>
          <t>NBC Universo</t>
        </is>
      </c>
      <c r="F1096" s="126" t="n">
        <v>43550</v>
      </c>
      <c r="G1096" s="126" t="n">
        <v>43576</v>
      </c>
      <c r="H1096" s="96" t="n">
        <v>49510</v>
      </c>
      <c r="I1096" s="79" t="n">
        <v>33683</v>
      </c>
      <c r="J1096" s="127" t="n">
        <v>0.71</v>
      </c>
      <c r="K1096" s="128">
        <f>ROUND(I1096*(J1096/1000),2)</f>
        <v/>
      </c>
    </row>
    <row customFormat="1" r="1097" s="78">
      <c r="B1097" s="125">
        <f>B1096+1</f>
        <v/>
      </c>
      <c r="C1097" s="125" t="n">
        <v>32819989</v>
      </c>
      <c r="D1097" s="90" t="inlineStr">
        <is>
          <t>5072906_WB - The Curse of La Llorona OLV - Digital Hispanic</t>
        </is>
      </c>
      <c r="E1097" s="78" t="inlineStr">
        <is>
          <t>Telemundo</t>
        </is>
      </c>
      <c r="F1097" s="126" t="n">
        <v>43550</v>
      </c>
      <c r="G1097" s="126" t="n">
        <v>43576</v>
      </c>
      <c r="H1097" s="96" t="n">
        <v>222379</v>
      </c>
      <c r="I1097" s="79" t="n">
        <v>156601</v>
      </c>
      <c r="J1097" s="127" t="n">
        <v>0.71</v>
      </c>
      <c r="K1097" s="128">
        <f>ROUND(I1097*(J1097/1000),2)</f>
        <v/>
      </c>
    </row>
    <row customFormat="1" r="1098" s="78">
      <c r="B1098" s="125">
        <f>B1097+1</f>
        <v/>
      </c>
      <c r="C1098" s="125" t="n">
        <v>32821172</v>
      </c>
      <c r="D1098" s="90" t="inlineStr">
        <is>
          <t>5073333_GSK_Excedrin_OLV_Prime_Q2 - Digital Entertainment</t>
        </is>
      </c>
      <c r="E1098" s="78" t="inlineStr">
        <is>
          <t>NBC Broadcast</t>
        </is>
      </c>
      <c r="F1098" s="126" t="n">
        <v>43556</v>
      </c>
      <c r="G1098" s="126" t="n">
        <v>43569</v>
      </c>
      <c r="H1098" s="96" t="n">
        <v>110035</v>
      </c>
      <c r="I1098" s="79" t="n">
        <v>110035</v>
      </c>
      <c r="J1098" s="127" t="n">
        <v>0.71</v>
      </c>
      <c r="K1098" s="128">
        <f>ROUND(I1098*(J1098/1000),2)</f>
        <v/>
      </c>
    </row>
    <row customFormat="1" r="1099" s="78">
      <c r="B1099" s="125">
        <f>B1098+1</f>
        <v/>
      </c>
      <c r="C1099" s="125" t="n">
        <v>32821172</v>
      </c>
      <c r="D1099" s="90" t="inlineStr">
        <is>
          <t>5073333_GSK_Excedrin_OLV_Prime_Q2 - Digital Entertainment</t>
        </is>
      </c>
      <c r="E1099" s="78" t="inlineStr">
        <is>
          <t>NBC News</t>
        </is>
      </c>
      <c r="F1099" s="126" t="n">
        <v>43556</v>
      </c>
      <c r="G1099" s="126" t="n">
        <v>43569</v>
      </c>
      <c r="H1099" s="96" t="n">
        <v>5307</v>
      </c>
      <c r="I1099" s="79" t="n">
        <v>5307</v>
      </c>
      <c r="J1099" s="127" t="n">
        <v>0.71</v>
      </c>
      <c r="K1099" s="128">
        <f>ROUND(I1099*(J1099/1000),2)</f>
        <v/>
      </c>
    </row>
    <row customFormat="1" r="1100" s="78">
      <c r="B1100" s="125">
        <f>B1099+1</f>
        <v/>
      </c>
      <c r="C1100" s="125" t="n">
        <v>32834857</v>
      </c>
      <c r="D1100" s="90" t="inlineStr">
        <is>
          <t>5073846_Unilever Dove Bar 1819 UF NAV Q219 - Digital Entertainment</t>
        </is>
      </c>
      <c r="E1100" s="78" t="inlineStr">
        <is>
          <t>Bravo</t>
        </is>
      </c>
      <c r="F1100" s="126" t="n">
        <v>43556</v>
      </c>
      <c r="G1100" s="126" t="n">
        <v>43646</v>
      </c>
      <c r="H1100" s="96" t="n">
        <v>35663</v>
      </c>
      <c r="I1100" s="79" t="n">
        <v>35663</v>
      </c>
      <c r="J1100" s="127" t="n">
        <v>0.71</v>
      </c>
      <c r="K1100" s="128">
        <f>ROUND(I1100*(J1100/1000),2)</f>
        <v/>
      </c>
    </row>
    <row customFormat="1" r="1101" s="78">
      <c r="B1101" s="125">
        <f>B1100+1</f>
        <v/>
      </c>
      <c r="C1101" s="125" t="n">
        <v>32834857</v>
      </c>
      <c r="D1101" s="90" t="inlineStr">
        <is>
          <t>5073846_Unilever Dove Bar 1819 UF NAV Q219 - Digital Entertainment</t>
        </is>
      </c>
      <c r="E1101" s="78" t="inlineStr">
        <is>
          <t>CNBC</t>
        </is>
      </c>
      <c r="F1101" s="126" t="n">
        <v>43556</v>
      </c>
      <c r="G1101" s="126" t="n">
        <v>43646</v>
      </c>
      <c r="H1101" s="96" t="n">
        <v>9458</v>
      </c>
      <c r="I1101" s="79" t="n">
        <v>9458</v>
      </c>
      <c r="J1101" s="127" t="n">
        <v>0.71</v>
      </c>
      <c r="K1101" s="128">
        <f>ROUND(I1101*(J1101/1000),2)</f>
        <v/>
      </c>
    </row>
    <row customFormat="1" r="1102" s="78">
      <c r="B1102" s="125">
        <f>B1101+1</f>
        <v/>
      </c>
      <c r="C1102" s="125" t="n">
        <v>32834857</v>
      </c>
      <c r="D1102" s="90" t="inlineStr">
        <is>
          <t>5073846_Unilever Dove Bar 1819 UF NAV Q219 - Digital Entertainment</t>
        </is>
      </c>
      <c r="E1102" s="78" t="inlineStr">
        <is>
          <t>E!</t>
        </is>
      </c>
      <c r="F1102" s="126" t="n">
        <v>43556</v>
      </c>
      <c r="G1102" s="126" t="n">
        <v>43646</v>
      </c>
      <c r="H1102" s="96" t="n">
        <v>20359</v>
      </c>
      <c r="I1102" s="79" t="n">
        <v>20359</v>
      </c>
      <c r="J1102" s="127" t="n">
        <v>0.71</v>
      </c>
      <c r="K1102" s="128">
        <f>ROUND(I1102*(J1102/1000),2)</f>
        <v/>
      </c>
    </row>
    <row customFormat="1" r="1103" s="78">
      <c r="B1103" s="125">
        <f>B1102+1</f>
        <v/>
      </c>
      <c r="C1103" s="125" t="n">
        <v>32834857</v>
      </c>
      <c r="D1103" s="90" t="inlineStr">
        <is>
          <t>5073846_Unilever Dove Bar 1819 UF NAV Q219 - Digital Entertainment</t>
        </is>
      </c>
      <c r="E1103" s="78" t="inlineStr">
        <is>
          <t>MSNBC</t>
        </is>
      </c>
      <c r="F1103" s="126" t="n">
        <v>43556</v>
      </c>
      <c r="G1103" s="126" t="n">
        <v>43646</v>
      </c>
      <c r="H1103" s="96" t="n">
        <v>335</v>
      </c>
      <c r="I1103" s="79" t="n">
        <v>335</v>
      </c>
      <c r="J1103" s="127" t="n">
        <v>0.71</v>
      </c>
      <c r="K1103" s="128">
        <f>ROUND(I1103*(J1103/1000),2)</f>
        <v/>
      </c>
    </row>
    <row customFormat="1" r="1104" s="78">
      <c r="B1104" s="125">
        <f>B1103+1</f>
        <v/>
      </c>
      <c r="C1104" s="125" t="n">
        <v>32834857</v>
      </c>
      <c r="D1104" s="90" t="inlineStr">
        <is>
          <t>5073846_Unilever Dove Bar 1819 UF NAV Q219 - Digital Entertainment</t>
        </is>
      </c>
      <c r="E1104" s="78" t="inlineStr">
        <is>
          <t>NBC Broadcast</t>
        </is>
      </c>
      <c r="F1104" s="126" t="n">
        <v>43556</v>
      </c>
      <c r="G1104" s="126" t="n">
        <v>43646</v>
      </c>
      <c r="H1104" s="96" t="n">
        <v>38186</v>
      </c>
      <c r="I1104" s="79" t="n">
        <v>38186</v>
      </c>
      <c r="J1104" s="127" t="n">
        <v>0.71</v>
      </c>
      <c r="K1104" s="128">
        <f>ROUND(I1104*(J1104/1000),2)</f>
        <v/>
      </c>
    </row>
    <row customFormat="1" r="1105" s="78">
      <c r="B1105" s="125">
        <f>B1104+1</f>
        <v/>
      </c>
      <c r="C1105" s="125" t="n">
        <v>32834857</v>
      </c>
      <c r="D1105" s="90" t="inlineStr">
        <is>
          <t>5073846_Unilever Dove Bar 1819 UF NAV Q219 - Digital Entertainment</t>
        </is>
      </c>
      <c r="E1105" s="78" t="inlineStr">
        <is>
          <t>NBC News</t>
        </is>
      </c>
      <c r="F1105" s="126" t="n">
        <v>43556</v>
      </c>
      <c r="G1105" s="126" t="n">
        <v>43646</v>
      </c>
      <c r="H1105" s="96" t="n">
        <v>15915</v>
      </c>
      <c r="I1105" s="79" t="n">
        <v>15915</v>
      </c>
      <c r="J1105" s="127" t="n">
        <v>0.71</v>
      </c>
      <c r="K1105" s="128">
        <f>ROUND(I1105*(J1105/1000),2)</f>
        <v/>
      </c>
    </row>
    <row customFormat="1" r="1106" s="78">
      <c r="B1106" s="125">
        <f>B1105+1</f>
        <v/>
      </c>
      <c r="C1106" s="125" t="n">
        <v>32834857</v>
      </c>
      <c r="D1106" s="90" t="inlineStr">
        <is>
          <t>5073846_Unilever Dove Bar 1819 UF NAV Q219 - Digital Entertainment</t>
        </is>
      </c>
      <c r="E1106" s="78" t="inlineStr">
        <is>
          <t>Oxygen</t>
        </is>
      </c>
      <c r="F1106" s="126" t="n">
        <v>43556</v>
      </c>
      <c r="G1106" s="126" t="n">
        <v>43646</v>
      </c>
      <c r="H1106" s="96" t="n">
        <v>33193</v>
      </c>
      <c r="I1106" s="79" t="n">
        <v>33193</v>
      </c>
      <c r="J1106" s="127" t="n">
        <v>0.71</v>
      </c>
      <c r="K1106" s="128">
        <f>ROUND(I1106*(J1106/1000),2)</f>
        <v/>
      </c>
    </row>
    <row customFormat="1" r="1107" s="78">
      <c r="B1107" s="125">
        <f>B1106+1</f>
        <v/>
      </c>
      <c r="C1107" s="125" t="n">
        <v>32834857</v>
      </c>
      <c r="D1107" s="90" t="inlineStr">
        <is>
          <t>5073846_Unilever Dove Bar 1819 UF NAV Q219 - Digital Entertainment</t>
        </is>
      </c>
      <c r="E1107" s="78" t="inlineStr">
        <is>
          <t>Syfy</t>
        </is>
      </c>
      <c r="F1107" s="126" t="n">
        <v>43556</v>
      </c>
      <c r="G1107" s="126" t="n">
        <v>43646</v>
      </c>
      <c r="H1107" s="96" t="n">
        <v>203859</v>
      </c>
      <c r="I1107" s="79" t="n">
        <v>203859</v>
      </c>
      <c r="J1107" s="127" t="n">
        <v>0.71</v>
      </c>
      <c r="K1107" s="128">
        <f>ROUND(I1107*(J1107/1000),2)</f>
        <v/>
      </c>
    </row>
    <row customFormat="1" r="1108" s="78">
      <c r="B1108" s="125">
        <f>B1107+1</f>
        <v/>
      </c>
      <c r="C1108" s="125" t="n">
        <v>32834857</v>
      </c>
      <c r="D1108" s="90" t="inlineStr">
        <is>
          <t>5073846_Unilever Dove Bar 1819 UF NAV Q219 - Digital Entertainment</t>
        </is>
      </c>
      <c r="E1108" s="78" t="inlineStr">
        <is>
          <t>Telemundo</t>
        </is>
      </c>
      <c r="F1108" s="126" t="n">
        <v>43556</v>
      </c>
      <c r="G1108" s="126" t="n">
        <v>43646</v>
      </c>
      <c r="H1108" s="96" t="n">
        <v>3108</v>
      </c>
      <c r="I1108" s="79" t="n">
        <v>3108</v>
      </c>
      <c r="J1108" s="127" t="n">
        <v>0.71</v>
      </c>
      <c r="K1108" s="128">
        <f>ROUND(I1108*(J1108/1000),2)</f>
        <v/>
      </c>
    </row>
    <row customFormat="1" r="1109" s="78">
      <c r="B1109" s="125">
        <f>B1108+1</f>
        <v/>
      </c>
      <c r="C1109" s="125" t="n">
        <v>32834857</v>
      </c>
      <c r="D1109" s="90" t="inlineStr">
        <is>
          <t>5073846_Unilever Dove Bar 1819 UF NAV Q219 - Digital Entertainment</t>
        </is>
      </c>
      <c r="E1109" s="78" t="inlineStr">
        <is>
          <t>USA</t>
        </is>
      </c>
      <c r="F1109" s="126" t="n">
        <v>43556</v>
      </c>
      <c r="G1109" s="126" t="n">
        <v>43646</v>
      </c>
      <c r="H1109" s="96" t="n">
        <v>46092</v>
      </c>
      <c r="I1109" s="79" t="n">
        <v>46092</v>
      </c>
      <c r="J1109" s="127" t="n">
        <v>0.71</v>
      </c>
      <c r="K1109" s="128">
        <f>ROUND(I1109*(J1109/1000),2)</f>
        <v/>
      </c>
    </row>
    <row customFormat="1" r="1110" s="78">
      <c r="B1110" s="125">
        <f>B1109+1</f>
        <v/>
      </c>
      <c r="C1110" s="125" t="n">
        <v>32834902</v>
      </c>
      <c r="D1110" s="90" t="inlineStr">
        <is>
          <t>5074000_Bayer Dr Scholls CFO Q219 CFlight Prime/Digital 18/19 BYU Plan - Digital Entertainment</t>
        </is>
      </c>
      <c r="E1110" s="78" t="inlineStr">
        <is>
          <t>NBC Broadcast</t>
        </is>
      </c>
      <c r="F1110" s="126" t="n">
        <v>43556</v>
      </c>
      <c r="G1110" s="126" t="n">
        <v>43583</v>
      </c>
      <c r="H1110" s="96" t="n">
        <v>168987</v>
      </c>
      <c r="I1110" s="79" t="n">
        <v>168987</v>
      </c>
      <c r="J1110" s="127" t="n">
        <v>0.71</v>
      </c>
      <c r="K1110" s="128">
        <f>ROUND(I1110*(J1110/1000),2)</f>
        <v/>
      </c>
    </row>
    <row customFormat="1" r="1111" s="78">
      <c r="B1111" s="125">
        <f>B1110+1</f>
        <v/>
      </c>
      <c r="C1111" s="125" t="n">
        <v>32834902</v>
      </c>
      <c r="D1111" s="90" t="inlineStr">
        <is>
          <t>5074000_Bayer Dr Scholls CFO Q219 CFlight Prime/Digital 18/19 BYU Plan - Digital Entertainment</t>
        </is>
      </c>
      <c r="E1111" s="78" t="inlineStr">
        <is>
          <t>NBC News</t>
        </is>
      </c>
      <c r="F1111" s="126" t="n">
        <v>43556</v>
      </c>
      <c r="G1111" s="126" t="n">
        <v>43583</v>
      </c>
      <c r="H1111" s="96" t="n">
        <v>10580</v>
      </c>
      <c r="I1111" s="79" t="n">
        <v>10580</v>
      </c>
      <c r="J1111" s="127" t="n">
        <v>0.71</v>
      </c>
      <c r="K1111" s="128">
        <f>ROUND(I1111*(J1111/1000),2)</f>
        <v/>
      </c>
    </row>
    <row customFormat="1" r="1112" s="78">
      <c r="B1112" s="125">
        <f>B1111+1</f>
        <v/>
      </c>
      <c r="C1112" s="125" t="n">
        <v>32837876</v>
      </c>
      <c r="D1112" s="90" t="inlineStr">
        <is>
          <t>5073777_Sleep Number CFlight Prime/Digital 18/19 BYU_Q219 - Digital Entertainment</t>
        </is>
      </c>
      <c r="E1112" s="78" t="inlineStr">
        <is>
          <t>NBC Broadcast</t>
        </is>
      </c>
      <c r="F1112" s="126" t="n">
        <v>43556</v>
      </c>
      <c r="G1112" s="126" t="n">
        <v>43646</v>
      </c>
      <c r="H1112" s="96" t="n">
        <v>357477</v>
      </c>
      <c r="I1112" s="79" t="n">
        <v>357477</v>
      </c>
      <c r="J1112" s="127" t="n">
        <v>0.71</v>
      </c>
      <c r="K1112" s="128">
        <f>ROUND(I1112*(J1112/1000),2)</f>
        <v/>
      </c>
    </row>
    <row customFormat="1" r="1113" s="78">
      <c r="B1113" s="125">
        <f>B1112+1</f>
        <v/>
      </c>
      <c r="C1113" s="125" t="n">
        <v>32837876</v>
      </c>
      <c r="D1113" s="90" t="inlineStr">
        <is>
          <t>5073777_Sleep Number CFlight Prime/Digital 18/19 BYU_Q219 - Digital Entertainment</t>
        </is>
      </c>
      <c r="E1113" s="78" t="inlineStr">
        <is>
          <t>NBC News</t>
        </is>
      </c>
      <c r="F1113" s="126" t="n">
        <v>43556</v>
      </c>
      <c r="G1113" s="126" t="n">
        <v>43646</v>
      </c>
      <c r="H1113" s="96" t="n">
        <v>25869</v>
      </c>
      <c r="I1113" s="79" t="n">
        <v>25869</v>
      </c>
      <c r="J1113" s="127" t="n">
        <v>0.71</v>
      </c>
      <c r="K1113" s="128">
        <f>ROUND(I1113*(J1113/1000),2)</f>
        <v/>
      </c>
    </row>
    <row customFormat="1" r="1114" s="78">
      <c r="B1114" s="125">
        <f>B1113+1</f>
        <v/>
      </c>
      <c r="C1114" s="125" t="n">
        <v>32837954</v>
      </c>
      <c r="D1114" s="90" t="inlineStr">
        <is>
          <t>5073928_1819_Shark Ninja_Q219_Duo_NAV F2554 - Digital Entertainment</t>
        </is>
      </c>
      <c r="E1114" s="78" t="inlineStr">
        <is>
          <t>Bravo</t>
        </is>
      </c>
      <c r="F1114" s="126" t="n">
        <v>43556</v>
      </c>
      <c r="G1114" s="126" t="n">
        <v>43597</v>
      </c>
      <c r="H1114" s="96" t="n">
        <v>218299</v>
      </c>
      <c r="I1114" s="79" t="n">
        <v>218299</v>
      </c>
      <c r="J1114" s="127" t="n">
        <v>0.71</v>
      </c>
      <c r="K1114" s="128">
        <f>ROUND(I1114*(J1114/1000),2)</f>
        <v/>
      </c>
    </row>
    <row customFormat="1" r="1115" s="78">
      <c r="B1115" s="125">
        <f>B1114+1</f>
        <v/>
      </c>
      <c r="C1115" s="125" t="n">
        <v>32837954</v>
      </c>
      <c r="D1115" s="90" t="inlineStr">
        <is>
          <t>5073928_1819_Shark Ninja_Q219_Duo_NAV F2554 - Digital Entertainment</t>
        </is>
      </c>
      <c r="E1115" s="78" t="inlineStr">
        <is>
          <t>CNBC</t>
        </is>
      </c>
      <c r="F1115" s="126" t="n">
        <v>43556</v>
      </c>
      <c r="G1115" s="126" t="n">
        <v>43597</v>
      </c>
      <c r="H1115" s="96" t="n">
        <v>18044</v>
      </c>
      <c r="I1115" s="79" t="n">
        <v>18044</v>
      </c>
      <c r="J1115" s="127" t="n">
        <v>0.71</v>
      </c>
      <c r="K1115" s="128">
        <f>ROUND(I1115*(J1115/1000),2)</f>
        <v/>
      </c>
    </row>
    <row customFormat="1" r="1116" s="78">
      <c r="B1116" s="125">
        <f>B1115+1</f>
        <v/>
      </c>
      <c r="C1116" s="125" t="n">
        <v>32837954</v>
      </c>
      <c r="D1116" s="90" t="inlineStr">
        <is>
          <t>5073928_1819_Shark Ninja_Q219_Duo_NAV F2554 - Digital Entertainment</t>
        </is>
      </c>
      <c r="E1116" s="78" t="inlineStr">
        <is>
          <t>E!</t>
        </is>
      </c>
      <c r="F1116" s="126" t="n">
        <v>43556</v>
      </c>
      <c r="G1116" s="126" t="n">
        <v>43597</v>
      </c>
      <c r="H1116" s="96" t="n">
        <v>76611</v>
      </c>
      <c r="I1116" s="79" t="n">
        <v>76611</v>
      </c>
      <c r="J1116" s="127" t="n">
        <v>0.71</v>
      </c>
      <c r="K1116" s="128">
        <f>ROUND(I1116*(J1116/1000),2)</f>
        <v/>
      </c>
    </row>
    <row customFormat="1" r="1117" s="78">
      <c r="B1117" s="125">
        <f>B1116+1</f>
        <v/>
      </c>
      <c r="C1117" s="125" t="n">
        <v>32837954</v>
      </c>
      <c r="D1117" s="90" t="inlineStr">
        <is>
          <t>5073928_1819_Shark Ninja_Q219_Duo_NAV F2554 - Digital Entertainment</t>
        </is>
      </c>
      <c r="E1117" s="78" t="inlineStr">
        <is>
          <t>MSNBC</t>
        </is>
      </c>
      <c r="F1117" s="126" t="n">
        <v>43556</v>
      </c>
      <c r="G1117" s="126" t="n">
        <v>43597</v>
      </c>
      <c r="H1117" s="96" t="n">
        <v>584</v>
      </c>
      <c r="I1117" s="79" t="n">
        <v>584</v>
      </c>
      <c r="J1117" s="127" t="n">
        <v>0.71</v>
      </c>
      <c r="K1117" s="128">
        <f>ROUND(I1117*(J1117/1000),2)</f>
        <v/>
      </c>
    </row>
    <row customFormat="1" r="1118" s="78">
      <c r="B1118" s="125">
        <f>B1117+1</f>
        <v/>
      </c>
      <c r="C1118" s="125" t="n">
        <v>32837954</v>
      </c>
      <c r="D1118" s="90" t="inlineStr">
        <is>
          <t>5073928_1819_Shark Ninja_Q219_Duo_NAV F2554 - Digital Entertainment</t>
        </is>
      </c>
      <c r="E1118" s="78" t="inlineStr">
        <is>
          <t>NBC Broadcast</t>
        </is>
      </c>
      <c r="F1118" s="126" t="n">
        <v>43556</v>
      </c>
      <c r="G1118" s="126" t="n">
        <v>43597</v>
      </c>
      <c r="H1118" s="96" t="n">
        <v>360912</v>
      </c>
      <c r="I1118" s="79" t="n">
        <v>360912</v>
      </c>
      <c r="J1118" s="127" t="n">
        <v>0.71</v>
      </c>
      <c r="K1118" s="128">
        <f>ROUND(I1118*(J1118/1000),2)</f>
        <v/>
      </c>
    </row>
    <row customFormat="1" r="1119" s="78">
      <c r="B1119" s="125">
        <f>B1118+1</f>
        <v/>
      </c>
      <c r="C1119" s="125" t="n">
        <v>32837954</v>
      </c>
      <c r="D1119" s="90" t="inlineStr">
        <is>
          <t>5073928_1819_Shark Ninja_Q219_Duo_NAV F2554 - Digital Entertainment</t>
        </is>
      </c>
      <c r="E1119" s="78" t="inlineStr">
        <is>
          <t>NBC News</t>
        </is>
      </c>
      <c r="F1119" s="126" t="n">
        <v>43556</v>
      </c>
      <c r="G1119" s="126" t="n">
        <v>43597</v>
      </c>
      <c r="H1119" s="96" t="n">
        <v>26318</v>
      </c>
      <c r="I1119" s="79" t="n">
        <v>26318</v>
      </c>
      <c r="J1119" s="127" t="n">
        <v>0.71</v>
      </c>
      <c r="K1119" s="128">
        <f>ROUND(I1119*(J1119/1000),2)</f>
        <v/>
      </c>
    </row>
    <row customFormat="1" r="1120" s="78">
      <c r="B1120" s="125">
        <f>B1119+1</f>
        <v/>
      </c>
      <c r="C1120" s="125" t="n">
        <v>32837954</v>
      </c>
      <c r="D1120" s="90" t="inlineStr">
        <is>
          <t>5073928_1819_Shark Ninja_Q219_Duo_NAV F2554 - Digital Entertainment</t>
        </is>
      </c>
      <c r="E1120" s="78" t="inlineStr">
        <is>
          <t>Oxygen</t>
        </is>
      </c>
      <c r="F1120" s="126" t="n">
        <v>43556</v>
      </c>
      <c r="G1120" s="126" t="n">
        <v>43597</v>
      </c>
      <c r="H1120" s="96" t="n">
        <v>63960</v>
      </c>
      <c r="I1120" s="79" t="n">
        <v>63960</v>
      </c>
      <c r="J1120" s="127" t="n">
        <v>0.71</v>
      </c>
      <c r="K1120" s="128">
        <f>ROUND(I1120*(J1120/1000),2)</f>
        <v/>
      </c>
    </row>
    <row customFormat="1" r="1121" s="78">
      <c r="B1121" s="125">
        <f>B1120+1</f>
        <v/>
      </c>
      <c r="C1121" s="125" t="n">
        <v>32837954</v>
      </c>
      <c r="D1121" s="90" t="inlineStr">
        <is>
          <t>5073928_1819_Shark Ninja_Q219_Duo_NAV F2554 - Digital Entertainment</t>
        </is>
      </c>
      <c r="E1121" s="78" t="inlineStr">
        <is>
          <t>Syfy</t>
        </is>
      </c>
      <c r="F1121" s="126" t="n">
        <v>43556</v>
      </c>
      <c r="G1121" s="126" t="n">
        <v>43597</v>
      </c>
      <c r="H1121" s="96" t="n">
        <v>293933</v>
      </c>
      <c r="I1121" s="79" t="n">
        <v>293933</v>
      </c>
      <c r="J1121" s="127" t="n">
        <v>0.71</v>
      </c>
      <c r="K1121" s="128">
        <f>ROUND(I1121*(J1121/1000),2)</f>
        <v/>
      </c>
    </row>
    <row customFormat="1" r="1122" s="78">
      <c r="B1122" s="125">
        <f>B1121+1</f>
        <v/>
      </c>
      <c r="C1122" s="125" t="n">
        <v>32837954</v>
      </c>
      <c r="D1122" s="90" t="inlineStr">
        <is>
          <t>5073928_1819_Shark Ninja_Q219_Duo_NAV F2554 - Digital Entertainment</t>
        </is>
      </c>
      <c r="E1122" s="78" t="inlineStr">
        <is>
          <t>Telemundo</t>
        </is>
      </c>
      <c r="F1122" s="126" t="n">
        <v>43556</v>
      </c>
      <c r="G1122" s="126" t="n">
        <v>43597</v>
      </c>
      <c r="H1122" s="96" t="n">
        <v>4523</v>
      </c>
      <c r="I1122" s="79" t="n">
        <v>4523</v>
      </c>
      <c r="J1122" s="127" t="n">
        <v>0.71</v>
      </c>
      <c r="K1122" s="128">
        <f>ROUND(I1122*(J1122/1000),2)</f>
        <v/>
      </c>
    </row>
    <row customFormat="1" r="1123" s="78">
      <c r="B1123" s="125">
        <f>B1122+1</f>
        <v/>
      </c>
      <c r="C1123" s="125" t="n">
        <v>32837954</v>
      </c>
      <c r="D1123" s="90" t="inlineStr">
        <is>
          <t>5073928_1819_Shark Ninja_Q219_Duo_NAV F2554 - Digital Entertainment</t>
        </is>
      </c>
      <c r="E1123" s="78" t="inlineStr">
        <is>
          <t>USA</t>
        </is>
      </c>
      <c r="F1123" s="126" t="n">
        <v>43556</v>
      </c>
      <c r="G1123" s="126" t="n">
        <v>43597</v>
      </c>
      <c r="H1123" s="96" t="n">
        <v>106047</v>
      </c>
      <c r="I1123" s="79" t="n">
        <v>106047</v>
      </c>
      <c r="J1123" s="127" t="n">
        <v>0.71</v>
      </c>
      <c r="K1123" s="128">
        <f>ROUND(I1123*(J1123/1000),2)</f>
        <v/>
      </c>
    </row>
    <row customFormat="1" r="1124" s="78">
      <c r="B1124" s="125">
        <f>B1123+1</f>
        <v/>
      </c>
      <c r="C1124" s="125" t="n">
        <v>32838146</v>
      </c>
      <c r="D1124" s="90" t="inlineStr">
        <is>
          <t>5074011_Tyson Anthem 2Q19 CFlight Prime/Digital 18/19 BYU Plan - Digital Entertainment</t>
        </is>
      </c>
      <c r="E1124" s="78" t="inlineStr">
        <is>
          <t>NBC Broadcast</t>
        </is>
      </c>
      <c r="F1124" s="126" t="n">
        <v>43557</v>
      </c>
      <c r="G1124" s="126" t="n">
        <v>43590</v>
      </c>
      <c r="H1124" s="96" t="n">
        <v>85159</v>
      </c>
      <c r="I1124" s="79" t="n">
        <v>85159</v>
      </c>
      <c r="J1124" s="127" t="n">
        <v>0.71</v>
      </c>
      <c r="K1124" s="128">
        <f>ROUND(I1124*(J1124/1000),2)</f>
        <v/>
      </c>
    </row>
    <row customFormat="1" r="1125" s="78">
      <c r="B1125" s="125">
        <f>B1124+1</f>
        <v/>
      </c>
      <c r="C1125" s="125" t="n">
        <v>32838146</v>
      </c>
      <c r="D1125" s="90" t="inlineStr">
        <is>
          <t>5074011_Tyson Anthem 2Q19 CFlight Prime/Digital 18/19 BYU Plan - Digital Entertainment</t>
        </is>
      </c>
      <c r="E1125" s="78" t="inlineStr">
        <is>
          <t>NBC News</t>
        </is>
      </c>
      <c r="F1125" s="126" t="n">
        <v>43557</v>
      </c>
      <c r="G1125" s="126" t="n">
        <v>43590</v>
      </c>
      <c r="H1125" s="96" t="n">
        <v>5774</v>
      </c>
      <c r="I1125" s="79" t="n">
        <v>5774</v>
      </c>
      <c r="J1125" s="127" t="n">
        <v>0.71</v>
      </c>
      <c r="K1125" s="128">
        <f>ROUND(I1125*(J1125/1000),2)</f>
        <v/>
      </c>
    </row>
    <row customFormat="1" r="1126" s="78">
      <c r="B1126" s="125">
        <f>B1125+1</f>
        <v/>
      </c>
      <c r="C1126" s="125" t="n">
        <v>32838300</v>
      </c>
      <c r="D1126" s="90" t="inlineStr">
        <is>
          <t>5073841_Nestle_San Pellegrino Q219 CFlight Prime/Digital 18/19 BYU Plan - Digital Entertainment</t>
        </is>
      </c>
      <c r="E1126" s="78" t="inlineStr">
        <is>
          <t>NBC Broadcast</t>
        </is>
      </c>
      <c r="F1126" s="126" t="n">
        <v>43563</v>
      </c>
      <c r="G1126" s="126" t="n">
        <v>43632</v>
      </c>
      <c r="H1126" s="96" t="n">
        <v>139455</v>
      </c>
      <c r="I1126" s="79" t="n">
        <v>139455</v>
      </c>
      <c r="J1126" s="127" t="n">
        <v>0.71</v>
      </c>
      <c r="K1126" s="128">
        <f>ROUND(I1126*(J1126/1000),2)</f>
        <v/>
      </c>
    </row>
    <row customFormat="1" r="1127" s="78">
      <c r="B1127" s="125">
        <f>B1126+1</f>
        <v/>
      </c>
      <c r="C1127" s="125" t="n">
        <v>32838300</v>
      </c>
      <c r="D1127" s="90" t="inlineStr">
        <is>
          <t>5073841_Nestle_San Pellegrino Q219 CFlight Prime/Digital 18/19 BYU Plan - Digital Entertainment</t>
        </is>
      </c>
      <c r="E1127" s="78" t="inlineStr">
        <is>
          <t>NBC News</t>
        </is>
      </c>
      <c r="F1127" s="126" t="n">
        <v>43563</v>
      </c>
      <c r="G1127" s="126" t="n">
        <v>43632</v>
      </c>
      <c r="H1127" s="96" t="n">
        <v>9221</v>
      </c>
      <c r="I1127" s="79" t="n">
        <v>9221</v>
      </c>
      <c r="J1127" s="127" t="n">
        <v>0.71</v>
      </c>
      <c r="K1127" s="128">
        <f>ROUND(I1127*(J1127/1000),2)</f>
        <v/>
      </c>
    </row>
    <row customFormat="1" r="1128" s="78">
      <c r="B1128" s="125">
        <f>B1127+1</f>
        <v/>
      </c>
      <c r="C1128" s="125" t="n">
        <v>32839994</v>
      </c>
      <c r="D1128" s="90" t="inlineStr">
        <is>
          <t>5073399_McDs D123_2Q 1819 UF_NAV+Select_P2+  - Digital Entertainment</t>
        </is>
      </c>
      <c r="E1128" s="78" t="inlineStr">
        <is>
          <t>Bravo</t>
        </is>
      </c>
      <c r="F1128" s="126" t="n">
        <v>43559</v>
      </c>
      <c r="G1128" s="126" t="n">
        <v>43583</v>
      </c>
      <c r="H1128" s="96" t="n">
        <v>775146</v>
      </c>
      <c r="I1128" s="79" t="n">
        <v>775146</v>
      </c>
      <c r="J1128" s="127" t="n">
        <v>0.71</v>
      </c>
      <c r="K1128" s="128">
        <f>ROUND(I1128*(J1128/1000),2)</f>
        <v/>
      </c>
    </row>
    <row customFormat="1" r="1129" s="78">
      <c r="B1129" s="125">
        <f>B1128+1</f>
        <v/>
      </c>
      <c r="C1129" s="125" t="n">
        <v>32839994</v>
      </c>
      <c r="D1129" s="90" t="inlineStr">
        <is>
          <t>5073399_McDs D123_2Q 1819 UF_NAV+Select_P2+  - Digital Entertainment</t>
        </is>
      </c>
      <c r="E1129" s="78" t="inlineStr">
        <is>
          <t>CNBC</t>
        </is>
      </c>
      <c r="F1129" s="126" t="n">
        <v>43559</v>
      </c>
      <c r="G1129" s="126" t="n">
        <v>43583</v>
      </c>
      <c r="H1129" s="96" t="n">
        <v>57588</v>
      </c>
      <c r="I1129" s="79" t="n">
        <v>57588</v>
      </c>
      <c r="J1129" s="127" t="n">
        <v>0.71</v>
      </c>
      <c r="K1129" s="128">
        <f>ROUND(I1129*(J1129/1000),2)</f>
        <v/>
      </c>
    </row>
    <row customFormat="1" r="1130" s="78">
      <c r="B1130" s="125">
        <f>B1129+1</f>
        <v/>
      </c>
      <c r="C1130" s="125" t="n">
        <v>32839994</v>
      </c>
      <c r="D1130" s="90" t="inlineStr">
        <is>
          <t>5073399_McDs D123_2Q 1819 UF_NAV+Select_P2+  - Digital Entertainment</t>
        </is>
      </c>
      <c r="E1130" s="78" t="inlineStr">
        <is>
          <t>E!</t>
        </is>
      </c>
      <c r="F1130" s="126" t="n">
        <v>43559</v>
      </c>
      <c r="G1130" s="126" t="n">
        <v>43583</v>
      </c>
      <c r="H1130" s="96" t="n">
        <v>291461</v>
      </c>
      <c r="I1130" s="79" t="n">
        <v>291461</v>
      </c>
      <c r="J1130" s="127" t="n">
        <v>0.71</v>
      </c>
      <c r="K1130" s="128">
        <f>ROUND(I1130*(J1130/1000),2)</f>
        <v/>
      </c>
    </row>
    <row customFormat="1" r="1131" s="78">
      <c r="B1131" s="125">
        <f>B1130+1</f>
        <v/>
      </c>
      <c r="C1131" s="125" t="n">
        <v>32839994</v>
      </c>
      <c r="D1131" s="90" t="inlineStr">
        <is>
          <t>5073399_McDs D123_2Q 1819 UF_NAV+Select_P2+  - Digital Entertainment</t>
        </is>
      </c>
      <c r="E1131" s="78" t="inlineStr">
        <is>
          <t>MSNBC</t>
        </is>
      </c>
      <c r="F1131" s="126" t="n">
        <v>43559</v>
      </c>
      <c r="G1131" s="126" t="n">
        <v>43583</v>
      </c>
      <c r="H1131" s="96" t="n">
        <v>2160</v>
      </c>
      <c r="I1131" s="79" t="n">
        <v>2160</v>
      </c>
      <c r="J1131" s="127" t="n">
        <v>0.71</v>
      </c>
      <c r="K1131" s="128">
        <f>ROUND(I1131*(J1131/1000),2)</f>
        <v/>
      </c>
    </row>
    <row customFormat="1" r="1132" s="78">
      <c r="B1132" s="125">
        <f>B1131+1</f>
        <v/>
      </c>
      <c r="C1132" s="125" t="n">
        <v>32839994</v>
      </c>
      <c r="D1132" s="90" t="inlineStr">
        <is>
          <t>5073399_McDs D123_2Q 1819 UF_NAV+Select_P2+  - Digital Entertainment</t>
        </is>
      </c>
      <c r="E1132" s="78" t="inlineStr">
        <is>
          <t>NBC Broadcast</t>
        </is>
      </c>
      <c r="F1132" s="126" t="n">
        <v>43559</v>
      </c>
      <c r="G1132" s="126" t="n">
        <v>43583</v>
      </c>
      <c r="H1132" s="96" t="n">
        <v>225137</v>
      </c>
      <c r="I1132" s="79" t="n">
        <v>225137</v>
      </c>
      <c r="J1132" s="127" t="n">
        <v>0.71</v>
      </c>
      <c r="K1132" s="128">
        <f>ROUND(I1132*(J1132/1000),2)</f>
        <v/>
      </c>
    </row>
    <row customFormat="1" r="1133" s="78">
      <c r="B1133" s="125">
        <f>B1132+1</f>
        <v/>
      </c>
      <c r="C1133" s="125" t="n">
        <v>32839994</v>
      </c>
      <c r="D1133" s="90" t="inlineStr">
        <is>
          <t>5073399_McDs D123_2Q 1819 UF_NAV+Select_P2+  - Digital Entertainment</t>
        </is>
      </c>
      <c r="E1133" s="78" t="inlineStr">
        <is>
          <t>NBC News</t>
        </is>
      </c>
      <c r="F1133" s="126" t="n">
        <v>43559</v>
      </c>
      <c r="G1133" s="126" t="n">
        <v>43583</v>
      </c>
      <c r="H1133" s="96" t="n">
        <v>97035</v>
      </c>
      <c r="I1133" s="79" t="n">
        <v>97035</v>
      </c>
      <c r="J1133" s="127" t="n">
        <v>0.71</v>
      </c>
      <c r="K1133" s="128">
        <f>ROUND(I1133*(J1133/1000),2)</f>
        <v/>
      </c>
    </row>
    <row customFormat="1" r="1134" s="78">
      <c r="B1134" s="125">
        <f>B1133+1</f>
        <v/>
      </c>
      <c r="C1134" s="125" t="n">
        <v>32839994</v>
      </c>
      <c r="D1134" s="90" t="inlineStr">
        <is>
          <t>5073399_McDs D123_2Q 1819 UF_NAV+Select_P2+  - Digital Entertainment</t>
        </is>
      </c>
      <c r="E1134" s="78" t="inlineStr">
        <is>
          <t>Oxygen</t>
        </is>
      </c>
      <c r="F1134" s="126" t="n">
        <v>43559</v>
      </c>
      <c r="G1134" s="126" t="n">
        <v>43583</v>
      </c>
      <c r="H1134" s="96" t="n">
        <v>197210</v>
      </c>
      <c r="I1134" s="79" t="n">
        <v>197210</v>
      </c>
      <c r="J1134" s="127" t="n">
        <v>0.71</v>
      </c>
      <c r="K1134" s="128">
        <f>ROUND(I1134*(J1134/1000),2)</f>
        <v/>
      </c>
    </row>
    <row customFormat="1" r="1135" s="78">
      <c r="B1135" s="125">
        <f>B1134+1</f>
        <v/>
      </c>
      <c r="C1135" s="125" t="n">
        <v>32839994</v>
      </c>
      <c r="D1135" s="90" t="inlineStr">
        <is>
          <t>5073399_McDs D123_2Q 1819 UF_NAV+Select_P2+  - Digital Entertainment</t>
        </is>
      </c>
      <c r="E1135" s="78" t="inlineStr">
        <is>
          <t>Syfy</t>
        </is>
      </c>
      <c r="F1135" s="126" t="n">
        <v>43559</v>
      </c>
      <c r="G1135" s="126" t="n">
        <v>43583</v>
      </c>
      <c r="H1135" s="96" t="n">
        <v>1003694</v>
      </c>
      <c r="I1135" s="79" t="n">
        <v>1003694</v>
      </c>
      <c r="J1135" s="127" t="n">
        <v>0.71</v>
      </c>
      <c r="K1135" s="128">
        <f>ROUND(I1135*(J1135/1000),2)</f>
        <v/>
      </c>
    </row>
    <row customFormat="1" r="1136" s="78">
      <c r="B1136" s="125">
        <f>B1135+1</f>
        <v/>
      </c>
      <c r="C1136" s="125" t="n">
        <v>32839994</v>
      </c>
      <c r="D1136" s="90" t="inlineStr">
        <is>
          <t>5073399_McDs D123_2Q 1819 UF_NAV+Select_P2+  - Digital Entertainment</t>
        </is>
      </c>
      <c r="E1136" s="78" t="inlineStr">
        <is>
          <t>Telemundo</t>
        </is>
      </c>
      <c r="F1136" s="126" t="n">
        <v>43559</v>
      </c>
      <c r="G1136" s="126" t="n">
        <v>43583</v>
      </c>
      <c r="H1136" s="96" t="n">
        <v>11012</v>
      </c>
      <c r="I1136" s="79" t="n">
        <v>11012</v>
      </c>
      <c r="J1136" s="127" t="n">
        <v>0.71</v>
      </c>
      <c r="K1136" s="128">
        <f>ROUND(I1136*(J1136/1000),2)</f>
        <v/>
      </c>
    </row>
    <row customFormat="1" r="1137" s="78">
      <c r="B1137" s="125">
        <f>B1136+1</f>
        <v/>
      </c>
      <c r="C1137" s="125" t="n">
        <v>32839994</v>
      </c>
      <c r="D1137" s="90" t="inlineStr">
        <is>
          <t>5073399_McDs D123_2Q 1819 UF_NAV+Select_P2+  - Digital Entertainment</t>
        </is>
      </c>
      <c r="E1137" s="78" t="inlineStr">
        <is>
          <t>USA</t>
        </is>
      </c>
      <c r="F1137" s="126" t="n">
        <v>43559</v>
      </c>
      <c r="G1137" s="126" t="n">
        <v>43583</v>
      </c>
      <c r="H1137" s="96" t="n">
        <v>347124</v>
      </c>
      <c r="I1137" s="79" t="n">
        <v>347124</v>
      </c>
      <c r="J1137" s="127" t="n">
        <v>0.71</v>
      </c>
      <c r="K1137" s="128">
        <f>ROUND(I1137*(J1137/1000),2)</f>
        <v/>
      </c>
    </row>
    <row customFormat="1" r="1138" s="78">
      <c r="B1138" s="125">
        <f>B1137+1</f>
        <v/>
      </c>
      <c r="C1138" s="125" t="n">
        <v>32840009</v>
      </c>
      <c r="D1138" s="90" t="inlineStr">
        <is>
          <t>5073401_McDs Bacon_2Q 1819 UF_NAV+Select_P2+ - Digital Entertainment</t>
        </is>
      </c>
      <c r="E1138" s="78" t="inlineStr">
        <is>
          <t>Bravo</t>
        </is>
      </c>
      <c r="F1138" s="126" t="n">
        <v>43557</v>
      </c>
      <c r="G1138" s="126" t="n">
        <v>43576</v>
      </c>
      <c r="H1138" s="96" t="n">
        <v>879598</v>
      </c>
      <c r="I1138" s="79" t="n">
        <v>879598</v>
      </c>
      <c r="J1138" s="127" t="n">
        <v>0.71</v>
      </c>
      <c r="K1138" s="128">
        <f>ROUND(I1138*(J1138/1000),2)</f>
        <v/>
      </c>
    </row>
    <row customFormat="1" r="1139" s="78">
      <c r="B1139" s="125">
        <f>B1138+1</f>
        <v/>
      </c>
      <c r="C1139" s="125" t="n">
        <v>32840009</v>
      </c>
      <c r="D1139" s="90" t="inlineStr">
        <is>
          <t>5073401_McDs Bacon_2Q 1819 UF_NAV+Select_P2+ - Digital Entertainment</t>
        </is>
      </c>
      <c r="E1139" s="78" t="inlineStr">
        <is>
          <t>CNBC</t>
        </is>
      </c>
      <c r="F1139" s="126" t="n">
        <v>43557</v>
      </c>
      <c r="G1139" s="126" t="n">
        <v>43576</v>
      </c>
      <c r="H1139" s="96" t="n">
        <v>59406</v>
      </c>
      <c r="I1139" s="79" t="n">
        <v>59406</v>
      </c>
      <c r="J1139" s="127" t="n">
        <v>0.71</v>
      </c>
      <c r="K1139" s="128">
        <f>ROUND(I1139*(J1139/1000),2)</f>
        <v/>
      </c>
    </row>
    <row customFormat="1" r="1140" s="78">
      <c r="B1140" s="125">
        <f>B1139+1</f>
        <v/>
      </c>
      <c r="C1140" s="125" t="n">
        <v>32840009</v>
      </c>
      <c r="D1140" s="90" t="inlineStr">
        <is>
          <t>5073401_McDs Bacon_2Q 1819 UF_NAV+Select_P2+ - Digital Entertainment</t>
        </is>
      </c>
      <c r="E1140" s="78" t="inlineStr">
        <is>
          <t>E!</t>
        </is>
      </c>
      <c r="F1140" s="126" t="n">
        <v>43557</v>
      </c>
      <c r="G1140" s="126" t="n">
        <v>43576</v>
      </c>
      <c r="H1140" s="96" t="n">
        <v>338771</v>
      </c>
      <c r="I1140" s="79" t="n">
        <v>338771</v>
      </c>
      <c r="J1140" s="127" t="n">
        <v>0.71</v>
      </c>
      <c r="K1140" s="128">
        <f>ROUND(I1140*(J1140/1000),2)</f>
        <v/>
      </c>
    </row>
    <row customFormat="1" r="1141" s="78">
      <c r="B1141" s="125">
        <f>B1140+1</f>
        <v/>
      </c>
      <c r="C1141" s="125" t="n">
        <v>32840009</v>
      </c>
      <c r="D1141" s="90" t="inlineStr">
        <is>
          <t>5073401_McDs Bacon_2Q 1819 UF_NAV+Select_P2+ - Digital Entertainment</t>
        </is>
      </c>
      <c r="E1141" s="78" t="inlineStr">
        <is>
          <t>MSNBC</t>
        </is>
      </c>
      <c r="F1141" s="126" t="n">
        <v>43557</v>
      </c>
      <c r="G1141" s="126" t="n">
        <v>43576</v>
      </c>
      <c r="H1141" s="96" t="n">
        <v>1983</v>
      </c>
      <c r="I1141" s="79" t="n">
        <v>1983</v>
      </c>
      <c r="J1141" s="127" t="n">
        <v>0.71</v>
      </c>
      <c r="K1141" s="128">
        <f>ROUND(I1141*(J1141/1000),2)</f>
        <v/>
      </c>
    </row>
    <row customFormat="1" r="1142" s="78">
      <c r="B1142" s="125">
        <f>B1141+1</f>
        <v/>
      </c>
      <c r="C1142" s="125" t="n">
        <v>32840009</v>
      </c>
      <c r="D1142" s="90" t="inlineStr">
        <is>
          <t>5073401_McDs Bacon_2Q 1819 UF_NAV+Select_P2+ - Digital Entertainment</t>
        </is>
      </c>
      <c r="E1142" s="78" t="inlineStr">
        <is>
          <t>NBC Broadcast</t>
        </is>
      </c>
      <c r="F1142" s="126" t="n">
        <v>43557</v>
      </c>
      <c r="G1142" s="126" t="n">
        <v>43576</v>
      </c>
      <c r="H1142" s="96" t="n">
        <v>221826</v>
      </c>
      <c r="I1142" s="79" t="n">
        <v>221826</v>
      </c>
      <c r="J1142" s="127" t="n">
        <v>0.71</v>
      </c>
      <c r="K1142" s="128">
        <f>ROUND(I1142*(J1142/1000),2)</f>
        <v/>
      </c>
    </row>
    <row customFormat="1" r="1143" s="78">
      <c r="B1143" s="125">
        <f>B1142+1</f>
        <v/>
      </c>
      <c r="C1143" s="125" t="n">
        <v>32840009</v>
      </c>
      <c r="D1143" s="90" t="inlineStr">
        <is>
          <t>5073401_McDs Bacon_2Q 1819 UF_NAV+Select_P2+ - Digital Entertainment</t>
        </is>
      </c>
      <c r="E1143" s="78" t="inlineStr">
        <is>
          <t>NBC News</t>
        </is>
      </c>
      <c r="F1143" s="126" t="n">
        <v>43557</v>
      </c>
      <c r="G1143" s="126" t="n">
        <v>43576</v>
      </c>
      <c r="H1143" s="96" t="n">
        <v>97131</v>
      </c>
      <c r="I1143" s="79" t="n">
        <v>97131</v>
      </c>
      <c r="J1143" s="127" t="n">
        <v>0.71</v>
      </c>
      <c r="K1143" s="128">
        <f>ROUND(I1143*(J1143/1000),2)</f>
        <v/>
      </c>
    </row>
    <row customFormat="1" r="1144" s="78">
      <c r="B1144" s="125">
        <f>B1143+1</f>
        <v/>
      </c>
      <c r="C1144" s="125" t="n">
        <v>32840009</v>
      </c>
      <c r="D1144" s="90" t="inlineStr">
        <is>
          <t>5073401_McDs Bacon_2Q 1819 UF_NAV+Select_P2+ - Digital Entertainment</t>
        </is>
      </c>
      <c r="E1144" s="78" t="inlineStr">
        <is>
          <t>Oxygen</t>
        </is>
      </c>
      <c r="F1144" s="126" t="n">
        <v>43557</v>
      </c>
      <c r="G1144" s="126" t="n">
        <v>43576</v>
      </c>
      <c r="H1144" s="96" t="n">
        <v>197995</v>
      </c>
      <c r="I1144" s="79" t="n">
        <v>197995</v>
      </c>
      <c r="J1144" s="127" t="n">
        <v>0.71</v>
      </c>
      <c r="K1144" s="128">
        <f>ROUND(I1144*(J1144/1000),2)</f>
        <v/>
      </c>
    </row>
    <row customFormat="1" r="1145" s="78">
      <c r="B1145" s="125">
        <f>B1144+1</f>
        <v/>
      </c>
      <c r="C1145" s="125" t="n">
        <v>32840009</v>
      </c>
      <c r="D1145" s="90" t="inlineStr">
        <is>
          <t>5073401_McDs Bacon_2Q 1819 UF_NAV+Select_P2+ - Digital Entertainment</t>
        </is>
      </c>
      <c r="E1145" s="78" t="inlineStr">
        <is>
          <t>Syfy</t>
        </is>
      </c>
      <c r="F1145" s="126" t="n">
        <v>43557</v>
      </c>
      <c r="G1145" s="126" t="n">
        <v>43576</v>
      </c>
      <c r="H1145" s="96" t="n">
        <v>928610</v>
      </c>
      <c r="I1145" s="79" t="n">
        <v>928610</v>
      </c>
      <c r="J1145" s="127" t="n">
        <v>0.71</v>
      </c>
      <c r="K1145" s="128">
        <f>ROUND(I1145*(J1145/1000),2)</f>
        <v/>
      </c>
    </row>
    <row customFormat="1" r="1146" s="78">
      <c r="B1146" s="125">
        <f>B1145+1</f>
        <v/>
      </c>
      <c r="C1146" s="125" t="n">
        <v>32840009</v>
      </c>
      <c r="D1146" s="90" t="inlineStr">
        <is>
          <t>5073401_McDs Bacon_2Q 1819 UF_NAV+Select_P2+ - Digital Entertainment</t>
        </is>
      </c>
      <c r="E1146" s="78" t="inlineStr">
        <is>
          <t>Telemundo</t>
        </is>
      </c>
      <c r="F1146" s="126" t="n">
        <v>43557</v>
      </c>
      <c r="G1146" s="126" t="n">
        <v>43576</v>
      </c>
      <c r="H1146" s="96" t="n">
        <v>13276</v>
      </c>
      <c r="I1146" s="79" t="n">
        <v>13276</v>
      </c>
      <c r="J1146" s="127" t="n">
        <v>0.71</v>
      </c>
      <c r="K1146" s="128">
        <f>ROUND(I1146*(J1146/1000),2)</f>
        <v/>
      </c>
    </row>
    <row customFormat="1" r="1147" s="78">
      <c r="B1147" s="125">
        <f>B1146+1</f>
        <v/>
      </c>
      <c r="C1147" s="125" t="n">
        <v>32840009</v>
      </c>
      <c r="D1147" s="90" t="inlineStr">
        <is>
          <t>5073401_McDs Bacon_2Q 1819 UF_NAV+Select_P2+ - Digital Entertainment</t>
        </is>
      </c>
      <c r="E1147" s="78" t="inlineStr">
        <is>
          <t>USA</t>
        </is>
      </c>
      <c r="F1147" s="126" t="n">
        <v>43557</v>
      </c>
      <c r="G1147" s="126" t="n">
        <v>43576</v>
      </c>
      <c r="H1147" s="96" t="n">
        <v>367821</v>
      </c>
      <c r="I1147" s="79" t="n">
        <v>367821</v>
      </c>
      <c r="J1147" s="127" t="n">
        <v>0.71</v>
      </c>
      <c r="K1147" s="128">
        <f>ROUND(I1147*(J1147/1000),2)</f>
        <v/>
      </c>
    </row>
    <row customFormat="1" r="1148" s="78">
      <c r="B1148" s="125">
        <f>B1147+1</f>
        <v/>
      </c>
      <c r="C1148" s="125" t="n">
        <v>32845097</v>
      </c>
      <c r="D1148" s="90" t="inlineStr">
        <is>
          <t>5068734_Cricket Q219 Upfront OLV - Digital Hispanic</t>
        </is>
      </c>
      <c r="E1148" s="78" t="inlineStr">
        <is>
          <t>NBC Universo</t>
        </is>
      </c>
      <c r="F1148" s="126" t="n">
        <v>43556</v>
      </c>
      <c r="G1148" s="126" t="n">
        <v>43585</v>
      </c>
      <c r="H1148" s="96" t="n">
        <v>24968</v>
      </c>
      <c r="I1148" s="79" t="n">
        <v>24968</v>
      </c>
      <c r="J1148" s="127" t="n">
        <v>0.71</v>
      </c>
      <c r="K1148" s="128">
        <f>ROUND(I1148*(J1148/1000),2)</f>
        <v/>
      </c>
    </row>
    <row customFormat="1" r="1149" s="78">
      <c r="B1149" s="125">
        <f>B1148+1</f>
        <v/>
      </c>
      <c r="C1149" s="125" t="n">
        <v>32845097</v>
      </c>
      <c r="D1149" s="90" t="inlineStr">
        <is>
          <t>5068734_Cricket Q219 Upfront OLV - Digital Hispanic</t>
        </is>
      </c>
      <c r="E1149" s="78" t="inlineStr">
        <is>
          <t>Telemundo</t>
        </is>
      </c>
      <c r="F1149" s="126" t="n">
        <v>43556</v>
      </c>
      <c r="G1149" s="126" t="n">
        <v>43585</v>
      </c>
      <c r="H1149" s="96" t="n">
        <v>135721</v>
      </c>
      <c r="I1149" s="79" t="n">
        <v>135721</v>
      </c>
      <c r="J1149" s="127" t="n">
        <v>0.71</v>
      </c>
      <c r="K1149" s="128">
        <f>ROUND(I1149*(J1149/1000),2)</f>
        <v/>
      </c>
    </row>
    <row customFormat="1" r="1150" s="78">
      <c r="B1150" s="125">
        <f>B1149+1</f>
        <v/>
      </c>
      <c r="C1150" s="125" t="n">
        <v>32846971</v>
      </c>
      <c r="D1150" s="90" t="inlineStr">
        <is>
          <t>5073581_Visionworks 18/19 CFlight (2Q) - Digital Entertainment</t>
        </is>
      </c>
      <c r="E1150" s="78" t="inlineStr">
        <is>
          <t>NBC Broadcast</t>
        </is>
      </c>
      <c r="F1150" s="126" t="n">
        <v>43556</v>
      </c>
      <c r="G1150" s="126" t="n">
        <v>43576</v>
      </c>
      <c r="H1150" s="96" t="n">
        <v>939771</v>
      </c>
      <c r="I1150" s="79" t="n">
        <v>939771</v>
      </c>
      <c r="J1150" s="127" t="n">
        <v>0.71</v>
      </c>
      <c r="K1150" s="128">
        <f>ROUND(I1150*(J1150/1000),2)</f>
        <v/>
      </c>
    </row>
    <row customFormat="1" r="1151" s="78">
      <c r="B1151" s="125">
        <f>B1150+1</f>
        <v/>
      </c>
      <c r="C1151" s="125" t="n">
        <v>32846971</v>
      </c>
      <c r="D1151" s="90" t="inlineStr">
        <is>
          <t>5073581_Visionworks 18/19 CFlight (2Q) - Digital Entertainment</t>
        </is>
      </c>
      <c r="E1151" s="78" t="inlineStr">
        <is>
          <t>NBC News</t>
        </is>
      </c>
      <c r="F1151" s="126" t="n">
        <v>43556</v>
      </c>
      <c r="G1151" s="126" t="n">
        <v>43576</v>
      </c>
      <c r="H1151" s="96" t="n">
        <v>54480</v>
      </c>
      <c r="I1151" s="79" t="n">
        <v>54480</v>
      </c>
      <c r="J1151" s="127" t="n">
        <v>0.71</v>
      </c>
      <c r="K1151" s="128">
        <f>ROUND(I1151*(J1151/1000),2)</f>
        <v/>
      </c>
    </row>
    <row customFormat="1" r="1152" s="78">
      <c r="B1152" s="125">
        <f>B1151+1</f>
        <v/>
      </c>
      <c r="C1152" s="125" t="n">
        <v>32848281</v>
      </c>
      <c r="D1152" s="90" t="inlineStr">
        <is>
          <t>5073635_AT&amp;T-Cricket_2Q 1819 UF_NBC Prime Parity_A1849  - Digital Entertainment</t>
        </is>
      </c>
      <c r="E1152" s="78" t="inlineStr">
        <is>
          <t>NBC Broadcast</t>
        </is>
      </c>
      <c r="F1152" s="126" t="n">
        <v>43557</v>
      </c>
      <c r="G1152" s="126" t="n">
        <v>43590</v>
      </c>
      <c r="H1152" s="96" t="n">
        <v>1442774</v>
      </c>
      <c r="I1152" s="79" t="n">
        <v>1442774</v>
      </c>
      <c r="J1152" s="127" t="n">
        <v>0.71</v>
      </c>
      <c r="K1152" s="128">
        <f>ROUND(I1152*(J1152/1000),2)</f>
        <v/>
      </c>
    </row>
    <row customFormat="1" r="1153" s="78">
      <c r="B1153" s="125">
        <f>B1152+1</f>
        <v/>
      </c>
      <c r="C1153" s="125" t="n">
        <v>32848281</v>
      </c>
      <c r="D1153" s="90" t="inlineStr">
        <is>
          <t>5073635_AT&amp;T-Cricket_2Q 1819 UF_NBC Prime Parity_A1849  - Digital Entertainment</t>
        </is>
      </c>
      <c r="E1153" s="78" t="inlineStr">
        <is>
          <t>NBC News</t>
        </is>
      </c>
      <c r="F1153" s="126" t="n">
        <v>43557</v>
      </c>
      <c r="G1153" s="126" t="n">
        <v>43590</v>
      </c>
      <c r="H1153" s="96" t="n">
        <v>69838</v>
      </c>
      <c r="I1153" s="79" t="n">
        <v>69838</v>
      </c>
      <c r="J1153" s="127" t="n">
        <v>0.71</v>
      </c>
      <c r="K1153" s="128">
        <f>ROUND(I1153*(J1153/1000),2)</f>
        <v/>
      </c>
    </row>
    <row customFormat="1" r="1154" s="78">
      <c r="B1154" s="125">
        <f>B1153+1</f>
        <v/>
      </c>
      <c r="C1154" s="125" t="n">
        <v>32849100</v>
      </c>
      <c r="D1154" s="90" t="inlineStr">
        <is>
          <t>5074018_Indeed Q2-Q319 CFlight Prime/Digital 18/19 BYU Plan - Digital Entertainment</t>
        </is>
      </c>
      <c r="E1154" s="78" t="inlineStr">
        <is>
          <t>NBC Broadcast</t>
        </is>
      </c>
      <c r="F1154" s="126" t="n">
        <v>43556</v>
      </c>
      <c r="G1154" s="126" t="n">
        <v>43646</v>
      </c>
      <c r="H1154" s="96" t="n">
        <v>702385</v>
      </c>
      <c r="I1154" s="79" t="n">
        <v>702385</v>
      </c>
      <c r="J1154" s="127" t="n">
        <v>0.71</v>
      </c>
      <c r="K1154" s="128">
        <f>ROUND(I1154*(J1154/1000),2)</f>
        <v/>
      </c>
    </row>
    <row customFormat="1" r="1155" s="78">
      <c r="B1155" s="125">
        <f>B1154+1</f>
        <v/>
      </c>
      <c r="C1155" s="125" t="n">
        <v>32849100</v>
      </c>
      <c r="D1155" s="90" t="inlineStr">
        <is>
          <t>5074018_Indeed Q2-Q319 CFlight Prime/Digital 18/19 BYU Plan - Digital Entertainment</t>
        </is>
      </c>
      <c r="E1155" s="78" t="inlineStr">
        <is>
          <t>NBC News</t>
        </is>
      </c>
      <c r="F1155" s="126" t="n">
        <v>43556</v>
      </c>
      <c r="G1155" s="126" t="n">
        <v>43646</v>
      </c>
      <c r="H1155" s="96" t="n">
        <v>40582</v>
      </c>
      <c r="I1155" s="79" t="n">
        <v>40582</v>
      </c>
      <c r="J1155" s="127" t="n">
        <v>0.71</v>
      </c>
      <c r="K1155" s="128">
        <f>ROUND(I1155*(J1155/1000),2)</f>
        <v/>
      </c>
    </row>
    <row customFormat="1" r="1156" s="78">
      <c r="B1156" s="125">
        <f>B1155+1</f>
        <v/>
      </c>
      <c r="C1156" s="125" t="n">
        <v>32849729</v>
      </c>
      <c r="D1156" s="90" t="inlineStr">
        <is>
          <t>5073916_Wells_2Q 1819 UF_Prime/Cable/Select_A2554/A2554/P2+ - Digital Entertainment</t>
        </is>
      </c>
      <c r="E1156" s="78" t="inlineStr">
        <is>
          <t>Bravo</t>
        </is>
      </c>
      <c r="F1156" s="126" t="n">
        <v>43556</v>
      </c>
      <c r="G1156" s="126" t="n">
        <v>43646</v>
      </c>
      <c r="H1156" s="96" t="n">
        <v>383839</v>
      </c>
      <c r="I1156" s="79" t="n">
        <v>383839</v>
      </c>
      <c r="J1156" s="127" t="n">
        <v>0.71</v>
      </c>
      <c r="K1156" s="128">
        <f>ROUND(I1156*(J1156/1000),2)</f>
        <v/>
      </c>
    </row>
    <row customFormat="1" r="1157" s="78">
      <c r="B1157" s="125">
        <f>B1156+1</f>
        <v/>
      </c>
      <c r="C1157" s="125" t="n">
        <v>32849729</v>
      </c>
      <c r="D1157" s="90" t="inlineStr">
        <is>
          <t>5073916_Wells_2Q 1819 UF_Prime/Cable/Select_A2554/A2554/P2+ - Digital Entertainment</t>
        </is>
      </c>
      <c r="E1157" s="78" t="inlineStr">
        <is>
          <t>CNBC</t>
        </is>
      </c>
      <c r="F1157" s="126" t="n">
        <v>43556</v>
      </c>
      <c r="G1157" s="126" t="n">
        <v>43646</v>
      </c>
      <c r="H1157" s="96" t="n">
        <v>35141</v>
      </c>
      <c r="I1157" s="79" t="n">
        <v>35141</v>
      </c>
      <c r="J1157" s="127" t="n">
        <v>0.71</v>
      </c>
      <c r="K1157" s="128">
        <f>ROUND(I1157*(J1157/1000),2)</f>
        <v/>
      </c>
    </row>
    <row customFormat="1" r="1158" s="78">
      <c r="B1158" s="125">
        <f>B1157+1</f>
        <v/>
      </c>
      <c r="C1158" s="125" t="n">
        <v>32849729</v>
      </c>
      <c r="D1158" s="90" t="inlineStr">
        <is>
          <t>5073916_Wells_2Q 1819 UF_Prime/Cable/Select_A2554/A2554/P2+ - Digital Entertainment</t>
        </is>
      </c>
      <c r="E1158" s="78" t="inlineStr">
        <is>
          <t>E!</t>
        </is>
      </c>
      <c r="F1158" s="126" t="n">
        <v>43556</v>
      </c>
      <c r="G1158" s="126" t="n">
        <v>43646</v>
      </c>
      <c r="H1158" s="96" t="n">
        <v>136125</v>
      </c>
      <c r="I1158" s="79" t="n">
        <v>136125</v>
      </c>
      <c r="J1158" s="127" t="n">
        <v>0.71</v>
      </c>
      <c r="K1158" s="128">
        <f>ROUND(I1158*(J1158/1000),2)</f>
        <v/>
      </c>
    </row>
    <row customFormat="1" r="1159" s="78">
      <c r="B1159" s="125">
        <f>B1158+1</f>
        <v/>
      </c>
      <c r="C1159" s="125" t="n">
        <v>32849729</v>
      </c>
      <c r="D1159" s="90" t="inlineStr">
        <is>
          <t>5073916_Wells_2Q 1819 UF_Prime/Cable/Select_A2554/A2554/P2+ - Digital Entertainment</t>
        </is>
      </c>
      <c r="E1159" s="78" t="inlineStr">
        <is>
          <t>MSNBC</t>
        </is>
      </c>
      <c r="F1159" s="126" t="n">
        <v>43556</v>
      </c>
      <c r="G1159" s="126" t="n">
        <v>43646</v>
      </c>
      <c r="H1159" s="96" t="n">
        <v>1177</v>
      </c>
      <c r="I1159" s="79" t="n">
        <v>1177</v>
      </c>
      <c r="J1159" s="127" t="n">
        <v>0.71</v>
      </c>
      <c r="K1159" s="128">
        <f>ROUND(I1159*(J1159/1000),2)</f>
        <v/>
      </c>
    </row>
    <row customFormat="1" r="1160" s="78">
      <c r="B1160" s="125">
        <f>B1159+1</f>
        <v/>
      </c>
      <c r="C1160" s="125" t="n">
        <v>32849729</v>
      </c>
      <c r="D1160" s="90" t="inlineStr">
        <is>
          <t>5073916_Wells_2Q 1819 UF_Prime/Cable/Select_A2554/A2554/P2+ - Digital Entertainment</t>
        </is>
      </c>
      <c r="E1160" s="78" t="inlineStr">
        <is>
          <t>NBC Broadcast</t>
        </is>
      </c>
      <c r="F1160" s="126" t="n">
        <v>43556</v>
      </c>
      <c r="G1160" s="126" t="n">
        <v>43646</v>
      </c>
      <c r="H1160" s="96" t="n">
        <v>1016517</v>
      </c>
      <c r="I1160" s="79" t="n">
        <v>1016517</v>
      </c>
      <c r="J1160" s="127" t="n">
        <v>0.71</v>
      </c>
      <c r="K1160" s="128">
        <f>ROUND(I1160*(J1160/1000),2)</f>
        <v/>
      </c>
    </row>
    <row customFormat="1" r="1161" s="78">
      <c r="B1161" s="125">
        <f>B1160+1</f>
        <v/>
      </c>
      <c r="C1161" s="125" t="n">
        <v>32849729</v>
      </c>
      <c r="D1161" s="90" t="inlineStr">
        <is>
          <t>5073916_Wells_2Q 1819 UF_Prime/Cable/Select_A2554/A2554/P2+ - Digital Entertainment</t>
        </is>
      </c>
      <c r="E1161" s="78" t="inlineStr">
        <is>
          <t>NBC News</t>
        </is>
      </c>
      <c r="F1161" s="126" t="n">
        <v>43556</v>
      </c>
      <c r="G1161" s="126" t="n">
        <v>43646</v>
      </c>
      <c r="H1161" s="96" t="n">
        <v>71949</v>
      </c>
      <c r="I1161" s="79" t="n">
        <v>71949</v>
      </c>
      <c r="J1161" s="127" t="n">
        <v>0.71</v>
      </c>
      <c r="K1161" s="128">
        <f>ROUND(I1161*(J1161/1000),2)</f>
        <v/>
      </c>
    </row>
    <row customFormat="1" r="1162" s="78">
      <c r="B1162" s="125">
        <f>B1161+1</f>
        <v/>
      </c>
      <c r="C1162" s="125" t="n">
        <v>32849729</v>
      </c>
      <c r="D1162" s="90" t="inlineStr">
        <is>
          <t>5073916_Wells_2Q 1819 UF_Prime/Cable/Select_A2554/A2554/P2+ - Digital Entertainment</t>
        </is>
      </c>
      <c r="E1162" s="78" t="inlineStr">
        <is>
          <t>Oxygen</t>
        </is>
      </c>
      <c r="F1162" s="126" t="n">
        <v>43556</v>
      </c>
      <c r="G1162" s="126" t="n">
        <v>43646</v>
      </c>
      <c r="H1162" s="96" t="n">
        <v>8829</v>
      </c>
      <c r="I1162" s="79" t="n">
        <v>8829</v>
      </c>
      <c r="J1162" s="127" t="n">
        <v>0.71</v>
      </c>
      <c r="K1162" s="128">
        <f>ROUND(I1162*(J1162/1000),2)</f>
        <v/>
      </c>
    </row>
    <row customFormat="1" r="1163" s="78">
      <c r="B1163" s="125">
        <f>B1162+1</f>
        <v/>
      </c>
      <c r="C1163" s="125" t="n">
        <v>32849729</v>
      </c>
      <c r="D1163" s="90" t="inlineStr">
        <is>
          <t>5073916_Wells_2Q 1819 UF_Prime/Cable/Select_A2554/A2554/P2+ - Digital Entertainment</t>
        </is>
      </c>
      <c r="E1163" s="78" t="inlineStr">
        <is>
          <t>Syfy</t>
        </is>
      </c>
      <c r="F1163" s="126" t="n">
        <v>43556</v>
      </c>
      <c r="G1163" s="126" t="n">
        <v>43646</v>
      </c>
      <c r="H1163" s="96" t="n">
        <v>498645</v>
      </c>
      <c r="I1163" s="79" t="n">
        <v>498645</v>
      </c>
      <c r="J1163" s="127" t="n">
        <v>0.71</v>
      </c>
      <c r="K1163" s="128">
        <f>ROUND(I1163*(J1163/1000),2)</f>
        <v/>
      </c>
    </row>
    <row customFormat="1" r="1164" s="78">
      <c r="B1164" s="125">
        <f>B1163+1</f>
        <v/>
      </c>
      <c r="C1164" s="125" t="n">
        <v>32849729</v>
      </c>
      <c r="D1164" s="90" t="inlineStr">
        <is>
          <t>5073916_Wells_2Q 1819 UF_Prime/Cable/Select_A2554/A2554/P2+ - Digital Entertainment</t>
        </is>
      </c>
      <c r="E1164" s="78" t="inlineStr">
        <is>
          <t>Telemundo</t>
        </is>
      </c>
      <c r="F1164" s="126" t="n">
        <v>43556</v>
      </c>
      <c r="G1164" s="126" t="n">
        <v>43646</v>
      </c>
      <c r="H1164" s="96" t="n">
        <v>11358</v>
      </c>
      <c r="I1164" s="79" t="n">
        <v>11358</v>
      </c>
      <c r="J1164" s="127" t="n">
        <v>0.71</v>
      </c>
      <c r="K1164" s="128">
        <f>ROUND(I1164*(J1164/1000),2)</f>
        <v/>
      </c>
    </row>
    <row customFormat="1" r="1165" s="78">
      <c r="B1165" s="125">
        <f>B1164+1</f>
        <v/>
      </c>
      <c r="C1165" s="125" t="n">
        <v>32849729</v>
      </c>
      <c r="D1165" s="90" t="inlineStr">
        <is>
          <t>5073916_Wells_2Q 1819 UF_Prime/Cable/Select_A2554/A2554/P2+ - Digital Entertainment</t>
        </is>
      </c>
      <c r="E1165" s="78" t="inlineStr">
        <is>
          <t>USA</t>
        </is>
      </c>
      <c r="F1165" s="126" t="n">
        <v>43556</v>
      </c>
      <c r="G1165" s="126" t="n">
        <v>43646</v>
      </c>
      <c r="H1165" s="96" t="n">
        <v>165810</v>
      </c>
      <c r="I1165" s="79" t="n">
        <v>165810</v>
      </c>
      <c r="J1165" s="127" t="n">
        <v>0.71</v>
      </c>
      <c r="K1165" s="128">
        <f>ROUND(I1165*(J1165/1000),2)</f>
        <v/>
      </c>
    </row>
    <row customFormat="1" r="1166" s="78">
      <c r="B1166" s="125">
        <f>B1165+1</f>
        <v/>
      </c>
      <c r="C1166" s="125" t="n">
        <v>32854309</v>
      </c>
      <c r="D1166" s="90" t="inlineStr">
        <is>
          <t>5073007_Mitsu_2Q1819 UF_NAV_P2+ - Digital Entertainment</t>
        </is>
      </c>
      <c r="E1166" s="78" t="inlineStr">
        <is>
          <t>Bravo</t>
        </is>
      </c>
      <c r="F1166" s="126" t="n">
        <v>43556</v>
      </c>
      <c r="G1166" s="126" t="n">
        <v>43569</v>
      </c>
      <c r="H1166" s="96" t="n">
        <v>141561</v>
      </c>
      <c r="I1166" s="79" t="n">
        <v>141561</v>
      </c>
      <c r="J1166" s="127" t="n">
        <v>0.71</v>
      </c>
      <c r="K1166" s="128">
        <f>ROUND(I1166*(J1166/1000),2)</f>
        <v/>
      </c>
    </row>
    <row customFormat="1" r="1167" s="78">
      <c r="B1167" s="125">
        <f>B1166+1</f>
        <v/>
      </c>
      <c r="C1167" s="125" t="n">
        <v>32854309</v>
      </c>
      <c r="D1167" s="90" t="inlineStr">
        <is>
          <t>5073007_Mitsu_2Q1819 UF_NAV_P2+ - Digital Entertainment</t>
        </is>
      </c>
      <c r="E1167" s="78" t="inlineStr">
        <is>
          <t>NBC Broadcast</t>
        </is>
      </c>
      <c r="F1167" s="126" t="n">
        <v>43556</v>
      </c>
      <c r="G1167" s="126" t="n">
        <v>43569</v>
      </c>
      <c r="H1167" s="96" t="n">
        <v>83923</v>
      </c>
      <c r="I1167" s="79" t="n">
        <v>83923</v>
      </c>
      <c r="J1167" s="127" t="n">
        <v>0.71</v>
      </c>
      <c r="K1167" s="128">
        <f>ROUND(I1167*(J1167/1000),2)</f>
        <v/>
      </c>
    </row>
    <row customFormat="1" r="1168" s="78">
      <c r="B1168" s="125">
        <f>B1167+1</f>
        <v/>
      </c>
      <c r="C1168" s="125" t="n">
        <v>32854309</v>
      </c>
      <c r="D1168" s="90" t="inlineStr">
        <is>
          <t>5073007_Mitsu_2Q1819 UF_NAV_P2+ - Digital Entertainment</t>
        </is>
      </c>
      <c r="E1168" s="78" t="inlineStr">
        <is>
          <t>USA</t>
        </is>
      </c>
      <c r="F1168" s="126" t="n">
        <v>43556</v>
      </c>
      <c r="G1168" s="126" t="n">
        <v>43569</v>
      </c>
      <c r="H1168" s="96" t="n">
        <v>19988</v>
      </c>
      <c r="I1168" s="79" t="n">
        <v>19988</v>
      </c>
      <c r="J1168" s="127" t="n">
        <v>0.71</v>
      </c>
      <c r="K1168" s="128">
        <f>ROUND(I1168*(J1168/1000),2)</f>
        <v/>
      </c>
    </row>
    <row customFormat="1" r="1169" s="78">
      <c r="B1169" s="125">
        <f>B1168+1</f>
        <v/>
      </c>
      <c r="C1169" s="125" t="n">
        <v>32866732</v>
      </c>
      <c r="D1169" s="90" t="inlineStr">
        <is>
          <t>5072689_CY19_Hersheys Reeses_ Q219_NAV P2+ - Digital Entertainment</t>
        </is>
      </c>
      <c r="E1169" s="78" t="inlineStr">
        <is>
          <t>Bravo</t>
        </is>
      </c>
      <c r="F1169" s="126" t="n">
        <v>43556</v>
      </c>
      <c r="G1169" s="126" t="n">
        <v>43585</v>
      </c>
      <c r="H1169" s="96" t="n">
        <v>34051</v>
      </c>
      <c r="I1169" s="79" t="n">
        <v>34051</v>
      </c>
      <c r="J1169" s="127" t="n">
        <v>0.71</v>
      </c>
      <c r="K1169" s="128">
        <f>ROUND(I1169*(J1169/1000),2)</f>
        <v/>
      </c>
    </row>
    <row customFormat="1" r="1170" s="78">
      <c r="B1170" s="125">
        <f>B1169+1</f>
        <v/>
      </c>
      <c r="C1170" s="125" t="n">
        <v>32866732</v>
      </c>
      <c r="D1170" s="90" t="inlineStr">
        <is>
          <t>5072689_CY19_Hersheys Reeses_ Q219_NAV P2+ - Digital Entertainment</t>
        </is>
      </c>
      <c r="E1170" s="78" t="inlineStr">
        <is>
          <t>CNBC</t>
        </is>
      </c>
      <c r="F1170" s="126" t="n">
        <v>43556</v>
      </c>
      <c r="G1170" s="126" t="n">
        <v>43585</v>
      </c>
      <c r="H1170" s="96" t="n">
        <v>2525</v>
      </c>
      <c r="I1170" s="79" t="n">
        <v>2525</v>
      </c>
      <c r="J1170" s="127" t="n">
        <v>0.71</v>
      </c>
      <c r="K1170" s="128">
        <f>ROUND(I1170*(J1170/1000),2)</f>
        <v/>
      </c>
    </row>
    <row customFormat="1" r="1171" s="78">
      <c r="B1171" s="125">
        <f>B1170+1</f>
        <v/>
      </c>
      <c r="C1171" s="125" t="n">
        <v>32866732</v>
      </c>
      <c r="D1171" s="90" t="inlineStr">
        <is>
          <t>5072689_CY19_Hersheys Reeses_ Q219_NAV P2+ - Digital Entertainment</t>
        </is>
      </c>
      <c r="E1171" s="78" t="inlineStr">
        <is>
          <t>E!</t>
        </is>
      </c>
      <c r="F1171" s="126" t="n">
        <v>43556</v>
      </c>
      <c r="G1171" s="126" t="n">
        <v>43585</v>
      </c>
      <c r="H1171" s="96" t="n">
        <v>11209</v>
      </c>
      <c r="I1171" s="79" t="n">
        <v>11209</v>
      </c>
      <c r="J1171" s="127" t="n">
        <v>0.71</v>
      </c>
      <c r="K1171" s="128">
        <f>ROUND(I1171*(J1171/1000),2)</f>
        <v/>
      </c>
    </row>
    <row customFormat="1" r="1172" s="78">
      <c r="B1172" s="125">
        <f>B1171+1</f>
        <v/>
      </c>
      <c r="C1172" s="125" t="n">
        <v>32866732</v>
      </c>
      <c r="D1172" s="90" t="inlineStr">
        <is>
          <t>5072689_CY19_Hersheys Reeses_ Q219_NAV P2+ - Digital Entertainment</t>
        </is>
      </c>
      <c r="E1172" s="78" t="inlineStr">
        <is>
          <t>MSNBC</t>
        </is>
      </c>
      <c r="F1172" s="126" t="n">
        <v>43556</v>
      </c>
      <c r="G1172" s="126" t="n">
        <v>43585</v>
      </c>
      <c r="H1172" s="96" t="n">
        <v>86</v>
      </c>
      <c r="I1172" s="79" t="n">
        <v>86</v>
      </c>
      <c r="J1172" s="127" t="n">
        <v>0.71</v>
      </c>
      <c r="K1172" s="128">
        <f>ROUND(I1172*(J1172/1000),2)</f>
        <v/>
      </c>
    </row>
    <row customFormat="1" r="1173" s="78">
      <c r="B1173" s="125">
        <f>B1172+1</f>
        <v/>
      </c>
      <c r="C1173" s="125" t="n">
        <v>32866732</v>
      </c>
      <c r="D1173" s="90" t="inlineStr">
        <is>
          <t>5072689_CY19_Hersheys Reeses_ Q219_NAV P2+ - Digital Entertainment</t>
        </is>
      </c>
      <c r="E1173" s="78" t="inlineStr">
        <is>
          <t>NBC Broadcast</t>
        </is>
      </c>
      <c r="F1173" s="126" t="n">
        <v>43556</v>
      </c>
      <c r="G1173" s="126" t="n">
        <v>43585</v>
      </c>
      <c r="H1173" s="96" t="n">
        <v>53460</v>
      </c>
      <c r="I1173" s="79" t="n">
        <v>53460</v>
      </c>
      <c r="J1173" s="127" t="n">
        <v>0.71</v>
      </c>
      <c r="K1173" s="128">
        <f>ROUND(I1173*(J1173/1000),2)</f>
        <v/>
      </c>
    </row>
    <row customFormat="1" r="1174" s="78">
      <c r="B1174" s="125">
        <f>B1173+1</f>
        <v/>
      </c>
      <c r="C1174" s="125" t="n">
        <v>32866732</v>
      </c>
      <c r="D1174" s="90" t="inlineStr">
        <is>
          <t>5072689_CY19_Hersheys Reeses_ Q219_NAV P2+ - Digital Entertainment</t>
        </is>
      </c>
      <c r="E1174" s="78" t="inlineStr">
        <is>
          <t>NBC News</t>
        </is>
      </c>
      <c r="F1174" s="126" t="n">
        <v>43556</v>
      </c>
      <c r="G1174" s="126" t="n">
        <v>43585</v>
      </c>
      <c r="H1174" s="96" t="n">
        <v>493</v>
      </c>
      <c r="I1174" s="79" t="n">
        <v>493</v>
      </c>
      <c r="J1174" s="127" t="n">
        <v>0.71</v>
      </c>
      <c r="K1174" s="128">
        <f>ROUND(I1174*(J1174/1000),2)</f>
        <v/>
      </c>
    </row>
    <row customFormat="1" r="1175" s="78">
      <c r="B1175" s="125">
        <f>B1174+1</f>
        <v/>
      </c>
      <c r="C1175" s="125" t="n">
        <v>32866732</v>
      </c>
      <c r="D1175" s="90" t="inlineStr">
        <is>
          <t>5072689_CY19_Hersheys Reeses_ Q219_NAV P2+ - Digital Entertainment</t>
        </is>
      </c>
      <c r="E1175" s="78" t="inlineStr">
        <is>
          <t>Oxygen</t>
        </is>
      </c>
      <c r="F1175" s="126" t="n">
        <v>43556</v>
      </c>
      <c r="G1175" s="126" t="n">
        <v>43585</v>
      </c>
      <c r="H1175" s="96" t="n">
        <v>7664</v>
      </c>
      <c r="I1175" s="79" t="n">
        <v>7664</v>
      </c>
      <c r="J1175" s="127" t="n">
        <v>0.71</v>
      </c>
      <c r="K1175" s="128">
        <f>ROUND(I1175*(J1175/1000),2)</f>
        <v/>
      </c>
    </row>
    <row customFormat="1" r="1176" s="78">
      <c r="B1176" s="125">
        <f>B1175+1</f>
        <v/>
      </c>
      <c r="C1176" s="125" t="n">
        <v>32866732</v>
      </c>
      <c r="D1176" s="90" t="inlineStr">
        <is>
          <t>5072689_CY19_Hersheys Reeses_ Q219_NAV P2+ - Digital Entertainment</t>
        </is>
      </c>
      <c r="E1176" s="78" t="inlineStr">
        <is>
          <t>Syfy</t>
        </is>
      </c>
      <c r="F1176" s="126" t="n">
        <v>43556</v>
      </c>
      <c r="G1176" s="126" t="n">
        <v>43585</v>
      </c>
      <c r="H1176" s="96" t="n">
        <v>33820</v>
      </c>
      <c r="I1176" s="79" t="n">
        <v>33820</v>
      </c>
      <c r="J1176" s="127" t="n">
        <v>0.71</v>
      </c>
      <c r="K1176" s="128">
        <f>ROUND(I1176*(J1176/1000),2)</f>
        <v/>
      </c>
    </row>
    <row customFormat="1" r="1177" s="78">
      <c r="B1177" s="125">
        <f>B1176+1</f>
        <v/>
      </c>
      <c r="C1177" s="125" t="n">
        <v>32866732</v>
      </c>
      <c r="D1177" s="90" t="inlineStr">
        <is>
          <t>5072689_CY19_Hersheys Reeses_ Q219_NAV P2+ - Digital Entertainment</t>
        </is>
      </c>
      <c r="E1177" s="78" t="inlineStr">
        <is>
          <t>Telemundo</t>
        </is>
      </c>
      <c r="F1177" s="126" t="n">
        <v>43556</v>
      </c>
      <c r="G1177" s="126" t="n">
        <v>43585</v>
      </c>
      <c r="H1177" s="96" t="n">
        <v>464</v>
      </c>
      <c r="I1177" s="79" t="n">
        <v>464</v>
      </c>
      <c r="J1177" s="127" t="n">
        <v>0.71</v>
      </c>
      <c r="K1177" s="128">
        <f>ROUND(I1177*(J1177/1000),2)</f>
        <v/>
      </c>
    </row>
    <row customFormat="1" r="1178" s="78">
      <c r="B1178" s="125">
        <f>B1177+1</f>
        <v/>
      </c>
      <c r="C1178" s="125" t="n">
        <v>32866732</v>
      </c>
      <c r="D1178" s="90" t="inlineStr">
        <is>
          <t>5072689_CY19_Hersheys Reeses_ Q219_NAV P2+ - Digital Entertainment</t>
        </is>
      </c>
      <c r="E1178" s="78" t="inlineStr">
        <is>
          <t>USA</t>
        </is>
      </c>
      <c r="F1178" s="126" t="n">
        <v>43556</v>
      </c>
      <c r="G1178" s="126" t="n">
        <v>43585</v>
      </c>
      <c r="H1178" s="96" t="n">
        <v>14763</v>
      </c>
      <c r="I1178" s="79" t="n">
        <v>14763</v>
      </c>
      <c r="J1178" s="127" t="n">
        <v>0.71</v>
      </c>
      <c r="K1178" s="128">
        <f>ROUND(I1178*(J1178/1000),2)</f>
        <v/>
      </c>
    </row>
    <row customFormat="1" r="1179" s="78">
      <c r="B1179" s="125">
        <f>B1178+1</f>
        <v/>
      </c>
      <c r="C1179" s="125" t="n">
        <v>32869445</v>
      </c>
      <c r="D1179" s="90" t="inlineStr">
        <is>
          <t>5067764_Lionsgate_Hellboy_NBCU_FEP_Q219_Upfront - Digital Entertainment</t>
        </is>
      </c>
      <c r="E1179" s="78" t="inlineStr">
        <is>
          <t>NBC Broadcast</t>
        </is>
      </c>
      <c r="F1179" s="126" t="n">
        <v>43557</v>
      </c>
      <c r="G1179" s="126" t="n">
        <v>43569</v>
      </c>
      <c r="H1179" s="96" t="n">
        <v>433398</v>
      </c>
      <c r="I1179" s="79" t="n">
        <v>433398</v>
      </c>
      <c r="J1179" s="127" t="n">
        <v>0.71</v>
      </c>
      <c r="K1179" s="128">
        <f>ROUND(I1179*(J1179/1000),2)</f>
        <v/>
      </c>
    </row>
    <row customFormat="1" r="1180" s="78">
      <c r="B1180" s="125">
        <f>B1179+1</f>
        <v/>
      </c>
      <c r="C1180" s="125" t="n">
        <v>32869445</v>
      </c>
      <c r="D1180" s="90" t="inlineStr">
        <is>
          <t>5067764_Lionsgate_Hellboy_NBCU_FEP_Q219_Upfront - Digital Entertainment</t>
        </is>
      </c>
      <c r="E1180" s="78" t="inlineStr">
        <is>
          <t>NBC News</t>
        </is>
      </c>
      <c r="F1180" s="126" t="n">
        <v>43557</v>
      </c>
      <c r="G1180" s="126" t="n">
        <v>43569</v>
      </c>
      <c r="H1180" s="96" t="n">
        <v>29579</v>
      </c>
      <c r="I1180" s="79" t="n">
        <v>29579</v>
      </c>
      <c r="J1180" s="127" t="n">
        <v>0.71</v>
      </c>
      <c r="K1180" s="128">
        <f>ROUND(I1180*(J1180/1000),2)</f>
        <v/>
      </c>
    </row>
    <row customFormat="1" r="1181" s="78">
      <c r="B1181" s="125">
        <f>B1180+1</f>
        <v/>
      </c>
      <c r="C1181" s="125" t="n">
        <v>32869445</v>
      </c>
      <c r="D1181" s="90" t="inlineStr">
        <is>
          <t>5067764_Lionsgate_Hellboy_NBCU_FEP_Q219_Upfront - Digital Entertainment</t>
        </is>
      </c>
      <c r="E1181" s="78" t="inlineStr">
        <is>
          <t>Syfy</t>
        </is>
      </c>
      <c r="F1181" s="126" t="n">
        <v>43557</v>
      </c>
      <c r="G1181" s="126" t="n">
        <v>43569</v>
      </c>
      <c r="H1181" s="96" t="n">
        <v>400549</v>
      </c>
      <c r="I1181" s="79" t="n">
        <v>400549</v>
      </c>
      <c r="J1181" s="127" t="n">
        <v>0.71</v>
      </c>
      <c r="K1181" s="128">
        <f>ROUND(I1181*(J1181/1000),2)</f>
        <v/>
      </c>
    </row>
    <row customFormat="1" r="1182" s="78">
      <c r="B1182" s="125">
        <f>B1181+1</f>
        <v/>
      </c>
      <c r="C1182" s="125" t="n">
        <v>32869445</v>
      </c>
      <c r="D1182" s="90" t="inlineStr">
        <is>
          <t>5067764_Lionsgate_Hellboy_NBCU_FEP_Q219_Upfront - Digital Entertainment</t>
        </is>
      </c>
      <c r="E1182" s="78" t="inlineStr">
        <is>
          <t>USA</t>
        </is>
      </c>
      <c r="F1182" s="126" t="n">
        <v>43557</v>
      </c>
      <c r="G1182" s="126" t="n">
        <v>43569</v>
      </c>
      <c r="H1182" s="96" t="n">
        <v>169236</v>
      </c>
      <c r="I1182" s="79" t="n">
        <v>169236</v>
      </c>
      <c r="J1182" s="127" t="n">
        <v>0.71</v>
      </c>
      <c r="K1182" s="128">
        <f>ROUND(I1182*(J1182/1000),2)</f>
        <v/>
      </c>
    </row>
    <row customFormat="1" r="1183" s="78">
      <c r="B1183" s="125">
        <f>B1182+1</f>
        <v/>
      </c>
      <c r="C1183" s="125" t="n">
        <v>32869457</v>
      </c>
      <c r="D1183" s="90" t="inlineStr">
        <is>
          <t>5073041_Infiniti_2Q19 UF_NAV_P2+  - Digital Entertainment</t>
        </is>
      </c>
      <c r="E1183" s="78" t="inlineStr">
        <is>
          <t>Bravo</t>
        </is>
      </c>
      <c r="F1183" s="126" t="n">
        <v>43558</v>
      </c>
      <c r="G1183" s="126" t="n">
        <v>43646</v>
      </c>
      <c r="H1183" s="96" t="n">
        <v>361680</v>
      </c>
      <c r="I1183" s="79" t="n">
        <v>361680</v>
      </c>
      <c r="J1183" s="127" t="n">
        <v>0.71</v>
      </c>
      <c r="K1183" s="128">
        <f>ROUND(I1183*(J1183/1000),2)</f>
        <v/>
      </c>
    </row>
    <row customFormat="1" r="1184" s="78">
      <c r="B1184" s="125">
        <f>B1183+1</f>
        <v/>
      </c>
      <c r="C1184" s="125" t="n">
        <v>32869457</v>
      </c>
      <c r="D1184" s="90" t="inlineStr">
        <is>
          <t>5073041_Infiniti_2Q19 UF_NAV_P2+  - Digital Entertainment</t>
        </is>
      </c>
      <c r="E1184" s="78" t="inlineStr">
        <is>
          <t>E!</t>
        </is>
      </c>
      <c r="F1184" s="126" t="n">
        <v>43558</v>
      </c>
      <c r="G1184" s="126" t="n">
        <v>43646</v>
      </c>
      <c r="H1184" s="96" t="n">
        <v>60217</v>
      </c>
      <c r="I1184" s="79" t="n">
        <v>60217</v>
      </c>
      <c r="J1184" s="127" t="n">
        <v>0.71</v>
      </c>
      <c r="K1184" s="128">
        <f>ROUND(I1184*(J1184/1000),2)</f>
        <v/>
      </c>
    </row>
    <row customFormat="1" r="1185" s="78">
      <c r="B1185" s="125">
        <f>B1184+1</f>
        <v/>
      </c>
      <c r="C1185" s="125" t="n">
        <v>32869457</v>
      </c>
      <c r="D1185" s="90" t="inlineStr">
        <is>
          <t>5073041_Infiniti_2Q19 UF_NAV_P2+  - Digital Entertainment</t>
        </is>
      </c>
      <c r="E1185" s="78" t="inlineStr">
        <is>
          <t>NBC Broadcast</t>
        </is>
      </c>
      <c r="F1185" s="126" t="n">
        <v>43558</v>
      </c>
      <c r="G1185" s="126" t="n">
        <v>43646</v>
      </c>
      <c r="H1185" s="96" t="n">
        <v>385064</v>
      </c>
      <c r="I1185" s="79" t="n">
        <v>385064</v>
      </c>
      <c r="J1185" s="127" t="n">
        <v>0.71</v>
      </c>
      <c r="K1185" s="128">
        <f>ROUND(I1185*(J1185/1000),2)</f>
        <v/>
      </c>
    </row>
    <row customFormat="1" r="1186" s="78">
      <c r="B1186" s="125">
        <f>B1185+1</f>
        <v/>
      </c>
      <c r="C1186" s="125" t="n">
        <v>32869457</v>
      </c>
      <c r="D1186" s="90" t="inlineStr">
        <is>
          <t>5073041_Infiniti_2Q19 UF_NAV_P2+  - Digital Entertainment</t>
        </is>
      </c>
      <c r="E1186" s="78" t="inlineStr">
        <is>
          <t>Oxygen</t>
        </is>
      </c>
      <c r="F1186" s="126" t="n">
        <v>43558</v>
      </c>
      <c r="G1186" s="126" t="n">
        <v>43646</v>
      </c>
      <c r="H1186" s="96" t="n">
        <v>44228</v>
      </c>
      <c r="I1186" s="79" t="n">
        <v>44228</v>
      </c>
      <c r="J1186" s="127" t="n">
        <v>0.71</v>
      </c>
      <c r="K1186" s="128">
        <f>ROUND(I1186*(J1186/1000),2)</f>
        <v/>
      </c>
    </row>
    <row customFormat="1" r="1187" s="78">
      <c r="B1187" s="125">
        <f>B1186+1</f>
        <v/>
      </c>
      <c r="C1187" s="125" t="n">
        <v>32869457</v>
      </c>
      <c r="D1187" s="90" t="inlineStr">
        <is>
          <t>5073041_Infiniti_2Q19 UF_NAV_P2+  - Digital Entertainment</t>
        </is>
      </c>
      <c r="E1187" s="78" t="inlineStr">
        <is>
          <t>Syfy</t>
        </is>
      </c>
      <c r="F1187" s="126" t="n">
        <v>43558</v>
      </c>
      <c r="G1187" s="126" t="n">
        <v>43646</v>
      </c>
      <c r="H1187" s="96" t="n">
        <v>102443</v>
      </c>
      <c r="I1187" s="79" t="n">
        <v>102443</v>
      </c>
      <c r="J1187" s="127" t="n">
        <v>0.71</v>
      </c>
      <c r="K1187" s="128">
        <f>ROUND(I1187*(J1187/1000),2)</f>
        <v/>
      </c>
    </row>
    <row customFormat="1" r="1188" s="78">
      <c r="B1188" s="125">
        <f>B1187+1</f>
        <v/>
      </c>
      <c r="C1188" s="125" t="n">
        <v>32869457</v>
      </c>
      <c r="D1188" s="90" t="inlineStr">
        <is>
          <t>5073041_Infiniti_2Q19 UF_NAV_P2+  - Digital Entertainment</t>
        </is>
      </c>
      <c r="E1188" s="78" t="inlineStr">
        <is>
          <t>USA</t>
        </is>
      </c>
      <c r="F1188" s="126" t="n">
        <v>43558</v>
      </c>
      <c r="G1188" s="126" t="n">
        <v>43646</v>
      </c>
      <c r="H1188" s="96" t="n">
        <v>53536</v>
      </c>
      <c r="I1188" s="79" t="n">
        <v>53536</v>
      </c>
      <c r="J1188" s="127" t="n">
        <v>0.71</v>
      </c>
      <c r="K1188" s="128">
        <f>ROUND(I1188*(J1188/1000),2)</f>
        <v/>
      </c>
    </row>
    <row customFormat="1" r="1189" s="78">
      <c r="B1189" s="125">
        <f>B1188+1</f>
        <v/>
      </c>
      <c r="C1189" s="125" t="n">
        <v>32869529</v>
      </c>
      <c r="D1189" s="90" t="inlineStr">
        <is>
          <t>5072914_P&amp;G Downy FE_2Q 1819 UF_Cable_W1849 - Digital Entertainment</t>
        </is>
      </c>
      <c r="E1189" s="78" t="inlineStr">
        <is>
          <t>Bravo</t>
        </is>
      </c>
      <c r="F1189" s="126" t="n">
        <v>43556</v>
      </c>
      <c r="G1189" s="126" t="n">
        <v>43639</v>
      </c>
      <c r="H1189" s="96" t="n">
        <v>376353</v>
      </c>
      <c r="I1189" s="79" t="n">
        <v>376353</v>
      </c>
      <c r="J1189" s="127" t="n">
        <v>0.71</v>
      </c>
      <c r="K1189" s="128">
        <f>ROUND(I1189*(J1189/1000),2)</f>
        <v/>
      </c>
    </row>
    <row customFormat="1" r="1190" s="78">
      <c r="B1190" s="125">
        <f>B1189+1</f>
        <v/>
      </c>
      <c r="C1190" s="125" t="n">
        <v>32869529</v>
      </c>
      <c r="D1190" s="90" t="inlineStr">
        <is>
          <t>5072914_P&amp;G Downy FE_2Q 1819 UF_Cable_W1849 - Digital Entertainment</t>
        </is>
      </c>
      <c r="E1190" s="78" t="inlineStr">
        <is>
          <t>E!</t>
        </is>
      </c>
      <c r="F1190" s="126" t="n">
        <v>43556</v>
      </c>
      <c r="G1190" s="126" t="n">
        <v>43639</v>
      </c>
      <c r="H1190" s="96" t="n">
        <v>140733</v>
      </c>
      <c r="I1190" s="79" t="n">
        <v>140733</v>
      </c>
      <c r="J1190" s="127" t="n">
        <v>0.71</v>
      </c>
      <c r="K1190" s="128">
        <f>ROUND(I1190*(J1190/1000),2)</f>
        <v/>
      </c>
    </row>
    <row customFormat="1" r="1191" s="78">
      <c r="B1191" s="125">
        <f>B1190+1</f>
        <v/>
      </c>
      <c r="C1191" s="125" t="n">
        <v>32869529</v>
      </c>
      <c r="D1191" s="90" t="inlineStr">
        <is>
          <t>5072914_P&amp;G Downy FE_2Q 1819 UF_Cable_W1849 - Digital Entertainment</t>
        </is>
      </c>
      <c r="E1191" s="78" t="inlineStr">
        <is>
          <t>Oxygen</t>
        </is>
      </c>
      <c r="F1191" s="126" t="n">
        <v>43556</v>
      </c>
      <c r="G1191" s="126" t="n">
        <v>43639</v>
      </c>
      <c r="H1191" s="96" t="n">
        <v>76851</v>
      </c>
      <c r="I1191" s="79" t="n">
        <v>76851</v>
      </c>
      <c r="J1191" s="127" t="n">
        <v>0.71</v>
      </c>
      <c r="K1191" s="128">
        <f>ROUND(I1191*(J1191/1000),2)</f>
        <v/>
      </c>
    </row>
    <row customFormat="1" r="1192" s="78">
      <c r="B1192" s="125">
        <f>B1191+1</f>
        <v/>
      </c>
      <c r="C1192" s="125" t="n">
        <v>32869529</v>
      </c>
      <c r="D1192" s="90" t="inlineStr">
        <is>
          <t>5072914_P&amp;G Downy FE_2Q 1819 UF_Cable_W1849 - Digital Entertainment</t>
        </is>
      </c>
      <c r="E1192" s="78" t="inlineStr">
        <is>
          <t>Syfy</t>
        </is>
      </c>
      <c r="F1192" s="126" t="n">
        <v>43556</v>
      </c>
      <c r="G1192" s="126" t="n">
        <v>43639</v>
      </c>
      <c r="H1192" s="96" t="n">
        <v>357978</v>
      </c>
      <c r="I1192" s="79" t="n">
        <v>357978</v>
      </c>
      <c r="J1192" s="127" t="n">
        <v>0.71</v>
      </c>
      <c r="K1192" s="128">
        <f>ROUND(I1192*(J1192/1000),2)</f>
        <v/>
      </c>
    </row>
    <row customFormat="1" r="1193" s="78">
      <c r="B1193" s="125">
        <f>B1192+1</f>
        <v/>
      </c>
      <c r="C1193" s="125" t="n">
        <v>32869529</v>
      </c>
      <c r="D1193" s="90" t="inlineStr">
        <is>
          <t>5072914_P&amp;G Downy FE_2Q 1819 UF_Cable_W1849 - Digital Entertainment</t>
        </is>
      </c>
      <c r="E1193" s="78" t="inlineStr">
        <is>
          <t>USA</t>
        </is>
      </c>
      <c r="F1193" s="126" t="n">
        <v>43556</v>
      </c>
      <c r="G1193" s="126" t="n">
        <v>43639</v>
      </c>
      <c r="H1193" s="96" t="n">
        <v>170305</v>
      </c>
      <c r="I1193" s="79" t="n">
        <v>170305</v>
      </c>
      <c r="J1193" s="127" t="n">
        <v>0.71</v>
      </c>
      <c r="K1193" s="128">
        <f>ROUND(I1193*(J1193/1000),2)</f>
        <v/>
      </c>
    </row>
    <row customFormat="1" r="1194" s="78">
      <c r="B1194" s="125">
        <f>B1193+1</f>
        <v/>
      </c>
      <c r="C1194" s="125" t="n">
        <v>32869535</v>
      </c>
      <c r="D1194" s="90" t="inlineStr">
        <is>
          <t>5072892_P&amp;G Crest 3D_2Q 1819 UF_Prime_W1849 - Digital Entertainment</t>
        </is>
      </c>
      <c r="E1194" s="78" t="inlineStr">
        <is>
          <t>NBC Broadcast</t>
        </is>
      </c>
      <c r="F1194" s="126" t="n">
        <v>43556</v>
      </c>
      <c r="G1194" s="126" t="n">
        <v>43639</v>
      </c>
      <c r="H1194" s="96" t="n">
        <v>373658</v>
      </c>
      <c r="I1194" s="79" t="n">
        <v>373658</v>
      </c>
      <c r="J1194" s="127" t="n">
        <v>0.71</v>
      </c>
      <c r="K1194" s="128">
        <f>ROUND(I1194*(J1194/1000),2)</f>
        <v/>
      </c>
    </row>
    <row customFormat="1" r="1195" s="78">
      <c r="B1195" s="125">
        <f>B1194+1</f>
        <v/>
      </c>
      <c r="C1195" s="125" t="n">
        <v>32869535</v>
      </c>
      <c r="D1195" s="90" t="inlineStr">
        <is>
          <t>5072892_P&amp;G Crest 3D_2Q 1819 UF_Prime_W1849 - Digital Entertainment</t>
        </is>
      </c>
      <c r="E1195" s="78" t="inlineStr">
        <is>
          <t>NBC News</t>
        </is>
      </c>
      <c r="F1195" s="126" t="n">
        <v>43556</v>
      </c>
      <c r="G1195" s="126" t="n">
        <v>43639</v>
      </c>
      <c r="H1195" s="96" t="n">
        <v>19646</v>
      </c>
      <c r="I1195" s="79" t="n">
        <v>19646</v>
      </c>
      <c r="J1195" s="127" t="n">
        <v>0.71</v>
      </c>
      <c r="K1195" s="128">
        <f>ROUND(I1195*(J1195/1000),2)</f>
        <v/>
      </c>
    </row>
    <row customFormat="1" r="1196" s="78">
      <c r="B1196" s="125">
        <f>B1195+1</f>
        <v/>
      </c>
      <c r="C1196" s="125" t="n">
        <v>32869544</v>
      </c>
      <c r="D1196" s="90" t="inlineStr">
        <is>
          <t>5072897_P&amp;G Downy FE_2Q 1819 UF_Prime_W1849 - Digital Entertainment</t>
        </is>
      </c>
      <c r="E1196" s="78" t="inlineStr">
        <is>
          <t>NBC Broadcast</t>
        </is>
      </c>
      <c r="F1196" s="126" t="n">
        <v>43556</v>
      </c>
      <c r="G1196" s="126" t="n">
        <v>43639</v>
      </c>
      <c r="H1196" s="96" t="n">
        <v>787980</v>
      </c>
      <c r="I1196" s="79" t="n">
        <v>787980</v>
      </c>
      <c r="J1196" s="127" t="n">
        <v>0.71</v>
      </c>
      <c r="K1196" s="128">
        <f>ROUND(I1196*(J1196/1000),2)</f>
        <v/>
      </c>
    </row>
    <row customFormat="1" r="1197" s="78">
      <c r="B1197" s="125">
        <f>B1196+1</f>
        <v/>
      </c>
      <c r="C1197" s="125" t="n">
        <v>32869544</v>
      </c>
      <c r="D1197" s="90" t="inlineStr">
        <is>
          <t>5072897_P&amp;G Downy FE_2Q 1819 UF_Prime_W1849 - Digital Entertainment</t>
        </is>
      </c>
      <c r="E1197" s="78" t="inlineStr">
        <is>
          <t>NBC News</t>
        </is>
      </c>
      <c r="F1197" s="126" t="n">
        <v>43556</v>
      </c>
      <c r="G1197" s="126" t="n">
        <v>43639</v>
      </c>
      <c r="H1197" s="96" t="n">
        <v>45486</v>
      </c>
      <c r="I1197" s="79" t="n">
        <v>45486</v>
      </c>
      <c r="J1197" s="127" t="n">
        <v>0.71</v>
      </c>
      <c r="K1197" s="128">
        <f>ROUND(I1197*(J1197/1000),2)</f>
        <v/>
      </c>
    </row>
    <row customFormat="1" r="1198" s="78">
      <c r="B1198" s="125">
        <f>B1197+1</f>
        <v/>
      </c>
      <c r="C1198" s="125" t="n">
        <v>32869553</v>
      </c>
      <c r="D1198" s="90" t="inlineStr">
        <is>
          <t>5072918_P&amp;G Tide_2Q 1819 UF_Cable_W1849 - Digital Entertainment</t>
        </is>
      </c>
      <c r="E1198" s="78" t="inlineStr">
        <is>
          <t>Bravo</t>
        </is>
      </c>
      <c r="F1198" s="126" t="n">
        <v>43556</v>
      </c>
      <c r="G1198" s="126" t="n">
        <v>43639</v>
      </c>
      <c r="H1198" s="96" t="n">
        <v>295403</v>
      </c>
      <c r="I1198" s="79" t="n">
        <v>295403</v>
      </c>
      <c r="J1198" s="127" t="n">
        <v>0.71</v>
      </c>
      <c r="K1198" s="128">
        <f>ROUND(I1198*(J1198/1000),2)</f>
        <v/>
      </c>
    </row>
    <row customFormat="1" r="1199" s="78">
      <c r="B1199" s="125">
        <f>B1198+1</f>
        <v/>
      </c>
      <c r="C1199" s="125" t="n">
        <v>32869553</v>
      </c>
      <c r="D1199" s="90" t="inlineStr">
        <is>
          <t>5072918_P&amp;G Tide_2Q 1819 UF_Cable_W1849 - Digital Entertainment</t>
        </is>
      </c>
      <c r="E1199" s="78" t="inlineStr">
        <is>
          <t>E!</t>
        </is>
      </c>
      <c r="F1199" s="126" t="n">
        <v>43556</v>
      </c>
      <c r="G1199" s="126" t="n">
        <v>43639</v>
      </c>
      <c r="H1199" s="96" t="n">
        <v>114879</v>
      </c>
      <c r="I1199" s="79" t="n">
        <v>114879</v>
      </c>
      <c r="J1199" s="127" t="n">
        <v>0.71</v>
      </c>
      <c r="K1199" s="128">
        <f>ROUND(I1199*(J1199/1000),2)</f>
        <v/>
      </c>
    </row>
    <row customFormat="1" r="1200" s="78">
      <c r="B1200" s="125">
        <f>B1199+1</f>
        <v/>
      </c>
      <c r="C1200" s="125" t="n">
        <v>32869553</v>
      </c>
      <c r="D1200" s="90" t="inlineStr">
        <is>
          <t>5072918_P&amp;G Tide_2Q 1819 UF_Cable_W1849 - Digital Entertainment</t>
        </is>
      </c>
      <c r="E1200" s="78" t="inlineStr">
        <is>
          <t>Oxygen</t>
        </is>
      </c>
      <c r="F1200" s="126" t="n">
        <v>43556</v>
      </c>
      <c r="G1200" s="126" t="n">
        <v>43639</v>
      </c>
      <c r="H1200" s="96" t="n">
        <v>56378</v>
      </c>
      <c r="I1200" s="79" t="n">
        <v>56378</v>
      </c>
      <c r="J1200" s="127" t="n">
        <v>0.71</v>
      </c>
      <c r="K1200" s="128">
        <f>ROUND(I1200*(J1200/1000),2)</f>
        <v/>
      </c>
    </row>
    <row customFormat="1" r="1201" s="78">
      <c r="B1201" s="125">
        <f>B1200+1</f>
        <v/>
      </c>
      <c r="C1201" s="125" t="n">
        <v>32869553</v>
      </c>
      <c r="D1201" s="90" t="inlineStr">
        <is>
          <t>5072918_P&amp;G Tide_2Q 1819 UF_Cable_W1849 - Digital Entertainment</t>
        </is>
      </c>
      <c r="E1201" s="78" t="inlineStr">
        <is>
          <t>Syfy</t>
        </is>
      </c>
      <c r="F1201" s="126" t="n">
        <v>43556</v>
      </c>
      <c r="G1201" s="126" t="n">
        <v>43639</v>
      </c>
      <c r="H1201" s="96" t="n">
        <v>272318</v>
      </c>
      <c r="I1201" s="79" t="n">
        <v>272318</v>
      </c>
      <c r="J1201" s="127" t="n">
        <v>0.71</v>
      </c>
      <c r="K1201" s="128">
        <f>ROUND(I1201*(J1201/1000),2)</f>
        <v/>
      </c>
    </row>
    <row customFormat="1" r="1202" s="78">
      <c r="B1202" s="125">
        <f>B1201+1</f>
        <v/>
      </c>
      <c r="C1202" s="125" t="n">
        <v>32869553</v>
      </c>
      <c r="D1202" s="90" t="inlineStr">
        <is>
          <t>5072918_P&amp;G Tide_2Q 1819 UF_Cable_W1849 - Digital Entertainment</t>
        </is>
      </c>
      <c r="E1202" s="78" t="inlineStr">
        <is>
          <t>USA</t>
        </is>
      </c>
      <c r="F1202" s="126" t="n">
        <v>43556</v>
      </c>
      <c r="G1202" s="126" t="n">
        <v>43639</v>
      </c>
      <c r="H1202" s="96" t="n">
        <v>145464</v>
      </c>
      <c r="I1202" s="79" t="n">
        <v>145464</v>
      </c>
      <c r="J1202" s="127" t="n">
        <v>0.71</v>
      </c>
      <c r="K1202" s="128">
        <f>ROUND(I1202*(J1202/1000),2)</f>
        <v/>
      </c>
    </row>
    <row customFormat="1" r="1203" s="78">
      <c r="B1203" s="125">
        <f>B1202+1</f>
        <v/>
      </c>
      <c r="C1203" s="125" t="n">
        <v>32869559</v>
      </c>
      <c r="D1203" s="90" t="inlineStr">
        <is>
          <t>5072910_P&amp;G Tide_2Q 1819 UF_Prime_W1849 - Digital Entertainment</t>
        </is>
      </c>
      <c r="E1203" s="78" t="inlineStr">
        <is>
          <t>NBC Broadcast</t>
        </is>
      </c>
      <c r="F1203" s="126" t="n">
        <v>43556</v>
      </c>
      <c r="G1203" s="126" t="n">
        <v>43639</v>
      </c>
      <c r="H1203" s="96" t="n">
        <v>1097919</v>
      </c>
      <c r="I1203" s="79" t="n">
        <v>1097919</v>
      </c>
      <c r="J1203" s="127" t="n">
        <v>0.71</v>
      </c>
      <c r="K1203" s="128">
        <f>ROUND(I1203*(J1203/1000),2)</f>
        <v/>
      </c>
    </row>
    <row customFormat="1" r="1204" s="78">
      <c r="B1204" s="125">
        <f>B1203+1</f>
        <v/>
      </c>
      <c r="C1204" s="125" t="n">
        <v>32869559</v>
      </c>
      <c r="D1204" s="90" t="inlineStr">
        <is>
          <t>5072910_P&amp;G Tide_2Q 1819 UF_Prime_W1849 - Digital Entertainment</t>
        </is>
      </c>
      <c r="E1204" s="78" t="inlineStr">
        <is>
          <t>NBC News</t>
        </is>
      </c>
      <c r="F1204" s="126" t="n">
        <v>43556</v>
      </c>
      <c r="G1204" s="126" t="n">
        <v>43639</v>
      </c>
      <c r="H1204" s="96" t="n">
        <v>56419</v>
      </c>
      <c r="I1204" s="79" t="n">
        <v>56419</v>
      </c>
      <c r="J1204" s="127" t="n">
        <v>0.71</v>
      </c>
      <c r="K1204" s="128">
        <f>ROUND(I1204*(J1204/1000),2)</f>
        <v/>
      </c>
    </row>
    <row customFormat="1" r="1205" s="78">
      <c r="B1205" s="125">
        <f>B1204+1</f>
        <v/>
      </c>
      <c r="C1205" s="125" t="n">
        <v>32876708</v>
      </c>
      <c r="D1205" s="90" t="inlineStr">
        <is>
          <t>5072422_CY19_KDP DPSG Canada Dry Lemonade_Q219_NAV A2554  - Digital Entertainment</t>
        </is>
      </c>
      <c r="E1205" s="78" t="inlineStr">
        <is>
          <t>Bravo</t>
        </is>
      </c>
      <c r="F1205" s="126" t="n">
        <v>43556</v>
      </c>
      <c r="G1205" s="126" t="n">
        <v>43646</v>
      </c>
      <c r="H1205" s="96" t="n">
        <v>126879</v>
      </c>
      <c r="I1205" s="79" t="n">
        <v>126879</v>
      </c>
      <c r="J1205" s="127" t="n">
        <v>0.71</v>
      </c>
      <c r="K1205" s="128">
        <f>ROUND(I1205*(J1205/1000),2)</f>
        <v/>
      </c>
    </row>
    <row customFormat="1" r="1206" s="78">
      <c r="B1206" s="125">
        <f>B1205+1</f>
        <v/>
      </c>
      <c r="C1206" s="125" t="n">
        <v>32876708</v>
      </c>
      <c r="D1206" s="90" t="inlineStr">
        <is>
          <t>5072422_CY19_KDP DPSG Canada Dry Lemonade_Q219_NAV A2554  - Digital Entertainment</t>
        </is>
      </c>
      <c r="E1206" s="78" t="inlineStr">
        <is>
          <t>CNBC</t>
        </is>
      </c>
      <c r="F1206" s="126" t="n">
        <v>43556</v>
      </c>
      <c r="G1206" s="126" t="n">
        <v>43646</v>
      </c>
      <c r="H1206" s="96" t="n">
        <v>12128</v>
      </c>
      <c r="I1206" s="79" t="n">
        <v>12128</v>
      </c>
      <c r="J1206" s="127" t="n">
        <v>0.71</v>
      </c>
      <c r="K1206" s="128">
        <f>ROUND(I1206*(J1206/1000),2)</f>
        <v/>
      </c>
    </row>
    <row customFormat="1" r="1207" s="78">
      <c r="B1207" s="125">
        <f>B1206+1</f>
        <v/>
      </c>
      <c r="C1207" s="125" t="n">
        <v>32876708</v>
      </c>
      <c r="D1207" s="90" t="inlineStr">
        <is>
          <t>5072422_CY19_KDP DPSG Canada Dry Lemonade_Q219_NAV A2554  - Digital Entertainment</t>
        </is>
      </c>
      <c r="E1207" s="78" t="inlineStr">
        <is>
          <t>E!</t>
        </is>
      </c>
      <c r="F1207" s="126" t="n">
        <v>43556</v>
      </c>
      <c r="G1207" s="126" t="n">
        <v>43646</v>
      </c>
      <c r="H1207" s="96" t="n">
        <v>47257</v>
      </c>
      <c r="I1207" s="79" t="n">
        <v>47257</v>
      </c>
      <c r="J1207" s="127" t="n">
        <v>0.71</v>
      </c>
      <c r="K1207" s="128">
        <f>ROUND(I1207*(J1207/1000),2)</f>
        <v/>
      </c>
    </row>
    <row customFormat="1" r="1208" s="78">
      <c r="B1208" s="125">
        <f>B1207+1</f>
        <v/>
      </c>
      <c r="C1208" s="125" t="n">
        <v>32876708</v>
      </c>
      <c r="D1208" s="90" t="inlineStr">
        <is>
          <t>5072422_CY19_KDP DPSG Canada Dry Lemonade_Q219_NAV A2554  - Digital Entertainment</t>
        </is>
      </c>
      <c r="E1208" s="78" t="inlineStr">
        <is>
          <t>NBC Broadcast</t>
        </is>
      </c>
      <c r="F1208" s="126" t="n">
        <v>43556</v>
      </c>
      <c r="G1208" s="126" t="n">
        <v>43646</v>
      </c>
      <c r="H1208" s="96" t="n">
        <v>209425</v>
      </c>
      <c r="I1208" s="79" t="n">
        <v>209425</v>
      </c>
      <c r="J1208" s="127" t="n">
        <v>0.71</v>
      </c>
      <c r="K1208" s="128">
        <f>ROUND(I1208*(J1208/1000),2)</f>
        <v/>
      </c>
    </row>
    <row customFormat="1" r="1209" s="78">
      <c r="B1209" s="125">
        <f>B1208+1</f>
        <v/>
      </c>
      <c r="C1209" s="125" t="n">
        <v>32876708</v>
      </c>
      <c r="D1209" s="90" t="inlineStr">
        <is>
          <t>5072422_CY19_KDP DPSG Canada Dry Lemonade_Q219_NAV A2554  - Digital Entertainment</t>
        </is>
      </c>
      <c r="E1209" s="78" t="inlineStr">
        <is>
          <t>NBC News</t>
        </is>
      </c>
      <c r="F1209" s="126" t="n">
        <v>43556</v>
      </c>
      <c r="G1209" s="126" t="n">
        <v>43646</v>
      </c>
      <c r="H1209" s="96" t="n">
        <v>7340</v>
      </c>
      <c r="I1209" s="79" t="n">
        <v>7340</v>
      </c>
      <c r="J1209" s="127" t="n">
        <v>0.71</v>
      </c>
      <c r="K1209" s="128">
        <f>ROUND(I1209*(J1209/1000),2)</f>
        <v/>
      </c>
    </row>
    <row customFormat="1" r="1210" s="78">
      <c r="B1210" s="125">
        <f>B1209+1</f>
        <v/>
      </c>
      <c r="C1210" s="125" t="n">
        <v>32876708</v>
      </c>
      <c r="D1210" s="90" t="inlineStr">
        <is>
          <t>5072422_CY19_KDP DPSG Canada Dry Lemonade_Q219_NAV A2554  - Digital Entertainment</t>
        </is>
      </c>
      <c r="E1210" s="78" t="inlineStr">
        <is>
          <t>Oxygen</t>
        </is>
      </c>
      <c r="F1210" s="126" t="n">
        <v>43556</v>
      </c>
      <c r="G1210" s="126" t="n">
        <v>43646</v>
      </c>
      <c r="H1210" s="96" t="n">
        <v>39135</v>
      </c>
      <c r="I1210" s="79" t="n">
        <v>39135</v>
      </c>
      <c r="J1210" s="127" t="n">
        <v>0.71</v>
      </c>
      <c r="K1210" s="128">
        <f>ROUND(I1210*(J1210/1000),2)</f>
        <v/>
      </c>
    </row>
    <row customFormat="1" r="1211" s="78">
      <c r="B1211" s="125">
        <f>B1210+1</f>
        <v/>
      </c>
      <c r="C1211" s="125" t="n">
        <v>32876708</v>
      </c>
      <c r="D1211" s="90" t="inlineStr">
        <is>
          <t>5072422_CY19_KDP DPSG Canada Dry Lemonade_Q219_NAV A2554  - Digital Entertainment</t>
        </is>
      </c>
      <c r="E1211" s="78" t="inlineStr">
        <is>
          <t>Syfy</t>
        </is>
      </c>
      <c r="F1211" s="126" t="n">
        <v>43556</v>
      </c>
      <c r="G1211" s="126" t="n">
        <v>43646</v>
      </c>
      <c r="H1211" s="96" t="n">
        <v>185229</v>
      </c>
      <c r="I1211" s="79" t="n">
        <v>185229</v>
      </c>
      <c r="J1211" s="127" t="n">
        <v>0.71</v>
      </c>
      <c r="K1211" s="128">
        <f>ROUND(I1211*(J1211/1000),2)</f>
        <v/>
      </c>
    </row>
    <row customFormat="1" r="1212" s="78">
      <c r="B1212" s="125">
        <f>B1211+1</f>
        <v/>
      </c>
      <c r="C1212" s="125" t="n">
        <v>32876708</v>
      </c>
      <c r="D1212" s="90" t="inlineStr">
        <is>
          <t>5072422_CY19_KDP DPSG Canada Dry Lemonade_Q219_NAV A2554  - Digital Entertainment</t>
        </is>
      </c>
      <c r="E1212" s="78" t="inlineStr">
        <is>
          <t>USA</t>
        </is>
      </c>
      <c r="F1212" s="126" t="n">
        <v>43556</v>
      </c>
      <c r="G1212" s="126" t="n">
        <v>43646</v>
      </c>
      <c r="H1212" s="96" t="n">
        <v>49230</v>
      </c>
      <c r="I1212" s="79" t="n">
        <v>49230</v>
      </c>
      <c r="J1212" s="127" t="n">
        <v>0.71</v>
      </c>
      <c r="K1212" s="128">
        <f>ROUND(I1212*(J1212/1000),2)</f>
        <v/>
      </c>
    </row>
    <row customFormat="1" r="1213" s="78">
      <c r="B1213" s="125">
        <f>B1212+1</f>
        <v/>
      </c>
      <c r="C1213" s="125" t="n">
        <v>32878661</v>
      </c>
      <c r="D1213" s="90" t="inlineStr">
        <is>
          <t>5071483_Aflac Q2 CFlight Prime/Digital 18/19 BYU Plan - Digital Entertainment</t>
        </is>
      </c>
      <c r="E1213" s="78" t="inlineStr">
        <is>
          <t>NBC Broadcast</t>
        </is>
      </c>
      <c r="F1213" s="126" t="n">
        <v>43561</v>
      </c>
      <c r="G1213" s="126" t="n">
        <v>43583</v>
      </c>
      <c r="H1213" s="96" t="n">
        <v>960691</v>
      </c>
      <c r="I1213" s="79" t="n">
        <v>960691</v>
      </c>
      <c r="J1213" s="127" t="n">
        <v>0.71</v>
      </c>
      <c r="K1213" s="128">
        <f>ROUND(I1213*(J1213/1000),2)</f>
        <v/>
      </c>
    </row>
    <row customFormat="1" r="1214" s="78">
      <c r="B1214" s="125">
        <f>B1213+1</f>
        <v/>
      </c>
      <c r="C1214" s="125" t="n">
        <v>32878661</v>
      </c>
      <c r="D1214" s="90" t="inlineStr">
        <is>
          <t>5071483_Aflac Q2 CFlight Prime/Digital 18/19 BYU Plan - Digital Entertainment</t>
        </is>
      </c>
      <c r="E1214" s="78" t="inlineStr">
        <is>
          <t>NBC News</t>
        </is>
      </c>
      <c r="F1214" s="126" t="n">
        <v>43561</v>
      </c>
      <c r="G1214" s="126" t="n">
        <v>43583</v>
      </c>
      <c r="H1214" s="96" t="n">
        <v>58013</v>
      </c>
      <c r="I1214" s="79" t="n">
        <v>58013</v>
      </c>
      <c r="J1214" s="127" t="n">
        <v>0.71</v>
      </c>
      <c r="K1214" s="128">
        <f>ROUND(I1214*(J1214/1000),2)</f>
        <v/>
      </c>
    </row>
    <row customFormat="1" r="1215" s="78">
      <c r="B1215" s="125">
        <f>B1214+1</f>
        <v/>
      </c>
      <c r="C1215" s="125" t="n">
        <v>32880855</v>
      </c>
      <c r="D1215" s="90" t="inlineStr">
        <is>
          <t>5059176_1819_Subaru_NAV NBCU Audience Video _Q2 19_CNVG A2554 - Digital Entertainment</t>
        </is>
      </c>
      <c r="E1215" s="78" t="inlineStr">
        <is>
          <t>Bravo</t>
        </is>
      </c>
      <c r="F1215" s="126" t="n">
        <v>43556</v>
      </c>
      <c r="G1215" s="126" t="n">
        <v>43569</v>
      </c>
      <c r="H1215" s="96" t="n">
        <v>283112</v>
      </c>
      <c r="I1215" s="79" t="n">
        <v>283112</v>
      </c>
      <c r="J1215" s="127" t="n">
        <v>0.71</v>
      </c>
      <c r="K1215" s="128">
        <f>ROUND(I1215*(J1215/1000),2)</f>
        <v/>
      </c>
    </row>
    <row customFormat="1" r="1216" s="78">
      <c r="B1216" s="125">
        <f>B1215+1</f>
        <v/>
      </c>
      <c r="C1216" s="125" t="n">
        <v>32880855</v>
      </c>
      <c r="D1216" s="90" t="inlineStr">
        <is>
          <t>5059176_1819_Subaru_NAV NBCU Audience Video _Q2 19_CNVG A2554 - Digital Entertainment</t>
        </is>
      </c>
      <c r="E1216" s="78" t="inlineStr">
        <is>
          <t>CNBC</t>
        </is>
      </c>
      <c r="F1216" s="126" t="n">
        <v>43556</v>
      </c>
      <c r="G1216" s="126" t="n">
        <v>43569</v>
      </c>
      <c r="H1216" s="96" t="n">
        <v>20469</v>
      </c>
      <c r="I1216" s="79" t="n">
        <v>20469</v>
      </c>
      <c r="J1216" s="127" t="n">
        <v>0.71</v>
      </c>
      <c r="K1216" s="128">
        <f>ROUND(I1216*(J1216/1000),2)</f>
        <v/>
      </c>
    </row>
    <row customFormat="1" r="1217" s="78">
      <c r="B1217" s="125">
        <f>B1216+1</f>
        <v/>
      </c>
      <c r="C1217" s="125" t="n">
        <v>32880855</v>
      </c>
      <c r="D1217" s="90" t="inlineStr">
        <is>
          <t>5059176_1819_Subaru_NAV NBCU Audience Video _Q2 19_CNVG A2554 - Digital Entertainment</t>
        </is>
      </c>
      <c r="E1217" s="78" t="inlineStr">
        <is>
          <t>E!</t>
        </is>
      </c>
      <c r="F1217" s="126" t="n">
        <v>43556</v>
      </c>
      <c r="G1217" s="126" t="n">
        <v>43569</v>
      </c>
      <c r="H1217" s="96" t="n">
        <v>102640</v>
      </c>
      <c r="I1217" s="79" t="n">
        <v>102640</v>
      </c>
      <c r="J1217" s="127" t="n">
        <v>0.71</v>
      </c>
      <c r="K1217" s="128">
        <f>ROUND(I1217*(J1217/1000),2)</f>
        <v/>
      </c>
    </row>
    <row customFormat="1" r="1218" s="78">
      <c r="B1218" s="125">
        <f>B1217+1</f>
        <v/>
      </c>
      <c r="C1218" s="125" t="n">
        <v>32880855</v>
      </c>
      <c r="D1218" s="90" t="inlineStr">
        <is>
          <t>5059176_1819_Subaru_NAV NBCU Audience Video _Q2 19_CNVG A2554 - Digital Entertainment</t>
        </is>
      </c>
      <c r="E1218" s="78" t="inlineStr">
        <is>
          <t>MSNBC</t>
        </is>
      </c>
      <c r="F1218" s="126" t="n">
        <v>43556</v>
      </c>
      <c r="G1218" s="126" t="n">
        <v>43569</v>
      </c>
      <c r="H1218" s="96" t="n">
        <v>596</v>
      </c>
      <c r="I1218" s="79" t="n">
        <v>596</v>
      </c>
      <c r="J1218" s="127" t="n">
        <v>0.71</v>
      </c>
      <c r="K1218" s="128">
        <f>ROUND(I1218*(J1218/1000),2)</f>
        <v/>
      </c>
    </row>
    <row customFormat="1" r="1219" s="78">
      <c r="B1219" s="125">
        <f>B1218+1</f>
        <v/>
      </c>
      <c r="C1219" s="125" t="n">
        <v>32880855</v>
      </c>
      <c r="D1219" s="90" t="inlineStr">
        <is>
          <t>5059176_1819_Subaru_NAV NBCU Audience Video _Q2 19_CNVG A2554 - Digital Entertainment</t>
        </is>
      </c>
      <c r="E1219" s="78" t="inlineStr">
        <is>
          <t>NBC Broadcast</t>
        </is>
      </c>
      <c r="F1219" s="126" t="n">
        <v>43556</v>
      </c>
      <c r="G1219" s="126" t="n">
        <v>43569</v>
      </c>
      <c r="H1219" s="96" t="n">
        <v>50493</v>
      </c>
      <c r="I1219" s="79" t="n">
        <v>50493</v>
      </c>
      <c r="J1219" s="127" t="n">
        <v>0.71</v>
      </c>
      <c r="K1219" s="128">
        <f>ROUND(I1219*(J1219/1000),2)</f>
        <v/>
      </c>
    </row>
    <row customFormat="1" r="1220" s="78">
      <c r="B1220" s="125">
        <f>B1219+1</f>
        <v/>
      </c>
      <c r="C1220" s="125" t="n">
        <v>32880855</v>
      </c>
      <c r="D1220" s="90" t="inlineStr">
        <is>
          <t>5059176_1819_Subaru_NAV NBCU Audience Video _Q2 19_CNVG A2554 - Digital Entertainment</t>
        </is>
      </c>
      <c r="E1220" s="78" t="inlineStr">
        <is>
          <t>NBC News</t>
        </is>
      </c>
      <c r="F1220" s="126" t="n">
        <v>43556</v>
      </c>
      <c r="G1220" s="126" t="n">
        <v>43569</v>
      </c>
      <c r="H1220" s="96" t="n">
        <v>8610</v>
      </c>
      <c r="I1220" s="79" t="n">
        <v>8610</v>
      </c>
      <c r="J1220" s="127" t="n">
        <v>0.71</v>
      </c>
      <c r="K1220" s="128">
        <f>ROUND(I1220*(J1220/1000),2)</f>
        <v/>
      </c>
    </row>
    <row customFormat="1" r="1221" s="78">
      <c r="B1221" s="125">
        <f>B1220+1</f>
        <v/>
      </c>
      <c r="C1221" s="125" t="n">
        <v>32880855</v>
      </c>
      <c r="D1221" s="90" t="inlineStr">
        <is>
          <t>5059176_1819_Subaru_NAV NBCU Audience Video _Q2 19_CNVG A2554 - Digital Entertainment</t>
        </is>
      </c>
      <c r="E1221" s="78" t="inlineStr">
        <is>
          <t>Oxygen</t>
        </is>
      </c>
      <c r="F1221" s="126" t="n">
        <v>43556</v>
      </c>
      <c r="G1221" s="126" t="n">
        <v>43569</v>
      </c>
      <c r="H1221" s="96" t="n">
        <v>5306</v>
      </c>
      <c r="I1221" s="79" t="n">
        <v>5306</v>
      </c>
      <c r="J1221" s="127" t="n">
        <v>0.71</v>
      </c>
      <c r="K1221" s="128">
        <f>ROUND(I1221*(J1221/1000),2)</f>
        <v/>
      </c>
    </row>
    <row customFormat="1" r="1222" s="78">
      <c r="B1222" s="125">
        <f>B1221+1</f>
        <v/>
      </c>
      <c r="C1222" s="125" t="n">
        <v>32880855</v>
      </c>
      <c r="D1222" s="90" t="inlineStr">
        <is>
          <t>5059176_1819_Subaru_NAV NBCU Audience Video _Q2 19_CNVG A2554 - Digital Entertainment</t>
        </is>
      </c>
      <c r="E1222" s="78" t="inlineStr">
        <is>
          <t>Syfy</t>
        </is>
      </c>
      <c r="F1222" s="126" t="n">
        <v>43556</v>
      </c>
      <c r="G1222" s="126" t="n">
        <v>43569</v>
      </c>
      <c r="H1222" s="96" t="n">
        <v>214443</v>
      </c>
      <c r="I1222" s="79" t="n">
        <v>214443</v>
      </c>
      <c r="J1222" s="127" t="n">
        <v>0.71</v>
      </c>
      <c r="K1222" s="128">
        <f>ROUND(I1222*(J1222/1000),2)</f>
        <v/>
      </c>
    </row>
    <row customFormat="1" r="1223" s="78">
      <c r="B1223" s="125">
        <f>B1222+1</f>
        <v/>
      </c>
      <c r="C1223" s="125" t="n">
        <v>32880855</v>
      </c>
      <c r="D1223" s="90" t="inlineStr">
        <is>
          <t>5059176_1819_Subaru_NAV NBCU Audience Video _Q2 19_CNVG A2554 - Digital Entertainment</t>
        </is>
      </c>
      <c r="E1223" s="78" t="inlineStr">
        <is>
          <t>Telemundo</t>
        </is>
      </c>
      <c r="F1223" s="126" t="n">
        <v>43556</v>
      </c>
      <c r="G1223" s="126" t="n">
        <v>43569</v>
      </c>
      <c r="H1223" s="96" t="n">
        <v>1868</v>
      </c>
      <c r="I1223" s="79" t="n">
        <v>1868</v>
      </c>
      <c r="J1223" s="127" t="n">
        <v>0.71</v>
      </c>
      <c r="K1223" s="128">
        <f>ROUND(I1223*(J1223/1000),2)</f>
        <v/>
      </c>
    </row>
    <row customFormat="1" r="1224" s="78">
      <c r="B1224" s="125">
        <f>B1223+1</f>
        <v/>
      </c>
      <c r="C1224" s="125" t="n">
        <v>32880855</v>
      </c>
      <c r="D1224" s="90" t="inlineStr">
        <is>
          <t>5059176_1819_Subaru_NAV NBCU Audience Video _Q2 19_CNVG A2554 - Digital Entertainment</t>
        </is>
      </c>
      <c r="E1224" s="78" t="inlineStr">
        <is>
          <t>USA</t>
        </is>
      </c>
      <c r="F1224" s="126" t="n">
        <v>43556</v>
      </c>
      <c r="G1224" s="126" t="n">
        <v>43569</v>
      </c>
      <c r="H1224" s="96" t="n">
        <v>23776</v>
      </c>
      <c r="I1224" s="79" t="n">
        <v>23776</v>
      </c>
      <c r="J1224" s="127" t="n">
        <v>0.71</v>
      </c>
      <c r="K1224" s="128">
        <f>ROUND(I1224*(J1224/1000),2)</f>
        <v/>
      </c>
    </row>
    <row customFormat="1" r="1225" s="78">
      <c r="B1225" s="125">
        <f>B1224+1</f>
        <v/>
      </c>
      <c r="C1225" s="125" t="n">
        <v>32881373</v>
      </c>
      <c r="D1225" s="90" t="inlineStr">
        <is>
          <t>5059170_1819_Subaru_USA Originals FEP-VOD_ Q219 - Digital Entertainment</t>
        </is>
      </c>
      <c r="E1225" s="78" t="inlineStr">
        <is>
          <t>USA</t>
        </is>
      </c>
      <c r="F1225" s="126" t="n">
        <v>43556</v>
      </c>
      <c r="G1225" s="126" t="n">
        <v>43569</v>
      </c>
      <c r="H1225" s="96" t="n">
        <v>956216</v>
      </c>
      <c r="I1225" s="79" t="n">
        <v>956216</v>
      </c>
      <c r="J1225" s="127" t="n">
        <v>0.71</v>
      </c>
      <c r="K1225" s="128">
        <f>ROUND(I1225*(J1225/1000),2)</f>
        <v/>
      </c>
    </row>
    <row customFormat="1" r="1226" s="78">
      <c r="B1226" s="125">
        <f>B1225+1</f>
        <v/>
      </c>
      <c r="C1226" s="125" t="n">
        <v>32885230</v>
      </c>
      <c r="D1226" s="90" t="inlineStr">
        <is>
          <t>5056061_Weight Watchers Q219-Q319 E! &amp; Bravo FEP - Digital Lifestyle</t>
        </is>
      </c>
      <c r="E1226" s="78" t="inlineStr">
        <is>
          <t>Bravo</t>
        </is>
      </c>
      <c r="F1226" s="126" t="n">
        <v>43555</v>
      </c>
      <c r="G1226" s="126" t="n">
        <v>43596</v>
      </c>
      <c r="H1226" s="96" t="n">
        <v>318513</v>
      </c>
      <c r="I1226" s="79" t="n">
        <v>277928</v>
      </c>
      <c r="J1226" s="127" t="n">
        <v>0.71</v>
      </c>
      <c r="K1226" s="128">
        <f>ROUND(I1226*(J1226/1000),2)</f>
        <v/>
      </c>
    </row>
    <row customFormat="1" r="1227" s="78">
      <c r="B1227" s="125">
        <f>B1226+1</f>
        <v/>
      </c>
      <c r="C1227" s="125" t="n">
        <v>32885230</v>
      </c>
      <c r="D1227" s="90" t="inlineStr">
        <is>
          <t>5056061_Weight Watchers Q219-Q319 E! &amp; Bravo FEP - Digital Lifestyle</t>
        </is>
      </c>
      <c r="E1227" s="78" t="inlineStr">
        <is>
          <t>E!</t>
        </is>
      </c>
      <c r="F1227" s="126" t="n">
        <v>43555</v>
      </c>
      <c r="G1227" s="126" t="n">
        <v>43596</v>
      </c>
      <c r="H1227" s="96" t="n">
        <v>108185</v>
      </c>
      <c r="I1227" s="79" t="n">
        <v>94509</v>
      </c>
      <c r="J1227" s="127" t="n">
        <v>0.71</v>
      </c>
      <c r="K1227" s="128">
        <f>ROUND(I1227*(J1227/1000),2)</f>
        <v/>
      </c>
    </row>
    <row customFormat="1" r="1228" s="78">
      <c r="B1228" s="125">
        <f>B1227+1</f>
        <v/>
      </c>
      <c r="C1228" s="125" t="n">
        <v>32885230</v>
      </c>
      <c r="D1228" s="90" t="inlineStr">
        <is>
          <t>5056061_Weight Watchers Q219-Q319 E! &amp; Bravo FEP - Digital Lifestyle</t>
        </is>
      </c>
      <c r="E1228" s="78" t="inlineStr">
        <is>
          <t>Oxygen</t>
        </is>
      </c>
      <c r="F1228" s="126" t="n">
        <v>43576</v>
      </c>
      <c r="G1228" s="126" t="n">
        <v>43596</v>
      </c>
      <c r="H1228" s="96" t="n">
        <v>43685</v>
      </c>
      <c r="I1228" s="79" t="n">
        <v>43685</v>
      </c>
      <c r="J1228" s="127" t="n">
        <v>0.71</v>
      </c>
      <c r="K1228" s="128">
        <f>ROUND(I1228*(J1228/1000),2)</f>
        <v/>
      </c>
    </row>
    <row customFormat="1" r="1229" s="78">
      <c r="B1229" s="125">
        <f>B1228+1</f>
        <v/>
      </c>
      <c r="C1229" s="125" t="n">
        <v>32887380</v>
      </c>
      <c r="D1229" s="90" t="inlineStr">
        <is>
          <t>5068213_Amgen 1Q/2Q E! Grammys &amp; Oscars Sponsorship Q2 Video - Digital Lifestyle</t>
        </is>
      </c>
      <c r="E1229" s="78" t="inlineStr">
        <is>
          <t>Bravo</t>
        </is>
      </c>
      <c r="F1229" s="126" t="n">
        <v>43556</v>
      </c>
      <c r="G1229" s="126" t="n">
        <v>43646</v>
      </c>
      <c r="H1229" s="96" t="n">
        <v>1599558</v>
      </c>
      <c r="I1229" s="79" t="n">
        <v>1599558</v>
      </c>
      <c r="J1229" s="127" t="n">
        <v>0.71</v>
      </c>
      <c r="K1229" s="128">
        <f>ROUND(I1229*(J1229/1000),2)</f>
        <v/>
      </c>
    </row>
    <row customFormat="1" r="1230" s="78">
      <c r="B1230" s="125">
        <f>B1229+1</f>
        <v/>
      </c>
      <c r="C1230" s="125" t="n">
        <v>32887380</v>
      </c>
      <c r="D1230" s="90" t="inlineStr">
        <is>
          <t>5068213_Amgen 1Q/2Q E! Grammys &amp; Oscars Sponsorship Q2 Video - Digital Lifestyle</t>
        </is>
      </c>
      <c r="E1230" s="78" t="inlineStr">
        <is>
          <t>E!</t>
        </is>
      </c>
      <c r="F1230" s="126" t="n">
        <v>43556</v>
      </c>
      <c r="G1230" s="126" t="n">
        <v>43646</v>
      </c>
      <c r="H1230" s="96" t="n">
        <v>656162</v>
      </c>
      <c r="I1230" s="79" t="n">
        <v>656162</v>
      </c>
      <c r="J1230" s="127" t="n">
        <v>0.71</v>
      </c>
      <c r="K1230" s="128">
        <f>ROUND(I1230*(J1230/1000),2)</f>
        <v/>
      </c>
    </row>
    <row customFormat="1" r="1231" s="78">
      <c r="B1231" s="125">
        <f>B1230+1</f>
        <v/>
      </c>
      <c r="C1231" s="125" t="n">
        <v>32887380</v>
      </c>
      <c r="D1231" s="90" t="inlineStr">
        <is>
          <t>5068213_Amgen 1Q/2Q E! Grammys &amp; Oscars Sponsorship Q2 Video - Digital Lifestyle</t>
        </is>
      </c>
      <c r="E1231" s="78" t="inlineStr">
        <is>
          <t>Oxygen</t>
        </is>
      </c>
      <c r="F1231" s="126" t="n">
        <v>43556</v>
      </c>
      <c r="G1231" s="126" t="n">
        <v>43646</v>
      </c>
      <c r="H1231" s="96" t="n">
        <v>430524</v>
      </c>
      <c r="I1231" s="79" t="n">
        <v>430524</v>
      </c>
      <c r="J1231" s="127" t="n">
        <v>0.71</v>
      </c>
      <c r="K1231" s="128">
        <f>ROUND(I1231*(J1231/1000),2)</f>
        <v/>
      </c>
    </row>
    <row customFormat="1" r="1232" s="78">
      <c r="B1232" s="125">
        <f>B1231+1</f>
        <v/>
      </c>
      <c r="C1232" s="125" t="n">
        <v>32887380</v>
      </c>
      <c r="D1232" s="90" t="inlineStr">
        <is>
          <t>5068213_Amgen 1Q/2Q E! Grammys &amp; Oscars Sponsorship Q2 Video - Digital Lifestyle</t>
        </is>
      </c>
      <c r="E1232" s="78" t="inlineStr">
        <is>
          <t>Syfy</t>
        </is>
      </c>
      <c r="F1232" s="126" t="n">
        <v>43556</v>
      </c>
      <c r="G1232" s="126" t="n">
        <v>43646</v>
      </c>
      <c r="H1232" s="96" t="n">
        <v>2324859</v>
      </c>
      <c r="I1232" s="79" t="n">
        <v>2324859</v>
      </c>
      <c r="J1232" s="127" t="n">
        <v>0.71</v>
      </c>
      <c r="K1232" s="128">
        <f>ROUND(I1232*(J1232/1000),2)</f>
        <v/>
      </c>
    </row>
    <row customFormat="1" r="1233" s="78">
      <c r="B1233" s="125">
        <f>B1232+1</f>
        <v/>
      </c>
      <c r="C1233" s="125" t="n">
        <v>32887380</v>
      </c>
      <c r="D1233" s="90" t="inlineStr">
        <is>
          <t>5068213_Amgen 1Q/2Q E! Grammys &amp; Oscars Sponsorship Q2 Video - Digital Lifestyle</t>
        </is>
      </c>
      <c r="E1233" s="78" t="inlineStr">
        <is>
          <t>USA</t>
        </is>
      </c>
      <c r="F1233" s="126" t="n">
        <v>43556</v>
      </c>
      <c r="G1233" s="126" t="n">
        <v>43646</v>
      </c>
      <c r="H1233" s="96" t="n">
        <v>788042</v>
      </c>
      <c r="I1233" s="79" t="n">
        <v>788042</v>
      </c>
      <c r="J1233" s="127" t="n">
        <v>0.71</v>
      </c>
      <c r="K1233" s="128">
        <f>ROUND(I1233*(J1233/1000),2)</f>
        <v/>
      </c>
    </row>
    <row customFormat="1" r="1234" s="78">
      <c r="B1234" s="125">
        <f>B1233+1</f>
        <v/>
      </c>
      <c r="C1234" s="125" t="n">
        <v>32889642</v>
      </c>
      <c r="D1234" s="90" t="inlineStr">
        <is>
          <t>5074004_Bayer MiraLAX Q219 CFlight Prime/Digital 18/19 BYU Plan</t>
        </is>
      </c>
      <c r="E1234" s="78" t="inlineStr">
        <is>
          <t>NBC Broadcast</t>
        </is>
      </c>
      <c r="F1234" s="126" t="n">
        <v>43556</v>
      </c>
      <c r="G1234" s="126" t="n">
        <v>43590</v>
      </c>
      <c r="H1234" s="96" t="n">
        <v>275352</v>
      </c>
      <c r="I1234" s="79" t="n">
        <v>275352</v>
      </c>
      <c r="J1234" s="127" t="n">
        <v>0.71</v>
      </c>
      <c r="K1234" s="128">
        <f>ROUND(I1234*(J1234/1000),2)</f>
        <v/>
      </c>
    </row>
    <row customFormat="1" r="1235" s="78">
      <c r="B1235" s="125">
        <f>B1234+1</f>
        <v/>
      </c>
      <c r="C1235" s="125" t="n">
        <v>32889642</v>
      </c>
      <c r="D1235" s="90" t="inlineStr">
        <is>
          <t>5074004_Bayer MiraLAX Q219 CFlight Prime/Digital 18/19 BYU Plan</t>
        </is>
      </c>
      <c r="E1235" s="78" t="inlineStr">
        <is>
          <t>NBC News</t>
        </is>
      </c>
      <c r="F1235" s="126" t="n">
        <v>43556</v>
      </c>
      <c r="G1235" s="126" t="n">
        <v>43590</v>
      </c>
      <c r="H1235" s="96" t="n">
        <v>19087</v>
      </c>
      <c r="I1235" s="79" t="n">
        <v>19087</v>
      </c>
      <c r="J1235" s="127" t="n">
        <v>0.71</v>
      </c>
      <c r="K1235" s="128">
        <f>ROUND(I1235*(J1235/1000),2)</f>
        <v/>
      </c>
    </row>
    <row customFormat="1" r="1236" s="78">
      <c r="B1236" s="125">
        <f>B1235+1</f>
        <v/>
      </c>
      <c r="C1236" s="125" t="n">
        <v>32889729</v>
      </c>
      <c r="D1236" s="90" t="inlineStr">
        <is>
          <t>5073973_Kohls_USA_Upfront_OLV_Q2  - Digital Entertainment</t>
        </is>
      </c>
      <c r="E1236" s="78" t="inlineStr">
        <is>
          <t>USA</t>
        </is>
      </c>
      <c r="F1236" s="126" t="n">
        <v>43558</v>
      </c>
      <c r="G1236" s="126" t="n">
        <v>43589</v>
      </c>
      <c r="H1236" s="96" t="n">
        <v>1627932</v>
      </c>
      <c r="I1236" s="79" t="n">
        <v>1627932</v>
      </c>
      <c r="J1236" s="127" t="n">
        <v>0.71</v>
      </c>
      <c r="K1236" s="128">
        <f>ROUND(I1236*(J1236/1000),2)</f>
        <v/>
      </c>
    </row>
    <row customFormat="1" r="1237" s="78">
      <c r="B1237" s="125">
        <f>B1236+1</f>
        <v/>
      </c>
      <c r="C1237" s="125" t="n">
        <v>32891629</v>
      </c>
      <c r="D1237" s="90" t="inlineStr">
        <is>
          <t>5073332_GSK_Sensodyne_Upfront_OLV_Q2 - Digital Entertainment</t>
        </is>
      </c>
      <c r="E1237" s="78" t="inlineStr">
        <is>
          <t>NBC Broadcast</t>
        </is>
      </c>
      <c r="F1237" s="126" t="n">
        <v>43563</v>
      </c>
      <c r="G1237" s="126" t="n">
        <v>43583</v>
      </c>
      <c r="H1237" s="96" t="n">
        <v>126518</v>
      </c>
      <c r="I1237" s="79" t="n">
        <v>126518</v>
      </c>
      <c r="J1237" s="127" t="n">
        <v>0.71</v>
      </c>
      <c r="K1237" s="128">
        <f>ROUND(I1237*(J1237/1000),2)</f>
        <v/>
      </c>
    </row>
    <row customFormat="1" r="1238" s="78">
      <c r="B1238" s="125">
        <f>B1237+1</f>
        <v/>
      </c>
      <c r="C1238" s="125" t="n">
        <v>32891629</v>
      </c>
      <c r="D1238" s="90" t="inlineStr">
        <is>
          <t>5073332_GSK_Sensodyne_Upfront_OLV_Q2 - Digital Entertainment</t>
        </is>
      </c>
      <c r="E1238" s="78" t="inlineStr">
        <is>
          <t>NBC News</t>
        </is>
      </c>
      <c r="F1238" s="126" t="n">
        <v>43563</v>
      </c>
      <c r="G1238" s="126" t="n">
        <v>43583</v>
      </c>
      <c r="H1238" s="96" t="n">
        <v>9455</v>
      </c>
      <c r="I1238" s="79" t="n">
        <v>9455</v>
      </c>
      <c r="J1238" s="127" t="n">
        <v>0.71</v>
      </c>
      <c r="K1238" s="128">
        <f>ROUND(I1238*(J1238/1000),2)</f>
        <v/>
      </c>
    </row>
    <row customFormat="1" r="1239" s="78">
      <c r="B1239" s="125">
        <f>B1238+1</f>
        <v/>
      </c>
      <c r="C1239" s="125" t="n">
        <v>32891634</v>
      </c>
      <c r="D1239" s="90" t="inlineStr">
        <is>
          <t>5073587_Verizon_OLV_Upfront_Q2 - Digital Entertainment</t>
        </is>
      </c>
      <c r="E1239" s="78" t="inlineStr">
        <is>
          <t>Bravo</t>
        </is>
      </c>
      <c r="F1239" s="126" t="n">
        <v>43556</v>
      </c>
      <c r="G1239" s="126" t="n">
        <v>43645</v>
      </c>
      <c r="H1239" s="96" t="n">
        <v>2684177</v>
      </c>
      <c r="I1239" s="79" t="n">
        <v>2684177</v>
      </c>
      <c r="J1239" s="127" t="n">
        <v>0.71</v>
      </c>
      <c r="K1239" s="128">
        <f>ROUND(I1239*(J1239/1000),2)</f>
        <v/>
      </c>
    </row>
    <row customFormat="1" r="1240" s="78">
      <c r="B1240" s="125">
        <f>B1239+1</f>
        <v/>
      </c>
      <c r="C1240" s="125" t="n">
        <v>32891634</v>
      </c>
      <c r="D1240" s="90" t="inlineStr">
        <is>
          <t>5073587_Verizon_OLV_Upfront_Q2 - Digital Entertainment</t>
        </is>
      </c>
      <c r="E1240" s="78" t="inlineStr">
        <is>
          <t>CNBC</t>
        </is>
      </c>
      <c r="F1240" s="126" t="n">
        <v>43556</v>
      </c>
      <c r="G1240" s="126" t="n">
        <v>43645</v>
      </c>
      <c r="H1240" s="96" t="n">
        <v>170941</v>
      </c>
      <c r="I1240" s="79" t="n">
        <v>170941</v>
      </c>
      <c r="J1240" s="127" t="n">
        <v>0.71</v>
      </c>
      <c r="K1240" s="128">
        <f>ROUND(I1240*(J1240/1000),2)</f>
        <v/>
      </c>
    </row>
    <row customFormat="1" r="1241" s="78">
      <c r="B1241" s="125">
        <f>B1240+1</f>
        <v/>
      </c>
      <c r="C1241" s="125" t="n">
        <v>32891634</v>
      </c>
      <c r="D1241" s="90" t="inlineStr">
        <is>
          <t>5073587_Verizon_OLV_Upfront_Q2 - Digital Entertainment</t>
        </is>
      </c>
      <c r="E1241" s="78" t="inlineStr">
        <is>
          <t>E!</t>
        </is>
      </c>
      <c r="F1241" s="126" t="n">
        <v>43556</v>
      </c>
      <c r="G1241" s="126" t="n">
        <v>43645</v>
      </c>
      <c r="H1241" s="96" t="n">
        <v>1074018</v>
      </c>
      <c r="I1241" s="79" t="n">
        <v>1074018</v>
      </c>
      <c r="J1241" s="127" t="n">
        <v>0.71</v>
      </c>
      <c r="K1241" s="128">
        <f>ROUND(I1241*(J1241/1000),2)</f>
        <v/>
      </c>
    </row>
    <row customFormat="1" r="1242" s="78">
      <c r="B1242" s="125">
        <f>B1241+1</f>
        <v/>
      </c>
      <c r="C1242" s="125" t="n">
        <v>32891634</v>
      </c>
      <c r="D1242" s="90" t="inlineStr">
        <is>
          <t>5073587_Verizon_OLV_Upfront_Q2 - Digital Entertainment</t>
        </is>
      </c>
      <c r="E1242" s="78" t="inlineStr">
        <is>
          <t>MSNBC</t>
        </is>
      </c>
      <c r="F1242" s="126" t="n">
        <v>43556</v>
      </c>
      <c r="G1242" s="126" t="n">
        <v>43645</v>
      </c>
      <c r="H1242" s="96" t="n">
        <v>5720</v>
      </c>
      <c r="I1242" s="79" t="n">
        <v>5720</v>
      </c>
      <c r="J1242" s="127" t="n">
        <v>0.71</v>
      </c>
      <c r="K1242" s="128">
        <f>ROUND(I1242*(J1242/1000),2)</f>
        <v/>
      </c>
    </row>
    <row customFormat="1" r="1243" s="78">
      <c r="B1243" s="125">
        <f>B1242+1</f>
        <v/>
      </c>
      <c r="C1243" s="125" t="n">
        <v>32891634</v>
      </c>
      <c r="D1243" s="90" t="inlineStr">
        <is>
          <t>5073587_Verizon_OLV_Upfront_Q2 - Digital Entertainment</t>
        </is>
      </c>
      <c r="E1243" s="78" t="inlineStr">
        <is>
          <t>NBC Broadcast</t>
        </is>
      </c>
      <c r="F1243" s="126" t="n">
        <v>43556</v>
      </c>
      <c r="G1243" s="126" t="n">
        <v>43645</v>
      </c>
      <c r="H1243" s="96" t="n">
        <v>3097506</v>
      </c>
      <c r="I1243" s="79" t="n">
        <v>3097506</v>
      </c>
      <c r="J1243" s="127" t="n">
        <v>0.71</v>
      </c>
      <c r="K1243" s="128">
        <f>ROUND(I1243*(J1243/1000),2)</f>
        <v/>
      </c>
    </row>
    <row customFormat="1" r="1244" s="78">
      <c r="B1244" s="125">
        <f>B1243+1</f>
        <v/>
      </c>
      <c r="C1244" s="125" t="n">
        <v>32891634</v>
      </c>
      <c r="D1244" s="90" t="inlineStr">
        <is>
          <t>5073587_Verizon_OLV_Upfront_Q2 - Digital Entertainment</t>
        </is>
      </c>
      <c r="E1244" s="78" t="inlineStr">
        <is>
          <t>NBC News</t>
        </is>
      </c>
      <c r="F1244" s="126" t="n">
        <v>43556</v>
      </c>
      <c r="G1244" s="126" t="n">
        <v>43645</v>
      </c>
      <c r="H1244" s="96" t="n">
        <v>427888</v>
      </c>
      <c r="I1244" s="79" t="n">
        <v>427888</v>
      </c>
      <c r="J1244" s="127" t="n">
        <v>0.71</v>
      </c>
      <c r="K1244" s="128">
        <f>ROUND(I1244*(J1244/1000),2)</f>
        <v/>
      </c>
    </row>
    <row customFormat="1" r="1245" s="78">
      <c r="B1245" s="125">
        <f>B1244+1</f>
        <v/>
      </c>
      <c r="C1245" s="125" t="n">
        <v>32891634</v>
      </c>
      <c r="D1245" s="90" t="inlineStr">
        <is>
          <t>5073587_Verizon_OLV_Upfront_Q2 - Digital Entertainment</t>
        </is>
      </c>
      <c r="E1245" s="78" t="inlineStr">
        <is>
          <t>Oxygen</t>
        </is>
      </c>
      <c r="F1245" s="126" t="n">
        <v>43556</v>
      </c>
      <c r="G1245" s="126" t="n">
        <v>43645</v>
      </c>
      <c r="H1245" s="96" t="n">
        <v>650426</v>
      </c>
      <c r="I1245" s="79" t="n">
        <v>650426</v>
      </c>
      <c r="J1245" s="127" t="n">
        <v>0.71</v>
      </c>
      <c r="K1245" s="128">
        <f>ROUND(I1245*(J1245/1000),2)</f>
        <v/>
      </c>
    </row>
    <row customFormat="1" r="1246" s="78">
      <c r="B1246" s="125">
        <f>B1245+1</f>
        <v/>
      </c>
      <c r="C1246" s="125" t="n">
        <v>32891634</v>
      </c>
      <c r="D1246" s="90" t="inlineStr">
        <is>
          <t>5073587_Verizon_OLV_Upfront_Q2 - Digital Entertainment</t>
        </is>
      </c>
      <c r="E1246" s="78" t="inlineStr">
        <is>
          <t>Syfy</t>
        </is>
      </c>
      <c r="F1246" s="126" t="n">
        <v>43556</v>
      </c>
      <c r="G1246" s="126" t="n">
        <v>43645</v>
      </c>
      <c r="H1246" s="96" t="n">
        <v>3304012</v>
      </c>
      <c r="I1246" s="79" t="n">
        <v>3304012</v>
      </c>
      <c r="J1246" s="127" t="n">
        <v>0.71</v>
      </c>
      <c r="K1246" s="128">
        <f>ROUND(I1246*(J1246/1000),2)</f>
        <v/>
      </c>
    </row>
    <row customFormat="1" r="1247" s="78">
      <c r="B1247" s="125">
        <f>B1246+1</f>
        <v/>
      </c>
      <c r="C1247" s="125" t="n">
        <v>32891634</v>
      </c>
      <c r="D1247" s="90" t="inlineStr">
        <is>
          <t>5073587_Verizon_OLV_Upfront_Q2 - Digital Entertainment</t>
        </is>
      </c>
      <c r="E1247" s="78" t="inlineStr">
        <is>
          <t>Telemundo</t>
        </is>
      </c>
      <c r="F1247" s="126" t="n">
        <v>43556</v>
      </c>
      <c r="G1247" s="126" t="n">
        <v>43645</v>
      </c>
      <c r="H1247" s="96" t="n">
        <v>23963</v>
      </c>
      <c r="I1247" s="79" t="n">
        <v>23963</v>
      </c>
      <c r="J1247" s="127" t="n">
        <v>0.71</v>
      </c>
      <c r="K1247" s="128">
        <f>ROUND(I1247*(J1247/1000),2)</f>
        <v/>
      </c>
    </row>
    <row customFormat="1" r="1248" s="78">
      <c r="B1248" s="125">
        <f>B1247+1</f>
        <v/>
      </c>
      <c r="C1248" s="125" t="n">
        <v>32891634</v>
      </c>
      <c r="D1248" s="90" t="inlineStr">
        <is>
          <t>5073587_Verizon_OLV_Upfront_Q2 - Digital Entertainment</t>
        </is>
      </c>
      <c r="E1248" s="78" t="inlineStr">
        <is>
          <t>USA</t>
        </is>
      </c>
      <c r="F1248" s="126" t="n">
        <v>43556</v>
      </c>
      <c r="G1248" s="126" t="n">
        <v>43645</v>
      </c>
      <c r="H1248" s="96" t="n">
        <v>1312439</v>
      </c>
      <c r="I1248" s="79" t="n">
        <v>1312439</v>
      </c>
      <c r="J1248" s="127" t="n">
        <v>0.71</v>
      </c>
      <c r="K1248" s="128">
        <f>ROUND(I1248*(J1248/1000),2)</f>
        <v/>
      </c>
    </row>
    <row customFormat="1" r="1249" s="78">
      <c r="B1249" s="125">
        <f>B1248+1</f>
        <v/>
      </c>
      <c r="C1249" s="125" t="n">
        <v>32893604</v>
      </c>
      <c r="D1249" s="90" t="inlineStr">
        <is>
          <t>5059165_1819_Subaru_NBC Prime Parity _Q219_CFlight_CNVG A2554 - Digital Entertainment</t>
        </is>
      </c>
      <c r="E1249" s="78" t="inlineStr">
        <is>
          <t>NBC Broadcast</t>
        </is>
      </c>
      <c r="F1249" s="126" t="n">
        <v>43556</v>
      </c>
      <c r="G1249" s="126" t="n">
        <v>43646</v>
      </c>
      <c r="H1249" s="96" t="n">
        <v>3143431</v>
      </c>
      <c r="I1249" s="79" t="n">
        <v>3143431</v>
      </c>
      <c r="J1249" s="127" t="n">
        <v>0.71</v>
      </c>
      <c r="K1249" s="128">
        <f>ROUND(I1249*(J1249/1000),2)</f>
        <v/>
      </c>
    </row>
    <row customFormat="1" r="1250" s="78">
      <c r="B1250" s="125">
        <f>B1249+1</f>
        <v/>
      </c>
      <c r="C1250" s="125" t="n">
        <v>32893604</v>
      </c>
      <c r="D1250" s="90" t="inlineStr">
        <is>
          <t>5059165_1819_Subaru_NBC Prime Parity _Q219_CFlight_CNVG A2554 - Digital Entertainment</t>
        </is>
      </c>
      <c r="E1250" s="78" t="inlineStr">
        <is>
          <t>NBC News</t>
        </is>
      </c>
      <c r="F1250" s="126" t="n">
        <v>43556</v>
      </c>
      <c r="G1250" s="126" t="n">
        <v>43646</v>
      </c>
      <c r="H1250" s="96" t="n">
        <v>25456</v>
      </c>
      <c r="I1250" s="79" t="n">
        <v>25456</v>
      </c>
      <c r="J1250" s="127" t="n">
        <v>0.71</v>
      </c>
      <c r="K1250" s="128">
        <f>ROUND(I1250*(J1250/1000),2)</f>
        <v/>
      </c>
    </row>
    <row customFormat="1" r="1251" s="78">
      <c r="B1251" s="125">
        <f>B1250+1</f>
        <v/>
      </c>
      <c r="C1251" s="125" t="n">
        <v>32894537</v>
      </c>
      <c r="D1251" s="90" t="inlineStr">
        <is>
          <t>5071512_Darden Olive Garden CFlight Prime/Digital Q2 18/19 BYU Plan - Digital Entertainment</t>
        </is>
      </c>
      <c r="E1251" s="78" t="inlineStr">
        <is>
          <t>NBC Broadcast</t>
        </is>
      </c>
      <c r="F1251" s="126" t="n">
        <v>43558</v>
      </c>
      <c r="G1251" s="126" t="n">
        <v>43646</v>
      </c>
      <c r="H1251" s="96" t="n">
        <v>1749332</v>
      </c>
      <c r="I1251" s="79" t="n">
        <v>1749332</v>
      </c>
      <c r="J1251" s="127" t="n">
        <v>0.71</v>
      </c>
      <c r="K1251" s="128">
        <f>ROUND(I1251*(J1251/1000),2)</f>
        <v/>
      </c>
    </row>
    <row customFormat="1" r="1252" s="78">
      <c r="B1252" s="125">
        <f>B1251+1</f>
        <v/>
      </c>
      <c r="C1252" s="125" t="n">
        <v>32894537</v>
      </c>
      <c r="D1252" s="90" t="inlineStr">
        <is>
          <t>5071512_Darden Olive Garden CFlight Prime/Digital Q2 18/19 BYU Plan - Digital Entertainment</t>
        </is>
      </c>
      <c r="E1252" s="78" t="inlineStr">
        <is>
          <t>NBC News</t>
        </is>
      </c>
      <c r="F1252" s="126" t="n">
        <v>43558</v>
      </c>
      <c r="G1252" s="126" t="n">
        <v>43646</v>
      </c>
      <c r="H1252" s="96" t="n">
        <v>94536</v>
      </c>
      <c r="I1252" s="79" t="n">
        <v>94536</v>
      </c>
      <c r="J1252" s="127" t="n">
        <v>0.71</v>
      </c>
      <c r="K1252" s="128">
        <f>ROUND(I1252*(J1252/1000),2)</f>
        <v/>
      </c>
    </row>
    <row customFormat="1" r="1253" s="78">
      <c r="B1253" s="125">
        <f>B1252+1</f>
        <v/>
      </c>
      <c r="C1253" s="125" t="n">
        <v>32894582</v>
      </c>
      <c r="D1253" s="90" t="inlineStr">
        <is>
          <t>5058187_Marriott Loyalty CFlight Prime/Digital 2019 CYU Plan - Digital Entertainment</t>
        </is>
      </c>
      <c r="E1253" s="78" t="inlineStr">
        <is>
          <t>NBC Broadcast</t>
        </is>
      </c>
      <c r="F1253" s="126" t="n">
        <v>43560</v>
      </c>
      <c r="G1253" s="126" t="n">
        <v>43597</v>
      </c>
      <c r="H1253" s="96" t="n">
        <v>1230870</v>
      </c>
      <c r="I1253" s="79" t="n">
        <v>1230870</v>
      </c>
      <c r="J1253" s="127" t="n">
        <v>0.71</v>
      </c>
      <c r="K1253" s="128">
        <f>ROUND(I1253*(J1253/1000),2)</f>
        <v/>
      </c>
    </row>
    <row customFormat="1" r="1254" s="78">
      <c r="B1254" s="125">
        <f>B1253+1</f>
        <v/>
      </c>
      <c r="C1254" s="125" t="n">
        <v>32894582</v>
      </c>
      <c r="D1254" s="90" t="inlineStr">
        <is>
          <t>5058187_Marriott Loyalty CFlight Prime/Digital 2019 CYU Plan - Digital Entertainment</t>
        </is>
      </c>
      <c r="E1254" s="78" t="inlineStr">
        <is>
          <t>NBC News</t>
        </is>
      </c>
      <c r="F1254" s="126" t="n">
        <v>43560</v>
      </c>
      <c r="G1254" s="126" t="n">
        <v>43597</v>
      </c>
      <c r="H1254" s="96" t="n">
        <v>92617</v>
      </c>
      <c r="I1254" s="79" t="n">
        <v>92617</v>
      </c>
      <c r="J1254" s="127" t="n">
        <v>0.71</v>
      </c>
      <c r="K1254" s="128">
        <f>ROUND(I1254*(J1254/1000),2)</f>
        <v/>
      </c>
    </row>
    <row customFormat="1" r="1255" s="78">
      <c r="B1255" s="125">
        <f>B1254+1</f>
        <v/>
      </c>
      <c r="C1255" s="125" t="n">
        <v>32894633</v>
      </c>
      <c r="D1255" s="90" t="inlineStr">
        <is>
          <t>5069472_Comcast Xfinity_The Voice S16_Digital Scatter_Q2 2019 - Digital Entertainment</t>
        </is>
      </c>
      <c r="E1255" s="78" t="inlineStr">
        <is>
          <t>NBC Broadcast</t>
        </is>
      </c>
      <c r="F1255" s="126" t="n">
        <v>43556</v>
      </c>
      <c r="G1255" s="126" t="n">
        <v>43606</v>
      </c>
      <c r="H1255" s="96" t="n">
        <v>1049346</v>
      </c>
      <c r="I1255" s="79" t="n">
        <v>1049346</v>
      </c>
      <c r="J1255" s="127" t="n">
        <v>0.71</v>
      </c>
      <c r="K1255" s="128">
        <f>ROUND(I1255*(J1255/1000),2)</f>
        <v/>
      </c>
    </row>
    <row customFormat="1" r="1256" s="78">
      <c r="B1256" s="125">
        <f>B1255+1</f>
        <v/>
      </c>
      <c r="C1256" s="125" t="n">
        <v>32894633</v>
      </c>
      <c r="D1256" s="90" t="inlineStr">
        <is>
          <t>5069472_Comcast Xfinity_The Voice S16_Digital Scatter_Q2 2019 - Digital Entertainment</t>
        </is>
      </c>
      <c r="E1256" s="78" t="inlineStr">
        <is>
          <t>NBC News</t>
        </is>
      </c>
      <c r="F1256" s="126" t="n">
        <v>43556</v>
      </c>
      <c r="G1256" s="126" t="n">
        <v>43606</v>
      </c>
      <c r="H1256" s="96" t="n">
        <v>47840</v>
      </c>
      <c r="I1256" s="79" t="n">
        <v>47840</v>
      </c>
      <c r="J1256" s="127" t="n">
        <v>0.71</v>
      </c>
      <c r="K1256" s="128">
        <f>ROUND(I1256*(J1256/1000),2)</f>
        <v/>
      </c>
    </row>
    <row customFormat="1" r="1257" s="78">
      <c r="B1257" s="125">
        <f>B1256+1</f>
        <v/>
      </c>
      <c r="C1257" s="125" t="n">
        <v>32894959</v>
      </c>
      <c r="D1257" s="90" t="inlineStr">
        <is>
          <t>5054851_Novartis COSPA Q2-Q3 Cflight Prime/Digital 18/19 BYU Plan - Digital Entertainment</t>
        </is>
      </c>
      <c r="E1257" s="78" t="inlineStr">
        <is>
          <t>NBC Broadcast</t>
        </is>
      </c>
      <c r="F1257" s="126" t="n">
        <v>43560</v>
      </c>
      <c r="G1257" s="126" t="n">
        <v>43646</v>
      </c>
      <c r="H1257" s="96" t="n">
        <v>127071</v>
      </c>
      <c r="I1257" s="79" t="n">
        <v>127071</v>
      </c>
      <c r="J1257" s="127" t="n">
        <v>0.71</v>
      </c>
      <c r="K1257" s="128">
        <f>ROUND(I1257*(J1257/1000),2)</f>
        <v/>
      </c>
    </row>
    <row customFormat="1" r="1258" s="78">
      <c r="B1258" s="125">
        <f>B1257+1</f>
        <v/>
      </c>
      <c r="C1258" s="125" t="n">
        <v>32894959</v>
      </c>
      <c r="D1258" s="90" t="inlineStr">
        <is>
          <t>5054851_Novartis COSPA Q2-Q3 Cflight Prime/Digital 18/19 BYU Plan - Digital Entertainment</t>
        </is>
      </c>
      <c r="E1258" s="78" t="inlineStr">
        <is>
          <t>NBC News</t>
        </is>
      </c>
      <c r="F1258" s="126" t="n">
        <v>43560</v>
      </c>
      <c r="G1258" s="126" t="n">
        <v>43646</v>
      </c>
      <c r="H1258" s="96" t="n">
        <v>9492</v>
      </c>
      <c r="I1258" s="79" t="n">
        <v>9492</v>
      </c>
      <c r="J1258" s="127" t="n">
        <v>0.71</v>
      </c>
      <c r="K1258" s="128">
        <f>ROUND(I1258*(J1258/1000),2)</f>
        <v/>
      </c>
    </row>
    <row customFormat="1" r="1259" s="78">
      <c r="B1259" s="125">
        <f>B1258+1</f>
        <v/>
      </c>
      <c r="C1259" s="125" t="n">
        <v>32899780</v>
      </c>
      <c r="D1259" s="90" t="inlineStr">
        <is>
          <t>5072685_Boehringer Q219 Frontline Lifestyle - Digital Lifestyle</t>
        </is>
      </c>
      <c r="E1259" s="78" t="inlineStr">
        <is>
          <t>Bravo</t>
        </is>
      </c>
      <c r="F1259" s="126" t="n">
        <v>43557</v>
      </c>
      <c r="G1259" s="126" t="n">
        <v>43646</v>
      </c>
      <c r="H1259" s="96" t="n">
        <v>568179</v>
      </c>
      <c r="I1259" s="79" t="n">
        <v>568179</v>
      </c>
      <c r="J1259" s="127" t="n">
        <v>0.71</v>
      </c>
      <c r="K1259" s="128">
        <f>ROUND(I1259*(J1259/1000),2)</f>
        <v/>
      </c>
    </row>
    <row customFormat="1" r="1260" s="78">
      <c r="B1260" s="125">
        <f>B1259+1</f>
        <v/>
      </c>
      <c r="C1260" s="125" t="n">
        <v>32899780</v>
      </c>
      <c r="D1260" s="90" t="inlineStr">
        <is>
          <t>5072685_Boehringer Q219 Frontline Lifestyle - Digital Lifestyle</t>
        </is>
      </c>
      <c r="E1260" s="78" t="inlineStr">
        <is>
          <t>E!</t>
        </is>
      </c>
      <c r="F1260" s="126" t="n">
        <v>43557</v>
      </c>
      <c r="G1260" s="126" t="n">
        <v>43646</v>
      </c>
      <c r="H1260" s="96" t="n">
        <v>211544</v>
      </c>
      <c r="I1260" s="79" t="n">
        <v>211544</v>
      </c>
      <c r="J1260" s="127" t="n">
        <v>0.71</v>
      </c>
      <c r="K1260" s="128">
        <f>ROUND(I1260*(J1260/1000),2)</f>
        <v/>
      </c>
    </row>
    <row customFormat="1" r="1261" s="78">
      <c r="B1261" s="125">
        <f>B1260+1</f>
        <v/>
      </c>
      <c r="C1261" s="125" t="n">
        <v>32899780</v>
      </c>
      <c r="D1261" s="90" t="inlineStr">
        <is>
          <t>5072685_Boehringer Q219 Frontline Lifestyle - Digital Lifestyle</t>
        </is>
      </c>
      <c r="E1261" s="78" t="inlineStr">
        <is>
          <t>Oxygen</t>
        </is>
      </c>
      <c r="F1261" s="126" t="n">
        <v>43557</v>
      </c>
      <c r="G1261" s="126" t="n">
        <v>43646</v>
      </c>
      <c r="H1261" s="96" t="n">
        <v>138330</v>
      </c>
      <c r="I1261" s="79" t="n">
        <v>138330</v>
      </c>
      <c r="J1261" s="127" t="n">
        <v>0.71</v>
      </c>
      <c r="K1261" s="128">
        <f>ROUND(I1261*(J1261/1000),2)</f>
        <v/>
      </c>
    </row>
    <row customFormat="1" r="1262" s="78">
      <c r="B1262" s="125">
        <f>B1261+1</f>
        <v/>
      </c>
      <c r="C1262" s="125" t="n">
        <v>32899833</v>
      </c>
      <c r="D1262" s="90" t="inlineStr">
        <is>
          <t>5074056_Capital One_Consumer Card Premium_CFlight Prime/Digital_2Q19 UF - Digital Entertainment</t>
        </is>
      </c>
      <c r="E1262" s="78" t="inlineStr">
        <is>
          <t>NBC Broadcast</t>
        </is>
      </c>
      <c r="F1262" s="126" t="n">
        <v>43556</v>
      </c>
      <c r="G1262" s="126" t="n">
        <v>43646</v>
      </c>
      <c r="H1262" s="96" t="n">
        <v>511712</v>
      </c>
      <c r="I1262" s="79" t="n">
        <v>511712</v>
      </c>
      <c r="J1262" s="127" t="n">
        <v>0.71</v>
      </c>
      <c r="K1262" s="128">
        <f>ROUND(I1262*(J1262/1000),2)</f>
        <v/>
      </c>
    </row>
    <row customFormat="1" r="1263" s="78">
      <c r="B1263" s="125">
        <f>B1262+1</f>
        <v/>
      </c>
      <c r="C1263" s="125" t="n">
        <v>32899833</v>
      </c>
      <c r="D1263" s="90" t="inlineStr">
        <is>
          <t>5074056_Capital One_Consumer Card Premium_CFlight Prime/Digital_2Q19 UF - Digital Entertainment</t>
        </is>
      </c>
      <c r="E1263" s="78" t="inlineStr">
        <is>
          <t>NBC News</t>
        </is>
      </c>
      <c r="F1263" s="126" t="n">
        <v>43556</v>
      </c>
      <c r="G1263" s="126" t="n">
        <v>43646</v>
      </c>
      <c r="H1263" s="96" t="n">
        <v>35604</v>
      </c>
      <c r="I1263" s="79" t="n">
        <v>35604</v>
      </c>
      <c r="J1263" s="127" t="n">
        <v>0.71</v>
      </c>
      <c r="K1263" s="128">
        <f>ROUND(I1263*(J1263/1000),2)</f>
        <v/>
      </c>
    </row>
    <row customFormat="1" r="1264" s="78">
      <c r="B1264" s="125">
        <f>B1263+1</f>
        <v/>
      </c>
      <c r="C1264" s="125" t="n">
        <v>32899848</v>
      </c>
      <c r="D1264" s="90" t="inlineStr">
        <is>
          <t>5074069_Capital One_Consumer Card- Base_CFlight_Q219  - Digital Entertainment</t>
        </is>
      </c>
      <c r="E1264" s="78" t="inlineStr">
        <is>
          <t>NBC Broadcast</t>
        </is>
      </c>
      <c r="F1264" s="126" t="n">
        <v>43556</v>
      </c>
      <c r="G1264" s="126" t="n">
        <v>43646</v>
      </c>
      <c r="H1264" s="96" t="n">
        <v>135065</v>
      </c>
      <c r="I1264" s="79" t="n">
        <v>135065</v>
      </c>
      <c r="J1264" s="127" t="n">
        <v>0.71</v>
      </c>
      <c r="K1264" s="128">
        <f>ROUND(I1264*(J1264/1000),2)</f>
        <v/>
      </c>
    </row>
    <row customFormat="1" r="1265" s="78">
      <c r="B1265" s="125">
        <f>B1264+1</f>
        <v/>
      </c>
      <c r="C1265" s="125" t="n">
        <v>32899848</v>
      </c>
      <c r="D1265" s="90" t="inlineStr">
        <is>
          <t>5074069_Capital One_Consumer Card- Base_CFlight_Q219  - Digital Entertainment</t>
        </is>
      </c>
      <c r="E1265" s="78" t="inlineStr">
        <is>
          <t>NBC News</t>
        </is>
      </c>
      <c r="F1265" s="126" t="n">
        <v>43556</v>
      </c>
      <c r="G1265" s="126" t="n">
        <v>43646</v>
      </c>
      <c r="H1265" s="96" t="n">
        <v>8316</v>
      </c>
      <c r="I1265" s="79" t="n">
        <v>8316</v>
      </c>
      <c r="J1265" s="127" t="n">
        <v>0.71</v>
      </c>
      <c r="K1265" s="128">
        <f>ROUND(I1265*(J1265/1000),2)</f>
        <v/>
      </c>
    </row>
    <row customFormat="1" r="1266" s="78">
      <c r="B1266" s="125">
        <f>B1265+1</f>
        <v/>
      </c>
      <c r="C1266" s="125" t="n">
        <v>32899863</v>
      </c>
      <c r="D1266" s="90" t="inlineStr">
        <is>
          <t>5074061_Capital One-BANK Premium_CFlight Prime/Digital Q219 UF - Digital Entertainment</t>
        </is>
      </c>
      <c r="E1266" s="78" t="inlineStr">
        <is>
          <t>NBC Broadcast</t>
        </is>
      </c>
      <c r="F1266" s="126" t="n">
        <v>43556</v>
      </c>
      <c r="G1266" s="126" t="n">
        <v>43611</v>
      </c>
      <c r="H1266" s="96" t="n">
        <v>687408</v>
      </c>
      <c r="I1266" s="79" t="n">
        <v>687408</v>
      </c>
      <c r="J1266" s="127" t="n">
        <v>0.71</v>
      </c>
      <c r="K1266" s="128">
        <f>ROUND(I1266*(J1266/1000),2)</f>
        <v/>
      </c>
    </row>
    <row customFormat="1" r="1267" s="78">
      <c r="B1267" s="125">
        <f>B1266+1</f>
        <v/>
      </c>
      <c r="C1267" s="125" t="n">
        <v>32899863</v>
      </c>
      <c r="D1267" s="90" t="inlineStr">
        <is>
          <t>5074061_Capital One-BANK Premium_CFlight Prime/Digital Q219 UF - Digital Entertainment</t>
        </is>
      </c>
      <c r="E1267" s="78" t="inlineStr">
        <is>
          <t>NBC News</t>
        </is>
      </c>
      <c r="F1267" s="126" t="n">
        <v>43556</v>
      </c>
      <c r="G1267" s="126" t="n">
        <v>43611</v>
      </c>
      <c r="H1267" s="96" t="n">
        <v>44224</v>
      </c>
      <c r="I1267" s="79" t="n">
        <v>44224</v>
      </c>
      <c r="J1267" s="127" t="n">
        <v>0.71</v>
      </c>
      <c r="K1267" s="128">
        <f>ROUND(I1267*(J1267/1000),2)</f>
        <v/>
      </c>
    </row>
    <row customFormat="1" r="1268" s="78">
      <c r="B1268" s="125">
        <f>B1267+1</f>
        <v/>
      </c>
      <c r="C1268" s="125" t="n">
        <v>32905421</v>
      </c>
      <c r="D1268" s="90" t="inlineStr">
        <is>
          <t>5074449_TJX_TJ Maxx Q2-Q319 CFlight Prime/Digital 18/19 BYU Plan - Digital Entertainment</t>
        </is>
      </c>
      <c r="E1268" s="78" t="inlineStr">
        <is>
          <t>NBC Broadcast</t>
        </is>
      </c>
      <c r="F1268" s="126" t="n">
        <v>43556</v>
      </c>
      <c r="G1268" s="126" t="n">
        <v>43646</v>
      </c>
      <c r="H1268" s="96" t="n">
        <v>1756573</v>
      </c>
      <c r="I1268" s="79" t="n">
        <v>1756573</v>
      </c>
      <c r="J1268" s="127" t="n">
        <v>0.71</v>
      </c>
      <c r="K1268" s="128">
        <f>ROUND(I1268*(J1268/1000),2)</f>
        <v/>
      </c>
    </row>
    <row customFormat="1" r="1269" s="78">
      <c r="B1269" s="125">
        <f>B1268+1</f>
        <v/>
      </c>
      <c r="C1269" s="125" t="n">
        <v>32905421</v>
      </c>
      <c r="D1269" s="90" t="inlineStr">
        <is>
          <t>5074449_TJX_TJ Maxx Q2-Q319 CFlight Prime/Digital 18/19 BYU Plan - Digital Entertainment</t>
        </is>
      </c>
      <c r="E1269" s="78" t="inlineStr">
        <is>
          <t>NBC News</t>
        </is>
      </c>
      <c r="F1269" s="126" t="n">
        <v>43556</v>
      </c>
      <c r="G1269" s="126" t="n">
        <v>43646</v>
      </c>
      <c r="H1269" s="96" t="n">
        <v>105485</v>
      </c>
      <c r="I1269" s="79" t="n">
        <v>105485</v>
      </c>
      <c r="J1269" s="127" t="n">
        <v>0.71</v>
      </c>
      <c r="K1269" s="128">
        <f>ROUND(I1269*(J1269/1000),2)</f>
        <v/>
      </c>
    </row>
    <row customFormat="1" r="1270" s="78">
      <c r="B1270" s="125">
        <f>B1269+1</f>
        <v/>
      </c>
      <c r="C1270" s="125" t="n">
        <v>32906426</v>
      </c>
      <c r="D1270" s="90" t="inlineStr">
        <is>
          <t>5073018_Boehringer_NBC Prime Frontline_Q219 - Digital Entertainment</t>
        </is>
      </c>
      <c r="E1270" s="78" t="inlineStr">
        <is>
          <t>NBC Broadcast</t>
        </is>
      </c>
      <c r="F1270" s="126" t="n">
        <v>43556</v>
      </c>
      <c r="G1270" s="126" t="n">
        <v>43646</v>
      </c>
      <c r="H1270" s="96" t="n">
        <v>180399</v>
      </c>
      <c r="I1270" s="79" t="n">
        <v>180399</v>
      </c>
      <c r="J1270" s="127" t="n">
        <v>0.71</v>
      </c>
      <c r="K1270" s="128">
        <f>ROUND(I1270*(J1270/1000),2)</f>
        <v/>
      </c>
    </row>
    <row customFormat="1" r="1271" s="78">
      <c r="B1271" s="125">
        <f>B1270+1</f>
        <v/>
      </c>
      <c r="C1271" s="125" t="n">
        <v>32906426</v>
      </c>
      <c r="D1271" s="90" t="inlineStr">
        <is>
          <t>5073018_Boehringer_NBC Prime Frontline_Q219 - Digital Entertainment</t>
        </is>
      </c>
      <c r="E1271" s="78" t="inlineStr">
        <is>
          <t>NBC News</t>
        </is>
      </c>
      <c r="F1271" s="126" t="n">
        <v>43556</v>
      </c>
      <c r="G1271" s="126" t="n">
        <v>43646</v>
      </c>
      <c r="H1271" s="96" t="n">
        <v>9308</v>
      </c>
      <c r="I1271" s="79" t="n">
        <v>9308</v>
      </c>
      <c r="J1271" s="127" t="n">
        <v>0.71</v>
      </c>
      <c r="K1271" s="128">
        <f>ROUND(I1271*(J1271/1000),2)</f>
        <v/>
      </c>
    </row>
    <row customFormat="1" r="1272" s="78">
      <c r="B1272" s="125">
        <f>B1271+1</f>
        <v/>
      </c>
      <c r="C1272" s="125" t="n">
        <v>32907728</v>
      </c>
      <c r="D1272" s="90" t="inlineStr">
        <is>
          <t>5074024_Unilever Dove Deo Women 1819 UF NAV Q219 - Digital Entertainment</t>
        </is>
      </c>
      <c r="E1272" s="78" t="inlineStr">
        <is>
          <t>Bravo</t>
        </is>
      </c>
      <c r="F1272" s="126" t="n">
        <v>43556</v>
      </c>
      <c r="G1272" s="126" t="n">
        <v>43646</v>
      </c>
      <c r="H1272" s="96" t="n">
        <v>54143</v>
      </c>
      <c r="I1272" s="79" t="n">
        <v>54143</v>
      </c>
      <c r="J1272" s="127" t="n">
        <v>0.71</v>
      </c>
      <c r="K1272" s="128">
        <f>ROUND(I1272*(J1272/1000),2)</f>
        <v/>
      </c>
    </row>
    <row customFormat="1" r="1273" s="78">
      <c r="B1273" s="125">
        <f>B1272+1</f>
        <v/>
      </c>
      <c r="C1273" s="125" t="n">
        <v>32907728</v>
      </c>
      <c r="D1273" s="90" t="inlineStr">
        <is>
          <t>5074024_Unilever Dove Deo Women 1819 UF NAV Q219 - Digital Entertainment</t>
        </is>
      </c>
      <c r="E1273" s="78" t="inlineStr">
        <is>
          <t>CNBC</t>
        </is>
      </c>
      <c r="F1273" s="126" t="n">
        <v>43556</v>
      </c>
      <c r="G1273" s="126" t="n">
        <v>43646</v>
      </c>
      <c r="H1273" s="96" t="n">
        <v>6344</v>
      </c>
      <c r="I1273" s="79" t="n">
        <v>6344</v>
      </c>
      <c r="J1273" s="127" t="n">
        <v>0.71</v>
      </c>
      <c r="K1273" s="128">
        <f>ROUND(I1273*(J1273/1000),2)</f>
        <v/>
      </c>
    </row>
    <row customFormat="1" r="1274" s="78">
      <c r="B1274" s="125">
        <f>B1273+1</f>
        <v/>
      </c>
      <c r="C1274" s="125" t="n">
        <v>32907728</v>
      </c>
      <c r="D1274" s="90" t="inlineStr">
        <is>
          <t>5074024_Unilever Dove Deo Women 1819 UF NAV Q219 - Digital Entertainment</t>
        </is>
      </c>
      <c r="E1274" s="78" t="inlineStr">
        <is>
          <t>E!</t>
        </is>
      </c>
      <c r="F1274" s="126" t="n">
        <v>43556</v>
      </c>
      <c r="G1274" s="126" t="n">
        <v>43646</v>
      </c>
      <c r="H1274" s="96" t="n">
        <v>26185</v>
      </c>
      <c r="I1274" s="79" t="n">
        <v>26185</v>
      </c>
      <c r="J1274" s="127" t="n">
        <v>0.71</v>
      </c>
      <c r="K1274" s="128">
        <f>ROUND(I1274*(J1274/1000),2)</f>
        <v/>
      </c>
    </row>
    <row customFormat="1" r="1275" s="78">
      <c r="B1275" s="125">
        <f>B1274+1</f>
        <v/>
      </c>
      <c r="C1275" s="125" t="n">
        <v>32907728</v>
      </c>
      <c r="D1275" s="90" t="inlineStr">
        <is>
          <t>5074024_Unilever Dove Deo Women 1819 UF NAV Q219 - Digital Entertainment</t>
        </is>
      </c>
      <c r="E1275" s="78" t="inlineStr">
        <is>
          <t>MSNBC</t>
        </is>
      </c>
      <c r="F1275" s="126" t="n">
        <v>43556</v>
      </c>
      <c r="G1275" s="126" t="n">
        <v>43646</v>
      </c>
      <c r="H1275" s="96" t="n">
        <v>227</v>
      </c>
      <c r="I1275" s="79" t="n">
        <v>227</v>
      </c>
      <c r="J1275" s="127" t="n">
        <v>0.71</v>
      </c>
      <c r="K1275" s="128">
        <f>ROUND(I1275*(J1275/1000),2)</f>
        <v/>
      </c>
    </row>
    <row customFormat="1" r="1276" s="78">
      <c r="B1276" s="125">
        <f>B1275+1</f>
        <v/>
      </c>
      <c r="C1276" s="125" t="n">
        <v>32907728</v>
      </c>
      <c r="D1276" s="90" t="inlineStr">
        <is>
          <t>5074024_Unilever Dove Deo Women 1819 UF NAV Q219 - Digital Entertainment</t>
        </is>
      </c>
      <c r="E1276" s="78" t="inlineStr">
        <is>
          <t>NBC Broadcast</t>
        </is>
      </c>
      <c r="F1276" s="126" t="n">
        <v>43556</v>
      </c>
      <c r="G1276" s="126" t="n">
        <v>43646</v>
      </c>
      <c r="H1276" s="96" t="n">
        <v>116449</v>
      </c>
      <c r="I1276" s="79" t="n">
        <v>116449</v>
      </c>
      <c r="J1276" s="127" t="n">
        <v>0.71</v>
      </c>
      <c r="K1276" s="128">
        <f>ROUND(I1276*(J1276/1000),2)</f>
        <v/>
      </c>
    </row>
    <row customFormat="1" r="1277" s="78">
      <c r="B1277" s="125">
        <f>B1276+1</f>
        <v/>
      </c>
      <c r="C1277" s="125" t="n">
        <v>32907728</v>
      </c>
      <c r="D1277" s="90" t="inlineStr">
        <is>
          <t>5074024_Unilever Dove Deo Women 1819 UF NAV Q219 - Digital Entertainment</t>
        </is>
      </c>
      <c r="E1277" s="78" t="inlineStr">
        <is>
          <t>NBC News</t>
        </is>
      </c>
      <c r="F1277" s="126" t="n">
        <v>43556</v>
      </c>
      <c r="G1277" s="126" t="n">
        <v>43646</v>
      </c>
      <c r="H1277" s="96" t="n">
        <v>8839</v>
      </c>
      <c r="I1277" s="79" t="n">
        <v>8839</v>
      </c>
      <c r="J1277" s="127" t="n">
        <v>0.71</v>
      </c>
      <c r="K1277" s="128">
        <f>ROUND(I1277*(J1277/1000),2)</f>
        <v/>
      </c>
    </row>
    <row customFormat="1" r="1278" s="78">
      <c r="B1278" s="125">
        <f>B1277+1</f>
        <v/>
      </c>
      <c r="C1278" s="125" t="n">
        <v>32907728</v>
      </c>
      <c r="D1278" s="90" t="inlineStr">
        <is>
          <t>5074024_Unilever Dove Deo Women 1819 UF NAV Q219 - Digital Entertainment</t>
        </is>
      </c>
      <c r="E1278" s="78" t="inlineStr">
        <is>
          <t>Oxygen</t>
        </is>
      </c>
      <c r="F1278" s="126" t="n">
        <v>43556</v>
      </c>
      <c r="G1278" s="126" t="n">
        <v>43646</v>
      </c>
      <c r="H1278" s="96" t="n">
        <v>25293</v>
      </c>
      <c r="I1278" s="79" t="n">
        <v>25293</v>
      </c>
      <c r="J1278" s="127" t="n">
        <v>0.71</v>
      </c>
      <c r="K1278" s="128">
        <f>ROUND(I1278*(J1278/1000),2)</f>
        <v/>
      </c>
    </row>
    <row customFormat="1" r="1279" s="78">
      <c r="B1279" s="125">
        <f>B1278+1</f>
        <v/>
      </c>
      <c r="C1279" s="125" t="n">
        <v>32907728</v>
      </c>
      <c r="D1279" s="90" t="inlineStr">
        <is>
          <t>5074024_Unilever Dove Deo Women 1819 UF NAV Q219 - Digital Entertainment</t>
        </is>
      </c>
      <c r="E1279" s="78" t="inlineStr">
        <is>
          <t>Syfy</t>
        </is>
      </c>
      <c r="F1279" s="126" t="n">
        <v>43556</v>
      </c>
      <c r="G1279" s="126" t="n">
        <v>43646</v>
      </c>
      <c r="H1279" s="96" t="n">
        <v>113986</v>
      </c>
      <c r="I1279" s="79" t="n">
        <v>113986</v>
      </c>
      <c r="J1279" s="127" t="n">
        <v>0.71</v>
      </c>
      <c r="K1279" s="128">
        <f>ROUND(I1279*(J1279/1000),2)</f>
        <v/>
      </c>
    </row>
    <row customFormat="1" r="1280" s="78">
      <c r="B1280" s="125">
        <f>B1279+1</f>
        <v/>
      </c>
      <c r="C1280" s="125" t="n">
        <v>32907728</v>
      </c>
      <c r="D1280" s="90" t="inlineStr">
        <is>
          <t>5074024_Unilever Dove Deo Women 1819 UF NAV Q219 - Digital Entertainment</t>
        </is>
      </c>
      <c r="E1280" s="78" t="inlineStr">
        <is>
          <t>Telemundo</t>
        </is>
      </c>
      <c r="F1280" s="126" t="n">
        <v>43556</v>
      </c>
      <c r="G1280" s="126" t="n">
        <v>43646</v>
      </c>
      <c r="H1280" s="96" t="n">
        <v>1588</v>
      </c>
      <c r="I1280" s="79" t="n">
        <v>1588</v>
      </c>
      <c r="J1280" s="127" t="n">
        <v>0.71</v>
      </c>
      <c r="K1280" s="128">
        <f>ROUND(I1280*(J1280/1000),2)</f>
        <v/>
      </c>
    </row>
    <row customFormat="1" r="1281" s="78">
      <c r="B1281" s="125">
        <f>B1280+1</f>
        <v/>
      </c>
      <c r="C1281" s="125" t="n">
        <v>32907728</v>
      </c>
      <c r="D1281" s="90" t="inlineStr">
        <is>
          <t>5074024_Unilever Dove Deo Women 1819 UF NAV Q219 - Digital Entertainment</t>
        </is>
      </c>
      <c r="E1281" s="78" t="inlineStr">
        <is>
          <t>USA</t>
        </is>
      </c>
      <c r="F1281" s="126" t="n">
        <v>43556</v>
      </c>
      <c r="G1281" s="126" t="n">
        <v>43646</v>
      </c>
      <c r="H1281" s="96" t="n">
        <v>37608</v>
      </c>
      <c r="I1281" s="79" t="n">
        <v>37608</v>
      </c>
      <c r="J1281" s="127" t="n">
        <v>0.71</v>
      </c>
      <c r="K1281" s="128">
        <f>ROUND(I1281*(J1281/1000),2)</f>
        <v/>
      </c>
    </row>
    <row customFormat="1" r="1282" s="78">
      <c r="B1282" s="125">
        <f>B1281+1</f>
        <v/>
      </c>
      <c r="C1282" s="125" t="n">
        <v>32911760</v>
      </c>
      <c r="D1282" s="90" t="inlineStr">
        <is>
          <t>5071530_Wendys_NBC Prime_NAV_UF Q2 2019  - Digital Entertainment</t>
        </is>
      </c>
      <c r="E1282" s="78" t="inlineStr">
        <is>
          <t>Bravo</t>
        </is>
      </c>
      <c r="F1282" s="126" t="n">
        <v>43556</v>
      </c>
      <c r="G1282" s="126" t="n">
        <v>43590</v>
      </c>
      <c r="H1282" s="96" t="n">
        <v>30832</v>
      </c>
      <c r="I1282" s="79" t="n">
        <v>30832</v>
      </c>
      <c r="J1282" s="127" t="n">
        <v>0.71</v>
      </c>
      <c r="K1282" s="128">
        <f>ROUND(I1282*(J1282/1000),2)</f>
        <v/>
      </c>
    </row>
    <row customFormat="1" r="1283" s="78">
      <c r="B1283" s="125">
        <f>B1282+1</f>
        <v/>
      </c>
      <c r="C1283" s="125" t="n">
        <v>32911760</v>
      </c>
      <c r="D1283" s="90" t="inlineStr">
        <is>
          <t>5071530_Wendys_NBC Prime_NAV_UF Q2 2019  - Digital Entertainment</t>
        </is>
      </c>
      <c r="E1283" s="78" t="inlineStr">
        <is>
          <t>CNBC</t>
        </is>
      </c>
      <c r="F1283" s="126" t="n">
        <v>43556</v>
      </c>
      <c r="G1283" s="126" t="n">
        <v>43590</v>
      </c>
      <c r="H1283" s="96" t="n">
        <v>2035</v>
      </c>
      <c r="I1283" s="79" t="n">
        <v>2035</v>
      </c>
      <c r="J1283" s="127" t="n">
        <v>0.71</v>
      </c>
      <c r="K1283" s="128">
        <f>ROUND(I1283*(J1283/1000),2)</f>
        <v/>
      </c>
    </row>
    <row customFormat="1" r="1284" s="78">
      <c r="B1284" s="125">
        <f>B1283+1</f>
        <v/>
      </c>
      <c r="C1284" s="125" t="n">
        <v>32911760</v>
      </c>
      <c r="D1284" s="90" t="inlineStr">
        <is>
          <t>5071530_Wendys_NBC Prime_NAV_UF Q2 2019  - Digital Entertainment</t>
        </is>
      </c>
      <c r="E1284" s="78" t="inlineStr">
        <is>
          <t>E!</t>
        </is>
      </c>
      <c r="F1284" s="126" t="n">
        <v>43556</v>
      </c>
      <c r="G1284" s="126" t="n">
        <v>43590</v>
      </c>
      <c r="H1284" s="96" t="n">
        <v>12311</v>
      </c>
      <c r="I1284" s="79" t="n">
        <v>12311</v>
      </c>
      <c r="J1284" s="127" t="n">
        <v>0.71</v>
      </c>
      <c r="K1284" s="128">
        <f>ROUND(I1284*(J1284/1000),2)</f>
        <v/>
      </c>
    </row>
    <row customFormat="1" r="1285" s="78">
      <c r="B1285" s="125">
        <f>B1284+1</f>
        <v/>
      </c>
      <c r="C1285" s="125" t="n">
        <v>32911760</v>
      </c>
      <c r="D1285" s="90" t="inlineStr">
        <is>
          <t>5071530_Wendys_NBC Prime_NAV_UF Q2 2019  - Digital Entertainment</t>
        </is>
      </c>
      <c r="E1285" s="78" t="inlineStr">
        <is>
          <t>MSNBC</t>
        </is>
      </c>
      <c r="F1285" s="126" t="n">
        <v>43556</v>
      </c>
      <c r="G1285" s="126" t="n">
        <v>43590</v>
      </c>
      <c r="H1285" s="96" t="n">
        <v>123</v>
      </c>
      <c r="I1285" s="79" t="n">
        <v>123</v>
      </c>
      <c r="J1285" s="127" t="n">
        <v>0.71</v>
      </c>
      <c r="K1285" s="128">
        <f>ROUND(I1285*(J1285/1000),2)</f>
        <v/>
      </c>
    </row>
    <row customFormat="1" r="1286" s="78">
      <c r="B1286" s="125">
        <f>B1285+1</f>
        <v/>
      </c>
      <c r="C1286" s="125" t="n">
        <v>32911760</v>
      </c>
      <c r="D1286" s="90" t="inlineStr">
        <is>
          <t>5071530_Wendys_NBC Prime_NAV_UF Q2 2019  - Digital Entertainment</t>
        </is>
      </c>
      <c r="E1286" s="78" t="inlineStr">
        <is>
          <t>NBC Broadcast</t>
        </is>
      </c>
      <c r="F1286" s="126" t="n">
        <v>43556</v>
      </c>
      <c r="G1286" s="126" t="n">
        <v>43590</v>
      </c>
      <c r="H1286" s="96" t="n">
        <v>111671</v>
      </c>
      <c r="I1286" s="79" t="n">
        <v>111671</v>
      </c>
      <c r="J1286" s="127" t="n">
        <v>0.71</v>
      </c>
      <c r="K1286" s="128">
        <f>ROUND(I1286*(J1286/1000),2)</f>
        <v/>
      </c>
    </row>
    <row customFormat="1" r="1287" s="78">
      <c r="B1287" s="125">
        <f>B1286+1</f>
        <v/>
      </c>
      <c r="C1287" s="125" t="n">
        <v>32911760</v>
      </c>
      <c r="D1287" s="90" t="inlineStr">
        <is>
          <t>5071530_Wendys_NBC Prime_NAV_UF Q2 2019  - Digital Entertainment</t>
        </is>
      </c>
      <c r="E1287" s="78" t="inlineStr">
        <is>
          <t>NBC News</t>
        </is>
      </c>
      <c r="F1287" s="126" t="n">
        <v>43556</v>
      </c>
      <c r="G1287" s="126" t="n">
        <v>43590</v>
      </c>
      <c r="H1287" s="96" t="n">
        <v>8410</v>
      </c>
      <c r="I1287" s="79" t="n">
        <v>8410</v>
      </c>
      <c r="J1287" s="127" t="n">
        <v>0.71</v>
      </c>
      <c r="K1287" s="128">
        <f>ROUND(I1287*(J1287/1000),2)</f>
        <v/>
      </c>
    </row>
    <row customFormat="1" r="1288" s="78">
      <c r="B1288" s="125">
        <f>B1287+1</f>
        <v/>
      </c>
      <c r="C1288" s="125" t="n">
        <v>32911760</v>
      </c>
      <c r="D1288" s="90" t="inlineStr">
        <is>
          <t>5071530_Wendys_NBC Prime_NAV_UF Q2 2019  - Digital Entertainment</t>
        </is>
      </c>
      <c r="E1288" s="78" t="inlineStr">
        <is>
          <t>Oxygen</t>
        </is>
      </c>
      <c r="F1288" s="126" t="n">
        <v>43556</v>
      </c>
      <c r="G1288" s="126" t="n">
        <v>43590</v>
      </c>
      <c r="H1288" s="96" t="n">
        <v>7395</v>
      </c>
      <c r="I1288" s="79" t="n">
        <v>7395</v>
      </c>
      <c r="J1288" s="127" t="n">
        <v>0.71</v>
      </c>
      <c r="K1288" s="128">
        <f>ROUND(I1288*(J1288/1000),2)</f>
        <v/>
      </c>
    </row>
    <row customFormat="1" r="1289" s="78">
      <c r="B1289" s="125">
        <f>B1288+1</f>
        <v/>
      </c>
      <c r="C1289" s="125" t="n">
        <v>32911760</v>
      </c>
      <c r="D1289" s="90" t="inlineStr">
        <is>
          <t>5071530_Wendys_NBC Prime_NAV_UF Q2 2019  - Digital Entertainment</t>
        </is>
      </c>
      <c r="E1289" s="78" t="inlineStr">
        <is>
          <t>Syfy</t>
        </is>
      </c>
      <c r="F1289" s="126" t="n">
        <v>43556</v>
      </c>
      <c r="G1289" s="126" t="n">
        <v>43590</v>
      </c>
      <c r="H1289" s="96" t="n">
        <v>29327</v>
      </c>
      <c r="I1289" s="79" t="n">
        <v>29327</v>
      </c>
      <c r="J1289" s="127" t="n">
        <v>0.71</v>
      </c>
      <c r="K1289" s="128">
        <f>ROUND(I1289*(J1289/1000),2)</f>
        <v/>
      </c>
    </row>
    <row customFormat="1" r="1290" s="78">
      <c r="B1290" s="125">
        <f>B1289+1</f>
        <v/>
      </c>
      <c r="C1290" s="125" t="n">
        <v>32911760</v>
      </c>
      <c r="D1290" s="90" t="inlineStr">
        <is>
          <t>5071530_Wendys_NBC Prime_NAV_UF Q2 2019  - Digital Entertainment</t>
        </is>
      </c>
      <c r="E1290" s="78" t="inlineStr">
        <is>
          <t>Telemundo</t>
        </is>
      </c>
      <c r="F1290" s="126" t="n">
        <v>43556</v>
      </c>
      <c r="G1290" s="126" t="n">
        <v>43590</v>
      </c>
      <c r="H1290" s="96" t="n">
        <v>469</v>
      </c>
      <c r="I1290" s="79" t="n">
        <v>469</v>
      </c>
      <c r="J1290" s="127" t="n">
        <v>0.71</v>
      </c>
      <c r="K1290" s="128">
        <f>ROUND(I1290*(J1290/1000),2)</f>
        <v/>
      </c>
    </row>
    <row customFormat="1" r="1291" s="78">
      <c r="B1291" s="125">
        <f>B1290+1</f>
        <v/>
      </c>
      <c r="C1291" s="125" t="n">
        <v>32911760</v>
      </c>
      <c r="D1291" s="90" t="inlineStr">
        <is>
          <t>5071530_Wendys_NBC Prime_NAV_UF Q2 2019  - Digital Entertainment</t>
        </is>
      </c>
      <c r="E1291" s="78" t="inlineStr">
        <is>
          <t>USA</t>
        </is>
      </c>
      <c r="F1291" s="126" t="n">
        <v>43556</v>
      </c>
      <c r="G1291" s="126" t="n">
        <v>43590</v>
      </c>
      <c r="H1291" s="96" t="n">
        <v>15596</v>
      </c>
      <c r="I1291" s="79" t="n">
        <v>15596</v>
      </c>
      <c r="J1291" s="127" t="n">
        <v>0.71</v>
      </c>
      <c r="K1291" s="128">
        <f>ROUND(I1291*(J1291/1000),2)</f>
        <v/>
      </c>
    </row>
    <row customFormat="1" r="1292" s="78">
      <c r="B1292" s="125">
        <f>B1291+1</f>
        <v/>
      </c>
      <c r="C1292" s="125" t="n">
        <v>32912210</v>
      </c>
      <c r="D1292" s="90" t="inlineStr">
        <is>
          <t>5074540_Unilever Dove Deo 2Q19 CFlight Prime/Digital 18/19 BYU Plan - Digital Entertainment</t>
        </is>
      </c>
      <c r="E1292" s="78" t="inlineStr">
        <is>
          <t>NBC Broadcast</t>
        </is>
      </c>
      <c r="F1292" s="126" t="n">
        <v>43557</v>
      </c>
      <c r="G1292" s="126" t="n">
        <v>43646</v>
      </c>
      <c r="H1292" s="96" t="n">
        <v>466351</v>
      </c>
      <c r="I1292" s="79" t="n">
        <v>466351</v>
      </c>
      <c r="J1292" s="127" t="n">
        <v>0.71</v>
      </c>
      <c r="K1292" s="128">
        <f>ROUND(I1292*(J1292/1000),2)</f>
        <v/>
      </c>
    </row>
    <row customFormat="1" r="1293" s="78">
      <c r="B1293" s="125">
        <f>B1292+1</f>
        <v/>
      </c>
      <c r="C1293" s="125" t="n">
        <v>32912210</v>
      </c>
      <c r="D1293" s="90" t="inlineStr">
        <is>
          <t>5074540_Unilever Dove Deo 2Q19 CFlight Prime/Digital 18/19 BYU Plan - Digital Entertainment</t>
        </is>
      </c>
      <c r="E1293" s="78" t="inlineStr">
        <is>
          <t>NBC News</t>
        </is>
      </c>
      <c r="F1293" s="126" t="n">
        <v>43557</v>
      </c>
      <c r="G1293" s="126" t="n">
        <v>43646</v>
      </c>
      <c r="H1293" s="96" t="n">
        <v>26738</v>
      </c>
      <c r="I1293" s="79" t="n">
        <v>26738</v>
      </c>
      <c r="J1293" s="127" t="n">
        <v>0.71</v>
      </c>
      <c r="K1293" s="128">
        <f>ROUND(I1293*(J1293/1000),2)</f>
        <v/>
      </c>
    </row>
    <row customFormat="1" r="1294" s="78">
      <c r="B1294" s="125">
        <f>B1293+1</f>
        <v/>
      </c>
      <c r="C1294" s="125" t="n">
        <v>32915359</v>
      </c>
      <c r="D1294" s="90" t="inlineStr">
        <is>
          <t>5074571_General Mills Honey Nut Cheerios Q219 CFlight Prime/Digital 18/19 BYU Plan - Digital Entertainment</t>
        </is>
      </c>
      <c r="E1294" s="78" t="inlineStr">
        <is>
          <t>NBC Broadcast</t>
        </is>
      </c>
      <c r="F1294" s="126" t="n">
        <v>43556</v>
      </c>
      <c r="G1294" s="126" t="n">
        <v>43583</v>
      </c>
      <c r="H1294" s="96" t="n">
        <v>258566</v>
      </c>
      <c r="I1294" s="79" t="n">
        <v>258566</v>
      </c>
      <c r="J1294" s="127" t="n">
        <v>0.71</v>
      </c>
      <c r="K1294" s="128">
        <f>ROUND(I1294*(J1294/1000),2)</f>
        <v/>
      </c>
    </row>
    <row customFormat="1" r="1295" s="78">
      <c r="B1295" s="125">
        <f>B1294+1</f>
        <v/>
      </c>
      <c r="C1295" s="125" t="n">
        <v>32915359</v>
      </c>
      <c r="D1295" s="90" t="inlineStr">
        <is>
          <t>5074571_General Mills Honey Nut Cheerios Q219 CFlight Prime/Digital 18/19 BYU Plan - Digital Entertainment</t>
        </is>
      </c>
      <c r="E1295" s="78" t="inlineStr">
        <is>
          <t>NBC News</t>
        </is>
      </c>
      <c r="F1295" s="126" t="n">
        <v>43556</v>
      </c>
      <c r="G1295" s="126" t="n">
        <v>43583</v>
      </c>
      <c r="H1295" s="96" t="n">
        <v>13606</v>
      </c>
      <c r="I1295" s="79" t="n">
        <v>13606</v>
      </c>
      <c r="J1295" s="127" t="n">
        <v>0.71</v>
      </c>
      <c r="K1295" s="128">
        <f>ROUND(I1295*(J1295/1000),2)</f>
        <v/>
      </c>
    </row>
    <row customFormat="1" r="1296" s="78">
      <c r="B1296" s="125">
        <f>B1295+1</f>
        <v/>
      </c>
      <c r="C1296" s="125" t="n">
        <v>32916208</v>
      </c>
      <c r="D1296" s="90" t="inlineStr">
        <is>
          <t>5073665_Scatter_Estee Lauder_Q219_ANR Advanced Night Repair_FEP-VOD CMeasurement - Digital Entertainment</t>
        </is>
      </c>
      <c r="E1296" s="78" t="inlineStr">
        <is>
          <t>Bravo</t>
        </is>
      </c>
      <c r="F1296" s="126" t="n">
        <v>43561</v>
      </c>
      <c r="G1296" s="126" t="n">
        <v>43646</v>
      </c>
      <c r="H1296" s="96" t="n">
        <v>242913</v>
      </c>
      <c r="I1296" s="79" t="n">
        <v>242913</v>
      </c>
      <c r="J1296" s="127" t="n">
        <v>0.71</v>
      </c>
      <c r="K1296" s="128">
        <f>ROUND(I1296*(J1296/1000),2)</f>
        <v/>
      </c>
    </row>
    <row customFormat="1" r="1297" s="78">
      <c r="B1297" s="125">
        <f>B1296+1</f>
        <v/>
      </c>
      <c r="C1297" s="125" t="n">
        <v>32916208</v>
      </c>
      <c r="D1297" s="90" t="inlineStr">
        <is>
          <t>5073665_Scatter_Estee Lauder_Q219_ANR Advanced Night Repair_FEP-VOD CMeasurement - Digital Entertainment</t>
        </is>
      </c>
      <c r="E1297" s="78" t="inlineStr">
        <is>
          <t>E!</t>
        </is>
      </c>
      <c r="F1297" s="126" t="n">
        <v>43561</v>
      </c>
      <c r="G1297" s="126" t="n">
        <v>43646</v>
      </c>
      <c r="H1297" s="96" t="n">
        <v>101646</v>
      </c>
      <c r="I1297" s="79" t="n">
        <v>101646</v>
      </c>
      <c r="J1297" s="127" t="n">
        <v>0.71</v>
      </c>
      <c r="K1297" s="128">
        <f>ROUND(I1297*(J1297/1000),2)</f>
        <v/>
      </c>
    </row>
    <row customFormat="1" r="1298" s="78">
      <c r="B1298" s="125">
        <f>B1297+1</f>
        <v/>
      </c>
      <c r="C1298" s="125" t="n">
        <v>32916208</v>
      </c>
      <c r="D1298" s="90" t="inlineStr">
        <is>
          <t>5073665_Scatter_Estee Lauder_Q219_ANR Advanced Night Repair_FEP-VOD CMeasurement - Digital Entertainment</t>
        </is>
      </c>
      <c r="E1298" s="78" t="inlineStr">
        <is>
          <t>NBC Broadcast</t>
        </is>
      </c>
      <c r="F1298" s="126" t="n">
        <v>43561</v>
      </c>
      <c r="G1298" s="126" t="n">
        <v>43646</v>
      </c>
      <c r="H1298" s="96" t="n">
        <v>673658</v>
      </c>
      <c r="I1298" s="79" t="n">
        <v>673658</v>
      </c>
      <c r="J1298" s="127" t="n">
        <v>0.71</v>
      </c>
      <c r="K1298" s="128">
        <f>ROUND(I1298*(J1298/1000),2)</f>
        <v/>
      </c>
    </row>
    <row customFormat="1" r="1299" s="78">
      <c r="B1299" s="125">
        <f>B1298+1</f>
        <v/>
      </c>
      <c r="C1299" s="125" t="n">
        <v>32916673</v>
      </c>
      <c r="D1299" s="90" t="inlineStr">
        <is>
          <t>5073226_Upfront_Lowes 1819 Upfront_NAV_P2+ -Q2 - Digital Entertainment</t>
        </is>
      </c>
      <c r="E1299" s="78" t="inlineStr">
        <is>
          <t>Bravo</t>
        </is>
      </c>
      <c r="F1299" s="126" t="n">
        <v>43556</v>
      </c>
      <c r="G1299" s="126" t="n">
        <v>43646</v>
      </c>
      <c r="H1299" s="96" t="n">
        <v>294051</v>
      </c>
      <c r="I1299" s="79" t="n">
        <v>294051</v>
      </c>
      <c r="J1299" s="127" t="n">
        <v>0.71</v>
      </c>
      <c r="K1299" s="128">
        <f>ROUND(I1299*(J1299/1000),2)</f>
        <v/>
      </c>
    </row>
    <row customFormat="1" r="1300" s="78">
      <c r="B1300" s="125">
        <f>B1299+1</f>
        <v/>
      </c>
      <c r="C1300" s="125" t="n">
        <v>32916673</v>
      </c>
      <c r="D1300" s="90" t="inlineStr">
        <is>
          <t>5073226_Upfront_Lowes 1819 Upfront_NAV_P2+ -Q2 - Digital Entertainment</t>
        </is>
      </c>
      <c r="E1300" s="78" t="inlineStr">
        <is>
          <t>CNBC</t>
        </is>
      </c>
      <c r="F1300" s="126" t="n">
        <v>43556</v>
      </c>
      <c r="G1300" s="126" t="n">
        <v>43646</v>
      </c>
      <c r="H1300" s="96" t="n">
        <v>27146</v>
      </c>
      <c r="I1300" s="79" t="n">
        <v>27146</v>
      </c>
      <c r="J1300" s="127" t="n">
        <v>0.71</v>
      </c>
      <c r="K1300" s="128">
        <f>ROUND(I1300*(J1300/1000),2)</f>
        <v/>
      </c>
    </row>
    <row customFormat="1" r="1301" s="78">
      <c r="B1301" s="125">
        <f>B1300+1</f>
        <v/>
      </c>
      <c r="C1301" s="125" t="n">
        <v>32916673</v>
      </c>
      <c r="D1301" s="90" t="inlineStr">
        <is>
          <t>5073226_Upfront_Lowes 1819 Upfront_NAV_P2+ -Q2 - Digital Entertainment</t>
        </is>
      </c>
      <c r="E1301" s="78" t="inlineStr">
        <is>
          <t>E!</t>
        </is>
      </c>
      <c r="F1301" s="126" t="n">
        <v>43556</v>
      </c>
      <c r="G1301" s="126" t="n">
        <v>43646</v>
      </c>
      <c r="H1301" s="96" t="n">
        <v>109560</v>
      </c>
      <c r="I1301" s="79" t="n">
        <v>109560</v>
      </c>
      <c r="J1301" s="127" t="n">
        <v>0.71</v>
      </c>
      <c r="K1301" s="128">
        <f>ROUND(I1301*(J1301/1000),2)</f>
        <v/>
      </c>
    </row>
    <row customFormat="1" r="1302" s="78">
      <c r="B1302" s="125">
        <f>B1301+1</f>
        <v/>
      </c>
      <c r="C1302" s="125" t="n">
        <v>32916673</v>
      </c>
      <c r="D1302" s="90" t="inlineStr">
        <is>
          <t>5073226_Upfront_Lowes 1819 Upfront_NAV_P2+ -Q2 - Digital Entertainment</t>
        </is>
      </c>
      <c r="E1302" s="78" t="inlineStr">
        <is>
          <t>MSNBC</t>
        </is>
      </c>
      <c r="F1302" s="126" t="n">
        <v>43556</v>
      </c>
      <c r="G1302" s="126" t="n">
        <v>43646</v>
      </c>
      <c r="H1302" s="96" t="n">
        <v>957</v>
      </c>
      <c r="I1302" s="79" t="n">
        <v>957</v>
      </c>
      <c r="J1302" s="127" t="n">
        <v>0.71</v>
      </c>
      <c r="K1302" s="128">
        <f>ROUND(I1302*(J1302/1000),2)</f>
        <v/>
      </c>
    </row>
    <row customFormat="1" r="1303" s="78">
      <c r="B1303" s="125">
        <f>B1302+1</f>
        <v/>
      </c>
      <c r="C1303" s="125" t="n">
        <v>32916673</v>
      </c>
      <c r="D1303" s="90" t="inlineStr">
        <is>
          <t>5073226_Upfront_Lowes 1819 Upfront_NAV_P2+ -Q2 - Digital Entertainment</t>
        </is>
      </c>
      <c r="E1303" s="78" t="inlineStr">
        <is>
          <t>NBC Broadcast</t>
        </is>
      </c>
      <c r="F1303" s="126" t="n">
        <v>43556</v>
      </c>
      <c r="G1303" s="126" t="n">
        <v>43646</v>
      </c>
      <c r="H1303" s="96" t="n">
        <v>324879</v>
      </c>
      <c r="I1303" s="79" t="n">
        <v>324879</v>
      </c>
      <c r="J1303" s="127" t="n">
        <v>0.71</v>
      </c>
      <c r="K1303" s="128">
        <f>ROUND(I1303*(J1303/1000),2)</f>
        <v/>
      </c>
    </row>
    <row customFormat="1" r="1304" s="78">
      <c r="B1304" s="125">
        <f>B1303+1</f>
        <v/>
      </c>
      <c r="C1304" s="125" t="n">
        <v>32916673</v>
      </c>
      <c r="D1304" s="90" t="inlineStr">
        <is>
          <t>5073226_Upfront_Lowes 1819 Upfront_NAV_P2+ -Q2 - Digital Entertainment</t>
        </is>
      </c>
      <c r="E1304" s="78" t="inlineStr">
        <is>
          <t>NBC News</t>
        </is>
      </c>
      <c r="F1304" s="126" t="n">
        <v>43556</v>
      </c>
      <c r="G1304" s="126" t="n">
        <v>43646</v>
      </c>
      <c r="H1304" s="96" t="n">
        <v>27660</v>
      </c>
      <c r="I1304" s="79" t="n">
        <v>27660</v>
      </c>
      <c r="J1304" s="127" t="n">
        <v>0.71</v>
      </c>
      <c r="K1304" s="128">
        <f>ROUND(I1304*(J1304/1000),2)</f>
        <v/>
      </c>
    </row>
    <row customFormat="1" r="1305" s="78">
      <c r="B1305" s="125">
        <f>B1304+1</f>
        <v/>
      </c>
      <c r="C1305" s="125" t="n">
        <v>32916673</v>
      </c>
      <c r="D1305" s="90" t="inlineStr">
        <is>
          <t>5073226_Upfront_Lowes 1819 Upfront_NAV_P2+ -Q2 - Digital Entertainment</t>
        </is>
      </c>
      <c r="E1305" s="78" t="inlineStr">
        <is>
          <t>Oxygen</t>
        </is>
      </c>
      <c r="F1305" s="126" t="n">
        <v>43556</v>
      </c>
      <c r="G1305" s="126" t="n">
        <v>43646</v>
      </c>
      <c r="H1305" s="96" t="n">
        <v>7422</v>
      </c>
      <c r="I1305" s="79" t="n">
        <v>7422</v>
      </c>
      <c r="J1305" s="127" t="n">
        <v>0.71</v>
      </c>
      <c r="K1305" s="128">
        <f>ROUND(I1305*(J1305/1000),2)</f>
        <v/>
      </c>
    </row>
    <row customFormat="1" r="1306" s="78">
      <c r="B1306" s="125">
        <f>B1305+1</f>
        <v/>
      </c>
      <c r="C1306" s="125" t="n">
        <v>32916673</v>
      </c>
      <c r="D1306" s="90" t="inlineStr">
        <is>
          <t>5073226_Upfront_Lowes 1819 Upfront_NAV_P2+ -Q2 - Digital Entertainment</t>
        </is>
      </c>
      <c r="E1306" s="78" t="inlineStr">
        <is>
          <t>Syfy</t>
        </is>
      </c>
      <c r="F1306" s="126" t="n">
        <v>43556</v>
      </c>
      <c r="G1306" s="126" t="n">
        <v>43646</v>
      </c>
      <c r="H1306" s="96" t="n">
        <v>472083</v>
      </c>
      <c r="I1306" s="79" t="n">
        <v>472083</v>
      </c>
      <c r="J1306" s="127" t="n">
        <v>0.71</v>
      </c>
      <c r="K1306" s="128">
        <f>ROUND(I1306*(J1306/1000),2)</f>
        <v/>
      </c>
    </row>
    <row customFormat="1" r="1307" s="78">
      <c r="B1307" s="125">
        <f>B1306+1</f>
        <v/>
      </c>
      <c r="C1307" s="125" t="n">
        <v>32916673</v>
      </c>
      <c r="D1307" s="90" t="inlineStr">
        <is>
          <t>5073226_Upfront_Lowes 1819 Upfront_NAV_P2+ -Q2 - Digital Entertainment</t>
        </is>
      </c>
      <c r="E1307" s="78" t="inlineStr">
        <is>
          <t>Telemundo</t>
        </is>
      </c>
      <c r="F1307" s="126" t="n">
        <v>43556</v>
      </c>
      <c r="G1307" s="126" t="n">
        <v>43646</v>
      </c>
      <c r="H1307" s="96" t="n">
        <v>3957</v>
      </c>
      <c r="I1307" s="79" t="n">
        <v>3957</v>
      </c>
      <c r="J1307" s="127" t="n">
        <v>0.71</v>
      </c>
      <c r="K1307" s="128">
        <f>ROUND(I1307*(J1307/1000),2)</f>
        <v/>
      </c>
    </row>
    <row customFormat="1" r="1308" s="78">
      <c r="B1308" s="125">
        <f>B1307+1</f>
        <v/>
      </c>
      <c r="C1308" s="125" t="n">
        <v>32916673</v>
      </c>
      <c r="D1308" s="90" t="inlineStr">
        <is>
          <t>5073226_Upfront_Lowes 1819 Upfront_NAV_P2+ -Q2 - Digital Entertainment</t>
        </is>
      </c>
      <c r="E1308" s="78" t="inlineStr">
        <is>
          <t>USA</t>
        </is>
      </c>
      <c r="F1308" s="126" t="n">
        <v>43556</v>
      </c>
      <c r="G1308" s="126" t="n">
        <v>43646</v>
      </c>
      <c r="H1308" s="96" t="n">
        <v>160029</v>
      </c>
      <c r="I1308" s="79" t="n">
        <v>160029</v>
      </c>
      <c r="J1308" s="127" t="n">
        <v>0.71</v>
      </c>
      <c r="K1308" s="128">
        <f>ROUND(I1308*(J1308/1000),2)</f>
        <v/>
      </c>
    </row>
    <row customFormat="1" r="1309" s="78">
      <c r="B1309" s="125">
        <f>B1308+1</f>
        <v/>
      </c>
      <c r="C1309" s="125" t="n">
        <v>32917057</v>
      </c>
      <c r="D1309" s="90" t="inlineStr">
        <is>
          <t>5074561_Unilever Knorr Sides 2Q19 CFlight Prime/Digital 18/19 BYU Plan - Digital Entertainment</t>
        </is>
      </c>
      <c r="E1309" s="78" t="inlineStr">
        <is>
          <t>NBC Broadcast</t>
        </is>
      </c>
      <c r="F1309" s="126" t="n">
        <v>43565</v>
      </c>
      <c r="G1309" s="126" t="n">
        <v>43646</v>
      </c>
      <c r="H1309" s="96" t="n">
        <v>174431</v>
      </c>
      <c r="I1309" s="79" t="n">
        <v>174431</v>
      </c>
      <c r="J1309" s="127" t="n">
        <v>0.71</v>
      </c>
      <c r="K1309" s="128">
        <f>ROUND(I1309*(J1309/1000),2)</f>
        <v/>
      </c>
    </row>
    <row customFormat="1" r="1310" s="78">
      <c r="B1310" s="125">
        <f>B1309+1</f>
        <v/>
      </c>
      <c r="C1310" s="125" t="n">
        <v>32917057</v>
      </c>
      <c r="D1310" s="90" t="inlineStr">
        <is>
          <t>5074561_Unilever Knorr Sides 2Q19 CFlight Prime/Digital 18/19 BYU Plan - Digital Entertainment</t>
        </is>
      </c>
      <c r="E1310" s="78" t="inlineStr">
        <is>
          <t>NBC News</t>
        </is>
      </c>
      <c r="F1310" s="126" t="n">
        <v>43565</v>
      </c>
      <c r="G1310" s="126" t="n">
        <v>43646</v>
      </c>
      <c r="H1310" s="96" t="n">
        <v>11224</v>
      </c>
      <c r="I1310" s="79" t="n">
        <v>11224</v>
      </c>
      <c r="J1310" s="127" t="n">
        <v>0.71</v>
      </c>
      <c r="K1310" s="128">
        <f>ROUND(I1310*(J1310/1000),2)</f>
        <v/>
      </c>
    </row>
    <row customFormat="1" r="1311" s="78">
      <c r="B1311" s="125">
        <f>B1310+1</f>
        <v/>
      </c>
      <c r="C1311" s="125" t="n">
        <v>32920158</v>
      </c>
      <c r="D1311" s="90" t="inlineStr">
        <is>
          <t>5074542_Unilever Dove Soap 2Q19 CFlight Prime/Digital 18/19 BYU Plan - Digital Entertainment</t>
        </is>
      </c>
      <c r="E1311" s="78" t="inlineStr">
        <is>
          <t>NBC Broadcast</t>
        </is>
      </c>
      <c r="F1311" s="126" t="n">
        <v>43556</v>
      </c>
      <c r="G1311" s="126" t="n">
        <v>43646</v>
      </c>
      <c r="H1311" s="96" t="n">
        <v>223329</v>
      </c>
      <c r="I1311" s="79" t="n">
        <v>223329</v>
      </c>
      <c r="J1311" s="127" t="n">
        <v>0.71</v>
      </c>
      <c r="K1311" s="128">
        <f>ROUND(I1311*(J1311/1000),2)</f>
        <v/>
      </c>
    </row>
    <row customFormat="1" r="1312" s="78">
      <c r="B1312" s="125">
        <f>B1311+1</f>
        <v/>
      </c>
      <c r="C1312" s="125" t="n">
        <v>32920158</v>
      </c>
      <c r="D1312" s="90" t="inlineStr">
        <is>
          <t>5074542_Unilever Dove Soap 2Q19 CFlight Prime/Digital 18/19 BYU Plan - Digital Entertainment</t>
        </is>
      </c>
      <c r="E1312" s="78" t="inlineStr">
        <is>
          <t>NBC News</t>
        </is>
      </c>
      <c r="F1312" s="126" t="n">
        <v>43556</v>
      </c>
      <c r="G1312" s="126" t="n">
        <v>43646</v>
      </c>
      <c r="H1312" s="96" t="n">
        <v>13157</v>
      </c>
      <c r="I1312" s="79" t="n">
        <v>13157</v>
      </c>
      <c r="J1312" s="127" t="n">
        <v>0.71</v>
      </c>
      <c r="K1312" s="128">
        <f>ROUND(I1312*(J1312/1000),2)</f>
        <v/>
      </c>
    </row>
    <row customFormat="1" r="1313" s="78">
      <c r="B1313" s="125">
        <f>B1312+1</f>
        <v/>
      </c>
      <c r="C1313" s="125" t="n">
        <v>32920159</v>
      </c>
      <c r="D1313" s="90" t="inlineStr">
        <is>
          <t>5074267_ADT_OLV_Scatter_Q2 - Digital Entertainment</t>
        </is>
      </c>
      <c r="E1313" s="78" t="inlineStr">
        <is>
          <t>Bravo</t>
        </is>
      </c>
      <c r="F1313" s="126" t="n">
        <v>43556</v>
      </c>
      <c r="G1313" s="126" t="n">
        <v>43646</v>
      </c>
      <c r="H1313" s="96" t="n">
        <v>312686</v>
      </c>
      <c r="I1313" s="79" t="n">
        <v>312686</v>
      </c>
      <c r="J1313" s="127" t="n">
        <v>0.71</v>
      </c>
      <c r="K1313" s="128">
        <f>ROUND(I1313*(J1313/1000),2)</f>
        <v/>
      </c>
    </row>
    <row customFormat="1" r="1314" s="78">
      <c r="B1314" s="125">
        <f>B1313+1</f>
        <v/>
      </c>
      <c r="C1314" s="125" t="n">
        <v>32920159</v>
      </c>
      <c r="D1314" s="90" t="inlineStr">
        <is>
          <t>5074267_ADT_OLV_Scatter_Q2 - Digital Entertainment</t>
        </is>
      </c>
      <c r="E1314" s="78" t="inlineStr">
        <is>
          <t>CNBC</t>
        </is>
      </c>
      <c r="F1314" s="126" t="n">
        <v>43556</v>
      </c>
      <c r="G1314" s="126" t="n">
        <v>43646</v>
      </c>
      <c r="H1314" s="96" t="n">
        <v>23267</v>
      </c>
      <c r="I1314" s="79" t="n">
        <v>23267</v>
      </c>
      <c r="J1314" s="127" t="n">
        <v>0.71</v>
      </c>
      <c r="K1314" s="128">
        <f>ROUND(I1314*(J1314/1000),2)</f>
        <v/>
      </c>
    </row>
    <row customFormat="1" r="1315" s="78">
      <c r="B1315" s="125">
        <f>B1314+1</f>
        <v/>
      </c>
      <c r="C1315" s="125" t="n">
        <v>32920159</v>
      </c>
      <c r="D1315" s="90" t="inlineStr">
        <is>
          <t>5074267_ADT_OLV_Scatter_Q2 - Digital Entertainment</t>
        </is>
      </c>
      <c r="E1315" s="78" t="inlineStr">
        <is>
          <t>E!</t>
        </is>
      </c>
      <c r="F1315" s="126" t="n">
        <v>43556</v>
      </c>
      <c r="G1315" s="126" t="n">
        <v>43646</v>
      </c>
      <c r="H1315" s="96" t="n">
        <v>119079</v>
      </c>
      <c r="I1315" s="79" t="n">
        <v>119079</v>
      </c>
      <c r="J1315" s="127" t="n">
        <v>0.71</v>
      </c>
      <c r="K1315" s="128">
        <f>ROUND(I1315*(J1315/1000),2)</f>
        <v/>
      </c>
    </row>
    <row customFormat="1" r="1316" s="78">
      <c r="B1316" s="125">
        <f>B1315+1</f>
        <v/>
      </c>
      <c r="C1316" s="125" t="n">
        <v>32920159</v>
      </c>
      <c r="D1316" s="90" t="inlineStr">
        <is>
          <t>5074267_ADT_OLV_Scatter_Q2 - Digital Entertainment</t>
        </is>
      </c>
      <c r="E1316" s="78" t="inlineStr">
        <is>
          <t>MSNBC</t>
        </is>
      </c>
      <c r="F1316" s="126" t="n">
        <v>43556</v>
      </c>
      <c r="G1316" s="126" t="n">
        <v>43646</v>
      </c>
      <c r="H1316" s="96" t="n">
        <v>873</v>
      </c>
      <c r="I1316" s="79" t="n">
        <v>873</v>
      </c>
      <c r="J1316" s="127" t="n">
        <v>0.71</v>
      </c>
      <c r="K1316" s="128">
        <f>ROUND(I1316*(J1316/1000),2)</f>
        <v/>
      </c>
    </row>
    <row customFormat="1" r="1317" s="78">
      <c r="B1317" s="125">
        <f>B1316+1</f>
        <v/>
      </c>
      <c r="C1317" s="125" t="n">
        <v>32920159</v>
      </c>
      <c r="D1317" s="90" t="inlineStr">
        <is>
          <t>5074267_ADT_OLV_Scatter_Q2 - Digital Entertainment</t>
        </is>
      </c>
      <c r="E1317" s="78" t="inlineStr">
        <is>
          <t>NBC Broadcast</t>
        </is>
      </c>
      <c r="F1317" s="126" t="n">
        <v>43556</v>
      </c>
      <c r="G1317" s="126" t="n">
        <v>43646</v>
      </c>
      <c r="H1317" s="96" t="n">
        <v>305295</v>
      </c>
      <c r="I1317" s="79" t="n">
        <v>305295</v>
      </c>
      <c r="J1317" s="127" t="n">
        <v>0.71</v>
      </c>
      <c r="K1317" s="128">
        <f>ROUND(I1317*(J1317/1000),2)</f>
        <v/>
      </c>
    </row>
    <row customFormat="1" r="1318" s="78">
      <c r="B1318" s="125">
        <f>B1317+1</f>
        <v/>
      </c>
      <c r="C1318" s="125" t="n">
        <v>32920159</v>
      </c>
      <c r="D1318" s="90" t="inlineStr">
        <is>
          <t>5074267_ADT_OLV_Scatter_Q2 - Digital Entertainment</t>
        </is>
      </c>
      <c r="E1318" s="78" t="inlineStr">
        <is>
          <t>NBC News</t>
        </is>
      </c>
      <c r="F1318" s="126" t="n">
        <v>43556</v>
      </c>
      <c r="G1318" s="126" t="n">
        <v>43646</v>
      </c>
      <c r="H1318" s="96" t="n">
        <v>36284</v>
      </c>
      <c r="I1318" s="79" t="n">
        <v>36284</v>
      </c>
      <c r="J1318" s="127" t="n">
        <v>0.71</v>
      </c>
      <c r="K1318" s="128">
        <f>ROUND(I1318*(J1318/1000),2)</f>
        <v/>
      </c>
    </row>
    <row customFormat="1" r="1319" s="78">
      <c r="B1319" s="125">
        <f>B1318+1</f>
        <v/>
      </c>
      <c r="C1319" s="125" t="n">
        <v>32920159</v>
      </c>
      <c r="D1319" s="90" t="inlineStr">
        <is>
          <t>5074267_ADT_OLV_Scatter_Q2 - Digital Entertainment</t>
        </is>
      </c>
      <c r="E1319" s="78" t="inlineStr">
        <is>
          <t>Oxygen</t>
        </is>
      </c>
      <c r="F1319" s="126" t="n">
        <v>43556</v>
      </c>
      <c r="G1319" s="126" t="n">
        <v>43646</v>
      </c>
      <c r="H1319" s="96" t="n">
        <v>79542</v>
      </c>
      <c r="I1319" s="79" t="n">
        <v>79542</v>
      </c>
      <c r="J1319" s="127" t="n">
        <v>0.71</v>
      </c>
      <c r="K1319" s="128">
        <f>ROUND(I1319*(J1319/1000),2)</f>
        <v/>
      </c>
    </row>
    <row customFormat="1" r="1320" s="78">
      <c r="B1320" s="125">
        <f>B1319+1</f>
        <v/>
      </c>
      <c r="C1320" s="125" t="n">
        <v>32920159</v>
      </c>
      <c r="D1320" s="90" t="inlineStr">
        <is>
          <t>5074267_ADT_OLV_Scatter_Q2 - Digital Entertainment</t>
        </is>
      </c>
      <c r="E1320" s="78" t="inlineStr">
        <is>
          <t>Syfy</t>
        </is>
      </c>
      <c r="F1320" s="126" t="n">
        <v>43556</v>
      </c>
      <c r="G1320" s="126" t="n">
        <v>43646</v>
      </c>
      <c r="H1320" s="96" t="n">
        <v>372109</v>
      </c>
      <c r="I1320" s="79" t="n">
        <v>372109</v>
      </c>
      <c r="J1320" s="127" t="n">
        <v>0.71</v>
      </c>
      <c r="K1320" s="128">
        <f>ROUND(I1320*(J1320/1000),2)</f>
        <v/>
      </c>
    </row>
    <row customFormat="1" r="1321" s="78">
      <c r="B1321" s="125">
        <f>B1320+1</f>
        <v/>
      </c>
      <c r="C1321" s="125" t="n">
        <v>32920159</v>
      </c>
      <c r="D1321" s="90" t="inlineStr">
        <is>
          <t>5074267_ADT_OLV_Scatter_Q2 - Digital Entertainment</t>
        </is>
      </c>
      <c r="E1321" s="78" t="inlineStr">
        <is>
          <t>Telemundo</t>
        </is>
      </c>
      <c r="F1321" s="126" t="n">
        <v>43556</v>
      </c>
      <c r="G1321" s="126" t="n">
        <v>43646</v>
      </c>
      <c r="H1321" s="96" t="n">
        <v>13129</v>
      </c>
      <c r="I1321" s="79" t="n">
        <v>13129</v>
      </c>
      <c r="J1321" s="127" t="n">
        <v>0.71</v>
      </c>
      <c r="K1321" s="128">
        <f>ROUND(I1321*(J1321/1000),2)</f>
        <v/>
      </c>
    </row>
    <row customFormat="1" r="1322" s="78">
      <c r="B1322" s="125">
        <f>B1321+1</f>
        <v/>
      </c>
      <c r="C1322" s="125" t="n">
        <v>32920159</v>
      </c>
      <c r="D1322" s="90" t="inlineStr">
        <is>
          <t>5074267_ADT_OLV_Scatter_Q2 - Digital Entertainment</t>
        </is>
      </c>
      <c r="E1322" s="78" t="inlineStr">
        <is>
          <t>USA</t>
        </is>
      </c>
      <c r="F1322" s="126" t="n">
        <v>43556</v>
      </c>
      <c r="G1322" s="126" t="n">
        <v>43646</v>
      </c>
      <c r="H1322" s="96" t="n">
        <v>152965</v>
      </c>
      <c r="I1322" s="79" t="n">
        <v>152965</v>
      </c>
      <c r="J1322" s="127" t="n">
        <v>0.71</v>
      </c>
      <c r="K1322" s="128">
        <f>ROUND(I1322*(J1322/1000),2)</f>
        <v/>
      </c>
    </row>
    <row customFormat="1" r="1323" s="78">
      <c r="B1323" s="125">
        <f>B1322+1</f>
        <v/>
      </c>
      <c r="C1323" s="125" t="n">
        <v>32920167</v>
      </c>
      <c r="D1323" s="90" t="inlineStr">
        <is>
          <t>5074422_CBS Twilight Zone_2Q19 Scatter_NBCU VOD_P2+ - Digital Entertainment</t>
        </is>
      </c>
      <c r="E1323" s="78" t="inlineStr">
        <is>
          <t>E!</t>
        </is>
      </c>
      <c r="F1323" s="126" t="n">
        <v>43556</v>
      </c>
      <c r="G1323" s="126" t="n">
        <v>43580</v>
      </c>
      <c r="H1323" s="96" t="n">
        <v>93750</v>
      </c>
      <c r="I1323" s="79" t="n">
        <v>93750</v>
      </c>
      <c r="J1323" s="127" t="n">
        <v>0.71</v>
      </c>
      <c r="K1323" s="128">
        <f>ROUND(I1323*(J1323/1000),2)</f>
        <v/>
      </c>
    </row>
    <row customFormat="1" r="1324" s="78">
      <c r="B1324" s="125">
        <f>B1323+1</f>
        <v/>
      </c>
      <c r="C1324" s="125" t="n">
        <v>32920167</v>
      </c>
      <c r="D1324" s="90" t="inlineStr">
        <is>
          <t>5074422_CBS Twilight Zone_2Q19 Scatter_NBCU VOD_P2+ - Digital Entertainment</t>
        </is>
      </c>
      <c r="E1324" s="78" t="inlineStr">
        <is>
          <t>Syfy</t>
        </is>
      </c>
      <c r="F1324" s="126" t="n">
        <v>43556</v>
      </c>
      <c r="G1324" s="126" t="n">
        <v>43580</v>
      </c>
      <c r="H1324" s="96" t="n">
        <v>292340</v>
      </c>
      <c r="I1324" s="79" t="n">
        <v>292340</v>
      </c>
      <c r="J1324" s="127" t="n">
        <v>0.71</v>
      </c>
      <c r="K1324" s="128">
        <f>ROUND(I1324*(J1324/1000),2)</f>
        <v/>
      </c>
    </row>
    <row customFormat="1" r="1325" s="78">
      <c r="B1325" s="125">
        <f>B1324+1</f>
        <v/>
      </c>
      <c r="C1325" s="125" t="n">
        <v>32920167</v>
      </c>
      <c r="D1325" s="90" t="inlineStr">
        <is>
          <t>5074422_CBS Twilight Zone_2Q19 Scatter_NBCU VOD_P2+ - Digital Entertainment</t>
        </is>
      </c>
      <c r="E1325" s="78" t="inlineStr">
        <is>
          <t>USA</t>
        </is>
      </c>
      <c r="F1325" s="126" t="n">
        <v>43556</v>
      </c>
      <c r="G1325" s="126" t="n">
        <v>43580</v>
      </c>
      <c r="H1325" s="96" t="n">
        <v>110804</v>
      </c>
      <c r="I1325" s="79" t="n">
        <v>110804</v>
      </c>
      <c r="J1325" s="127" t="n">
        <v>0.71</v>
      </c>
      <c r="K1325" s="128">
        <f>ROUND(I1325*(J1325/1000),2)</f>
        <v/>
      </c>
    </row>
    <row customFormat="1" r="1326" s="78">
      <c r="B1326" s="125">
        <f>B1325+1</f>
        <v/>
      </c>
      <c r="C1326" s="125" t="n">
        <v>32920196</v>
      </c>
      <c r="D1326" s="90" t="inlineStr">
        <is>
          <t>5074614_Metro_OLV_Upfront_Q2 - Digital Entertainment</t>
        </is>
      </c>
      <c r="E1326" s="78" t="inlineStr">
        <is>
          <t>NBC Broadcast</t>
        </is>
      </c>
      <c r="F1326" s="126" t="n">
        <v>43556</v>
      </c>
      <c r="G1326" s="126" t="n">
        <v>43583</v>
      </c>
      <c r="H1326" s="96" t="n">
        <v>945555</v>
      </c>
      <c r="I1326" s="79" t="n">
        <v>945555</v>
      </c>
      <c r="J1326" s="127" t="n">
        <v>0.71</v>
      </c>
      <c r="K1326" s="128">
        <f>ROUND(I1326*(J1326/1000),2)</f>
        <v/>
      </c>
    </row>
    <row customFormat="1" r="1327" s="78">
      <c r="B1327" s="125">
        <f>B1326+1</f>
        <v/>
      </c>
      <c r="C1327" s="125" t="n">
        <v>32920196</v>
      </c>
      <c r="D1327" s="90" t="inlineStr">
        <is>
          <t>5074614_Metro_OLV_Upfront_Q2 - Digital Entertainment</t>
        </is>
      </c>
      <c r="E1327" s="78" t="inlineStr">
        <is>
          <t>NBC News</t>
        </is>
      </c>
      <c r="F1327" s="126" t="n">
        <v>43556</v>
      </c>
      <c r="G1327" s="126" t="n">
        <v>43583</v>
      </c>
      <c r="H1327" s="96" t="n">
        <v>31039</v>
      </c>
      <c r="I1327" s="79" t="n">
        <v>31039</v>
      </c>
      <c r="J1327" s="127" t="n">
        <v>0.71</v>
      </c>
      <c r="K1327" s="128">
        <f>ROUND(I1327*(J1327/1000),2)</f>
        <v/>
      </c>
    </row>
    <row customFormat="1" r="1328" s="78">
      <c r="B1328" s="125">
        <f>B1327+1</f>
        <v/>
      </c>
      <c r="C1328" s="125" t="n">
        <v>32923599</v>
      </c>
      <c r="D1328" s="90" t="inlineStr">
        <is>
          <t>5073778_E-Trade 2Q19 VOD - Digital Entertainment</t>
        </is>
      </c>
      <c r="E1328" s="78" t="inlineStr">
        <is>
          <t>NBC Broadcast</t>
        </is>
      </c>
      <c r="F1328" s="126" t="n">
        <v>43556</v>
      </c>
      <c r="G1328" s="126" t="n">
        <v>43646</v>
      </c>
      <c r="H1328" s="96" t="n">
        <v>1928426</v>
      </c>
      <c r="I1328" s="79" t="n">
        <v>1928426</v>
      </c>
      <c r="J1328" s="127" t="n">
        <v>0.71</v>
      </c>
      <c r="K1328" s="128">
        <f>ROUND(I1328*(J1328/1000),2)</f>
        <v/>
      </c>
    </row>
    <row customFormat="1" r="1329" s="78">
      <c r="B1329" s="125">
        <f>B1328+1</f>
        <v/>
      </c>
      <c r="C1329" s="125" t="n">
        <v>32923599</v>
      </c>
      <c r="D1329" s="90" t="inlineStr">
        <is>
          <t>5073778_E-Trade 2Q19 VOD - Digital Entertainment</t>
        </is>
      </c>
      <c r="E1329" s="78" t="inlineStr">
        <is>
          <t>NBC News</t>
        </is>
      </c>
      <c r="F1329" s="126" t="n">
        <v>43556</v>
      </c>
      <c r="G1329" s="126" t="n">
        <v>43646</v>
      </c>
      <c r="H1329" s="96" t="n">
        <v>132615</v>
      </c>
      <c r="I1329" s="79" t="n">
        <v>132615</v>
      </c>
      <c r="J1329" s="127" t="n">
        <v>0.71</v>
      </c>
      <c r="K1329" s="128">
        <f>ROUND(I1329*(J1329/1000),2)</f>
        <v/>
      </c>
    </row>
    <row customFormat="1" r="1330" s="78">
      <c r="B1330" s="125">
        <f>B1329+1</f>
        <v/>
      </c>
      <c r="C1330" s="125" t="n">
        <v>32942393</v>
      </c>
      <c r="D1330" s="90" t="inlineStr">
        <is>
          <t>5074065_Capital One-BANK Base_CFlight Prime/Digital Q219 UF - Digital Entertainment</t>
        </is>
      </c>
      <c r="E1330" s="78" t="inlineStr">
        <is>
          <t>NBC Broadcast</t>
        </is>
      </c>
      <c r="F1330" s="126" t="n">
        <v>43556</v>
      </c>
      <c r="G1330" s="126" t="n">
        <v>43611</v>
      </c>
      <c r="H1330" s="96" t="n">
        <v>93082</v>
      </c>
      <c r="I1330" s="79" t="n">
        <v>93082</v>
      </c>
      <c r="J1330" s="127" t="n">
        <v>0.71</v>
      </c>
      <c r="K1330" s="128">
        <f>ROUND(I1330*(J1330/1000),2)</f>
        <v/>
      </c>
    </row>
    <row customFormat="1" r="1331" s="78">
      <c r="B1331" s="125">
        <f>B1330+1</f>
        <v/>
      </c>
      <c r="C1331" s="125" t="n">
        <v>32942393</v>
      </c>
      <c r="D1331" s="90" t="inlineStr">
        <is>
          <t>5074065_Capital One-BANK Base_CFlight Prime/Digital Q219 UF - Digital Entertainment</t>
        </is>
      </c>
      <c r="E1331" s="78" t="inlineStr">
        <is>
          <t>NBC News</t>
        </is>
      </c>
      <c r="F1331" s="126" t="n">
        <v>43556</v>
      </c>
      <c r="G1331" s="126" t="n">
        <v>43611</v>
      </c>
      <c r="H1331" s="96" t="n">
        <v>5093</v>
      </c>
      <c r="I1331" s="79" t="n">
        <v>5093</v>
      </c>
      <c r="J1331" s="127" t="n">
        <v>0.71</v>
      </c>
      <c r="K1331" s="128">
        <f>ROUND(I1331*(J1331/1000),2)</f>
        <v/>
      </c>
    </row>
    <row customFormat="1" r="1332" s="78">
      <c r="B1332" s="125">
        <f>B1331+1</f>
        <v/>
      </c>
      <c r="C1332" s="125" t="n">
        <v>32943232</v>
      </c>
      <c r="D1332" s="90" t="inlineStr">
        <is>
          <t>5074074_Capital One_Consumer Card_USA FEP 2Q19 - Digital Entertainment</t>
        </is>
      </c>
      <c r="E1332" s="78" t="inlineStr">
        <is>
          <t>USA</t>
        </is>
      </c>
      <c r="F1332" s="126" t="n">
        <v>43556</v>
      </c>
      <c r="G1332" s="126" t="n">
        <v>43646</v>
      </c>
      <c r="H1332" s="96" t="n">
        <v>488864</v>
      </c>
      <c r="I1332" s="79" t="n">
        <v>488864</v>
      </c>
      <c r="J1332" s="127" t="n">
        <v>0.71</v>
      </c>
      <c r="K1332" s="128">
        <f>ROUND(I1332*(J1332/1000),2)</f>
        <v/>
      </c>
    </row>
    <row customFormat="1" r="1333" s="78">
      <c r="B1333" s="125">
        <f>B1332+1</f>
        <v/>
      </c>
      <c r="C1333" s="125" t="n">
        <v>32943880</v>
      </c>
      <c r="D1333" s="90" t="inlineStr">
        <is>
          <t>5074296_Capital One_Q219_Bravo_FEP - Digital Entertainment</t>
        </is>
      </c>
      <c r="E1333" s="78" t="inlineStr">
        <is>
          <t>Bravo</t>
        </is>
      </c>
      <c r="F1333" s="126" t="n">
        <v>43557</v>
      </c>
      <c r="G1333" s="126" t="n">
        <v>43646</v>
      </c>
      <c r="H1333" s="96" t="n">
        <v>247183</v>
      </c>
      <c r="I1333" s="79" t="n">
        <v>247183</v>
      </c>
      <c r="J1333" s="127" t="n">
        <v>0.71</v>
      </c>
      <c r="K1333" s="128">
        <f>ROUND(I1333*(J1333/1000),2)</f>
        <v/>
      </c>
    </row>
    <row customFormat="1" r="1334" s="78">
      <c r="B1334" s="125">
        <f>B1333+1</f>
        <v/>
      </c>
      <c r="C1334" s="125" t="n">
        <v>32947507</v>
      </c>
      <c r="D1334" s="90" t="inlineStr">
        <is>
          <t>5073335_Verizon OLV 18/19 Upfront_Q219 - Digital Hispanic</t>
        </is>
      </c>
      <c r="E1334" s="78" t="inlineStr">
        <is>
          <t>NBC Universo</t>
        </is>
      </c>
      <c r="F1334" s="126" t="n">
        <v>43556</v>
      </c>
      <c r="G1334" s="126" t="n">
        <v>43645</v>
      </c>
      <c r="H1334" s="96" t="n">
        <v>50792</v>
      </c>
      <c r="I1334" s="79" t="n">
        <v>50792</v>
      </c>
      <c r="J1334" s="127" t="n">
        <v>0.71</v>
      </c>
      <c r="K1334" s="128">
        <f>ROUND(I1334*(J1334/1000),2)</f>
        <v/>
      </c>
    </row>
    <row customFormat="1" r="1335" s="78">
      <c r="B1335" s="125">
        <f>B1334+1</f>
        <v/>
      </c>
      <c r="C1335" s="125" t="n">
        <v>32947507</v>
      </c>
      <c r="D1335" s="90" t="inlineStr">
        <is>
          <t>5073335_Verizon OLV 18/19 Upfront_Q219 - Digital Hispanic</t>
        </is>
      </c>
      <c r="E1335" s="78" t="inlineStr">
        <is>
          <t>Telemundo</t>
        </is>
      </c>
      <c r="F1335" s="126" t="n">
        <v>43556</v>
      </c>
      <c r="G1335" s="126" t="n">
        <v>43645</v>
      </c>
      <c r="H1335" s="96" t="n">
        <v>301373</v>
      </c>
      <c r="I1335" s="79" t="n">
        <v>301373</v>
      </c>
      <c r="J1335" s="127" t="n">
        <v>0.71</v>
      </c>
      <c r="K1335" s="128">
        <f>ROUND(I1335*(J1335/1000),2)</f>
        <v/>
      </c>
    </row>
    <row customFormat="1" r="1336" s="78">
      <c r="B1336" s="125">
        <f>B1335+1</f>
        <v/>
      </c>
      <c r="C1336" s="125" t="n">
        <v>32959268</v>
      </c>
      <c r="D1336" s="90" t="inlineStr">
        <is>
          <t>5073714_Little Caesars CFlight Prime/Digital 18/19_2Q19 - Digital Entertainment</t>
        </is>
      </c>
      <c r="E1336" s="78" t="inlineStr">
        <is>
          <t>NBC Broadcast</t>
        </is>
      </c>
      <c r="F1336" s="126" t="n">
        <v>43556</v>
      </c>
      <c r="G1336" s="126" t="n">
        <v>43646</v>
      </c>
      <c r="H1336" s="96" t="n">
        <v>259651</v>
      </c>
      <c r="I1336" s="79" t="n">
        <v>259651</v>
      </c>
      <c r="J1336" s="127" t="n">
        <v>0.71</v>
      </c>
      <c r="K1336" s="128">
        <f>ROUND(I1336*(J1336/1000),2)</f>
        <v/>
      </c>
    </row>
    <row customFormat="1" r="1337" s="78">
      <c r="B1337" s="125">
        <f>B1336+1</f>
        <v/>
      </c>
      <c r="C1337" s="125" t="n">
        <v>32959268</v>
      </c>
      <c r="D1337" s="90" t="inlineStr">
        <is>
          <t>5073714_Little Caesars CFlight Prime/Digital 18/19_2Q19 - Digital Entertainment</t>
        </is>
      </c>
      <c r="E1337" s="78" t="inlineStr">
        <is>
          <t>NBC News</t>
        </is>
      </c>
      <c r="F1337" s="126" t="n">
        <v>43556</v>
      </c>
      <c r="G1337" s="126" t="n">
        <v>43646</v>
      </c>
      <c r="H1337" s="96" t="n">
        <v>15056</v>
      </c>
      <c r="I1337" s="79" t="n">
        <v>15056</v>
      </c>
      <c r="J1337" s="127" t="n">
        <v>0.71</v>
      </c>
      <c r="K1337" s="128">
        <f>ROUND(I1337*(J1337/1000),2)</f>
        <v/>
      </c>
    </row>
    <row customFormat="1" r="1338" s="78">
      <c r="B1338" s="125">
        <f>B1337+1</f>
        <v/>
      </c>
      <c r="C1338" s="125" t="n">
        <v>32959807</v>
      </c>
      <c r="D1338" s="90" t="inlineStr">
        <is>
          <t>5073719_Little Caesars_Q219_NAV_A1849 - Digital Entertainment</t>
        </is>
      </c>
      <c r="E1338" s="78" t="inlineStr">
        <is>
          <t>Bravo</t>
        </is>
      </c>
      <c r="F1338" s="126" t="n">
        <v>43556</v>
      </c>
      <c r="G1338" s="126" t="n">
        <v>43646</v>
      </c>
      <c r="H1338" s="96" t="n">
        <v>315417</v>
      </c>
      <c r="I1338" s="79" t="n">
        <v>315417</v>
      </c>
      <c r="J1338" s="127" t="n">
        <v>0.71</v>
      </c>
      <c r="K1338" s="128">
        <f>ROUND(I1338*(J1338/1000),2)</f>
        <v/>
      </c>
    </row>
    <row customFormat="1" r="1339" s="78">
      <c r="B1339" s="125">
        <f>B1338+1</f>
        <v/>
      </c>
      <c r="C1339" s="125" t="n">
        <v>32959807</v>
      </c>
      <c r="D1339" s="90" t="inlineStr">
        <is>
          <t>5073719_Little Caesars_Q219_NAV_A1849 - Digital Entertainment</t>
        </is>
      </c>
      <c r="E1339" s="78" t="inlineStr">
        <is>
          <t>E!</t>
        </is>
      </c>
      <c r="F1339" s="126" t="n">
        <v>43556</v>
      </c>
      <c r="G1339" s="126" t="n">
        <v>43646</v>
      </c>
      <c r="H1339" s="96" t="n">
        <v>125399</v>
      </c>
      <c r="I1339" s="79" t="n">
        <v>125399</v>
      </c>
      <c r="J1339" s="127" t="n">
        <v>0.71</v>
      </c>
      <c r="K1339" s="128">
        <f>ROUND(I1339*(J1339/1000),2)</f>
        <v/>
      </c>
    </row>
    <row customFormat="1" r="1340" s="78">
      <c r="B1340" s="125">
        <f>B1339+1</f>
        <v/>
      </c>
      <c r="C1340" s="125" t="n">
        <v>32959807</v>
      </c>
      <c r="D1340" s="90" t="inlineStr">
        <is>
          <t>5073719_Little Caesars_Q219_NAV_A1849 - Digital Entertainment</t>
        </is>
      </c>
      <c r="E1340" s="78" t="inlineStr">
        <is>
          <t>Syfy</t>
        </is>
      </c>
      <c r="F1340" s="126" t="n">
        <v>43556</v>
      </c>
      <c r="G1340" s="126" t="n">
        <v>43646</v>
      </c>
      <c r="H1340" s="96" t="n">
        <v>233731</v>
      </c>
      <c r="I1340" s="79" t="n">
        <v>233731</v>
      </c>
      <c r="J1340" s="127" t="n">
        <v>0.71</v>
      </c>
      <c r="K1340" s="128">
        <f>ROUND(I1340*(J1340/1000),2)</f>
        <v/>
      </c>
    </row>
    <row customFormat="1" r="1341" s="78">
      <c r="B1341" s="125">
        <f>B1340+1</f>
        <v/>
      </c>
      <c r="C1341" s="125" t="n">
        <v>32959807</v>
      </c>
      <c r="D1341" s="90" t="inlineStr">
        <is>
          <t>5073719_Little Caesars_Q219_NAV_A1849 - Digital Entertainment</t>
        </is>
      </c>
      <c r="E1341" s="78" t="inlineStr">
        <is>
          <t>USA</t>
        </is>
      </c>
      <c r="F1341" s="126" t="n">
        <v>43556</v>
      </c>
      <c r="G1341" s="126" t="n">
        <v>43646</v>
      </c>
      <c r="H1341" s="96" t="n">
        <v>139449</v>
      </c>
      <c r="I1341" s="79" t="n">
        <v>139449</v>
      </c>
      <c r="J1341" s="127" t="n">
        <v>0.71</v>
      </c>
      <c r="K1341" s="128">
        <f>ROUND(I1341*(J1341/1000),2)</f>
        <v/>
      </c>
    </row>
    <row customFormat="1" r="1342" s="78">
      <c r="B1342" s="125">
        <f>B1341+1</f>
        <v/>
      </c>
      <c r="C1342" s="125" t="n">
        <v>32961047</v>
      </c>
      <c r="D1342" s="90" t="inlineStr">
        <is>
          <t>5070879_DPSG - 2019 Championship Season - Digital Sports</t>
        </is>
      </c>
      <c r="E1342" s="78" t="inlineStr">
        <is>
          <t>Golf Channel</t>
        </is>
      </c>
      <c r="F1342" s="126" t="n">
        <v>43556</v>
      </c>
      <c r="G1342" s="126" t="n">
        <v>43585</v>
      </c>
      <c r="H1342" s="96" t="n">
        <v>356</v>
      </c>
      <c r="I1342" s="79" t="n">
        <v>356</v>
      </c>
      <c r="J1342" s="127" t="n">
        <v>0.71</v>
      </c>
      <c r="K1342" s="128">
        <f>ROUND(I1342*(J1342/1000),2)</f>
        <v/>
      </c>
    </row>
    <row customFormat="1" r="1343" s="78">
      <c r="B1343" s="125">
        <f>B1342+1</f>
        <v/>
      </c>
      <c r="C1343" s="125" t="n">
        <v>32961047</v>
      </c>
      <c r="D1343" s="90" t="inlineStr">
        <is>
          <t>5070879_DPSG - 2019 Championship Season - Digital Sports</t>
        </is>
      </c>
      <c r="E1343" s="78" t="inlineStr">
        <is>
          <t>NBC Sports</t>
        </is>
      </c>
      <c r="F1343" s="126" t="n">
        <v>43556</v>
      </c>
      <c r="G1343" s="126" t="n">
        <v>43585</v>
      </c>
      <c r="H1343" s="96" t="n">
        <v>1054</v>
      </c>
      <c r="I1343" s="79" t="n">
        <v>1054</v>
      </c>
      <c r="J1343" s="127" t="n">
        <v>0.71</v>
      </c>
      <c r="K1343" s="128">
        <f>ROUND(I1343*(J1343/1000),2)</f>
        <v/>
      </c>
    </row>
    <row customFormat="1" r="1344" s="78">
      <c r="B1344" s="125">
        <f>B1343+1</f>
        <v/>
      </c>
      <c r="C1344" s="125" t="n">
        <v>32962344</v>
      </c>
      <c r="D1344" s="90" t="inlineStr">
        <is>
          <t>5073969_P&amp;G_Secret Outlast_Q219_Scatter - Digital Entertainment</t>
        </is>
      </c>
      <c r="E1344" s="78" t="inlineStr">
        <is>
          <t>NBC Broadcast</t>
        </is>
      </c>
      <c r="F1344" s="126" t="n">
        <v>43556</v>
      </c>
      <c r="G1344" s="126" t="n">
        <v>43646</v>
      </c>
      <c r="H1344" s="96" t="n">
        <v>366431</v>
      </c>
      <c r="I1344" s="79" t="n">
        <v>366431</v>
      </c>
      <c r="J1344" s="127" t="n">
        <v>0.71</v>
      </c>
      <c r="K1344" s="128">
        <f>ROUND(I1344*(J1344/1000),2)</f>
        <v/>
      </c>
    </row>
    <row customFormat="1" r="1345" s="78">
      <c r="B1345" s="125">
        <f>B1344+1</f>
        <v/>
      </c>
      <c r="C1345" s="125" t="n">
        <v>32962344</v>
      </c>
      <c r="D1345" s="90" t="inlineStr">
        <is>
          <t>5073969_P&amp;G_Secret Outlast_Q219_Scatter - Digital Entertainment</t>
        </is>
      </c>
      <c r="E1345" s="78" t="inlineStr">
        <is>
          <t>NBC News</t>
        </is>
      </c>
      <c r="F1345" s="126" t="n">
        <v>43556</v>
      </c>
      <c r="G1345" s="126" t="n">
        <v>43646</v>
      </c>
      <c r="H1345" s="96" t="n">
        <v>21191</v>
      </c>
      <c r="I1345" s="79" t="n">
        <v>21191</v>
      </c>
      <c r="J1345" s="127" t="n">
        <v>0.71</v>
      </c>
      <c r="K1345" s="128">
        <f>ROUND(I1345*(J1345/1000),2)</f>
        <v/>
      </c>
    </row>
    <row customFormat="1" r="1346" s="78">
      <c r="B1346" s="125">
        <f>B1345+1</f>
        <v/>
      </c>
      <c r="C1346" s="125" t="n">
        <v>32964760</v>
      </c>
      <c r="D1346" s="90" t="inlineStr">
        <is>
          <t>5073835_Sprint  Q219 NBCU Cable VOD  - Digital Entertainment</t>
        </is>
      </c>
      <c r="E1346" s="78" t="inlineStr">
        <is>
          <t>Bravo</t>
        </is>
      </c>
      <c r="F1346" s="126" t="n">
        <v>43557</v>
      </c>
      <c r="G1346" s="126" t="n">
        <v>43646</v>
      </c>
      <c r="H1346" s="96" t="n">
        <v>18321</v>
      </c>
      <c r="I1346" s="79" t="n">
        <v>18321</v>
      </c>
      <c r="J1346" s="127" t="n">
        <v>0.71</v>
      </c>
      <c r="K1346" s="128">
        <f>ROUND(I1346*(J1346/1000),2)</f>
        <v/>
      </c>
    </row>
    <row customFormat="1" r="1347" s="78">
      <c r="B1347" s="125">
        <f>B1346+1</f>
        <v/>
      </c>
      <c r="C1347" s="125" t="n">
        <v>32964760</v>
      </c>
      <c r="D1347" s="90" t="inlineStr">
        <is>
          <t>5073835_Sprint  Q219 NBCU Cable VOD  - Digital Entertainment</t>
        </is>
      </c>
      <c r="E1347" s="78" t="inlineStr">
        <is>
          <t>NBC Broadcast</t>
        </is>
      </c>
      <c r="F1347" s="126" t="n">
        <v>43557</v>
      </c>
      <c r="G1347" s="126" t="n">
        <v>43646</v>
      </c>
      <c r="H1347" s="96" t="n">
        <v>1113558</v>
      </c>
      <c r="I1347" s="79" t="n">
        <v>1113558</v>
      </c>
      <c r="J1347" s="127" t="n">
        <v>0.71</v>
      </c>
      <c r="K1347" s="128">
        <f>ROUND(I1347*(J1347/1000),2)</f>
        <v/>
      </c>
    </row>
    <row customFormat="1" r="1348" s="78">
      <c r="B1348" s="125">
        <f>B1347+1</f>
        <v/>
      </c>
      <c r="C1348" s="125" t="n">
        <v>32964760</v>
      </c>
      <c r="D1348" s="90" t="inlineStr">
        <is>
          <t>5073835_Sprint  Q219 NBCU Cable VOD  - Digital Entertainment</t>
        </is>
      </c>
      <c r="E1348" s="78" t="inlineStr">
        <is>
          <t>Syfy</t>
        </is>
      </c>
      <c r="F1348" s="126" t="n">
        <v>43557</v>
      </c>
      <c r="G1348" s="126" t="n">
        <v>43646</v>
      </c>
      <c r="H1348" s="96" t="n">
        <v>155401</v>
      </c>
      <c r="I1348" s="79" t="n">
        <v>155401</v>
      </c>
      <c r="J1348" s="127" t="n">
        <v>0.71</v>
      </c>
      <c r="K1348" s="128">
        <f>ROUND(I1348*(J1348/1000),2)</f>
        <v/>
      </c>
    </row>
    <row customFormat="1" r="1349" s="78">
      <c r="B1349" s="125">
        <f>B1348+1</f>
        <v/>
      </c>
      <c r="C1349" s="125" t="n">
        <v>32964760</v>
      </c>
      <c r="D1349" s="90" t="inlineStr">
        <is>
          <t>5073835_Sprint  Q219 NBCU Cable VOD  - Digital Entertainment</t>
        </is>
      </c>
      <c r="E1349" s="78" t="inlineStr">
        <is>
          <t>USA</t>
        </is>
      </c>
      <c r="F1349" s="126" t="n">
        <v>43557</v>
      </c>
      <c r="G1349" s="126" t="n">
        <v>43646</v>
      </c>
      <c r="H1349" s="96" t="n">
        <v>73436</v>
      </c>
      <c r="I1349" s="79" t="n">
        <v>73436</v>
      </c>
      <c r="J1349" s="127" t="n">
        <v>0.71</v>
      </c>
      <c r="K1349" s="128">
        <f>ROUND(I1349*(J1349/1000),2)</f>
        <v/>
      </c>
    </row>
    <row customFormat="1" r="1350" s="78">
      <c r="B1350" s="125">
        <f>B1349+1</f>
        <v/>
      </c>
      <c r="C1350" s="125" t="n">
        <v>32969079</v>
      </c>
      <c r="D1350" s="90" t="inlineStr">
        <is>
          <t>5074485_Scatter_Dermira Qbrexa_Q219_NBC Prime CMeasurement_CNVG W1834 - Digital Entertainment</t>
        </is>
      </c>
      <c r="E1350" s="78" t="inlineStr">
        <is>
          <t>NBC Broadcast</t>
        </is>
      </c>
      <c r="F1350" s="126" t="n">
        <v>43560</v>
      </c>
      <c r="G1350" s="126" t="n">
        <v>43576</v>
      </c>
      <c r="H1350" s="96" t="n">
        <v>1265375</v>
      </c>
      <c r="I1350" s="79" t="n">
        <v>1265375</v>
      </c>
      <c r="J1350" s="127" t="n">
        <v>0.71</v>
      </c>
      <c r="K1350" s="128">
        <f>ROUND(I1350*(J1350/1000),2)</f>
        <v/>
      </c>
    </row>
    <row customFormat="1" r="1351" s="78">
      <c r="B1351" s="125">
        <f>B1350+1</f>
        <v/>
      </c>
      <c r="C1351" s="125" t="n">
        <v>32969079</v>
      </c>
      <c r="D1351" s="90" t="inlineStr">
        <is>
          <t>5074485_Scatter_Dermira Qbrexa_Q219_NBC Prime CMeasurement_CNVG W1834 - Digital Entertainment</t>
        </is>
      </c>
      <c r="E1351" s="78" t="inlineStr">
        <is>
          <t>NBC News</t>
        </is>
      </c>
      <c r="F1351" s="126" t="n">
        <v>43560</v>
      </c>
      <c r="G1351" s="126" t="n">
        <v>43576</v>
      </c>
      <c r="H1351" s="96" t="n">
        <v>54374</v>
      </c>
      <c r="I1351" s="79" t="n">
        <v>54374</v>
      </c>
      <c r="J1351" s="127" t="n">
        <v>0.71</v>
      </c>
      <c r="K1351" s="128">
        <f>ROUND(I1351*(J1351/1000),2)</f>
        <v/>
      </c>
    </row>
    <row customFormat="1" r="1352" s="78">
      <c r="B1352" s="125">
        <f>B1351+1</f>
        <v/>
      </c>
      <c r="C1352" s="125" t="n">
        <v>32970486</v>
      </c>
      <c r="D1352" s="90" t="inlineStr">
        <is>
          <t>5072621_Pfizer Pharma - NBC Prime - Eucrisa - 2Q19 Upfront - Digital Entertainment</t>
        </is>
      </c>
      <c r="E1352" s="78" t="inlineStr">
        <is>
          <t>NBC Broadcast</t>
        </is>
      </c>
      <c r="F1352" s="126" t="n">
        <v>43563</v>
      </c>
      <c r="G1352" s="126" t="n">
        <v>43583</v>
      </c>
      <c r="H1352" s="96" t="n">
        <v>2622159</v>
      </c>
      <c r="I1352" s="79" t="n">
        <v>2622159</v>
      </c>
      <c r="J1352" s="127" t="n">
        <v>0.71</v>
      </c>
      <c r="K1352" s="128">
        <f>ROUND(I1352*(J1352/1000),2)</f>
        <v/>
      </c>
    </row>
    <row customFormat="1" r="1353" s="78">
      <c r="B1353" s="125">
        <f>B1352+1</f>
        <v/>
      </c>
      <c r="C1353" s="125" t="n">
        <v>32970486</v>
      </c>
      <c r="D1353" s="90" t="inlineStr">
        <is>
          <t>5072621_Pfizer Pharma - NBC Prime - Eucrisa - 2Q19 Upfront - Digital Entertainment</t>
        </is>
      </c>
      <c r="E1353" s="78" t="inlineStr">
        <is>
          <t>NBC News</t>
        </is>
      </c>
      <c r="F1353" s="126" t="n">
        <v>43563</v>
      </c>
      <c r="G1353" s="126" t="n">
        <v>43583</v>
      </c>
      <c r="H1353" s="96" t="n">
        <v>126195</v>
      </c>
      <c r="I1353" s="79" t="n">
        <v>126195</v>
      </c>
      <c r="J1353" s="127" t="n">
        <v>0.71</v>
      </c>
      <c r="K1353" s="128">
        <f>ROUND(I1353*(J1353/1000),2)</f>
        <v/>
      </c>
    </row>
    <row customFormat="1" r="1354" s="78">
      <c r="B1354" s="125">
        <f>B1353+1</f>
        <v/>
      </c>
      <c r="C1354" s="125" t="n">
        <v>32970531</v>
      </c>
      <c r="D1354" s="90" t="inlineStr">
        <is>
          <t>5066733_1819_American Express_Q219_NBC NAV/Select CNVG A2554 - Digital Entertainment</t>
        </is>
      </c>
      <c r="E1354" s="78" t="inlineStr">
        <is>
          <t>Bravo</t>
        </is>
      </c>
      <c r="F1354" s="126" t="n">
        <v>43566</v>
      </c>
      <c r="G1354" s="126" t="n">
        <v>43576</v>
      </c>
      <c r="H1354" s="96" t="n">
        <v>104847</v>
      </c>
      <c r="I1354" s="79" t="n">
        <v>104847</v>
      </c>
      <c r="J1354" s="127" t="n">
        <v>0.71</v>
      </c>
      <c r="K1354" s="128">
        <f>ROUND(I1354*(J1354/1000),2)</f>
        <v/>
      </c>
    </row>
    <row customFormat="1" r="1355" s="78">
      <c r="B1355" s="125">
        <f>B1354+1</f>
        <v/>
      </c>
      <c r="C1355" s="125" t="n">
        <v>32970531</v>
      </c>
      <c r="D1355" s="90" t="inlineStr">
        <is>
          <t>5066733_1819_American Express_Q219_NBC NAV/Select CNVG A2554 - Digital Entertainment</t>
        </is>
      </c>
      <c r="E1355" s="78" t="inlineStr">
        <is>
          <t>CNBC</t>
        </is>
      </c>
      <c r="F1355" s="126" t="n">
        <v>43566</v>
      </c>
      <c r="G1355" s="126" t="n">
        <v>43576</v>
      </c>
      <c r="H1355" s="96" t="n">
        <v>5950</v>
      </c>
      <c r="I1355" s="79" t="n">
        <v>5950</v>
      </c>
      <c r="J1355" s="127" t="n">
        <v>0.71</v>
      </c>
      <c r="K1355" s="128">
        <f>ROUND(I1355*(J1355/1000),2)</f>
        <v/>
      </c>
    </row>
    <row customFormat="1" r="1356" s="78">
      <c r="B1356" s="125">
        <f>B1355+1</f>
        <v/>
      </c>
      <c r="C1356" s="125" t="n">
        <v>32970531</v>
      </c>
      <c r="D1356" s="90" t="inlineStr">
        <is>
          <t>5066733_1819_American Express_Q219_NBC NAV/Select CNVG A2554 - Digital Entertainment</t>
        </is>
      </c>
      <c r="E1356" s="78" t="inlineStr">
        <is>
          <t>E!</t>
        </is>
      </c>
      <c r="F1356" s="126" t="n">
        <v>43566</v>
      </c>
      <c r="G1356" s="126" t="n">
        <v>43576</v>
      </c>
      <c r="H1356" s="96" t="n">
        <v>50252</v>
      </c>
      <c r="I1356" s="79" t="n">
        <v>50252</v>
      </c>
      <c r="J1356" s="127" t="n">
        <v>0.71</v>
      </c>
      <c r="K1356" s="128">
        <f>ROUND(I1356*(J1356/1000),2)</f>
        <v/>
      </c>
    </row>
    <row customFormat="1" r="1357" s="78">
      <c r="B1357" s="125">
        <f>B1356+1</f>
        <v/>
      </c>
      <c r="C1357" s="125" t="n">
        <v>32970531</v>
      </c>
      <c r="D1357" s="90" t="inlineStr">
        <is>
          <t>5066733_1819_American Express_Q219_NBC NAV/Select CNVG A2554 - Digital Entertainment</t>
        </is>
      </c>
      <c r="E1357" s="78" t="inlineStr">
        <is>
          <t>MSNBC</t>
        </is>
      </c>
      <c r="F1357" s="126" t="n">
        <v>43566</v>
      </c>
      <c r="G1357" s="126" t="n">
        <v>43576</v>
      </c>
      <c r="H1357" s="96" t="n">
        <v>246</v>
      </c>
      <c r="I1357" s="79" t="n">
        <v>246</v>
      </c>
      <c r="J1357" s="127" t="n">
        <v>0.71</v>
      </c>
      <c r="K1357" s="128">
        <f>ROUND(I1357*(J1357/1000),2)</f>
        <v/>
      </c>
    </row>
    <row customFormat="1" r="1358" s="78">
      <c r="B1358" s="125">
        <f>B1357+1</f>
        <v/>
      </c>
      <c r="C1358" s="125" t="n">
        <v>32970531</v>
      </c>
      <c r="D1358" s="90" t="inlineStr">
        <is>
          <t>5066733_1819_American Express_Q219_NBC NAV/Select CNVG A2554 - Digital Entertainment</t>
        </is>
      </c>
      <c r="E1358" s="78" t="inlineStr">
        <is>
          <t>NBC Broadcast</t>
        </is>
      </c>
      <c r="F1358" s="126" t="n">
        <v>43566</v>
      </c>
      <c r="G1358" s="126" t="n">
        <v>43576</v>
      </c>
      <c r="H1358" s="96" t="n">
        <v>23988</v>
      </c>
      <c r="I1358" s="79" t="n">
        <v>23988</v>
      </c>
      <c r="J1358" s="127" t="n">
        <v>0.71</v>
      </c>
      <c r="K1358" s="128">
        <f>ROUND(I1358*(J1358/1000),2)</f>
        <v/>
      </c>
    </row>
    <row customFormat="1" r="1359" s="78">
      <c r="B1359" s="125">
        <f>B1358+1</f>
        <v/>
      </c>
      <c r="C1359" s="125" t="n">
        <v>32970531</v>
      </c>
      <c r="D1359" s="90" t="inlineStr">
        <is>
          <t>5066733_1819_American Express_Q219_NBC NAV/Select CNVG A2554 - Digital Entertainment</t>
        </is>
      </c>
      <c r="E1359" s="78" t="inlineStr">
        <is>
          <t>NBC News</t>
        </is>
      </c>
      <c r="F1359" s="126" t="n">
        <v>43566</v>
      </c>
      <c r="G1359" s="126" t="n">
        <v>43576</v>
      </c>
      <c r="H1359" s="96" t="n">
        <v>11529</v>
      </c>
      <c r="I1359" s="79" t="n">
        <v>11529</v>
      </c>
      <c r="J1359" s="127" t="n">
        <v>0.71</v>
      </c>
      <c r="K1359" s="128">
        <f>ROUND(I1359*(J1359/1000),2)</f>
        <v/>
      </c>
    </row>
    <row customFormat="1" r="1360" s="78">
      <c r="B1360" s="125">
        <f>B1359+1</f>
        <v/>
      </c>
      <c r="C1360" s="125" t="n">
        <v>32970531</v>
      </c>
      <c r="D1360" s="90" t="inlineStr">
        <is>
          <t>5066733_1819_American Express_Q219_NBC NAV/Select CNVG A2554 - Digital Entertainment</t>
        </is>
      </c>
      <c r="E1360" s="78" t="inlineStr">
        <is>
          <t>Oxygen</t>
        </is>
      </c>
      <c r="F1360" s="126" t="n">
        <v>43566</v>
      </c>
      <c r="G1360" s="126" t="n">
        <v>43576</v>
      </c>
      <c r="H1360" s="96" t="n">
        <v>19349</v>
      </c>
      <c r="I1360" s="79" t="n">
        <v>19349</v>
      </c>
      <c r="J1360" s="127" t="n">
        <v>0.71</v>
      </c>
      <c r="K1360" s="128">
        <f>ROUND(I1360*(J1360/1000),2)</f>
        <v/>
      </c>
    </row>
    <row customFormat="1" r="1361" s="78">
      <c r="B1361" s="125">
        <f>B1360+1</f>
        <v/>
      </c>
      <c r="C1361" s="125" t="n">
        <v>32970531</v>
      </c>
      <c r="D1361" s="90" t="inlineStr">
        <is>
          <t>5066733_1819_American Express_Q219_NBC NAV/Select CNVG A2554 - Digital Entertainment</t>
        </is>
      </c>
      <c r="E1361" s="78" t="inlineStr">
        <is>
          <t>Syfy</t>
        </is>
      </c>
      <c r="F1361" s="126" t="n">
        <v>43566</v>
      </c>
      <c r="G1361" s="126" t="n">
        <v>43576</v>
      </c>
      <c r="H1361" s="96" t="n">
        <v>97814</v>
      </c>
      <c r="I1361" s="79" t="n">
        <v>97814</v>
      </c>
      <c r="J1361" s="127" t="n">
        <v>0.71</v>
      </c>
      <c r="K1361" s="128">
        <f>ROUND(I1361*(J1361/1000),2)</f>
        <v/>
      </c>
    </row>
    <row customFormat="1" r="1362" s="78">
      <c r="B1362" s="125">
        <f>B1361+1</f>
        <v/>
      </c>
      <c r="C1362" s="125" t="n">
        <v>32970531</v>
      </c>
      <c r="D1362" s="90" t="inlineStr">
        <is>
          <t>5066733_1819_American Express_Q219_NBC NAV/Select CNVG A2554 - Digital Entertainment</t>
        </is>
      </c>
      <c r="E1362" s="78" t="inlineStr">
        <is>
          <t>Telemundo</t>
        </is>
      </c>
      <c r="F1362" s="126" t="n">
        <v>43566</v>
      </c>
      <c r="G1362" s="126" t="n">
        <v>43576</v>
      </c>
      <c r="H1362" s="96" t="n">
        <v>2568</v>
      </c>
      <c r="I1362" s="79" t="n">
        <v>2568</v>
      </c>
      <c r="J1362" s="127" t="n">
        <v>0.71</v>
      </c>
      <c r="K1362" s="128">
        <f>ROUND(I1362*(J1362/1000),2)</f>
        <v/>
      </c>
    </row>
    <row customFormat="1" r="1363" s="78">
      <c r="B1363" s="125">
        <f>B1362+1</f>
        <v/>
      </c>
      <c r="C1363" s="125" t="n">
        <v>32970531</v>
      </c>
      <c r="D1363" s="90" t="inlineStr">
        <is>
          <t>5066733_1819_American Express_Q219_NBC NAV/Select CNVG A2554 - Digital Entertainment</t>
        </is>
      </c>
      <c r="E1363" s="78" t="inlineStr">
        <is>
          <t>USA</t>
        </is>
      </c>
      <c r="F1363" s="126" t="n">
        <v>43566</v>
      </c>
      <c r="G1363" s="126" t="n">
        <v>43576</v>
      </c>
      <c r="H1363" s="96" t="n">
        <v>48269</v>
      </c>
      <c r="I1363" s="79" t="n">
        <v>48269</v>
      </c>
      <c r="J1363" s="127" t="n">
        <v>0.71</v>
      </c>
      <c r="K1363" s="128">
        <f>ROUND(I1363*(J1363/1000),2)</f>
        <v/>
      </c>
    </row>
    <row customFormat="1" r="1364" s="78">
      <c r="B1364" s="125">
        <f>B1363+1</f>
        <v/>
      </c>
      <c r="C1364" s="125" t="n">
        <v>32974963</v>
      </c>
      <c r="D1364" s="90" t="inlineStr">
        <is>
          <t>5068198_Priceline_NBCU_FEP_Q219_18/19 Upfront  - Digital Entertainment</t>
        </is>
      </c>
      <c r="E1364" s="78" t="inlineStr">
        <is>
          <t>Bravo</t>
        </is>
      </c>
      <c r="F1364" s="126" t="n">
        <v>43558</v>
      </c>
      <c r="G1364" s="126" t="n">
        <v>43585</v>
      </c>
      <c r="H1364" s="96" t="n">
        <v>297643</v>
      </c>
      <c r="I1364" s="79" t="n">
        <v>297643</v>
      </c>
      <c r="J1364" s="127" t="n">
        <v>0.71</v>
      </c>
      <c r="K1364" s="128">
        <f>ROUND(I1364*(J1364/1000),2)</f>
        <v/>
      </c>
    </row>
    <row customFormat="1" r="1365" s="78">
      <c r="B1365" s="125">
        <f>B1364+1</f>
        <v/>
      </c>
      <c r="C1365" s="125" t="n">
        <v>32974963</v>
      </c>
      <c r="D1365" s="90" t="inlineStr">
        <is>
          <t>5068198_Priceline_NBCU_FEP_Q219_18/19 Upfront  - Digital Entertainment</t>
        </is>
      </c>
      <c r="E1365" s="78" t="inlineStr">
        <is>
          <t>E!</t>
        </is>
      </c>
      <c r="F1365" s="126" t="n">
        <v>43558</v>
      </c>
      <c r="G1365" s="126" t="n">
        <v>43585</v>
      </c>
      <c r="H1365" s="96" t="n">
        <v>123858</v>
      </c>
      <c r="I1365" s="79" t="n">
        <v>123858</v>
      </c>
      <c r="J1365" s="127" t="n">
        <v>0.71</v>
      </c>
      <c r="K1365" s="128">
        <f>ROUND(I1365*(J1365/1000),2)</f>
        <v/>
      </c>
    </row>
    <row customFormat="1" r="1366" s="78">
      <c r="B1366" s="125">
        <f>B1365+1</f>
        <v/>
      </c>
      <c r="C1366" s="125" t="n">
        <v>32974963</v>
      </c>
      <c r="D1366" s="90" t="inlineStr">
        <is>
          <t>5068198_Priceline_NBCU_FEP_Q219_18/19 Upfront  - Digital Entertainment</t>
        </is>
      </c>
      <c r="E1366" s="78" t="inlineStr">
        <is>
          <t>NBC Broadcast</t>
        </is>
      </c>
      <c r="F1366" s="126" t="n">
        <v>43558</v>
      </c>
      <c r="G1366" s="126" t="n">
        <v>43585</v>
      </c>
      <c r="H1366" s="96" t="n">
        <v>550674</v>
      </c>
      <c r="I1366" s="79" t="n">
        <v>550674</v>
      </c>
      <c r="J1366" s="127" t="n">
        <v>0.71</v>
      </c>
      <c r="K1366" s="128">
        <f>ROUND(I1366*(J1366/1000),2)</f>
        <v/>
      </c>
    </row>
    <row customFormat="1" r="1367" s="78">
      <c r="B1367" s="125">
        <f>B1366+1</f>
        <v/>
      </c>
      <c r="C1367" s="125" t="n">
        <v>32974963</v>
      </c>
      <c r="D1367" s="90" t="inlineStr">
        <is>
          <t>5068198_Priceline_NBCU_FEP_Q219_18/19 Upfront  - Digital Entertainment</t>
        </is>
      </c>
      <c r="E1367" s="78" t="inlineStr">
        <is>
          <t>NBC News</t>
        </is>
      </c>
      <c r="F1367" s="126" t="n">
        <v>43558</v>
      </c>
      <c r="G1367" s="126" t="n">
        <v>43585</v>
      </c>
      <c r="H1367" s="96" t="n">
        <v>27340</v>
      </c>
      <c r="I1367" s="79" t="n">
        <v>27340</v>
      </c>
      <c r="J1367" s="127" t="n">
        <v>0.71</v>
      </c>
      <c r="K1367" s="128">
        <f>ROUND(I1367*(J1367/1000),2)</f>
        <v/>
      </c>
    </row>
    <row customFormat="1" r="1368" s="78">
      <c r="B1368" s="125">
        <f>B1367+1</f>
        <v/>
      </c>
      <c r="C1368" s="125" t="n">
        <v>32974963</v>
      </c>
      <c r="D1368" s="90" t="inlineStr">
        <is>
          <t>5068198_Priceline_NBCU_FEP_Q219_18/19 Upfront  - Digital Entertainment</t>
        </is>
      </c>
      <c r="E1368" s="78" t="inlineStr">
        <is>
          <t>Oxygen</t>
        </is>
      </c>
      <c r="F1368" s="126" t="n">
        <v>43558</v>
      </c>
      <c r="G1368" s="126" t="n">
        <v>43585</v>
      </c>
      <c r="H1368" s="96" t="n">
        <v>106628</v>
      </c>
      <c r="I1368" s="79" t="n">
        <v>106628</v>
      </c>
      <c r="J1368" s="127" t="n">
        <v>0.71</v>
      </c>
      <c r="K1368" s="128">
        <f>ROUND(I1368*(J1368/1000),2)</f>
        <v/>
      </c>
    </row>
    <row customFormat="1" r="1369" s="78">
      <c r="B1369" s="125">
        <f>B1368+1</f>
        <v/>
      </c>
      <c r="C1369" s="125" t="n">
        <v>32974963</v>
      </c>
      <c r="D1369" s="90" t="inlineStr">
        <is>
          <t>5068198_Priceline_NBCU_FEP_Q219_18/19 Upfront  - Digital Entertainment</t>
        </is>
      </c>
      <c r="E1369" s="78" t="inlineStr">
        <is>
          <t>Syfy</t>
        </is>
      </c>
      <c r="F1369" s="126" t="n">
        <v>43558</v>
      </c>
      <c r="G1369" s="126" t="n">
        <v>43585</v>
      </c>
      <c r="H1369" s="96" t="n">
        <v>565200</v>
      </c>
      <c r="I1369" s="79" t="n">
        <v>565200</v>
      </c>
      <c r="J1369" s="127" t="n">
        <v>0.71</v>
      </c>
      <c r="K1369" s="128">
        <f>ROUND(I1369*(J1369/1000),2)</f>
        <v/>
      </c>
    </row>
    <row customFormat="1" r="1370" s="78">
      <c r="B1370" s="125">
        <f>B1369+1</f>
        <v/>
      </c>
      <c r="C1370" s="125" t="n">
        <v>32974963</v>
      </c>
      <c r="D1370" s="90" t="inlineStr">
        <is>
          <t>5068198_Priceline_NBCU_FEP_Q219_18/19 Upfront  - Digital Entertainment</t>
        </is>
      </c>
      <c r="E1370" s="78" t="inlineStr">
        <is>
          <t>USA</t>
        </is>
      </c>
      <c r="F1370" s="126" t="n">
        <v>43558</v>
      </c>
      <c r="G1370" s="126" t="n">
        <v>43585</v>
      </c>
      <c r="H1370" s="96" t="n">
        <v>168099</v>
      </c>
      <c r="I1370" s="79" t="n">
        <v>168099</v>
      </c>
      <c r="J1370" s="127" t="n">
        <v>0.71</v>
      </c>
      <c r="K1370" s="128">
        <f>ROUND(I1370*(J1370/1000),2)</f>
        <v/>
      </c>
    </row>
    <row customFormat="1" r="1371" s="78">
      <c r="B1371" s="125">
        <f>B1370+1</f>
        <v/>
      </c>
      <c r="C1371" s="125" t="n">
        <v>32975013</v>
      </c>
      <c r="D1371" s="90" t="inlineStr">
        <is>
          <t>5074647_Abbott Labs_Uni Kids Liability Wipe_NAV_Q2-Q319 - Digital Lifestyle</t>
        </is>
      </c>
      <c r="E1371" s="78" t="inlineStr">
        <is>
          <t>Bravo</t>
        </is>
      </c>
      <c r="F1371" s="126" t="n">
        <v>43559</v>
      </c>
      <c r="G1371" s="126" t="n">
        <v>43677</v>
      </c>
      <c r="H1371" s="96" t="n">
        <v>284849</v>
      </c>
      <c r="I1371" s="79" t="n">
        <v>284849</v>
      </c>
      <c r="J1371" s="127" t="n">
        <v>0.71</v>
      </c>
      <c r="K1371" s="128">
        <f>ROUND(I1371*(J1371/1000),2)</f>
        <v/>
      </c>
    </row>
    <row customFormat="1" r="1372" s="78">
      <c r="B1372" s="125">
        <f>B1371+1</f>
        <v/>
      </c>
      <c r="C1372" s="125" t="n">
        <v>32975013</v>
      </c>
      <c r="D1372" s="90" t="inlineStr">
        <is>
          <t>5074647_Abbott Labs_Uni Kids Liability Wipe_NAV_Q2-Q319 - Digital Lifestyle</t>
        </is>
      </c>
      <c r="E1372" s="78" t="inlineStr">
        <is>
          <t>E!</t>
        </is>
      </c>
      <c r="F1372" s="126" t="n">
        <v>43559</v>
      </c>
      <c r="G1372" s="126" t="n">
        <v>43677</v>
      </c>
      <c r="H1372" s="96" t="n">
        <v>196892</v>
      </c>
      <c r="I1372" s="79" t="n">
        <v>196892</v>
      </c>
      <c r="J1372" s="127" t="n">
        <v>0.71</v>
      </c>
      <c r="K1372" s="128">
        <f>ROUND(I1372*(J1372/1000),2)</f>
        <v/>
      </c>
    </row>
    <row customFormat="1" r="1373" s="78">
      <c r="B1373" s="125">
        <f>B1372+1</f>
        <v/>
      </c>
      <c r="C1373" s="125" t="n">
        <v>32975013</v>
      </c>
      <c r="D1373" s="90" t="inlineStr">
        <is>
          <t>5074647_Abbott Labs_Uni Kids Liability Wipe_NAV_Q2-Q319 - Digital Lifestyle</t>
        </is>
      </c>
      <c r="E1373" s="78" t="inlineStr">
        <is>
          <t>NBC Broadcast</t>
        </is>
      </c>
      <c r="F1373" s="126" t="n">
        <v>43559</v>
      </c>
      <c r="G1373" s="126" t="n">
        <v>43677</v>
      </c>
      <c r="H1373" s="96" t="n">
        <v>1055631</v>
      </c>
      <c r="I1373" s="79" t="n">
        <v>1055631</v>
      </c>
      <c r="J1373" s="127" t="n">
        <v>0.71</v>
      </c>
      <c r="K1373" s="128">
        <f>ROUND(I1373*(J1373/1000),2)</f>
        <v/>
      </c>
    </row>
    <row customFormat="1" r="1374" s="78">
      <c r="B1374" s="125">
        <f>B1373+1</f>
        <v/>
      </c>
      <c r="C1374" s="125" t="n">
        <v>32975013</v>
      </c>
      <c r="D1374" s="90" t="inlineStr">
        <is>
          <t>5074647_Abbott Labs_Uni Kids Liability Wipe_NAV_Q2-Q319 - Digital Lifestyle</t>
        </is>
      </c>
      <c r="E1374" s="78" t="inlineStr">
        <is>
          <t>NBC News</t>
        </is>
      </c>
      <c r="F1374" s="126" t="n">
        <v>43559</v>
      </c>
      <c r="G1374" s="126" t="n">
        <v>43677</v>
      </c>
      <c r="H1374" s="96" t="n">
        <v>68494</v>
      </c>
      <c r="I1374" s="79" t="n">
        <v>68494</v>
      </c>
      <c r="J1374" s="127" t="n">
        <v>0.71</v>
      </c>
      <c r="K1374" s="128">
        <f>ROUND(I1374*(J1374/1000),2)</f>
        <v/>
      </c>
    </row>
    <row customFormat="1" r="1375" s="78">
      <c r="B1375" s="125">
        <f>B1374+1</f>
        <v/>
      </c>
      <c r="C1375" s="125" t="n">
        <v>32975013</v>
      </c>
      <c r="D1375" s="90" t="inlineStr">
        <is>
          <t>5074647_Abbott Labs_Uni Kids Liability Wipe_NAV_Q2-Q319 - Digital Lifestyle</t>
        </is>
      </c>
      <c r="E1375" s="78" t="inlineStr">
        <is>
          <t>Oxygen</t>
        </is>
      </c>
      <c r="F1375" s="126" t="n">
        <v>43559</v>
      </c>
      <c r="G1375" s="126" t="n">
        <v>43677</v>
      </c>
      <c r="H1375" s="96" t="n">
        <v>128685</v>
      </c>
      <c r="I1375" s="79" t="n">
        <v>128685</v>
      </c>
      <c r="J1375" s="127" t="n">
        <v>0.71</v>
      </c>
      <c r="K1375" s="128">
        <f>ROUND(I1375*(J1375/1000),2)</f>
        <v/>
      </c>
    </row>
    <row customFormat="1" r="1376" s="78">
      <c r="B1376" s="125">
        <f>B1375+1</f>
        <v/>
      </c>
      <c r="C1376" s="125" t="n">
        <v>32975013</v>
      </c>
      <c r="D1376" s="90" t="inlineStr">
        <is>
          <t>5074647_Abbott Labs_Uni Kids Liability Wipe_NAV_Q2-Q319 - Digital Lifestyle</t>
        </is>
      </c>
      <c r="E1376" s="78" t="inlineStr">
        <is>
          <t>USA</t>
        </is>
      </c>
      <c r="F1376" s="126" t="n">
        <v>43559</v>
      </c>
      <c r="G1376" s="126" t="n">
        <v>43677</v>
      </c>
      <c r="H1376" s="96" t="n">
        <v>222199</v>
      </c>
      <c r="I1376" s="79" t="n">
        <v>222199</v>
      </c>
      <c r="J1376" s="127" t="n">
        <v>0.71</v>
      </c>
      <c r="K1376" s="128">
        <f>ROUND(I1376*(J1376/1000),2)</f>
        <v/>
      </c>
    </row>
    <row customFormat="1" r="1377" s="78">
      <c r="B1377" s="125">
        <f>B1376+1</f>
        <v/>
      </c>
      <c r="C1377" s="125" t="n">
        <v>32975019</v>
      </c>
      <c r="D1377" s="90" t="inlineStr">
        <is>
          <t>5073642_AT&amp;T-EG_2Q 1819 UF_NBC PRIME VOD_A1849 - Digital Entertainment</t>
        </is>
      </c>
      <c r="E1377" s="78" t="inlineStr">
        <is>
          <t>NBC Broadcast</t>
        </is>
      </c>
      <c r="F1377" s="126" t="n">
        <v>43558</v>
      </c>
      <c r="G1377" s="126" t="n">
        <v>43646</v>
      </c>
      <c r="H1377" s="96" t="n">
        <v>2841665</v>
      </c>
      <c r="I1377" s="79" t="n">
        <v>2841665</v>
      </c>
      <c r="J1377" s="127" t="n">
        <v>0.71</v>
      </c>
      <c r="K1377" s="128">
        <f>ROUND(I1377*(J1377/1000),2)</f>
        <v/>
      </c>
    </row>
    <row customFormat="1" r="1378" s="78">
      <c r="B1378" s="125">
        <f>B1377+1</f>
        <v/>
      </c>
      <c r="C1378" s="125" t="n">
        <v>32975019</v>
      </c>
      <c r="D1378" s="90" t="inlineStr">
        <is>
          <t>5073642_AT&amp;T-EG_2Q 1819 UF_NBC PRIME VOD_A1849 - Digital Entertainment</t>
        </is>
      </c>
      <c r="E1378" s="78" t="inlineStr">
        <is>
          <t>NBC News</t>
        </is>
      </c>
      <c r="F1378" s="126" t="n">
        <v>43558</v>
      </c>
      <c r="G1378" s="126" t="n">
        <v>43646</v>
      </c>
      <c r="H1378" s="96" t="n">
        <v>161021</v>
      </c>
      <c r="I1378" s="79" t="n">
        <v>161021</v>
      </c>
      <c r="J1378" s="127" t="n">
        <v>0.71</v>
      </c>
      <c r="K1378" s="128">
        <f>ROUND(I1378*(J1378/1000),2)</f>
        <v/>
      </c>
    </row>
    <row customFormat="1" r="1379" s="78">
      <c r="B1379" s="125">
        <f>B1378+1</f>
        <v/>
      </c>
      <c r="C1379" s="125" t="n">
        <v>32982492</v>
      </c>
      <c r="D1379" s="90" t="inlineStr">
        <is>
          <t>5061776_Mazda FY 154 (April 19 -Mar 20) TLMD Digital - Branded Content - Digital Hispanic</t>
        </is>
      </c>
      <c r="E1379" s="78" t="inlineStr">
        <is>
          <t>Telemundo</t>
        </is>
      </c>
      <c r="F1379" s="126" t="n">
        <v>43558</v>
      </c>
      <c r="G1379" s="126" t="n">
        <v>43585</v>
      </c>
      <c r="H1379" s="96" t="n">
        <v>614</v>
      </c>
      <c r="I1379" s="79" t="n">
        <v>614</v>
      </c>
      <c r="J1379" s="127" t="n">
        <v>0.71</v>
      </c>
      <c r="K1379" s="128">
        <f>ROUND(I1379*(J1379/1000),2)</f>
        <v/>
      </c>
    </row>
    <row customFormat="1" r="1380" s="78">
      <c r="B1380" s="125">
        <f>B1379+1</f>
        <v/>
      </c>
      <c r="C1380" s="125" t="n">
        <v>32982522</v>
      </c>
      <c r="D1380" s="90" t="inlineStr">
        <is>
          <t>5069797_Toyota Latin Billboards 2019 - TLMD Digital - Digital Hispanic</t>
        </is>
      </c>
      <c r="E1380" s="78" t="inlineStr">
        <is>
          <t>NBC Universo</t>
        </is>
      </c>
      <c r="F1380" s="126" t="n">
        <v>43573</v>
      </c>
      <c r="G1380" s="126" t="n">
        <v>43616</v>
      </c>
      <c r="H1380" s="96" t="n">
        <v>8386</v>
      </c>
      <c r="I1380" s="79" t="n">
        <v>8386</v>
      </c>
      <c r="J1380" s="127" t="n">
        <v>0.71</v>
      </c>
      <c r="K1380" s="128">
        <f>ROUND(I1380*(J1380/1000),2)</f>
        <v/>
      </c>
    </row>
    <row customFormat="1" r="1381" s="78">
      <c r="B1381" s="125">
        <f>B1380+1</f>
        <v/>
      </c>
      <c r="C1381" s="125" t="n">
        <v>32982522</v>
      </c>
      <c r="D1381" s="90" t="inlineStr">
        <is>
          <t>5069797_Toyota Latin Billboards 2019 - TLMD Digital - Digital Hispanic</t>
        </is>
      </c>
      <c r="E1381" s="78" t="inlineStr">
        <is>
          <t>Telemundo</t>
        </is>
      </c>
      <c r="F1381" s="126" t="n">
        <v>43573</v>
      </c>
      <c r="G1381" s="126" t="n">
        <v>43616</v>
      </c>
      <c r="H1381" s="96" t="n">
        <v>50703</v>
      </c>
      <c r="I1381" s="79" t="n">
        <v>50703</v>
      </c>
      <c r="J1381" s="127" t="n">
        <v>0.71</v>
      </c>
      <c r="K1381" s="128">
        <f>ROUND(I1381*(J1381/1000),2)</f>
        <v/>
      </c>
    </row>
    <row customFormat="1" r="1382" s="78">
      <c r="B1382" s="125">
        <f>B1381+1</f>
        <v/>
      </c>
      <c r="C1382" s="125" t="n">
        <v>32988375</v>
      </c>
      <c r="D1382" s="90" t="inlineStr">
        <is>
          <t>5074606_Smile Direct_Q219_Scatter - Digital Entertainment</t>
        </is>
      </c>
      <c r="E1382" s="78" t="inlineStr">
        <is>
          <t>Bravo</t>
        </is>
      </c>
      <c r="F1382" s="126" t="n">
        <v>43557</v>
      </c>
      <c r="G1382" s="126" t="n">
        <v>43646</v>
      </c>
      <c r="H1382" s="96" t="n">
        <v>85190</v>
      </c>
      <c r="I1382" s="79" t="n">
        <v>85190</v>
      </c>
      <c r="J1382" s="127" t="n">
        <v>0.71</v>
      </c>
      <c r="K1382" s="128">
        <f>ROUND(I1382*(J1382/1000),2)</f>
        <v/>
      </c>
    </row>
    <row customFormat="1" r="1383" s="78">
      <c r="B1383" s="125">
        <f>B1382+1</f>
        <v/>
      </c>
      <c r="C1383" s="125" t="n">
        <v>32988375</v>
      </c>
      <c r="D1383" s="90" t="inlineStr">
        <is>
          <t>5074606_Smile Direct_Q219_Scatter - Digital Entertainment</t>
        </is>
      </c>
      <c r="E1383" s="78" t="inlineStr">
        <is>
          <t>CNBC</t>
        </is>
      </c>
      <c r="F1383" s="126" t="n">
        <v>43557</v>
      </c>
      <c r="G1383" s="126" t="n">
        <v>43646</v>
      </c>
      <c r="H1383" s="96" t="n">
        <v>6834</v>
      </c>
      <c r="I1383" s="79" t="n">
        <v>6834</v>
      </c>
      <c r="J1383" s="127" t="n">
        <v>0.71</v>
      </c>
      <c r="K1383" s="128">
        <f>ROUND(I1383*(J1383/1000),2)</f>
        <v/>
      </c>
    </row>
    <row customFormat="1" r="1384" s="78">
      <c r="B1384" s="125">
        <f>B1383+1</f>
        <v/>
      </c>
      <c r="C1384" s="125" t="n">
        <v>32988375</v>
      </c>
      <c r="D1384" s="90" t="inlineStr">
        <is>
          <t>5074606_Smile Direct_Q219_Scatter - Digital Entertainment</t>
        </is>
      </c>
      <c r="E1384" s="78" t="inlineStr">
        <is>
          <t>E!</t>
        </is>
      </c>
      <c r="F1384" s="126" t="n">
        <v>43557</v>
      </c>
      <c r="G1384" s="126" t="n">
        <v>43646</v>
      </c>
      <c r="H1384" s="96" t="n">
        <v>35036</v>
      </c>
      <c r="I1384" s="79" t="n">
        <v>35036</v>
      </c>
      <c r="J1384" s="127" t="n">
        <v>0.71</v>
      </c>
      <c r="K1384" s="128">
        <f>ROUND(I1384*(J1384/1000),2)</f>
        <v/>
      </c>
    </row>
    <row customFormat="1" r="1385" s="78">
      <c r="B1385" s="125">
        <f>B1384+1</f>
        <v/>
      </c>
      <c r="C1385" s="125" t="n">
        <v>32988375</v>
      </c>
      <c r="D1385" s="90" t="inlineStr">
        <is>
          <t>5074606_Smile Direct_Q219_Scatter - Digital Entertainment</t>
        </is>
      </c>
      <c r="E1385" s="78" t="inlineStr">
        <is>
          <t>MSNBC</t>
        </is>
      </c>
      <c r="F1385" s="126" t="n">
        <v>43557</v>
      </c>
      <c r="G1385" s="126" t="n">
        <v>43646</v>
      </c>
      <c r="H1385" s="96" t="n">
        <v>224</v>
      </c>
      <c r="I1385" s="79" t="n">
        <v>224</v>
      </c>
      <c r="J1385" s="127" t="n">
        <v>0.71</v>
      </c>
      <c r="K1385" s="128">
        <f>ROUND(I1385*(J1385/1000),2)</f>
        <v/>
      </c>
    </row>
    <row customFormat="1" r="1386" s="78">
      <c r="B1386" s="125">
        <f>B1385+1</f>
        <v/>
      </c>
      <c r="C1386" s="125" t="n">
        <v>32988375</v>
      </c>
      <c r="D1386" s="90" t="inlineStr">
        <is>
          <t>5074606_Smile Direct_Q219_Scatter - Digital Entertainment</t>
        </is>
      </c>
      <c r="E1386" s="78" t="inlineStr">
        <is>
          <t>NBC Broadcast</t>
        </is>
      </c>
      <c r="F1386" s="126" t="n">
        <v>43557</v>
      </c>
      <c r="G1386" s="126" t="n">
        <v>43646</v>
      </c>
      <c r="H1386" s="96" t="n">
        <v>210820</v>
      </c>
      <c r="I1386" s="79" t="n">
        <v>210820</v>
      </c>
      <c r="J1386" s="127" t="n">
        <v>0.71</v>
      </c>
      <c r="K1386" s="128">
        <f>ROUND(I1386*(J1386/1000),2)</f>
        <v/>
      </c>
    </row>
    <row customFormat="1" r="1387" s="78">
      <c r="B1387" s="125">
        <f>B1386+1</f>
        <v/>
      </c>
      <c r="C1387" s="125" t="n">
        <v>32988375</v>
      </c>
      <c r="D1387" s="90" t="inlineStr">
        <is>
          <t>5074606_Smile Direct_Q219_Scatter - Digital Entertainment</t>
        </is>
      </c>
      <c r="E1387" s="78" t="inlineStr">
        <is>
          <t>NBC News</t>
        </is>
      </c>
      <c r="F1387" s="126" t="n">
        <v>43557</v>
      </c>
      <c r="G1387" s="126" t="n">
        <v>43646</v>
      </c>
      <c r="H1387" s="96" t="n">
        <v>14226</v>
      </c>
      <c r="I1387" s="79" t="n">
        <v>14226</v>
      </c>
      <c r="J1387" s="127" t="n">
        <v>0.71</v>
      </c>
      <c r="K1387" s="128">
        <f>ROUND(I1387*(J1387/1000),2)</f>
        <v/>
      </c>
    </row>
    <row customFormat="1" r="1388" s="78">
      <c r="B1388" s="125">
        <f>B1387+1</f>
        <v/>
      </c>
      <c r="C1388" s="125" t="n">
        <v>32988375</v>
      </c>
      <c r="D1388" s="90" t="inlineStr">
        <is>
          <t>5074606_Smile Direct_Q219_Scatter - Digital Entertainment</t>
        </is>
      </c>
      <c r="E1388" s="78" t="inlineStr">
        <is>
          <t>Oxygen</t>
        </is>
      </c>
      <c r="F1388" s="126" t="n">
        <v>43557</v>
      </c>
      <c r="G1388" s="126" t="n">
        <v>43646</v>
      </c>
      <c r="H1388" s="96" t="n">
        <v>26078</v>
      </c>
      <c r="I1388" s="79" t="n">
        <v>26078</v>
      </c>
      <c r="J1388" s="127" t="n">
        <v>0.71</v>
      </c>
      <c r="K1388" s="128">
        <f>ROUND(I1388*(J1388/1000),2)</f>
        <v/>
      </c>
    </row>
    <row customFormat="1" r="1389" s="78">
      <c r="B1389" s="125">
        <f>B1388+1</f>
        <v/>
      </c>
      <c r="C1389" s="125" t="n">
        <v>32988375</v>
      </c>
      <c r="D1389" s="90" t="inlineStr">
        <is>
          <t>5074606_Smile Direct_Q219_Scatter - Digital Entertainment</t>
        </is>
      </c>
      <c r="E1389" s="78" t="inlineStr">
        <is>
          <t>Syfy</t>
        </is>
      </c>
      <c r="F1389" s="126" t="n">
        <v>43557</v>
      </c>
      <c r="G1389" s="126" t="n">
        <v>43646</v>
      </c>
      <c r="H1389" s="96" t="n">
        <v>122074</v>
      </c>
      <c r="I1389" s="79" t="n">
        <v>122074</v>
      </c>
      <c r="J1389" s="127" t="n">
        <v>0.71</v>
      </c>
      <c r="K1389" s="128">
        <f>ROUND(I1389*(J1389/1000),2)</f>
        <v/>
      </c>
    </row>
    <row customFormat="1" r="1390" s="78">
      <c r="B1390" s="125">
        <f>B1389+1</f>
        <v/>
      </c>
      <c r="C1390" s="125" t="n">
        <v>32988375</v>
      </c>
      <c r="D1390" s="90" t="inlineStr">
        <is>
          <t>5074606_Smile Direct_Q219_Scatter - Digital Entertainment</t>
        </is>
      </c>
      <c r="E1390" s="78" t="inlineStr">
        <is>
          <t>Telemundo</t>
        </is>
      </c>
      <c r="F1390" s="126" t="n">
        <v>43557</v>
      </c>
      <c r="G1390" s="126" t="n">
        <v>43646</v>
      </c>
      <c r="H1390" s="96" t="n">
        <v>2186</v>
      </c>
      <c r="I1390" s="79" t="n">
        <v>2186</v>
      </c>
      <c r="J1390" s="127" t="n">
        <v>0.71</v>
      </c>
      <c r="K1390" s="128">
        <f>ROUND(I1390*(J1390/1000),2)</f>
        <v/>
      </c>
    </row>
    <row customFormat="1" r="1391" s="78">
      <c r="B1391" s="125">
        <f>B1390+1</f>
        <v/>
      </c>
      <c r="C1391" s="125" t="n">
        <v>32988375</v>
      </c>
      <c r="D1391" s="90" t="inlineStr">
        <is>
          <t>5074606_Smile Direct_Q219_Scatter - Digital Entertainment</t>
        </is>
      </c>
      <c r="E1391" s="78" t="inlineStr">
        <is>
          <t>USA</t>
        </is>
      </c>
      <c r="F1391" s="126" t="n">
        <v>43557</v>
      </c>
      <c r="G1391" s="126" t="n">
        <v>43646</v>
      </c>
      <c r="H1391" s="96" t="n">
        <v>50233</v>
      </c>
      <c r="I1391" s="79" t="n">
        <v>50233</v>
      </c>
      <c r="J1391" s="127" t="n">
        <v>0.71</v>
      </c>
      <c r="K1391" s="128">
        <f>ROUND(I1391*(J1391/1000),2)</f>
        <v/>
      </c>
    </row>
    <row customFormat="1" r="1392" s="78">
      <c r="B1392" s="125">
        <f>B1391+1</f>
        <v/>
      </c>
      <c r="C1392" s="125" t="n">
        <v>32990090</v>
      </c>
      <c r="D1392" s="90" t="inlineStr">
        <is>
          <t>5074030_Bayer OAD Under 50 Q219 CFlight Prime/Digital 18/19 BYU Plan - Digital Entertainment</t>
        </is>
      </c>
      <c r="E1392" s="78" t="inlineStr">
        <is>
          <t>NBC Broadcast</t>
        </is>
      </c>
      <c r="F1392" s="126" t="n">
        <v>43563</v>
      </c>
      <c r="G1392" s="126" t="n">
        <v>43604</v>
      </c>
      <c r="H1392" s="96" t="n">
        <v>325437</v>
      </c>
      <c r="I1392" s="79" t="n">
        <v>325437</v>
      </c>
      <c r="J1392" s="127" t="n">
        <v>0.71</v>
      </c>
      <c r="K1392" s="128">
        <f>ROUND(I1392*(J1392/1000),2)</f>
        <v/>
      </c>
    </row>
    <row customFormat="1" r="1393" s="78">
      <c r="B1393" s="125">
        <f>B1392+1</f>
        <v/>
      </c>
      <c r="C1393" s="125" t="n">
        <v>32990090</v>
      </c>
      <c r="D1393" s="90" t="inlineStr">
        <is>
          <t>5074030_Bayer OAD Under 50 Q219 CFlight Prime/Digital 18/19 BYU Plan - Digital Entertainment</t>
        </is>
      </c>
      <c r="E1393" s="78" t="inlineStr">
        <is>
          <t>NBC News</t>
        </is>
      </c>
      <c r="F1393" s="126" t="n">
        <v>43563</v>
      </c>
      <c r="G1393" s="126" t="n">
        <v>43604</v>
      </c>
      <c r="H1393" s="96" t="n">
        <v>17271</v>
      </c>
      <c r="I1393" s="79" t="n">
        <v>17271</v>
      </c>
      <c r="J1393" s="127" t="n">
        <v>0.71</v>
      </c>
      <c r="K1393" s="128">
        <f>ROUND(I1393*(J1393/1000),2)</f>
        <v/>
      </c>
    </row>
    <row customFormat="1" r="1394" s="78">
      <c r="B1394" s="125">
        <f>B1393+1</f>
        <v/>
      </c>
      <c r="C1394" s="125" t="n">
        <v>32991023</v>
      </c>
      <c r="D1394" s="90" t="inlineStr">
        <is>
          <t>5074804_Booking.com Q219 CFlight Prime/Digital 2019 CYU Plan- Digital Entertainment</t>
        </is>
      </c>
      <c r="E1394" s="78" t="inlineStr">
        <is>
          <t>NBC Broadcast</t>
        </is>
      </c>
      <c r="F1394" s="126" t="n">
        <v>43563</v>
      </c>
      <c r="G1394" s="126" t="n">
        <v>43583</v>
      </c>
      <c r="H1394" s="96" t="n">
        <v>1144696</v>
      </c>
      <c r="I1394" s="79" t="n">
        <v>1144696</v>
      </c>
      <c r="J1394" s="127" t="n">
        <v>0.71</v>
      </c>
      <c r="K1394" s="128">
        <f>ROUND(I1394*(J1394/1000),2)</f>
        <v/>
      </c>
    </row>
    <row customFormat="1" r="1395" s="78">
      <c r="B1395" s="125">
        <f>B1394+1</f>
        <v/>
      </c>
      <c r="C1395" s="125" t="n">
        <v>32991023</v>
      </c>
      <c r="D1395" s="90" t="inlineStr">
        <is>
          <t>5074804_Booking.com Q219 CFlight Prime/Digital 2019 CYU Plan- Digital Entertainment</t>
        </is>
      </c>
      <c r="E1395" s="78" t="inlineStr">
        <is>
          <t>NBC News</t>
        </is>
      </c>
      <c r="F1395" s="126" t="n">
        <v>43563</v>
      </c>
      <c r="G1395" s="126" t="n">
        <v>43583</v>
      </c>
      <c r="H1395" s="96" t="n">
        <v>61057</v>
      </c>
      <c r="I1395" s="79" t="n">
        <v>61057</v>
      </c>
      <c r="J1395" s="127" t="n">
        <v>0.71</v>
      </c>
      <c r="K1395" s="128">
        <f>ROUND(I1395*(J1395/1000),2)</f>
        <v/>
      </c>
    </row>
    <row customFormat="1" r="1396" s="78">
      <c r="B1396" s="125">
        <f>B1395+1</f>
        <v/>
      </c>
      <c r="C1396" s="125" t="n">
        <v>32994270</v>
      </c>
      <c r="D1396" s="90" t="inlineStr">
        <is>
          <t>5056011_Campbells V8 RED_CFlight Q2 Prime/Digital 18/19 BYU Plan - Digital Entertainment</t>
        </is>
      </c>
      <c r="E1396" s="78" t="inlineStr">
        <is>
          <t>NBC Broadcast</t>
        </is>
      </c>
      <c r="F1396" s="126" t="n">
        <v>43558</v>
      </c>
      <c r="G1396" s="126" t="n">
        <v>43583</v>
      </c>
      <c r="H1396" s="96" t="n">
        <v>738480</v>
      </c>
      <c r="I1396" s="79" t="n">
        <v>738480</v>
      </c>
      <c r="J1396" s="127" t="n">
        <v>0.71</v>
      </c>
      <c r="K1396" s="128">
        <f>ROUND(I1396*(J1396/1000),2)</f>
        <v/>
      </c>
    </row>
    <row customFormat="1" r="1397" s="78">
      <c r="B1397" s="125">
        <f>B1396+1</f>
        <v/>
      </c>
      <c r="C1397" s="125" t="n">
        <v>32994270</v>
      </c>
      <c r="D1397" s="90" t="inlineStr">
        <is>
          <t>5056011_Campbells V8 RED_CFlight Q2 Prime/Digital 18/19 BYU Plan - Digital Entertainment</t>
        </is>
      </c>
      <c r="E1397" s="78" t="inlineStr">
        <is>
          <t>NBC News</t>
        </is>
      </c>
      <c r="F1397" s="126" t="n">
        <v>43558</v>
      </c>
      <c r="G1397" s="126" t="n">
        <v>43583</v>
      </c>
      <c r="H1397" s="96" t="n">
        <v>42954</v>
      </c>
      <c r="I1397" s="79" t="n">
        <v>42954</v>
      </c>
      <c r="J1397" s="127" t="n">
        <v>0.71</v>
      </c>
      <c r="K1397" s="128">
        <f>ROUND(I1397*(J1397/1000),2)</f>
        <v/>
      </c>
    </row>
    <row customFormat="1" r="1398" s="78">
      <c r="B1398" s="125">
        <f>B1397+1</f>
        <v/>
      </c>
      <c r="C1398" s="125" t="n">
        <v>32995195</v>
      </c>
      <c r="D1398" s="90" t="inlineStr">
        <is>
          <t>5069241_Lionsgate_Long Shot_NBC OLV &amp; SNL Snap_Q219 - Digital Entertainment</t>
        </is>
      </c>
      <c r="E1398" s="78" t="inlineStr">
        <is>
          <t>NBC Broadcast</t>
        </is>
      </c>
      <c r="F1398" s="126" t="n">
        <v>43557</v>
      </c>
      <c r="G1398" s="126" t="n">
        <v>43590</v>
      </c>
      <c r="H1398" s="96" t="n">
        <v>401916</v>
      </c>
      <c r="I1398" s="79" t="n">
        <v>401916</v>
      </c>
      <c r="J1398" s="127" t="n">
        <v>0.71</v>
      </c>
      <c r="K1398" s="128">
        <f>ROUND(I1398*(J1398/1000),2)</f>
        <v/>
      </c>
    </row>
    <row customFormat="1" r="1399" s="78">
      <c r="B1399" s="125">
        <f>B1398+1</f>
        <v/>
      </c>
      <c r="C1399" s="125" t="n">
        <v>32997705</v>
      </c>
      <c r="D1399" s="90" t="inlineStr">
        <is>
          <t>5072627_Pfizer_Eucrisa_NAV_Q219 - Digital Entertainment</t>
        </is>
      </c>
      <c r="E1399" s="78" t="inlineStr">
        <is>
          <t>Bravo</t>
        </is>
      </c>
      <c r="F1399" s="126" t="n">
        <v>43563</v>
      </c>
      <c r="G1399" s="126" t="n">
        <v>43583</v>
      </c>
      <c r="H1399" s="96" t="n">
        <v>854369</v>
      </c>
      <c r="I1399" s="79" t="n">
        <v>854369</v>
      </c>
      <c r="J1399" s="127" t="n">
        <v>0.71</v>
      </c>
      <c r="K1399" s="128">
        <f>ROUND(I1399*(J1399/1000),2)</f>
        <v/>
      </c>
    </row>
    <row customFormat="1" r="1400" s="78">
      <c r="B1400" s="125">
        <f>B1399+1</f>
        <v/>
      </c>
      <c r="C1400" s="125" t="n">
        <v>32997705</v>
      </c>
      <c r="D1400" s="90" t="inlineStr">
        <is>
          <t>5072627_Pfizer_Eucrisa_NAV_Q219 - Digital Entertainment</t>
        </is>
      </c>
      <c r="E1400" s="78" t="inlineStr">
        <is>
          <t>E!</t>
        </is>
      </c>
      <c r="F1400" s="126" t="n">
        <v>43563</v>
      </c>
      <c r="G1400" s="126" t="n">
        <v>43583</v>
      </c>
      <c r="H1400" s="96" t="n">
        <v>353158</v>
      </c>
      <c r="I1400" s="79" t="n">
        <v>353158</v>
      </c>
      <c r="J1400" s="127" t="n">
        <v>0.71</v>
      </c>
      <c r="K1400" s="128">
        <f>ROUND(I1400*(J1400/1000),2)</f>
        <v/>
      </c>
    </row>
    <row customFormat="1" r="1401" s="78">
      <c r="B1401" s="125">
        <f>B1400+1</f>
        <v/>
      </c>
      <c r="C1401" s="125" t="n">
        <v>32997705</v>
      </c>
      <c r="D1401" s="90" t="inlineStr">
        <is>
          <t>5072627_Pfizer_Eucrisa_NAV_Q219 - Digital Entertainment</t>
        </is>
      </c>
      <c r="E1401" s="78" t="inlineStr">
        <is>
          <t>NBC Broadcast</t>
        </is>
      </c>
      <c r="F1401" s="126" t="n">
        <v>43563</v>
      </c>
      <c r="G1401" s="126" t="n">
        <v>43583</v>
      </c>
      <c r="H1401" s="96" t="n">
        <v>137504</v>
      </c>
      <c r="I1401" s="79" t="n">
        <v>137504</v>
      </c>
      <c r="J1401" s="127" t="n">
        <v>0.71</v>
      </c>
      <c r="K1401" s="128">
        <f>ROUND(I1401*(J1401/1000),2)</f>
        <v/>
      </c>
    </row>
    <row customFormat="1" r="1402" s="78">
      <c r="B1402" s="125">
        <f>B1401+1</f>
        <v/>
      </c>
      <c r="C1402" s="125" t="n">
        <v>32997705</v>
      </c>
      <c r="D1402" s="90" t="inlineStr">
        <is>
          <t>5072627_Pfizer_Eucrisa_NAV_Q219 - Digital Entertainment</t>
        </is>
      </c>
      <c r="E1402" s="78" t="inlineStr">
        <is>
          <t>Oxygen</t>
        </is>
      </c>
      <c r="F1402" s="126" t="n">
        <v>43563</v>
      </c>
      <c r="G1402" s="126" t="n">
        <v>43583</v>
      </c>
      <c r="H1402" s="96" t="n">
        <v>165557</v>
      </c>
      <c r="I1402" s="79" t="n">
        <v>165557</v>
      </c>
      <c r="J1402" s="127" t="n">
        <v>0.71</v>
      </c>
      <c r="K1402" s="128">
        <f>ROUND(I1402*(J1402/1000),2)</f>
        <v/>
      </c>
    </row>
    <row customFormat="1" r="1403" s="78">
      <c r="B1403" s="125">
        <f>B1402+1</f>
        <v/>
      </c>
      <c r="C1403" s="125" t="n">
        <v>32997705</v>
      </c>
      <c r="D1403" s="90" t="inlineStr">
        <is>
          <t>5072627_Pfizer_Eucrisa_NAV_Q219 - Digital Entertainment</t>
        </is>
      </c>
      <c r="E1403" s="78" t="inlineStr">
        <is>
          <t>Syfy</t>
        </is>
      </c>
      <c r="F1403" s="126" t="n">
        <v>43563</v>
      </c>
      <c r="G1403" s="126" t="n">
        <v>43583</v>
      </c>
      <c r="H1403" s="96" t="n">
        <v>820283</v>
      </c>
      <c r="I1403" s="79" t="n">
        <v>820283</v>
      </c>
      <c r="J1403" s="127" t="n">
        <v>0.71</v>
      </c>
      <c r="K1403" s="128">
        <f>ROUND(I1403*(J1403/1000),2)</f>
        <v/>
      </c>
    </row>
    <row customFormat="1" r="1404" s="78">
      <c r="B1404" s="125">
        <f>B1403+1</f>
        <v/>
      </c>
      <c r="C1404" s="125" t="n">
        <v>32997705</v>
      </c>
      <c r="D1404" s="90" t="inlineStr">
        <is>
          <t>5072627_Pfizer_Eucrisa_NAV_Q219 - Digital Entertainment</t>
        </is>
      </c>
      <c r="E1404" s="78" t="inlineStr">
        <is>
          <t>USA</t>
        </is>
      </c>
      <c r="F1404" s="126" t="n">
        <v>43563</v>
      </c>
      <c r="G1404" s="126" t="n">
        <v>43583</v>
      </c>
      <c r="H1404" s="96" t="n">
        <v>364500</v>
      </c>
      <c r="I1404" s="79" t="n">
        <v>364500</v>
      </c>
      <c r="J1404" s="127" t="n">
        <v>0.71</v>
      </c>
      <c r="K1404" s="128">
        <f>ROUND(I1404*(J1404/1000),2)</f>
        <v/>
      </c>
    </row>
    <row customFormat="1" r="1405" s="78">
      <c r="B1405" s="125">
        <f>B1404+1</f>
        <v/>
      </c>
      <c r="C1405" s="125" t="n">
        <v>32997924</v>
      </c>
      <c r="D1405" s="90" t="inlineStr">
        <is>
          <t>5074795_T-Mobile_TAD_OLV_Q2 - Digital Entertainment</t>
        </is>
      </c>
      <c r="E1405" s="78" t="inlineStr">
        <is>
          <t>NBC Broadcast</t>
        </is>
      </c>
      <c r="F1405" s="126" t="n">
        <v>43565</v>
      </c>
      <c r="G1405" s="126" t="n">
        <v>43646</v>
      </c>
      <c r="H1405" s="96" t="n">
        <v>1456588</v>
      </c>
      <c r="I1405" s="79" t="n">
        <v>1456588</v>
      </c>
      <c r="J1405" s="127" t="n">
        <v>0.71</v>
      </c>
      <c r="K1405" s="128">
        <f>ROUND(I1405*(J1405/1000),2)</f>
        <v/>
      </c>
    </row>
    <row customFormat="1" r="1406" s="78">
      <c r="B1406" s="125">
        <f>B1405+1</f>
        <v/>
      </c>
      <c r="C1406" s="125" t="n">
        <v>32997924</v>
      </c>
      <c r="D1406" s="90" t="inlineStr">
        <is>
          <t>5074795_T-Mobile_TAD_OLV_Q2 - Digital Entertainment</t>
        </is>
      </c>
      <c r="E1406" s="78" t="inlineStr">
        <is>
          <t>NBC News</t>
        </is>
      </c>
      <c r="F1406" s="126" t="n">
        <v>43565</v>
      </c>
      <c r="G1406" s="126" t="n">
        <v>43646</v>
      </c>
      <c r="H1406" s="96" t="n">
        <v>98877</v>
      </c>
      <c r="I1406" s="79" t="n">
        <v>98877</v>
      </c>
      <c r="J1406" s="127" t="n">
        <v>0.71</v>
      </c>
      <c r="K1406" s="128">
        <f>ROUND(I1406*(J1406/1000),2)</f>
        <v/>
      </c>
    </row>
    <row customFormat="1" r="1407" s="78">
      <c r="B1407" s="125">
        <f>B1406+1</f>
        <v/>
      </c>
      <c r="C1407" s="125" t="n">
        <v>32998180</v>
      </c>
      <c r="D1407" s="90" t="inlineStr">
        <is>
          <t>5068361_1819_Q219_Chipotle_NBCU Ent/Life + NBC Select Video_April-May - Digital Entertainment</t>
        </is>
      </c>
      <c r="E1407" s="78" t="inlineStr">
        <is>
          <t>Bravo</t>
        </is>
      </c>
      <c r="F1407" s="126" t="n">
        <v>43570</v>
      </c>
      <c r="G1407" s="126" t="n">
        <v>43590</v>
      </c>
      <c r="H1407" s="96" t="n">
        <v>54855</v>
      </c>
      <c r="I1407" s="79" t="n">
        <v>54855</v>
      </c>
      <c r="J1407" s="127" t="n">
        <v>0.71</v>
      </c>
      <c r="K1407" s="128">
        <f>ROUND(I1407*(J1407/1000),2)</f>
        <v/>
      </c>
    </row>
    <row customFormat="1" r="1408" s="78">
      <c r="B1408" s="125">
        <f>B1407+1</f>
        <v/>
      </c>
      <c r="C1408" s="125" t="n">
        <v>32998180</v>
      </c>
      <c r="D1408" s="90" t="inlineStr">
        <is>
          <t>5068361_1819_Q219_Chipotle_NBCU Ent/Life + NBC Select Video_April-May - Digital Entertainment</t>
        </is>
      </c>
      <c r="E1408" s="78" t="inlineStr">
        <is>
          <t>E!</t>
        </is>
      </c>
      <c r="F1408" s="126" t="n">
        <v>43570</v>
      </c>
      <c r="G1408" s="126" t="n">
        <v>43590</v>
      </c>
      <c r="H1408" s="96" t="n">
        <v>23241</v>
      </c>
      <c r="I1408" s="79" t="n">
        <v>23241</v>
      </c>
      <c r="J1408" s="127" t="n">
        <v>0.71</v>
      </c>
      <c r="K1408" s="128">
        <f>ROUND(I1408*(J1408/1000),2)</f>
        <v/>
      </c>
    </row>
    <row customFormat="1" r="1409" s="78">
      <c r="B1409" s="125">
        <f>B1408+1</f>
        <v/>
      </c>
      <c r="C1409" s="125" t="n">
        <v>32998180</v>
      </c>
      <c r="D1409" s="90" t="inlineStr">
        <is>
          <t>5068361_1819_Q219_Chipotle_NBCU Ent/Life + NBC Select Video_April-May - Digital Entertainment</t>
        </is>
      </c>
      <c r="E1409" s="78" t="inlineStr">
        <is>
          <t>NBC Broadcast</t>
        </is>
      </c>
      <c r="F1409" s="126" t="n">
        <v>43570</v>
      </c>
      <c r="G1409" s="126" t="n">
        <v>43590</v>
      </c>
      <c r="H1409" s="96" t="n">
        <v>140083</v>
      </c>
      <c r="I1409" s="79" t="n">
        <v>140083</v>
      </c>
      <c r="J1409" s="127" t="n">
        <v>0.71</v>
      </c>
      <c r="K1409" s="128">
        <f>ROUND(I1409*(J1409/1000),2)</f>
        <v/>
      </c>
    </row>
    <row customFormat="1" r="1410" s="78">
      <c r="B1410" s="125">
        <f>B1409+1</f>
        <v/>
      </c>
      <c r="C1410" s="125" t="n">
        <v>32998180</v>
      </c>
      <c r="D1410" s="90" t="inlineStr">
        <is>
          <t>5068361_1819_Q219_Chipotle_NBCU Ent/Life + NBC Select Video_April-May - Digital Entertainment</t>
        </is>
      </c>
      <c r="E1410" s="78" t="inlineStr">
        <is>
          <t>Syfy</t>
        </is>
      </c>
      <c r="F1410" s="126" t="n">
        <v>43570</v>
      </c>
      <c r="G1410" s="126" t="n">
        <v>43590</v>
      </c>
      <c r="H1410" s="96" t="n">
        <v>102435</v>
      </c>
      <c r="I1410" s="79" t="n">
        <v>102435</v>
      </c>
      <c r="J1410" s="127" t="n">
        <v>0.71</v>
      </c>
      <c r="K1410" s="128">
        <f>ROUND(I1410*(J1410/1000),2)</f>
        <v/>
      </c>
    </row>
    <row customFormat="1" r="1411" s="78">
      <c r="B1411" s="125">
        <f>B1410+1</f>
        <v/>
      </c>
      <c r="C1411" s="125" t="n">
        <v>32998180</v>
      </c>
      <c r="D1411" s="90" t="inlineStr">
        <is>
          <t>5068361_1819_Q219_Chipotle_NBCU Ent/Life + NBC Select Video_April-May - Digital Entertainment</t>
        </is>
      </c>
      <c r="E1411" s="78" t="inlineStr">
        <is>
          <t>USA</t>
        </is>
      </c>
      <c r="F1411" s="126" t="n">
        <v>43570</v>
      </c>
      <c r="G1411" s="126" t="n">
        <v>43590</v>
      </c>
      <c r="H1411" s="96" t="n">
        <v>30666</v>
      </c>
      <c r="I1411" s="79" t="n">
        <v>30666</v>
      </c>
      <c r="J1411" s="127" t="n">
        <v>0.71</v>
      </c>
      <c r="K1411" s="128">
        <f>ROUND(I1411*(J1411/1000),2)</f>
        <v/>
      </c>
    </row>
    <row customFormat="1" r="1412" s="78">
      <c r="B1412" s="125">
        <f>B1411+1</f>
        <v/>
      </c>
      <c r="C1412" s="125" t="n">
        <v>33003135</v>
      </c>
      <c r="D1412" s="90" t="inlineStr">
        <is>
          <t>5073826_Brown Forman Woodford Reserve Q219 NAV Digital Entertainment - Digital Entertainment</t>
        </is>
      </c>
      <c r="E1412" s="78" t="inlineStr">
        <is>
          <t>Bravo</t>
        </is>
      </c>
      <c r="F1412" s="126" t="n">
        <v>43559</v>
      </c>
      <c r="G1412" s="126" t="n">
        <v>43585</v>
      </c>
      <c r="H1412" s="96" t="n">
        <v>383311</v>
      </c>
      <c r="I1412" s="79" t="n">
        <v>383311</v>
      </c>
      <c r="J1412" s="127" t="n">
        <v>0.71</v>
      </c>
      <c r="K1412" s="128">
        <f>ROUND(I1412*(J1412/1000),2)</f>
        <v/>
      </c>
    </row>
    <row customFormat="1" r="1413" s="78">
      <c r="B1413" s="125">
        <f>B1412+1</f>
        <v/>
      </c>
      <c r="C1413" s="125" t="n">
        <v>33003135</v>
      </c>
      <c r="D1413" s="90" t="inlineStr">
        <is>
          <t>5073826_Brown Forman Woodford Reserve Q219 NAV Digital Entertainment - Digital Entertainment</t>
        </is>
      </c>
      <c r="E1413" s="78" t="inlineStr">
        <is>
          <t>CNBC</t>
        </is>
      </c>
      <c r="F1413" s="126" t="n">
        <v>43559</v>
      </c>
      <c r="G1413" s="126" t="n">
        <v>43585</v>
      </c>
      <c r="H1413" s="96" t="n">
        <v>38246</v>
      </c>
      <c r="I1413" s="79" t="n">
        <v>38246</v>
      </c>
      <c r="J1413" s="127" t="n">
        <v>0.71</v>
      </c>
      <c r="K1413" s="128">
        <f>ROUND(I1413*(J1413/1000),2)</f>
        <v/>
      </c>
    </row>
    <row customFormat="1" r="1414" s="78">
      <c r="B1414" s="125">
        <f>B1413+1</f>
        <v/>
      </c>
      <c r="C1414" s="125" t="n">
        <v>33003135</v>
      </c>
      <c r="D1414" s="90" t="inlineStr">
        <is>
          <t>5073826_Brown Forman Woodford Reserve Q219 NAV Digital Entertainment - Digital Entertainment</t>
        </is>
      </c>
      <c r="E1414" s="78" t="inlineStr">
        <is>
          <t>E!</t>
        </is>
      </c>
      <c r="F1414" s="126" t="n">
        <v>43559</v>
      </c>
      <c r="G1414" s="126" t="n">
        <v>43585</v>
      </c>
      <c r="H1414" s="96" t="n">
        <v>166448</v>
      </c>
      <c r="I1414" s="79" t="n">
        <v>166448</v>
      </c>
      <c r="J1414" s="127" t="n">
        <v>0.71</v>
      </c>
      <c r="K1414" s="128">
        <f>ROUND(I1414*(J1414/1000),2)</f>
        <v/>
      </c>
    </row>
    <row customFormat="1" r="1415" s="78">
      <c r="B1415" s="125">
        <f>B1414+1</f>
        <v/>
      </c>
      <c r="C1415" s="125" t="n">
        <v>33003135</v>
      </c>
      <c r="D1415" s="90" t="inlineStr">
        <is>
          <t>5073826_Brown Forman Woodford Reserve Q219 NAV Digital Entertainment - Digital Entertainment</t>
        </is>
      </c>
      <c r="E1415" s="78" t="inlineStr">
        <is>
          <t>MSNBC</t>
        </is>
      </c>
      <c r="F1415" s="126" t="n">
        <v>43559</v>
      </c>
      <c r="G1415" s="126" t="n">
        <v>43585</v>
      </c>
      <c r="H1415" s="96" t="n">
        <v>1566</v>
      </c>
      <c r="I1415" s="79" t="n">
        <v>1566</v>
      </c>
      <c r="J1415" s="127" t="n">
        <v>0.71</v>
      </c>
      <c r="K1415" s="128">
        <f>ROUND(I1415*(J1415/1000),2)</f>
        <v/>
      </c>
    </row>
    <row customFormat="1" r="1416" s="78">
      <c r="B1416" s="125">
        <f>B1415+1</f>
        <v/>
      </c>
      <c r="C1416" s="125" t="n">
        <v>33003135</v>
      </c>
      <c r="D1416" s="90" t="inlineStr">
        <is>
          <t>5073826_Brown Forman Woodford Reserve Q219 NAV Digital Entertainment - Digital Entertainment</t>
        </is>
      </c>
      <c r="E1416" s="78" t="inlineStr">
        <is>
          <t>NBC Broadcast</t>
        </is>
      </c>
      <c r="F1416" s="126" t="n">
        <v>43559</v>
      </c>
      <c r="G1416" s="126" t="n">
        <v>43585</v>
      </c>
      <c r="H1416" s="96" t="n">
        <v>746747</v>
      </c>
      <c r="I1416" s="79" t="n">
        <v>746747</v>
      </c>
      <c r="J1416" s="127" t="n">
        <v>0.71</v>
      </c>
      <c r="K1416" s="128">
        <f>ROUND(I1416*(J1416/1000),2)</f>
        <v/>
      </c>
    </row>
    <row customFormat="1" r="1417" s="78">
      <c r="B1417" s="125">
        <f>B1416+1</f>
        <v/>
      </c>
      <c r="C1417" s="125" t="n">
        <v>33003135</v>
      </c>
      <c r="D1417" s="90" t="inlineStr">
        <is>
          <t>5073826_Brown Forman Woodford Reserve Q219 NAV Digital Entertainment - Digital Entertainment</t>
        </is>
      </c>
      <c r="E1417" s="78" t="inlineStr">
        <is>
          <t>NBC News</t>
        </is>
      </c>
      <c r="F1417" s="126" t="n">
        <v>43559</v>
      </c>
      <c r="G1417" s="126" t="n">
        <v>43585</v>
      </c>
      <c r="H1417" s="96" t="n">
        <v>55058</v>
      </c>
      <c r="I1417" s="79" t="n">
        <v>55058</v>
      </c>
      <c r="J1417" s="127" t="n">
        <v>0.71</v>
      </c>
      <c r="K1417" s="128">
        <f>ROUND(I1417*(J1417/1000),2)</f>
        <v/>
      </c>
    </row>
    <row customFormat="1" r="1418" s="78">
      <c r="B1418" s="125">
        <f>B1417+1</f>
        <v/>
      </c>
      <c r="C1418" s="125" t="n">
        <v>33003135</v>
      </c>
      <c r="D1418" s="90" t="inlineStr">
        <is>
          <t>5073826_Brown Forman Woodford Reserve Q219 NAV Digital Entertainment - Digital Entertainment</t>
        </is>
      </c>
      <c r="E1418" s="78" t="inlineStr">
        <is>
          <t>Oxygen</t>
        </is>
      </c>
      <c r="F1418" s="126" t="n">
        <v>43559</v>
      </c>
      <c r="G1418" s="126" t="n">
        <v>43585</v>
      </c>
      <c r="H1418" s="96" t="n">
        <v>127781</v>
      </c>
      <c r="I1418" s="79" t="n">
        <v>127781</v>
      </c>
      <c r="J1418" s="127" t="n">
        <v>0.71</v>
      </c>
      <c r="K1418" s="128">
        <f>ROUND(I1418*(J1418/1000),2)</f>
        <v/>
      </c>
    </row>
    <row customFormat="1" r="1419" s="78">
      <c r="B1419" s="125">
        <f>B1418+1</f>
        <v/>
      </c>
      <c r="C1419" s="125" t="n">
        <v>33003135</v>
      </c>
      <c r="D1419" s="90" t="inlineStr">
        <is>
          <t>5073826_Brown Forman Woodford Reserve Q219 NAV Digital Entertainment - Digital Entertainment</t>
        </is>
      </c>
      <c r="E1419" s="78" t="inlineStr">
        <is>
          <t>Syfy</t>
        </is>
      </c>
      <c r="F1419" s="126" t="n">
        <v>43559</v>
      </c>
      <c r="G1419" s="126" t="n">
        <v>43585</v>
      </c>
      <c r="H1419" s="96" t="n">
        <v>711312</v>
      </c>
      <c r="I1419" s="79" t="n">
        <v>711312</v>
      </c>
      <c r="J1419" s="127" t="n">
        <v>0.71</v>
      </c>
      <c r="K1419" s="128">
        <f>ROUND(I1419*(J1419/1000),2)</f>
        <v/>
      </c>
    </row>
    <row customFormat="1" r="1420" s="78">
      <c r="B1420" s="125">
        <f>B1419+1</f>
        <v/>
      </c>
      <c r="C1420" s="125" t="n">
        <v>33003135</v>
      </c>
      <c r="D1420" s="90" t="inlineStr">
        <is>
          <t>5073826_Brown Forman Woodford Reserve Q219 NAV Digital Entertainment - Digital Entertainment</t>
        </is>
      </c>
      <c r="E1420" s="78" t="inlineStr">
        <is>
          <t>Telemundo</t>
        </is>
      </c>
      <c r="F1420" s="126" t="n">
        <v>43559</v>
      </c>
      <c r="G1420" s="126" t="n">
        <v>43585</v>
      </c>
      <c r="H1420" s="96" t="n">
        <v>3255</v>
      </c>
      <c r="I1420" s="79" t="n">
        <v>3255</v>
      </c>
      <c r="J1420" s="127" t="n">
        <v>0.71</v>
      </c>
      <c r="K1420" s="128">
        <f>ROUND(I1420*(J1420/1000),2)</f>
        <v/>
      </c>
    </row>
    <row customFormat="1" r="1421" s="78">
      <c r="B1421" s="125">
        <f>B1420+1</f>
        <v/>
      </c>
      <c r="C1421" s="125" t="n">
        <v>33003135</v>
      </c>
      <c r="D1421" s="90" t="inlineStr">
        <is>
          <t>5073826_Brown Forman Woodford Reserve Q219 NAV Digital Entertainment - Digital Entertainment</t>
        </is>
      </c>
      <c r="E1421" s="78" t="inlineStr">
        <is>
          <t>USA</t>
        </is>
      </c>
      <c r="F1421" s="126" t="n">
        <v>43559</v>
      </c>
      <c r="G1421" s="126" t="n">
        <v>43585</v>
      </c>
      <c r="H1421" s="96" t="n">
        <v>183197</v>
      </c>
      <c r="I1421" s="79" t="n">
        <v>183197</v>
      </c>
      <c r="J1421" s="127" t="n">
        <v>0.71</v>
      </c>
      <c r="K1421" s="128">
        <f>ROUND(I1421*(J1421/1000),2)</f>
        <v/>
      </c>
    </row>
    <row customFormat="1" r="1422" s="78">
      <c r="B1422" s="125">
        <f>B1421+1</f>
        <v/>
      </c>
      <c r="C1422" s="125" t="n">
        <v>33003890</v>
      </c>
      <c r="D1422" s="90" t="inlineStr">
        <is>
          <t>5059114_3M Command Bravo Video Hanging Strips 2Q19 - Digital Lifestyle</t>
        </is>
      </c>
      <c r="E1422" s="78" t="inlineStr">
        <is>
          <t>Bravo</t>
        </is>
      </c>
      <c r="F1422" s="126" t="n">
        <v>43558</v>
      </c>
      <c r="G1422" s="126" t="n">
        <v>43612</v>
      </c>
      <c r="H1422" s="96" t="n">
        <v>507746</v>
      </c>
      <c r="I1422" s="79" t="n">
        <v>507746</v>
      </c>
      <c r="J1422" s="127" t="n">
        <v>0.71</v>
      </c>
      <c r="K1422" s="128">
        <f>ROUND(I1422*(J1422/1000),2)</f>
        <v/>
      </c>
    </row>
    <row customFormat="1" r="1423" s="78">
      <c r="B1423" s="125">
        <f>B1422+1</f>
        <v/>
      </c>
      <c r="C1423" s="125" t="n">
        <v>33004038</v>
      </c>
      <c r="D1423" s="90" t="inlineStr">
        <is>
          <t>5072678_Boehringer Q219 Nexgard Lifestyle - Digital Lifestyle</t>
        </is>
      </c>
      <c r="E1423" s="78" t="inlineStr">
        <is>
          <t>Bravo</t>
        </is>
      </c>
      <c r="F1423" s="126" t="n">
        <v>43558</v>
      </c>
      <c r="G1423" s="126" t="n">
        <v>43646</v>
      </c>
      <c r="H1423" s="96" t="n">
        <v>595396</v>
      </c>
      <c r="I1423" s="79" t="n">
        <v>595396</v>
      </c>
      <c r="J1423" s="127" t="n">
        <v>0.71</v>
      </c>
      <c r="K1423" s="128">
        <f>ROUND(I1423*(J1423/1000),2)</f>
        <v/>
      </c>
    </row>
    <row customFormat="1" r="1424" s="78">
      <c r="B1424" s="125">
        <f>B1423+1</f>
        <v/>
      </c>
      <c r="C1424" s="125" t="n">
        <v>33004038</v>
      </c>
      <c r="D1424" s="90" t="inlineStr">
        <is>
          <t>5072678_Boehringer Q219 Nexgard Lifestyle - Digital Lifestyle</t>
        </is>
      </c>
      <c r="E1424" s="78" t="inlineStr">
        <is>
          <t>E!</t>
        </is>
      </c>
      <c r="F1424" s="126" t="n">
        <v>43558</v>
      </c>
      <c r="G1424" s="126" t="n">
        <v>43646</v>
      </c>
      <c r="H1424" s="96" t="n">
        <v>220501</v>
      </c>
      <c r="I1424" s="79" t="n">
        <v>220501</v>
      </c>
      <c r="J1424" s="127" t="n">
        <v>0.71</v>
      </c>
      <c r="K1424" s="128">
        <f>ROUND(I1424*(J1424/1000),2)</f>
        <v/>
      </c>
    </row>
    <row customFormat="1" r="1425" s="78">
      <c r="B1425" s="125">
        <f>B1424+1</f>
        <v/>
      </c>
      <c r="C1425" s="125" t="n">
        <v>33004038</v>
      </c>
      <c r="D1425" s="90" t="inlineStr">
        <is>
          <t>5072678_Boehringer Q219 Nexgard Lifestyle - Digital Lifestyle</t>
        </is>
      </c>
      <c r="E1425" s="78" t="inlineStr">
        <is>
          <t>Oxygen</t>
        </is>
      </c>
      <c r="F1425" s="126" t="n">
        <v>43558</v>
      </c>
      <c r="G1425" s="126" t="n">
        <v>43646</v>
      </c>
      <c r="H1425" s="96" t="n">
        <v>129145</v>
      </c>
      <c r="I1425" s="79" t="n">
        <v>129145</v>
      </c>
      <c r="J1425" s="127" t="n">
        <v>0.71</v>
      </c>
      <c r="K1425" s="128">
        <f>ROUND(I1425*(J1425/1000),2)</f>
        <v/>
      </c>
    </row>
    <row customFormat="1" r="1426" s="78">
      <c r="B1426" s="125">
        <f>B1425+1</f>
        <v/>
      </c>
      <c r="C1426" s="125" t="n">
        <v>33004106</v>
      </c>
      <c r="D1426" s="90" t="inlineStr">
        <is>
          <t>5074756_Universal Pictures_FEP NAV &amp; YouTube_Yesterday_2Q19 - Digital Entertainment</t>
        </is>
      </c>
      <c r="E1426" s="78" t="inlineStr">
        <is>
          <t>NBC Broadcast</t>
        </is>
      </c>
      <c r="F1426" s="126" t="n">
        <v>43558</v>
      </c>
      <c r="G1426" s="126" t="n">
        <v>43564</v>
      </c>
      <c r="H1426" s="96" t="n">
        <v>160769</v>
      </c>
      <c r="I1426" s="79" t="n">
        <v>160769</v>
      </c>
      <c r="J1426" s="127" t="n">
        <v>0.71</v>
      </c>
      <c r="K1426" s="128">
        <f>ROUND(I1426*(J1426/1000),2)</f>
        <v/>
      </c>
    </row>
    <row customFormat="1" r="1427" s="78">
      <c r="B1427" s="125">
        <f>B1426+1</f>
        <v/>
      </c>
      <c r="C1427" s="125" t="n">
        <v>33004416</v>
      </c>
      <c r="D1427" s="90" t="inlineStr">
        <is>
          <t>5072382_Lionsgate_Long Shot_NBC Prime TAD_Q218 - Digital Entertainment</t>
        </is>
      </c>
      <c r="E1427" s="78" t="inlineStr">
        <is>
          <t>NBC Broadcast</t>
        </is>
      </c>
      <c r="F1427" s="126" t="n">
        <v>43558</v>
      </c>
      <c r="G1427" s="126" t="n">
        <v>43590</v>
      </c>
      <c r="H1427" s="96" t="n">
        <v>881717</v>
      </c>
      <c r="I1427" s="79" t="n">
        <v>881717</v>
      </c>
      <c r="J1427" s="127" t="n">
        <v>0.71</v>
      </c>
      <c r="K1427" s="128">
        <f>ROUND(I1427*(J1427/1000),2)</f>
        <v/>
      </c>
    </row>
    <row customFormat="1" r="1428" s="78">
      <c r="B1428" s="125">
        <f>B1427+1</f>
        <v/>
      </c>
      <c r="C1428" s="125" t="n">
        <v>33004416</v>
      </c>
      <c r="D1428" s="90" t="inlineStr">
        <is>
          <t>5072382_Lionsgate_Long Shot_NBC Prime TAD_Q218 - Digital Entertainment</t>
        </is>
      </c>
      <c r="E1428" s="78" t="inlineStr">
        <is>
          <t>NBC News</t>
        </is>
      </c>
      <c r="F1428" s="126" t="n">
        <v>43558</v>
      </c>
      <c r="G1428" s="126" t="n">
        <v>43590</v>
      </c>
      <c r="H1428" s="96" t="n">
        <v>47673</v>
      </c>
      <c r="I1428" s="79" t="n">
        <v>47673</v>
      </c>
      <c r="J1428" s="127" t="n">
        <v>0.71</v>
      </c>
      <c r="K1428" s="128">
        <f>ROUND(I1428*(J1428/1000),2)</f>
        <v/>
      </c>
    </row>
    <row customFormat="1" r="1429" s="78">
      <c r="B1429" s="125">
        <f>B1428+1</f>
        <v/>
      </c>
      <c r="C1429" s="125" t="n">
        <v>33019685</v>
      </c>
      <c r="D1429" s="90" t="inlineStr">
        <is>
          <t>5072606_Pfizer Pharma - NBC Prime - Chantix - 2Q19 Upfront - Digital Entertainment</t>
        </is>
      </c>
      <c r="E1429" s="78" t="inlineStr">
        <is>
          <t>NBC Broadcast</t>
        </is>
      </c>
      <c r="F1429" s="126" t="n">
        <v>43563</v>
      </c>
      <c r="G1429" s="126" t="n">
        <v>43583</v>
      </c>
      <c r="H1429" s="96" t="n">
        <v>514385</v>
      </c>
      <c r="I1429" s="79" t="n">
        <v>514385</v>
      </c>
      <c r="J1429" s="127" t="n">
        <v>0.71</v>
      </c>
      <c r="K1429" s="128">
        <f>ROUND(I1429*(J1429/1000),2)</f>
        <v/>
      </c>
    </row>
    <row customFormat="1" r="1430" s="78">
      <c r="B1430" s="125">
        <f>B1429+1</f>
        <v/>
      </c>
      <c r="C1430" s="125" t="n">
        <v>33019685</v>
      </c>
      <c r="D1430" s="90" t="inlineStr">
        <is>
          <t>5072606_Pfizer Pharma - NBC Prime - Chantix - 2Q19 Upfront - Digital Entertainment</t>
        </is>
      </c>
      <c r="E1430" s="78" t="inlineStr">
        <is>
          <t>NBC News</t>
        </is>
      </c>
      <c r="F1430" s="126" t="n">
        <v>43563</v>
      </c>
      <c r="G1430" s="126" t="n">
        <v>43583</v>
      </c>
      <c r="H1430" s="96" t="n">
        <v>27429</v>
      </c>
      <c r="I1430" s="79" t="n">
        <v>27429</v>
      </c>
      <c r="J1430" s="127" t="n">
        <v>0.71</v>
      </c>
      <c r="K1430" s="128">
        <f>ROUND(I1430*(J1430/1000),2)</f>
        <v/>
      </c>
    </row>
    <row customFormat="1" r="1431" s="78">
      <c r="B1431" s="125">
        <f>B1430+1</f>
        <v/>
      </c>
      <c r="C1431" s="125" t="n">
        <v>33022194</v>
      </c>
      <c r="D1431" s="90" t="inlineStr">
        <is>
          <t>5074782_AT&amp;T Cricket CFlight Bank A1849 Prime/Digital 2Q 18/19 BYU Plan - Digital Entertainment</t>
        </is>
      </c>
      <c r="E1431" s="78" t="inlineStr">
        <is>
          <t>NBC Broadcast</t>
        </is>
      </c>
      <c r="F1431" s="126" t="n">
        <v>43558</v>
      </c>
      <c r="G1431" s="126" t="n">
        <v>43590</v>
      </c>
      <c r="H1431" s="96" t="n">
        <v>67192</v>
      </c>
      <c r="I1431" s="79" t="n">
        <v>67192</v>
      </c>
      <c r="J1431" s="127" t="n">
        <v>0.71</v>
      </c>
      <c r="K1431" s="128">
        <f>ROUND(I1431*(J1431/1000),2)</f>
        <v/>
      </c>
    </row>
    <row customFormat="1" r="1432" s="78">
      <c r="B1432" s="125">
        <f>B1431+1</f>
        <v/>
      </c>
      <c r="C1432" s="125" t="n">
        <v>33022194</v>
      </c>
      <c r="D1432" s="90" t="inlineStr">
        <is>
          <t>5074782_AT&amp;T Cricket CFlight Bank A1849 Prime/Digital 2Q 18/19 BYU Plan - Digital Entertainment</t>
        </is>
      </c>
      <c r="E1432" s="78" t="inlineStr">
        <is>
          <t>NBC News</t>
        </is>
      </c>
      <c r="F1432" s="126" t="n">
        <v>43558</v>
      </c>
      <c r="G1432" s="126" t="n">
        <v>43590</v>
      </c>
      <c r="H1432" s="96" t="n">
        <v>3560</v>
      </c>
      <c r="I1432" s="79" t="n">
        <v>3560</v>
      </c>
      <c r="J1432" s="127" t="n">
        <v>0.71</v>
      </c>
      <c r="K1432" s="128">
        <f>ROUND(I1432*(J1432/1000),2)</f>
        <v/>
      </c>
    </row>
    <row customFormat="1" r="1433" s="78">
      <c r="B1433" s="125">
        <f>B1432+1</f>
        <v/>
      </c>
      <c r="C1433" s="125" t="n">
        <v>33022706</v>
      </c>
      <c r="D1433" s="90" t="inlineStr">
        <is>
          <t>5070572_Samsung_Galaxy S10 Launch_The Rundown/WWHL_Q2 2019 - Digital Lifestyle</t>
        </is>
      </c>
      <c r="E1433" s="78" t="inlineStr">
        <is>
          <t>Bravo</t>
        </is>
      </c>
      <c r="F1433" s="126" t="n">
        <v>43558</v>
      </c>
      <c r="G1433" s="126" t="n">
        <v>43576</v>
      </c>
      <c r="H1433" s="96" t="n">
        <v>2964548</v>
      </c>
      <c r="I1433" s="79" t="n">
        <v>2964548</v>
      </c>
      <c r="J1433" s="127" t="n">
        <v>0.71</v>
      </c>
      <c r="K1433" s="128">
        <f>ROUND(I1433*(J1433/1000),2)</f>
        <v/>
      </c>
    </row>
    <row customFormat="1" r="1434" s="78">
      <c r="B1434" s="125">
        <f>B1433+1</f>
        <v/>
      </c>
      <c r="C1434" s="125" t="n">
        <v>33023208</v>
      </c>
      <c r="D1434" s="90" t="inlineStr">
        <is>
          <t>5074216_Genesis G70_NBCU OLV_Q2_Q419 - Digital Entertainment</t>
        </is>
      </c>
      <c r="E1434" s="78" t="inlineStr">
        <is>
          <t>Bravo</t>
        </is>
      </c>
      <c r="F1434" s="126" t="n">
        <v>43559</v>
      </c>
      <c r="G1434" s="126" t="n">
        <v>43585</v>
      </c>
      <c r="H1434" s="96" t="n">
        <v>63392</v>
      </c>
      <c r="I1434" s="79" t="n">
        <v>63392</v>
      </c>
      <c r="J1434" s="127" t="n">
        <v>0.71</v>
      </c>
      <c r="K1434" s="128">
        <f>ROUND(I1434*(J1434/1000),2)</f>
        <v/>
      </c>
    </row>
    <row customFormat="1" r="1435" s="78">
      <c r="B1435" s="125">
        <f>B1434+1</f>
        <v/>
      </c>
      <c r="C1435" s="125" t="n">
        <v>33023208</v>
      </c>
      <c r="D1435" s="90" t="inlineStr">
        <is>
          <t>5074216_Genesis G70_NBCU OLV_Q2_Q419 - Digital Entertainment</t>
        </is>
      </c>
      <c r="E1435" s="78" t="inlineStr">
        <is>
          <t>E!</t>
        </is>
      </c>
      <c r="F1435" s="126" t="n">
        <v>43559</v>
      </c>
      <c r="G1435" s="126" t="n">
        <v>43585</v>
      </c>
      <c r="H1435" s="96" t="n">
        <v>26620</v>
      </c>
      <c r="I1435" s="79" t="n">
        <v>26620</v>
      </c>
      <c r="J1435" s="127" t="n">
        <v>0.71</v>
      </c>
      <c r="K1435" s="128">
        <f>ROUND(I1435*(J1435/1000),2)</f>
        <v/>
      </c>
    </row>
    <row customFormat="1" r="1436" s="78">
      <c r="B1436" s="125">
        <f>B1435+1</f>
        <v/>
      </c>
      <c r="C1436" s="125" t="n">
        <v>33023208</v>
      </c>
      <c r="D1436" s="90" t="inlineStr">
        <is>
          <t>5074216_Genesis G70_NBCU OLV_Q2_Q419 - Digital Entertainment</t>
        </is>
      </c>
      <c r="E1436" s="78" t="inlineStr">
        <is>
          <t>NBC Broadcast</t>
        </is>
      </c>
      <c r="F1436" s="126" t="n">
        <v>43559</v>
      </c>
      <c r="G1436" s="126" t="n">
        <v>43585</v>
      </c>
      <c r="H1436" s="96" t="n">
        <v>146399</v>
      </c>
      <c r="I1436" s="79" t="n">
        <v>146399</v>
      </c>
      <c r="J1436" s="127" t="n">
        <v>0.71</v>
      </c>
      <c r="K1436" s="128">
        <f>ROUND(I1436*(J1436/1000),2)</f>
        <v/>
      </c>
    </row>
    <row customFormat="1" r="1437" s="78">
      <c r="B1437" s="125">
        <f>B1436+1</f>
        <v/>
      </c>
      <c r="C1437" s="125" t="n">
        <v>33023208</v>
      </c>
      <c r="D1437" s="90" t="inlineStr">
        <is>
          <t>5074216_Genesis G70_NBCU OLV_Q2_Q419 - Digital Entertainment</t>
        </is>
      </c>
      <c r="E1437" s="78" t="inlineStr">
        <is>
          <t>NBC News</t>
        </is>
      </c>
      <c r="F1437" s="126" t="n">
        <v>43559</v>
      </c>
      <c r="G1437" s="126" t="n">
        <v>43585</v>
      </c>
      <c r="H1437" s="96" t="n">
        <v>5786</v>
      </c>
      <c r="I1437" s="79" t="n">
        <v>5786</v>
      </c>
      <c r="J1437" s="127" t="n">
        <v>0.71</v>
      </c>
      <c r="K1437" s="128">
        <f>ROUND(I1437*(J1437/1000),2)</f>
        <v/>
      </c>
    </row>
    <row customFormat="1" r="1438" s="78">
      <c r="B1438" s="125">
        <f>B1437+1</f>
        <v/>
      </c>
      <c r="C1438" s="125" t="n">
        <v>33023208</v>
      </c>
      <c r="D1438" s="90" t="inlineStr">
        <is>
          <t>5074216_Genesis G70_NBCU OLV_Q2_Q419 - Digital Entertainment</t>
        </is>
      </c>
      <c r="E1438" s="78" t="inlineStr">
        <is>
          <t>Oxygen</t>
        </is>
      </c>
      <c r="F1438" s="126" t="n">
        <v>43559</v>
      </c>
      <c r="G1438" s="126" t="n">
        <v>43585</v>
      </c>
      <c r="H1438" s="96" t="n">
        <v>14952</v>
      </c>
      <c r="I1438" s="79" t="n">
        <v>14952</v>
      </c>
      <c r="J1438" s="127" t="n">
        <v>0.71</v>
      </c>
      <c r="K1438" s="128">
        <f>ROUND(I1438*(J1438/1000),2)</f>
        <v/>
      </c>
    </row>
    <row customFormat="1" r="1439" s="78">
      <c r="B1439" s="125">
        <f>B1438+1</f>
        <v/>
      </c>
      <c r="C1439" s="125" t="n">
        <v>33023208</v>
      </c>
      <c r="D1439" s="90" t="inlineStr">
        <is>
          <t>5074216_Genesis G70_NBCU OLV_Q2_Q419 - Digital Entertainment</t>
        </is>
      </c>
      <c r="E1439" s="78" t="inlineStr">
        <is>
          <t>Syfy</t>
        </is>
      </c>
      <c r="F1439" s="126" t="n">
        <v>43559</v>
      </c>
      <c r="G1439" s="126" t="n">
        <v>43585</v>
      </c>
      <c r="H1439" s="96" t="n">
        <v>72099</v>
      </c>
      <c r="I1439" s="79" t="n">
        <v>72099</v>
      </c>
      <c r="J1439" s="127" t="n">
        <v>0.71</v>
      </c>
      <c r="K1439" s="128">
        <f>ROUND(I1439*(J1439/1000),2)</f>
        <v/>
      </c>
    </row>
    <row customFormat="1" r="1440" s="78">
      <c r="B1440" s="125">
        <f>B1439+1</f>
        <v/>
      </c>
      <c r="C1440" s="125" t="n">
        <v>33023208</v>
      </c>
      <c r="D1440" s="90" t="inlineStr">
        <is>
          <t>5074216_Genesis G70_NBCU OLV_Q2_Q419 - Digital Entertainment</t>
        </is>
      </c>
      <c r="E1440" s="78" t="inlineStr">
        <is>
          <t>USA</t>
        </is>
      </c>
      <c r="F1440" s="126" t="n">
        <v>43559</v>
      </c>
      <c r="G1440" s="126" t="n">
        <v>43585</v>
      </c>
      <c r="H1440" s="96" t="n">
        <v>29429</v>
      </c>
      <c r="I1440" s="79" t="n">
        <v>29429</v>
      </c>
      <c r="J1440" s="127" t="n">
        <v>0.71</v>
      </c>
      <c r="K1440" s="128">
        <f>ROUND(I1440*(J1440/1000),2)</f>
        <v/>
      </c>
    </row>
    <row customFormat="1" r="1441" s="78">
      <c r="B1441" s="125">
        <f>B1440+1</f>
        <v/>
      </c>
      <c r="C1441" s="125" t="n">
        <v>33024016</v>
      </c>
      <c r="D1441" s="90" t="inlineStr">
        <is>
          <t>5074837_FCA_Chrysler_Q2 2019_FAD_Upfront - Digital Entertainment</t>
        </is>
      </c>
      <c r="E1441" s="78" t="inlineStr">
        <is>
          <t>NBC Broadcast</t>
        </is>
      </c>
      <c r="F1441" s="126" t="n">
        <v>43559</v>
      </c>
      <c r="G1441" s="126" t="n">
        <v>43646</v>
      </c>
      <c r="H1441" s="96" t="n">
        <v>963928</v>
      </c>
      <c r="I1441" s="79" t="n">
        <v>963928</v>
      </c>
      <c r="J1441" s="127" t="n">
        <v>0.71</v>
      </c>
      <c r="K1441" s="128">
        <f>ROUND(I1441*(J1441/1000),2)</f>
        <v/>
      </c>
    </row>
    <row customFormat="1" r="1442" s="78">
      <c r="B1442" s="125">
        <f>B1441+1</f>
        <v/>
      </c>
      <c r="C1442" s="125" t="n">
        <v>33024016</v>
      </c>
      <c r="D1442" s="90" t="inlineStr">
        <is>
          <t>5074837_FCA_Chrysler_Q2 2019_FAD_Upfront - Digital Entertainment</t>
        </is>
      </c>
      <c r="E1442" s="78" t="inlineStr">
        <is>
          <t>NBC News</t>
        </is>
      </c>
      <c r="F1442" s="126" t="n">
        <v>43559</v>
      </c>
      <c r="G1442" s="126" t="n">
        <v>43646</v>
      </c>
      <c r="H1442" s="96" t="n">
        <v>63087</v>
      </c>
      <c r="I1442" s="79" t="n">
        <v>63087</v>
      </c>
      <c r="J1442" s="127" t="n">
        <v>0.71</v>
      </c>
      <c r="K1442" s="128">
        <f>ROUND(I1442*(J1442/1000),2)</f>
        <v/>
      </c>
    </row>
    <row customFormat="1" r="1443" s="78">
      <c r="B1443" s="125">
        <f>B1442+1</f>
        <v/>
      </c>
      <c r="C1443" s="125" t="n">
        <v>33024035</v>
      </c>
      <c r="D1443" s="90" t="inlineStr">
        <is>
          <t>5074509_Credelio Q2 19 Addressable - Digital Audience Studio</t>
        </is>
      </c>
      <c r="E1443" s="78" t="inlineStr">
        <is>
          <t>Bravo</t>
        </is>
      </c>
      <c r="F1443" s="126" t="n">
        <v>43559</v>
      </c>
      <c r="G1443" s="126" t="n">
        <v>43590</v>
      </c>
      <c r="H1443" s="96" t="n">
        <v>399577</v>
      </c>
      <c r="I1443" s="79" t="n">
        <v>399577</v>
      </c>
      <c r="J1443" s="127" t="n">
        <v>0.71</v>
      </c>
      <c r="K1443" s="128">
        <f>ROUND(I1443*(J1443/1000),2)</f>
        <v/>
      </c>
    </row>
    <row customFormat="1" r="1444" s="78">
      <c r="B1444" s="125">
        <f>B1443+1</f>
        <v/>
      </c>
      <c r="C1444" s="125" t="n">
        <v>33024035</v>
      </c>
      <c r="D1444" s="90" t="inlineStr">
        <is>
          <t>5074509_Credelio Q2 19 Addressable - Digital Audience Studio</t>
        </is>
      </c>
      <c r="E1444" s="78" t="inlineStr">
        <is>
          <t>CNBC</t>
        </is>
      </c>
      <c r="F1444" s="126" t="n">
        <v>43559</v>
      </c>
      <c r="G1444" s="126" t="n">
        <v>43590</v>
      </c>
      <c r="H1444" s="96" t="n">
        <v>47039</v>
      </c>
      <c r="I1444" s="79" t="n">
        <v>47039</v>
      </c>
      <c r="J1444" s="127" t="n">
        <v>0.71</v>
      </c>
      <c r="K1444" s="128">
        <f>ROUND(I1444*(J1444/1000),2)</f>
        <v/>
      </c>
    </row>
    <row customFormat="1" r="1445" s="78">
      <c r="B1445" s="125">
        <f>B1444+1</f>
        <v/>
      </c>
      <c r="C1445" s="125" t="n">
        <v>33024035</v>
      </c>
      <c r="D1445" s="90" t="inlineStr">
        <is>
          <t>5074509_Credelio Q2 19 Addressable - Digital Audience Studio</t>
        </is>
      </c>
      <c r="E1445" s="78" t="inlineStr">
        <is>
          <t>E!</t>
        </is>
      </c>
      <c r="F1445" s="126" t="n">
        <v>43559</v>
      </c>
      <c r="G1445" s="126" t="n">
        <v>43590</v>
      </c>
      <c r="H1445" s="96" t="n">
        <v>206123</v>
      </c>
      <c r="I1445" s="79" t="n">
        <v>206123</v>
      </c>
      <c r="J1445" s="127" t="n">
        <v>0.71</v>
      </c>
      <c r="K1445" s="128">
        <f>ROUND(I1445*(J1445/1000),2)</f>
        <v/>
      </c>
    </row>
    <row customFormat="1" r="1446" s="78">
      <c r="B1446" s="125">
        <f>B1445+1</f>
        <v/>
      </c>
      <c r="C1446" s="125" t="n">
        <v>33024035</v>
      </c>
      <c r="D1446" s="90" t="inlineStr">
        <is>
          <t>5074509_Credelio Q2 19 Addressable - Digital Audience Studio</t>
        </is>
      </c>
      <c r="E1446" s="78" t="inlineStr">
        <is>
          <t>Golf Channel</t>
        </is>
      </c>
      <c r="F1446" s="126" t="n">
        <v>43559</v>
      </c>
      <c r="G1446" s="126" t="n">
        <v>43590</v>
      </c>
      <c r="H1446" s="96" t="n">
        <v>4346</v>
      </c>
      <c r="I1446" s="79" t="n">
        <v>4346</v>
      </c>
      <c r="J1446" s="127" t="n">
        <v>0.71</v>
      </c>
      <c r="K1446" s="128">
        <f>ROUND(I1446*(J1446/1000),2)</f>
        <v/>
      </c>
    </row>
    <row customFormat="1" r="1447" s="78">
      <c r="B1447" s="125">
        <f>B1446+1</f>
        <v/>
      </c>
      <c r="C1447" s="125" t="n">
        <v>33024035</v>
      </c>
      <c r="D1447" s="90" t="inlineStr">
        <is>
          <t>5074509_Credelio Q2 19 Addressable - Digital Audience Studio</t>
        </is>
      </c>
      <c r="E1447" s="78" t="inlineStr">
        <is>
          <t>MSNBC</t>
        </is>
      </c>
      <c r="F1447" s="126" t="n">
        <v>43559</v>
      </c>
      <c r="G1447" s="126" t="n">
        <v>43590</v>
      </c>
      <c r="H1447" s="96" t="n">
        <v>810</v>
      </c>
      <c r="I1447" s="79" t="n">
        <v>810</v>
      </c>
      <c r="J1447" s="127" t="n">
        <v>0.71</v>
      </c>
      <c r="K1447" s="128">
        <f>ROUND(I1447*(J1447/1000),2)</f>
        <v/>
      </c>
    </row>
    <row customFormat="1" r="1448" s="78">
      <c r="B1448" s="125">
        <f>B1447+1</f>
        <v/>
      </c>
      <c r="C1448" s="125" t="n">
        <v>33024035</v>
      </c>
      <c r="D1448" s="90" t="inlineStr">
        <is>
          <t>5074509_Credelio Q2 19 Addressable - Digital Audience Studio</t>
        </is>
      </c>
      <c r="E1448" s="78" t="inlineStr">
        <is>
          <t>NBC Broadcast</t>
        </is>
      </c>
      <c r="F1448" s="126" t="n">
        <v>43559</v>
      </c>
      <c r="G1448" s="126" t="n">
        <v>43590</v>
      </c>
      <c r="H1448" s="96" t="n">
        <v>1195680</v>
      </c>
      <c r="I1448" s="79" t="n">
        <v>1195680</v>
      </c>
      <c r="J1448" s="127" t="n">
        <v>0.71</v>
      </c>
      <c r="K1448" s="128">
        <f>ROUND(I1448*(J1448/1000),2)</f>
        <v/>
      </c>
    </row>
    <row customFormat="1" r="1449" s="78">
      <c r="B1449" s="125">
        <f>B1448+1</f>
        <v/>
      </c>
      <c r="C1449" s="125" t="n">
        <v>33024035</v>
      </c>
      <c r="D1449" s="90" t="inlineStr">
        <is>
          <t>5074509_Credelio Q2 19 Addressable - Digital Audience Studio</t>
        </is>
      </c>
      <c r="E1449" s="78" t="inlineStr">
        <is>
          <t>NBC News</t>
        </is>
      </c>
      <c r="F1449" s="126" t="n">
        <v>43559</v>
      </c>
      <c r="G1449" s="126" t="n">
        <v>43590</v>
      </c>
      <c r="H1449" s="96" t="n">
        <v>79046</v>
      </c>
      <c r="I1449" s="79" t="n">
        <v>79046</v>
      </c>
      <c r="J1449" s="127" t="n">
        <v>0.71</v>
      </c>
      <c r="K1449" s="128">
        <f>ROUND(I1449*(J1449/1000),2)</f>
        <v/>
      </c>
    </row>
    <row customFormat="1" r="1450" s="78">
      <c r="B1450" s="125">
        <f>B1449+1</f>
        <v/>
      </c>
      <c r="C1450" s="125" t="n">
        <v>33024035</v>
      </c>
      <c r="D1450" s="90" t="inlineStr">
        <is>
          <t>5074509_Credelio Q2 19 Addressable - Digital Audience Studio</t>
        </is>
      </c>
      <c r="E1450" s="78" t="inlineStr">
        <is>
          <t>NBC Sports</t>
        </is>
      </c>
      <c r="F1450" s="126" t="n">
        <v>43559</v>
      </c>
      <c r="G1450" s="126" t="n">
        <v>43590</v>
      </c>
      <c r="H1450" s="96" t="n">
        <v>9108</v>
      </c>
      <c r="I1450" s="79" t="n">
        <v>9108</v>
      </c>
      <c r="J1450" s="127" t="n">
        <v>0.71</v>
      </c>
      <c r="K1450" s="128">
        <f>ROUND(I1450*(J1450/1000),2)</f>
        <v/>
      </c>
    </row>
    <row customFormat="1" r="1451" s="78">
      <c r="B1451" s="125">
        <f>B1450+1</f>
        <v/>
      </c>
      <c r="C1451" s="125" t="n">
        <v>33024035</v>
      </c>
      <c r="D1451" s="90" t="inlineStr">
        <is>
          <t>5074509_Credelio Q2 19 Addressable - Digital Audience Studio</t>
        </is>
      </c>
      <c r="E1451" s="78" t="inlineStr">
        <is>
          <t>NBC Universo</t>
        </is>
      </c>
      <c r="F1451" s="126" t="n">
        <v>43559</v>
      </c>
      <c r="G1451" s="126" t="n">
        <v>43590</v>
      </c>
      <c r="H1451" s="96" t="n">
        <v>1478</v>
      </c>
      <c r="I1451" s="79" t="n">
        <v>1478</v>
      </c>
      <c r="J1451" s="127" t="n">
        <v>0.71</v>
      </c>
      <c r="K1451" s="128">
        <f>ROUND(I1451*(J1451/1000),2)</f>
        <v/>
      </c>
    </row>
    <row customFormat="1" r="1452" s="78">
      <c r="B1452" s="125">
        <f>B1451+1</f>
        <v/>
      </c>
      <c r="C1452" s="125" t="n">
        <v>33024035</v>
      </c>
      <c r="D1452" s="90" t="inlineStr">
        <is>
          <t>5074509_Credelio Q2 19 Addressable - Digital Audience Studio</t>
        </is>
      </c>
      <c r="E1452" s="78" t="inlineStr">
        <is>
          <t>Oxygen</t>
        </is>
      </c>
      <c r="F1452" s="126" t="n">
        <v>43559</v>
      </c>
      <c r="G1452" s="126" t="n">
        <v>43590</v>
      </c>
      <c r="H1452" s="96" t="n">
        <v>113811</v>
      </c>
      <c r="I1452" s="79" t="n">
        <v>113811</v>
      </c>
      <c r="J1452" s="127" t="n">
        <v>0.71</v>
      </c>
      <c r="K1452" s="128">
        <f>ROUND(I1452*(J1452/1000),2)</f>
        <v/>
      </c>
    </row>
    <row customFormat="1" r="1453" s="78">
      <c r="B1453" s="125">
        <f>B1452+1</f>
        <v/>
      </c>
      <c r="C1453" s="125" t="n">
        <v>33024035</v>
      </c>
      <c r="D1453" s="90" t="inlineStr">
        <is>
          <t>5074509_Credelio Q2 19 Addressable - Digital Audience Studio</t>
        </is>
      </c>
      <c r="E1453" s="78" t="inlineStr">
        <is>
          <t>Syfy</t>
        </is>
      </c>
      <c r="F1453" s="126" t="n">
        <v>43559</v>
      </c>
      <c r="G1453" s="126" t="n">
        <v>43590</v>
      </c>
      <c r="H1453" s="96" t="n">
        <v>838947</v>
      </c>
      <c r="I1453" s="79" t="n">
        <v>838947</v>
      </c>
      <c r="J1453" s="127" t="n">
        <v>0.71</v>
      </c>
      <c r="K1453" s="128">
        <f>ROUND(I1453*(J1453/1000),2)</f>
        <v/>
      </c>
    </row>
    <row customFormat="1" r="1454" s="78">
      <c r="B1454" s="125">
        <f>B1453+1</f>
        <v/>
      </c>
      <c r="C1454" s="125" t="n">
        <v>33024035</v>
      </c>
      <c r="D1454" s="90" t="inlineStr">
        <is>
          <t>5074509_Credelio Q2 19 Addressable - Digital Audience Studio</t>
        </is>
      </c>
      <c r="E1454" s="78" t="inlineStr">
        <is>
          <t>Telemundo</t>
        </is>
      </c>
      <c r="F1454" s="126" t="n">
        <v>43559</v>
      </c>
      <c r="G1454" s="126" t="n">
        <v>43590</v>
      </c>
      <c r="H1454" s="96" t="n">
        <v>8405</v>
      </c>
      <c r="I1454" s="79" t="n">
        <v>8405</v>
      </c>
      <c r="J1454" s="127" t="n">
        <v>0.71</v>
      </c>
      <c r="K1454" s="128">
        <f>ROUND(I1454*(J1454/1000),2)</f>
        <v/>
      </c>
    </row>
    <row customFormat="1" r="1455" s="78">
      <c r="B1455" s="125">
        <f>B1454+1</f>
        <v/>
      </c>
      <c r="C1455" s="125" t="n">
        <v>33024035</v>
      </c>
      <c r="D1455" s="90" t="inlineStr">
        <is>
          <t>5074509_Credelio Q2 19 Addressable - Digital Audience Studio</t>
        </is>
      </c>
      <c r="E1455" s="78" t="inlineStr">
        <is>
          <t>USA</t>
        </is>
      </c>
      <c r="F1455" s="126" t="n">
        <v>43559</v>
      </c>
      <c r="G1455" s="126" t="n">
        <v>43590</v>
      </c>
      <c r="H1455" s="96" t="n">
        <v>208946</v>
      </c>
      <c r="I1455" s="79" t="n">
        <v>208946</v>
      </c>
      <c r="J1455" s="127" t="n">
        <v>0.71</v>
      </c>
      <c r="K1455" s="128">
        <f>ROUND(I1455*(J1455/1000),2)</f>
        <v/>
      </c>
    </row>
    <row customFormat="1" r="1456" s="78">
      <c r="B1456" s="125">
        <f>B1455+1</f>
        <v/>
      </c>
      <c r="C1456" s="125" t="n">
        <v>33029172</v>
      </c>
      <c r="D1456" s="90" t="inlineStr">
        <is>
          <t>5073680_Q2 Autortrader - NBC - Digital Entertainment</t>
        </is>
      </c>
      <c r="E1456" s="78" t="inlineStr">
        <is>
          <t>Bravo</t>
        </is>
      </c>
      <c r="F1456" s="126" t="n">
        <v>43563</v>
      </c>
      <c r="G1456" s="126" t="n">
        <v>43576</v>
      </c>
      <c r="H1456" s="96" t="n">
        <v>909309</v>
      </c>
      <c r="I1456" s="79" t="n">
        <v>909309</v>
      </c>
      <c r="J1456" s="127" t="n">
        <v>0.71</v>
      </c>
      <c r="K1456" s="128">
        <f>ROUND(I1456*(J1456/1000),2)</f>
        <v/>
      </c>
    </row>
    <row customFormat="1" r="1457" s="78">
      <c r="B1457" s="125">
        <f>B1456+1</f>
        <v/>
      </c>
      <c r="C1457" s="125" t="n">
        <v>33029172</v>
      </c>
      <c r="D1457" s="90" t="inlineStr">
        <is>
          <t>5073680_Q2 Autortrader - NBC - Digital Entertainment</t>
        </is>
      </c>
      <c r="E1457" s="78" t="inlineStr">
        <is>
          <t>E!</t>
        </is>
      </c>
      <c r="F1457" s="126" t="n">
        <v>43563</v>
      </c>
      <c r="G1457" s="126" t="n">
        <v>43576</v>
      </c>
      <c r="H1457" s="96" t="n">
        <v>485524</v>
      </c>
      <c r="I1457" s="79" t="n">
        <v>485524</v>
      </c>
      <c r="J1457" s="127" t="n">
        <v>0.71</v>
      </c>
      <c r="K1457" s="128">
        <f>ROUND(I1457*(J1457/1000),2)</f>
        <v/>
      </c>
    </row>
    <row customFormat="1" r="1458" s="78">
      <c r="B1458" s="125">
        <f>B1457+1</f>
        <v/>
      </c>
      <c r="C1458" s="125" t="n">
        <v>33029172</v>
      </c>
      <c r="D1458" s="90" t="inlineStr">
        <is>
          <t>5073680_Q2 Autortrader - NBC - Digital Entertainment</t>
        </is>
      </c>
      <c r="E1458" s="78" t="inlineStr">
        <is>
          <t>NBC Broadcast</t>
        </is>
      </c>
      <c r="F1458" s="126" t="n">
        <v>43563</v>
      </c>
      <c r="G1458" s="126" t="n">
        <v>43576</v>
      </c>
      <c r="H1458" s="96" t="n">
        <v>2503984</v>
      </c>
      <c r="I1458" s="79" t="n">
        <v>2503984</v>
      </c>
      <c r="J1458" s="127" t="n">
        <v>0.71</v>
      </c>
      <c r="K1458" s="128">
        <f>ROUND(I1458*(J1458/1000),2)</f>
        <v/>
      </c>
    </row>
    <row customFormat="1" r="1459" s="78">
      <c r="B1459" s="125">
        <f>B1458+1</f>
        <v/>
      </c>
      <c r="C1459" s="125" t="n">
        <v>33029172</v>
      </c>
      <c r="D1459" s="90" t="inlineStr">
        <is>
          <t>5073680_Q2 Autortrader - NBC - Digital Entertainment</t>
        </is>
      </c>
      <c r="E1459" s="78" t="inlineStr">
        <is>
          <t>NBC News</t>
        </is>
      </c>
      <c r="F1459" s="126" t="n">
        <v>43563</v>
      </c>
      <c r="G1459" s="126" t="n">
        <v>43576</v>
      </c>
      <c r="H1459" s="96" t="n">
        <v>83059</v>
      </c>
      <c r="I1459" s="79" t="n">
        <v>83059</v>
      </c>
      <c r="J1459" s="127" t="n">
        <v>0.71</v>
      </c>
      <c r="K1459" s="128">
        <f>ROUND(I1459*(J1459/1000),2)</f>
        <v/>
      </c>
    </row>
    <row customFormat="1" r="1460" s="78">
      <c r="B1460" s="125">
        <f>B1459+1</f>
        <v/>
      </c>
      <c r="C1460" s="125" t="n">
        <v>33029172</v>
      </c>
      <c r="D1460" s="90" t="inlineStr">
        <is>
          <t>5073680_Q2 Autortrader - NBC - Digital Entertainment</t>
        </is>
      </c>
      <c r="E1460" s="78" t="inlineStr">
        <is>
          <t>USA</t>
        </is>
      </c>
      <c r="F1460" s="126" t="n">
        <v>43563</v>
      </c>
      <c r="G1460" s="126" t="n">
        <v>43576</v>
      </c>
      <c r="H1460" s="96" t="n">
        <v>622908</v>
      </c>
      <c r="I1460" s="79" t="n">
        <v>622908</v>
      </c>
      <c r="J1460" s="127" t="n">
        <v>0.71</v>
      </c>
      <c r="K1460" s="128">
        <f>ROUND(I1460*(J1460/1000),2)</f>
        <v/>
      </c>
    </row>
    <row customFormat="1" r="1461" s="78">
      <c r="B1461" s="125">
        <f>B1460+1</f>
        <v/>
      </c>
      <c r="C1461" s="125" t="n">
        <v>33035925</v>
      </c>
      <c r="D1461" s="90" t="inlineStr">
        <is>
          <t>5075142_Kohls Prime/Digital 18/19 BYU Plan_Q219 - Digital Entertainment</t>
        </is>
      </c>
      <c r="E1461" s="78" t="inlineStr">
        <is>
          <t>NBC Broadcast</t>
        </is>
      </c>
      <c r="F1461" s="126" t="n">
        <v>43557</v>
      </c>
      <c r="G1461" s="126" t="n">
        <v>43589</v>
      </c>
      <c r="H1461" s="96" t="n">
        <v>1791420</v>
      </c>
      <c r="I1461" s="79" t="n">
        <v>1791420</v>
      </c>
      <c r="J1461" s="127" t="n">
        <v>0.71</v>
      </c>
      <c r="K1461" s="128">
        <f>ROUND(I1461*(J1461/1000),2)</f>
        <v/>
      </c>
    </row>
    <row customFormat="1" r="1462" s="78">
      <c r="B1462" s="125">
        <f>B1461+1</f>
        <v/>
      </c>
      <c r="C1462" s="125" t="n">
        <v>33035925</v>
      </c>
      <c r="D1462" s="90" t="inlineStr">
        <is>
          <t>5075142_Kohls Prime/Digital 18/19 BYU Plan_Q219 - Digital Entertainment</t>
        </is>
      </c>
      <c r="E1462" s="78" t="inlineStr">
        <is>
          <t>NBC News</t>
        </is>
      </c>
      <c r="F1462" s="126" t="n">
        <v>43557</v>
      </c>
      <c r="G1462" s="126" t="n">
        <v>43589</v>
      </c>
      <c r="H1462" s="96" t="n">
        <v>93413</v>
      </c>
      <c r="I1462" s="79" t="n">
        <v>93413</v>
      </c>
      <c r="J1462" s="127" t="n">
        <v>0.71</v>
      </c>
      <c r="K1462" s="128">
        <f>ROUND(I1462*(J1462/1000),2)</f>
        <v/>
      </c>
    </row>
    <row customFormat="1" r="1463" s="78">
      <c r="B1463" s="125">
        <f>B1462+1</f>
        <v/>
      </c>
      <c r="C1463" s="125" t="n">
        <v>33036677</v>
      </c>
      <c r="D1463" s="90" t="inlineStr">
        <is>
          <t>5074770_HAVAS_Vista Print_NBC VOD_APR_2Q19_Pre-Emptible - Digital Entertainment</t>
        </is>
      </c>
      <c r="E1463" s="78" t="inlineStr">
        <is>
          <t>NBC Broadcast</t>
        </is>
      </c>
      <c r="F1463" s="126" t="n">
        <v>43560</v>
      </c>
      <c r="G1463" s="126" t="n">
        <v>43590</v>
      </c>
      <c r="H1463" s="96" t="n">
        <v>741127</v>
      </c>
      <c r="I1463" s="79" t="n">
        <v>741127</v>
      </c>
      <c r="J1463" s="127" t="n">
        <v>0.71</v>
      </c>
      <c r="K1463" s="128">
        <f>ROUND(I1463*(J1463/1000),2)</f>
        <v/>
      </c>
    </row>
    <row customFormat="1" r="1464" s="78">
      <c r="B1464" s="125">
        <f>B1463+1</f>
        <v/>
      </c>
      <c r="C1464" s="125" t="n">
        <v>33036677</v>
      </c>
      <c r="D1464" s="90" t="inlineStr">
        <is>
          <t>5074770_HAVAS_Vista Print_NBC VOD_APR_2Q19_Pre-Emptible - Digital Entertainment</t>
        </is>
      </c>
      <c r="E1464" s="78" t="inlineStr">
        <is>
          <t>NBC News</t>
        </is>
      </c>
      <c r="F1464" s="126" t="n">
        <v>43560</v>
      </c>
      <c r="G1464" s="126" t="n">
        <v>43590</v>
      </c>
      <c r="H1464" s="96" t="n">
        <v>29123</v>
      </c>
      <c r="I1464" s="79" t="n">
        <v>29123</v>
      </c>
      <c r="J1464" s="127" t="n">
        <v>0.71</v>
      </c>
      <c r="K1464" s="128">
        <f>ROUND(I1464*(J1464/1000),2)</f>
        <v/>
      </c>
    </row>
    <row customFormat="1" r="1465" s="78">
      <c r="B1465" s="125">
        <f>B1464+1</f>
        <v/>
      </c>
      <c r="C1465" s="125" t="n">
        <v>33037355</v>
      </c>
      <c r="D1465" s="90" t="inlineStr">
        <is>
          <t>5060677_Disney_Penguins_NBCU_FEP_Q219_Upfront  - Digital Entertainment</t>
        </is>
      </c>
      <c r="E1465" s="78" t="inlineStr">
        <is>
          <t>NBC Broadcast</t>
        </is>
      </c>
      <c r="F1465" s="126" t="n">
        <v>43560</v>
      </c>
      <c r="G1465" s="126" t="n">
        <v>43576</v>
      </c>
      <c r="H1465" s="96" t="n">
        <v>530873</v>
      </c>
      <c r="I1465" s="79" t="n">
        <v>530873</v>
      </c>
      <c r="J1465" s="127" t="n">
        <v>0.71</v>
      </c>
      <c r="K1465" s="128">
        <f>ROUND(I1465*(J1465/1000),2)</f>
        <v/>
      </c>
    </row>
    <row customFormat="1" r="1466" s="78">
      <c r="B1466" s="125">
        <f>B1465+1</f>
        <v/>
      </c>
      <c r="C1466" s="125" t="n">
        <v>33042065</v>
      </c>
      <c r="D1466" s="90" t="inlineStr">
        <is>
          <t>5073785_Nissan_OLV_VOD_PG_April - Digital Audience Studio</t>
        </is>
      </c>
      <c r="E1466" s="78" t="inlineStr">
        <is>
          <t>Bravo</t>
        </is>
      </c>
      <c r="F1466" s="126" t="n">
        <v>43571</v>
      </c>
      <c r="G1466" s="126" t="n">
        <v>43592</v>
      </c>
      <c r="H1466" s="96" t="n">
        <v>348421</v>
      </c>
      <c r="I1466" s="79" t="n">
        <v>348421</v>
      </c>
      <c r="J1466" s="127" t="n">
        <v>0.71</v>
      </c>
      <c r="K1466" s="128">
        <f>ROUND(I1466*(J1466/1000),2)</f>
        <v/>
      </c>
    </row>
    <row customFormat="1" r="1467" s="78">
      <c r="B1467" s="125">
        <f>B1466+1</f>
        <v/>
      </c>
      <c r="C1467" s="125" t="n">
        <v>33042065</v>
      </c>
      <c r="D1467" s="90" t="inlineStr">
        <is>
          <t>5073785_Nissan_OLV_VOD_PG_April - Digital Audience Studio</t>
        </is>
      </c>
      <c r="E1467" s="78" t="inlineStr">
        <is>
          <t>E!</t>
        </is>
      </c>
      <c r="F1467" s="126" t="n">
        <v>43571</v>
      </c>
      <c r="G1467" s="126" t="n">
        <v>43592</v>
      </c>
      <c r="H1467" s="96" t="n">
        <v>143680</v>
      </c>
      <c r="I1467" s="79" t="n">
        <v>143680</v>
      </c>
      <c r="J1467" s="127" t="n">
        <v>0.71</v>
      </c>
      <c r="K1467" s="128">
        <f>ROUND(I1467*(J1467/1000),2)</f>
        <v/>
      </c>
    </row>
    <row customFormat="1" r="1468" s="78">
      <c r="B1468" s="125">
        <f>B1467+1</f>
        <v/>
      </c>
      <c r="C1468" s="125" t="n">
        <v>33042065</v>
      </c>
      <c r="D1468" s="90" t="inlineStr">
        <is>
          <t>5073785_Nissan_OLV_VOD_PG_April - Digital Audience Studio</t>
        </is>
      </c>
      <c r="E1468" s="78" t="inlineStr">
        <is>
          <t>NBC Broadcast</t>
        </is>
      </c>
      <c r="F1468" s="126" t="n">
        <v>43571</v>
      </c>
      <c r="G1468" s="126" t="n">
        <v>43592</v>
      </c>
      <c r="H1468" s="96" t="n">
        <v>943948</v>
      </c>
      <c r="I1468" s="79" t="n">
        <v>943948</v>
      </c>
      <c r="J1468" s="127" t="n">
        <v>0.71</v>
      </c>
      <c r="K1468" s="128">
        <f>ROUND(I1468*(J1468/1000),2)</f>
        <v/>
      </c>
    </row>
    <row customFormat="1" r="1469" s="78">
      <c r="B1469" s="125">
        <f>B1468+1</f>
        <v/>
      </c>
      <c r="C1469" s="125" t="n">
        <v>33042065</v>
      </c>
      <c r="D1469" s="90" t="inlineStr">
        <is>
          <t>5073785_Nissan_OLV_VOD_PG_April - Digital Audience Studio</t>
        </is>
      </c>
      <c r="E1469" s="78" t="inlineStr">
        <is>
          <t>NBC News</t>
        </is>
      </c>
      <c r="F1469" s="126" t="n">
        <v>43571</v>
      </c>
      <c r="G1469" s="126" t="n">
        <v>43592</v>
      </c>
      <c r="H1469" s="96" t="n">
        <v>49738</v>
      </c>
      <c r="I1469" s="79" t="n">
        <v>49738</v>
      </c>
      <c r="J1469" s="127" t="n">
        <v>0.71</v>
      </c>
      <c r="K1469" s="128">
        <f>ROUND(I1469*(J1469/1000),2)</f>
        <v/>
      </c>
    </row>
    <row customFormat="1" r="1470" s="78">
      <c r="B1470" s="125">
        <f>B1469+1</f>
        <v/>
      </c>
      <c r="C1470" s="125" t="n">
        <v>33042065</v>
      </c>
      <c r="D1470" s="90" t="inlineStr">
        <is>
          <t>5073785_Nissan_OLV_VOD_PG_April - Digital Audience Studio</t>
        </is>
      </c>
      <c r="E1470" s="78" t="inlineStr">
        <is>
          <t>Oxygen</t>
        </is>
      </c>
      <c r="F1470" s="126" t="n">
        <v>43571</v>
      </c>
      <c r="G1470" s="126" t="n">
        <v>43592</v>
      </c>
      <c r="H1470" s="96" t="n">
        <v>105249</v>
      </c>
      <c r="I1470" s="79" t="n">
        <v>105249</v>
      </c>
      <c r="J1470" s="127" t="n">
        <v>0.71</v>
      </c>
      <c r="K1470" s="128">
        <f>ROUND(I1470*(J1470/1000),2)</f>
        <v/>
      </c>
    </row>
    <row customFormat="1" r="1471" s="78">
      <c r="B1471" s="125">
        <f>B1470+1</f>
        <v/>
      </c>
      <c r="C1471" s="125" t="n">
        <v>33042065</v>
      </c>
      <c r="D1471" s="90" t="inlineStr">
        <is>
          <t>5073785_Nissan_OLV_VOD_PG_April - Digital Audience Studio</t>
        </is>
      </c>
      <c r="E1471" s="78" t="inlineStr">
        <is>
          <t>Syfy</t>
        </is>
      </c>
      <c r="F1471" s="126" t="n">
        <v>43571</v>
      </c>
      <c r="G1471" s="126" t="n">
        <v>43592</v>
      </c>
      <c r="H1471" s="96" t="n">
        <v>645057</v>
      </c>
      <c r="I1471" s="79" t="n">
        <v>645057</v>
      </c>
      <c r="J1471" s="127" t="n">
        <v>0.71</v>
      </c>
      <c r="K1471" s="128">
        <f>ROUND(I1471*(J1471/1000),2)</f>
        <v/>
      </c>
    </row>
    <row customFormat="1" r="1472" s="78">
      <c r="B1472" s="125">
        <f>B1471+1</f>
        <v/>
      </c>
      <c r="C1472" s="125" t="n">
        <v>33042065</v>
      </c>
      <c r="D1472" s="90" t="inlineStr">
        <is>
          <t>5073785_Nissan_OLV_VOD_PG_April - Digital Audience Studio</t>
        </is>
      </c>
      <c r="E1472" s="78" t="inlineStr">
        <is>
          <t>USA</t>
        </is>
      </c>
      <c r="F1472" s="126" t="n">
        <v>43571</v>
      </c>
      <c r="G1472" s="126" t="n">
        <v>43592</v>
      </c>
      <c r="H1472" s="96" t="n">
        <v>195074</v>
      </c>
      <c r="I1472" s="79" t="n">
        <v>195074</v>
      </c>
      <c r="J1472" s="127" t="n">
        <v>0.71</v>
      </c>
      <c r="K1472" s="128">
        <f>ROUND(I1472*(J1472/1000),2)</f>
        <v/>
      </c>
    </row>
    <row customFormat="1" r="1473" s="78">
      <c r="B1473" s="125">
        <f>B1472+1</f>
        <v/>
      </c>
      <c r="C1473" s="125" t="n">
        <v>33048097</v>
      </c>
      <c r="D1473" s="90" t="inlineStr">
        <is>
          <t>5073993_Kohls_18/19 Bravo OLV Upfront_2Q19 - Digital Lifestyle</t>
        </is>
      </c>
      <c r="E1473" s="78" t="inlineStr">
        <is>
          <t>Bravo</t>
        </is>
      </c>
      <c r="F1473" s="126" t="n">
        <v>43559</v>
      </c>
      <c r="G1473" s="126" t="n">
        <v>43583</v>
      </c>
      <c r="H1473" s="96" t="n">
        <v>1562714</v>
      </c>
      <c r="I1473" s="79" t="n">
        <v>1562714</v>
      </c>
      <c r="J1473" s="127" t="n">
        <v>0.71</v>
      </c>
      <c r="K1473" s="128">
        <f>ROUND(I1473*(J1473/1000),2)</f>
        <v/>
      </c>
    </row>
    <row customFormat="1" r="1474" s="78">
      <c r="B1474" s="125">
        <f>B1473+1</f>
        <v/>
      </c>
      <c r="C1474" s="125" t="n">
        <v>33049716</v>
      </c>
      <c r="D1474" s="90" t="inlineStr">
        <is>
          <t>5058365_Carmax 2Q19 VOD Upfront - Digital Entertainment</t>
        </is>
      </c>
      <c r="E1474" s="78" t="inlineStr">
        <is>
          <t>NBC Broadcast</t>
        </is>
      </c>
      <c r="F1474" s="126" t="n">
        <v>43563</v>
      </c>
      <c r="G1474" s="126" t="n">
        <v>43583</v>
      </c>
      <c r="H1474" s="96" t="n">
        <v>844986</v>
      </c>
      <c r="I1474" s="79" t="n">
        <v>844986</v>
      </c>
      <c r="J1474" s="127" t="n">
        <v>0.71</v>
      </c>
      <c r="K1474" s="128">
        <f>ROUND(I1474*(J1474/1000),2)</f>
        <v/>
      </c>
    </row>
    <row customFormat="1" r="1475" s="78">
      <c r="B1475" s="125">
        <f>B1474+1</f>
        <v/>
      </c>
      <c r="C1475" s="125" t="n">
        <v>33049716</v>
      </c>
      <c r="D1475" s="90" t="inlineStr">
        <is>
          <t>5058365_Carmax 2Q19 VOD Upfront - Digital Entertainment</t>
        </is>
      </c>
      <c r="E1475" s="78" t="inlineStr">
        <is>
          <t>NBC News</t>
        </is>
      </c>
      <c r="F1475" s="126" t="n">
        <v>43563</v>
      </c>
      <c r="G1475" s="126" t="n">
        <v>43583</v>
      </c>
      <c r="H1475" s="96" t="n">
        <v>58561</v>
      </c>
      <c r="I1475" s="79" t="n">
        <v>58561</v>
      </c>
      <c r="J1475" s="127" t="n">
        <v>0.71</v>
      </c>
      <c r="K1475" s="128">
        <f>ROUND(I1475*(J1475/1000),2)</f>
        <v/>
      </c>
    </row>
    <row customFormat="1" r="1476" s="78">
      <c r="B1476" s="125">
        <f>B1475+1</f>
        <v/>
      </c>
      <c r="C1476" s="125" t="n">
        <v>33055497</v>
      </c>
      <c r="D1476" s="90" t="inlineStr">
        <is>
          <t>5074390_Pepsi Bubly _2Q 18/19 UF_CFLIGHT_P1849  - Digital Entertainment</t>
        </is>
      </c>
      <c r="E1476" s="78" t="inlineStr">
        <is>
          <t>NBC Broadcast</t>
        </is>
      </c>
      <c r="F1476" s="126" t="n">
        <v>43560</v>
      </c>
      <c r="G1476" s="126" t="n">
        <v>43590</v>
      </c>
      <c r="H1476" s="96" t="n">
        <v>131020</v>
      </c>
      <c r="I1476" s="79" t="n">
        <v>131020</v>
      </c>
      <c r="J1476" s="127" t="n">
        <v>0.71</v>
      </c>
      <c r="K1476" s="128">
        <f>ROUND(I1476*(J1476/1000),2)</f>
        <v/>
      </c>
    </row>
    <row customFormat="1" r="1477" s="78">
      <c r="B1477" s="125">
        <f>B1476+1</f>
        <v/>
      </c>
      <c r="C1477" s="125" t="n">
        <v>33055497</v>
      </c>
      <c r="D1477" s="90" t="inlineStr">
        <is>
          <t>5074390_Pepsi Bubly _2Q 18/19 UF_CFLIGHT_P1849  - Digital Entertainment</t>
        </is>
      </c>
      <c r="E1477" s="78" t="inlineStr">
        <is>
          <t>NBC News</t>
        </is>
      </c>
      <c r="F1477" s="126" t="n">
        <v>43560</v>
      </c>
      <c r="G1477" s="126" t="n">
        <v>43590</v>
      </c>
      <c r="H1477" s="96" t="n">
        <v>1231</v>
      </c>
      <c r="I1477" s="79" t="n">
        <v>1231</v>
      </c>
      <c r="J1477" s="127" t="n">
        <v>0.71</v>
      </c>
      <c r="K1477" s="128">
        <f>ROUND(I1477*(J1477/1000),2)</f>
        <v/>
      </c>
    </row>
    <row customFormat="1" r="1478" s="78">
      <c r="B1478" s="125">
        <f>B1477+1</f>
        <v/>
      </c>
      <c r="C1478" s="125" t="n">
        <v>33058392</v>
      </c>
      <c r="D1478" s="90" t="inlineStr">
        <is>
          <t>5074038_Mazda 2Q19 CFlight Prime/Digital 18/19 BYU Plan - Digital Entertainment</t>
        </is>
      </c>
      <c r="E1478" s="78" t="inlineStr">
        <is>
          <t>NBC Broadcast</t>
        </is>
      </c>
      <c r="F1478" s="126" t="n">
        <v>43564</v>
      </c>
      <c r="G1478" s="126" t="n">
        <v>43590</v>
      </c>
      <c r="H1478" s="96" t="n">
        <v>2164504</v>
      </c>
      <c r="I1478" s="79" t="n">
        <v>2164504</v>
      </c>
      <c r="J1478" s="127" t="n">
        <v>0.71</v>
      </c>
      <c r="K1478" s="128">
        <f>ROUND(I1478*(J1478/1000),2)</f>
        <v/>
      </c>
    </row>
    <row customFormat="1" r="1479" s="78">
      <c r="B1479" s="125">
        <f>B1478+1</f>
        <v/>
      </c>
      <c r="C1479" s="125" t="n">
        <v>33058392</v>
      </c>
      <c r="D1479" s="90" t="inlineStr">
        <is>
          <t>5074038_Mazda 2Q19 CFlight Prime/Digital 18/19 BYU Plan - Digital Entertainment</t>
        </is>
      </c>
      <c r="E1479" s="78" t="inlineStr">
        <is>
          <t>NBC News</t>
        </is>
      </c>
      <c r="F1479" s="126" t="n">
        <v>43564</v>
      </c>
      <c r="G1479" s="126" t="n">
        <v>43590</v>
      </c>
      <c r="H1479" s="96" t="n">
        <v>112151</v>
      </c>
      <c r="I1479" s="79" t="n">
        <v>112151</v>
      </c>
      <c r="J1479" s="127" t="n">
        <v>0.71</v>
      </c>
      <c r="K1479" s="128">
        <f>ROUND(I1479*(J1479/1000),2)</f>
        <v/>
      </c>
    </row>
    <row customFormat="1" r="1480" s="78">
      <c r="B1480" s="125">
        <f>B1479+1</f>
        <v/>
      </c>
      <c r="C1480" s="125" t="n">
        <v>33060195</v>
      </c>
      <c r="D1480" s="90" t="inlineStr">
        <is>
          <t>5074138_Pepsi - PTM_2Q 18/19 UF_NAV_P2+ - Digital Entertainment</t>
        </is>
      </c>
      <c r="E1480" s="78" t="inlineStr">
        <is>
          <t>Bravo</t>
        </is>
      </c>
      <c r="F1480" s="126" t="n">
        <v>43560</v>
      </c>
      <c r="G1480" s="126" t="n">
        <v>43646</v>
      </c>
      <c r="H1480" s="96" t="n">
        <v>271672</v>
      </c>
      <c r="I1480" s="79" t="n">
        <v>271672</v>
      </c>
      <c r="J1480" s="127" t="n">
        <v>0.71</v>
      </c>
      <c r="K1480" s="128">
        <f>ROUND(I1480*(J1480/1000),2)</f>
        <v/>
      </c>
    </row>
    <row customFormat="1" r="1481" s="78">
      <c r="B1481" s="125">
        <f>B1480+1</f>
        <v/>
      </c>
      <c r="C1481" s="125" t="n">
        <v>33060195</v>
      </c>
      <c r="D1481" s="90" t="inlineStr">
        <is>
          <t>5074138_Pepsi - PTM_2Q 18/19 UF_NAV_P2+ - Digital Entertainment</t>
        </is>
      </c>
      <c r="E1481" s="78" t="inlineStr">
        <is>
          <t>CNBC</t>
        </is>
      </c>
      <c r="F1481" s="126" t="n">
        <v>43560</v>
      </c>
      <c r="G1481" s="126" t="n">
        <v>43646</v>
      </c>
      <c r="H1481" s="96" t="n">
        <v>13791</v>
      </c>
      <c r="I1481" s="79" t="n">
        <v>13791</v>
      </c>
      <c r="J1481" s="127" t="n">
        <v>0.71</v>
      </c>
      <c r="K1481" s="128">
        <f>ROUND(I1481*(J1481/1000),2)</f>
        <v/>
      </c>
    </row>
    <row customFormat="1" r="1482" s="78">
      <c r="B1482" s="125">
        <f>B1481+1</f>
        <v/>
      </c>
      <c r="C1482" s="125" t="n">
        <v>33060195</v>
      </c>
      <c r="D1482" s="90" t="inlineStr">
        <is>
          <t>5074138_Pepsi - PTM_2Q 18/19 UF_NAV_P2+ - Digital Entertainment</t>
        </is>
      </c>
      <c r="E1482" s="78" t="inlineStr">
        <is>
          <t>E!</t>
        </is>
      </c>
      <c r="F1482" s="126" t="n">
        <v>43560</v>
      </c>
      <c r="G1482" s="126" t="n">
        <v>43646</v>
      </c>
      <c r="H1482" s="96" t="n">
        <v>61244</v>
      </c>
      <c r="I1482" s="79" t="n">
        <v>61244</v>
      </c>
      <c r="J1482" s="127" t="n">
        <v>0.71</v>
      </c>
      <c r="K1482" s="128">
        <f>ROUND(I1482*(J1482/1000),2)</f>
        <v/>
      </c>
    </row>
    <row customFormat="1" r="1483" s="78">
      <c r="B1483" s="125">
        <f>B1482+1</f>
        <v/>
      </c>
      <c r="C1483" s="125" t="n">
        <v>33060195</v>
      </c>
      <c r="D1483" s="90" t="inlineStr">
        <is>
          <t>5074138_Pepsi - PTM_2Q 18/19 UF_NAV_P2+ - Digital Entertainment</t>
        </is>
      </c>
      <c r="E1483" s="78" t="inlineStr">
        <is>
          <t>MSNBC</t>
        </is>
      </c>
      <c r="F1483" s="126" t="n">
        <v>43560</v>
      </c>
      <c r="G1483" s="126" t="n">
        <v>43646</v>
      </c>
      <c r="H1483" s="96" t="n">
        <v>683</v>
      </c>
      <c r="I1483" s="79" t="n">
        <v>683</v>
      </c>
      <c r="J1483" s="127" t="n">
        <v>0.71</v>
      </c>
      <c r="K1483" s="128">
        <f>ROUND(I1483*(J1483/1000),2)</f>
        <v/>
      </c>
    </row>
    <row customFormat="1" r="1484" s="78">
      <c r="B1484" s="125">
        <f>B1483+1</f>
        <v/>
      </c>
      <c r="C1484" s="125" t="n">
        <v>33060195</v>
      </c>
      <c r="D1484" s="90" t="inlineStr">
        <is>
          <t>5074138_Pepsi - PTM_2Q 18/19 UF_NAV_P2+ - Digital Entertainment</t>
        </is>
      </c>
      <c r="E1484" s="78" t="inlineStr">
        <is>
          <t>NBC Broadcast</t>
        </is>
      </c>
      <c r="F1484" s="126" t="n">
        <v>43560</v>
      </c>
      <c r="G1484" s="126" t="n">
        <v>43646</v>
      </c>
      <c r="H1484" s="96" t="n">
        <v>50979</v>
      </c>
      <c r="I1484" s="79" t="n">
        <v>50979</v>
      </c>
      <c r="J1484" s="127" t="n">
        <v>0.71</v>
      </c>
      <c r="K1484" s="128">
        <f>ROUND(I1484*(J1484/1000),2)</f>
        <v/>
      </c>
    </row>
    <row customFormat="1" r="1485" s="78">
      <c r="B1485" s="125">
        <f>B1484+1</f>
        <v/>
      </c>
      <c r="C1485" s="125" t="n">
        <v>33060195</v>
      </c>
      <c r="D1485" s="90" t="inlineStr">
        <is>
          <t>5074138_Pepsi - PTM_2Q 18/19 UF_NAV_P2+ - Digital Entertainment</t>
        </is>
      </c>
      <c r="E1485" s="78" t="inlineStr">
        <is>
          <t>NBC News</t>
        </is>
      </c>
      <c r="F1485" s="126" t="n">
        <v>43560</v>
      </c>
      <c r="G1485" s="126" t="n">
        <v>43646</v>
      </c>
      <c r="H1485" s="96" t="n">
        <v>8102</v>
      </c>
      <c r="I1485" s="79" t="n">
        <v>8102</v>
      </c>
      <c r="J1485" s="127" t="n">
        <v>0.71</v>
      </c>
      <c r="K1485" s="128">
        <f>ROUND(I1485*(J1485/1000),2)</f>
        <v/>
      </c>
    </row>
    <row customFormat="1" r="1486" s="78">
      <c r="B1486" s="125">
        <f>B1485+1</f>
        <v/>
      </c>
      <c r="C1486" s="125" t="n">
        <v>33060195</v>
      </c>
      <c r="D1486" s="90" t="inlineStr">
        <is>
          <t>5074138_Pepsi - PTM_2Q 18/19 UF_NAV_P2+ - Digital Entertainment</t>
        </is>
      </c>
      <c r="E1486" s="78" t="inlineStr">
        <is>
          <t>Oxygen</t>
        </is>
      </c>
      <c r="F1486" s="126" t="n">
        <v>43560</v>
      </c>
      <c r="G1486" s="126" t="n">
        <v>43646</v>
      </c>
      <c r="H1486" s="96" t="n">
        <v>55895</v>
      </c>
      <c r="I1486" s="79" t="n">
        <v>55895</v>
      </c>
      <c r="J1486" s="127" t="n">
        <v>0.71</v>
      </c>
      <c r="K1486" s="128">
        <f>ROUND(I1486*(J1486/1000),2)</f>
        <v/>
      </c>
    </row>
    <row customFormat="1" r="1487" s="78">
      <c r="B1487" s="125">
        <f>B1486+1</f>
        <v/>
      </c>
      <c r="C1487" s="125" t="n">
        <v>33060195</v>
      </c>
      <c r="D1487" s="90" t="inlineStr">
        <is>
          <t>5074138_Pepsi - PTM_2Q 18/19 UF_NAV_P2+ - Digital Entertainment</t>
        </is>
      </c>
      <c r="E1487" s="78" t="inlineStr">
        <is>
          <t>Syfy</t>
        </is>
      </c>
      <c r="F1487" s="126" t="n">
        <v>43560</v>
      </c>
      <c r="G1487" s="126" t="n">
        <v>43646</v>
      </c>
      <c r="H1487" s="96" t="n">
        <v>301123</v>
      </c>
      <c r="I1487" s="79" t="n">
        <v>301123</v>
      </c>
      <c r="J1487" s="127" t="n">
        <v>0.71</v>
      </c>
      <c r="K1487" s="128">
        <f>ROUND(I1487*(J1487/1000),2)</f>
        <v/>
      </c>
    </row>
    <row customFormat="1" r="1488" s="78">
      <c r="B1488" s="125">
        <f>B1487+1</f>
        <v/>
      </c>
      <c r="C1488" s="125" t="n">
        <v>33060195</v>
      </c>
      <c r="D1488" s="90" t="inlineStr">
        <is>
          <t>5074138_Pepsi - PTM_2Q 18/19 UF_NAV_P2+ - Digital Entertainment</t>
        </is>
      </c>
      <c r="E1488" s="78" t="inlineStr">
        <is>
          <t>Telemundo</t>
        </is>
      </c>
      <c r="F1488" s="126" t="n">
        <v>43560</v>
      </c>
      <c r="G1488" s="126" t="n">
        <v>43646</v>
      </c>
      <c r="H1488" s="96" t="n">
        <v>4122</v>
      </c>
      <c r="I1488" s="79" t="n">
        <v>4122</v>
      </c>
      <c r="J1488" s="127" t="n">
        <v>0.71</v>
      </c>
      <c r="K1488" s="128">
        <f>ROUND(I1488*(J1488/1000),2)</f>
        <v/>
      </c>
    </row>
    <row customFormat="1" r="1489" s="78">
      <c r="B1489" s="125">
        <f>B1488+1</f>
        <v/>
      </c>
      <c r="C1489" s="125" t="n">
        <v>33060195</v>
      </c>
      <c r="D1489" s="90" t="inlineStr">
        <is>
          <t>5074138_Pepsi - PTM_2Q 18/19 UF_NAV_P2+ - Digital Entertainment</t>
        </is>
      </c>
      <c r="E1489" s="78" t="inlineStr">
        <is>
          <t>USA</t>
        </is>
      </c>
      <c r="F1489" s="126" t="n">
        <v>43560</v>
      </c>
      <c r="G1489" s="126" t="n">
        <v>43646</v>
      </c>
      <c r="H1489" s="96" t="n">
        <v>110236</v>
      </c>
      <c r="I1489" s="79" t="n">
        <v>110236</v>
      </c>
      <c r="J1489" s="127" t="n">
        <v>0.71</v>
      </c>
      <c r="K1489" s="128">
        <f>ROUND(I1489*(J1489/1000),2)</f>
        <v/>
      </c>
    </row>
    <row customFormat="1" r="1490" s="78">
      <c r="B1490" s="125">
        <f>B1489+1</f>
        <v/>
      </c>
      <c r="C1490" s="125" t="n">
        <v>33060235</v>
      </c>
      <c r="D1490" s="90" t="inlineStr">
        <is>
          <t>5074431_Pepsi DTM _2Q 18/19 UF_CFLIGHT_P1849  - Digital Entertainment</t>
        </is>
      </c>
      <c r="E1490" s="78" t="inlineStr">
        <is>
          <t>NBC Broadcast</t>
        </is>
      </c>
      <c r="F1490" s="126" t="n">
        <v>43560</v>
      </c>
      <c r="G1490" s="126" t="n">
        <v>43611</v>
      </c>
      <c r="H1490" s="96" t="n">
        <v>438572</v>
      </c>
      <c r="I1490" s="79" t="n">
        <v>438572</v>
      </c>
      <c r="J1490" s="127" t="n">
        <v>0.71</v>
      </c>
      <c r="K1490" s="128">
        <f>ROUND(I1490*(J1490/1000),2)</f>
        <v/>
      </c>
    </row>
    <row customFormat="1" r="1491" s="78">
      <c r="B1491" s="125">
        <f>B1490+1</f>
        <v/>
      </c>
      <c r="C1491" s="125" t="n">
        <v>33060235</v>
      </c>
      <c r="D1491" s="90" t="inlineStr">
        <is>
          <t>5074431_Pepsi DTM _2Q 18/19 UF_CFLIGHT_P1849  - Digital Entertainment</t>
        </is>
      </c>
      <c r="E1491" s="78" t="inlineStr">
        <is>
          <t>NBC News</t>
        </is>
      </c>
      <c r="F1491" s="126" t="n">
        <v>43560</v>
      </c>
      <c r="G1491" s="126" t="n">
        <v>43611</v>
      </c>
      <c r="H1491" s="96" t="n">
        <v>3553</v>
      </c>
      <c r="I1491" s="79" t="n">
        <v>3553</v>
      </c>
      <c r="J1491" s="127" t="n">
        <v>0.71</v>
      </c>
      <c r="K1491" s="128">
        <f>ROUND(I1491*(J1491/1000),2)</f>
        <v/>
      </c>
    </row>
    <row customFormat="1" r="1492" s="78">
      <c r="B1492" s="125">
        <f>B1491+1</f>
        <v/>
      </c>
      <c r="C1492" s="125" t="n">
        <v>33060264</v>
      </c>
      <c r="D1492" s="90" t="inlineStr">
        <is>
          <t>5074429_Pepsi PL Core _2Q 18/19 UF_CFLIGHT_P1849 - Digital Entertainment</t>
        </is>
      </c>
      <c r="E1492" s="78" t="inlineStr">
        <is>
          <t>NBC Broadcast</t>
        </is>
      </c>
      <c r="F1492" s="126" t="n">
        <v>43573</v>
      </c>
      <c r="G1492" s="126" t="n">
        <v>43576</v>
      </c>
      <c r="H1492" s="96" t="n">
        <v>51186</v>
      </c>
      <c r="I1492" s="79" t="n">
        <v>51186</v>
      </c>
      <c r="J1492" s="127" t="n">
        <v>0.71</v>
      </c>
      <c r="K1492" s="128">
        <f>ROUND(I1492*(J1492/1000),2)</f>
        <v/>
      </c>
    </row>
    <row customFormat="1" r="1493" s="78">
      <c r="B1493" s="125">
        <f>B1492+1</f>
        <v/>
      </c>
      <c r="C1493" s="125" t="n">
        <v>33060264</v>
      </c>
      <c r="D1493" s="90" t="inlineStr">
        <is>
          <t>5074429_Pepsi PL Core _2Q 18/19 UF_CFLIGHT_P1849 - Digital Entertainment</t>
        </is>
      </c>
      <c r="E1493" s="78" t="inlineStr">
        <is>
          <t>NBC News</t>
        </is>
      </c>
      <c r="F1493" s="126" t="n">
        <v>43573</v>
      </c>
      <c r="G1493" s="126" t="n">
        <v>43576</v>
      </c>
      <c r="H1493" s="96" t="n">
        <v>493</v>
      </c>
      <c r="I1493" s="79" t="n">
        <v>493</v>
      </c>
      <c r="J1493" s="127" t="n">
        <v>0.71</v>
      </c>
      <c r="K1493" s="128">
        <f>ROUND(I1493*(J1493/1000),2)</f>
        <v/>
      </c>
    </row>
    <row customFormat="1" r="1494" s="78">
      <c r="B1494" s="125">
        <f>B1493+1</f>
        <v/>
      </c>
      <c r="C1494" s="125" t="n">
        <v>33060299</v>
      </c>
      <c r="D1494" s="90" t="inlineStr">
        <is>
          <t>5074427_Pepsi PL Herbals _2Q 18/19 UF_CFLIGHT_P1849 - Digital Entertainment</t>
        </is>
      </c>
      <c r="E1494" s="78" t="inlineStr">
        <is>
          <t>NBC Broadcast</t>
        </is>
      </c>
      <c r="F1494" s="126" t="n">
        <v>43563</v>
      </c>
      <c r="G1494" s="126" t="n">
        <v>43576</v>
      </c>
      <c r="H1494" s="96" t="n">
        <v>35609</v>
      </c>
      <c r="I1494" s="79" t="n">
        <v>35609</v>
      </c>
      <c r="J1494" s="127" t="n">
        <v>0.71</v>
      </c>
      <c r="K1494" s="128">
        <f>ROUND(I1494*(J1494/1000),2)</f>
        <v/>
      </c>
    </row>
    <row customFormat="1" r="1495" s="78">
      <c r="B1495" s="125">
        <f>B1494+1</f>
        <v/>
      </c>
      <c r="C1495" s="125" t="n">
        <v>33060299</v>
      </c>
      <c r="D1495" s="90" t="inlineStr">
        <is>
          <t>5074427_Pepsi PL Herbals _2Q 18/19 UF_CFLIGHT_P1849 - Digital Entertainment</t>
        </is>
      </c>
      <c r="E1495" s="78" t="inlineStr">
        <is>
          <t>NBC News</t>
        </is>
      </c>
      <c r="F1495" s="126" t="n">
        <v>43563</v>
      </c>
      <c r="G1495" s="126" t="n">
        <v>43576</v>
      </c>
      <c r="H1495" s="96" t="n">
        <v>303</v>
      </c>
      <c r="I1495" s="79" t="n">
        <v>303</v>
      </c>
      <c r="J1495" s="127" t="n">
        <v>0.71</v>
      </c>
      <c r="K1495" s="128">
        <f>ROUND(I1495*(J1495/1000),2)</f>
        <v/>
      </c>
    </row>
    <row customFormat="1" r="1496" s="78">
      <c r="B1496" s="125">
        <f>B1495+1</f>
        <v/>
      </c>
      <c r="C1496" s="125" t="n">
        <v>33064325</v>
      </c>
      <c r="D1496" s="90" t="inlineStr">
        <is>
          <t>5075256_Farmers_OLV_TAD_Q2 - Digital Entertainment</t>
        </is>
      </c>
      <c r="E1496" s="78" t="inlineStr">
        <is>
          <t>NBC Broadcast</t>
        </is>
      </c>
      <c r="F1496" s="126" t="n">
        <v>43570</v>
      </c>
      <c r="G1496" s="126" t="n">
        <v>43583</v>
      </c>
      <c r="H1496" s="96" t="n">
        <v>845754</v>
      </c>
      <c r="I1496" s="79" t="n">
        <v>845754</v>
      </c>
      <c r="J1496" s="127" t="n">
        <v>0.71</v>
      </c>
      <c r="K1496" s="128">
        <f>ROUND(I1496*(J1496/1000),2)</f>
        <v/>
      </c>
    </row>
    <row customFormat="1" r="1497" s="78">
      <c r="B1497" s="125">
        <f>B1496+1</f>
        <v/>
      </c>
      <c r="C1497" s="125" t="n">
        <v>33070374</v>
      </c>
      <c r="D1497" s="90" t="inlineStr">
        <is>
          <t>5074154_Pepsi  Bubly _2Q 18/19 UF_NAV_P2+ - Digital Entertainment</t>
        </is>
      </c>
      <c r="E1497" s="78" t="inlineStr">
        <is>
          <t>Bravo</t>
        </is>
      </c>
      <c r="F1497" s="126" t="n">
        <v>43560</v>
      </c>
      <c r="G1497" s="126" t="n">
        <v>43590</v>
      </c>
      <c r="H1497" s="96" t="n">
        <v>136443</v>
      </c>
      <c r="I1497" s="79" t="n">
        <v>136443</v>
      </c>
      <c r="J1497" s="127" t="n">
        <v>0.71</v>
      </c>
      <c r="K1497" s="128">
        <f>ROUND(I1497*(J1497/1000),2)</f>
        <v/>
      </c>
    </row>
    <row customFormat="1" r="1498" s="78">
      <c r="B1498" s="125">
        <f>B1497+1</f>
        <v/>
      </c>
      <c r="C1498" s="125" t="n">
        <v>33070374</v>
      </c>
      <c r="D1498" s="90" t="inlineStr">
        <is>
          <t>5074154_Pepsi  Bubly _2Q 18/19 UF_NAV_P2+ - Digital Entertainment</t>
        </is>
      </c>
      <c r="E1498" s="78" t="inlineStr">
        <is>
          <t>CNBC</t>
        </is>
      </c>
      <c r="F1498" s="126" t="n">
        <v>43560</v>
      </c>
      <c r="G1498" s="126" t="n">
        <v>43590</v>
      </c>
      <c r="H1498" s="96" t="n">
        <v>6338</v>
      </c>
      <c r="I1498" s="79" t="n">
        <v>6338</v>
      </c>
      <c r="J1498" s="127" t="n">
        <v>0.71</v>
      </c>
      <c r="K1498" s="128">
        <f>ROUND(I1498*(J1498/1000),2)</f>
        <v/>
      </c>
    </row>
    <row customFormat="1" r="1499" s="78">
      <c r="B1499" s="125">
        <f>B1498+1</f>
        <v/>
      </c>
      <c r="C1499" s="125" t="n">
        <v>33070374</v>
      </c>
      <c r="D1499" s="90" t="inlineStr">
        <is>
          <t>5074154_Pepsi  Bubly _2Q 18/19 UF_NAV_P2+ - Digital Entertainment</t>
        </is>
      </c>
      <c r="E1499" s="78" t="inlineStr">
        <is>
          <t>E!</t>
        </is>
      </c>
      <c r="F1499" s="126" t="n">
        <v>43560</v>
      </c>
      <c r="G1499" s="126" t="n">
        <v>43590</v>
      </c>
      <c r="H1499" s="96" t="n">
        <v>31403</v>
      </c>
      <c r="I1499" s="79" t="n">
        <v>31403</v>
      </c>
      <c r="J1499" s="127" t="n">
        <v>0.71</v>
      </c>
      <c r="K1499" s="128">
        <f>ROUND(I1499*(J1499/1000),2)</f>
        <v/>
      </c>
    </row>
    <row customFormat="1" r="1500" s="78">
      <c r="B1500" s="125">
        <f>B1499+1</f>
        <v/>
      </c>
      <c r="C1500" s="125" t="n">
        <v>33070374</v>
      </c>
      <c r="D1500" s="90" t="inlineStr">
        <is>
          <t>5074154_Pepsi  Bubly _2Q 18/19 UF_NAV_P2+ - Digital Entertainment</t>
        </is>
      </c>
      <c r="E1500" s="78" t="inlineStr">
        <is>
          <t>MSNBC</t>
        </is>
      </c>
      <c r="F1500" s="126" t="n">
        <v>43560</v>
      </c>
      <c r="G1500" s="126" t="n">
        <v>43590</v>
      </c>
      <c r="H1500" s="96" t="n">
        <v>265</v>
      </c>
      <c r="I1500" s="79" t="n">
        <v>265</v>
      </c>
      <c r="J1500" s="127" t="n">
        <v>0.71</v>
      </c>
      <c r="K1500" s="128">
        <f>ROUND(I1500*(J1500/1000),2)</f>
        <v/>
      </c>
    </row>
    <row customFormat="1" r="1501" s="78">
      <c r="B1501" s="125">
        <f>B1500+1</f>
        <v/>
      </c>
      <c r="C1501" s="125" t="n">
        <v>33070374</v>
      </c>
      <c r="D1501" s="90" t="inlineStr">
        <is>
          <t>5074154_Pepsi  Bubly _2Q 18/19 UF_NAV_P2+ - Digital Entertainment</t>
        </is>
      </c>
      <c r="E1501" s="78" t="inlineStr">
        <is>
          <t>NBC Broadcast</t>
        </is>
      </c>
      <c r="F1501" s="126" t="n">
        <v>43560</v>
      </c>
      <c r="G1501" s="126" t="n">
        <v>43590</v>
      </c>
      <c r="H1501" s="96" t="n">
        <v>26746</v>
      </c>
      <c r="I1501" s="79" t="n">
        <v>26746</v>
      </c>
      <c r="J1501" s="127" t="n">
        <v>0.71</v>
      </c>
      <c r="K1501" s="128">
        <f>ROUND(I1501*(J1501/1000),2)</f>
        <v/>
      </c>
    </row>
    <row customFormat="1" r="1502" s="78">
      <c r="B1502" s="125">
        <f>B1501+1</f>
        <v/>
      </c>
      <c r="C1502" s="125" t="n">
        <v>33070374</v>
      </c>
      <c r="D1502" s="90" t="inlineStr">
        <is>
          <t>5074154_Pepsi  Bubly _2Q 18/19 UF_NAV_P2+ - Digital Entertainment</t>
        </is>
      </c>
      <c r="E1502" s="78" t="inlineStr">
        <is>
          <t>NBC News</t>
        </is>
      </c>
      <c r="F1502" s="126" t="n">
        <v>43560</v>
      </c>
      <c r="G1502" s="126" t="n">
        <v>43590</v>
      </c>
      <c r="H1502" s="96" t="n">
        <v>3288</v>
      </c>
      <c r="I1502" s="79" t="n">
        <v>3288</v>
      </c>
      <c r="J1502" s="127" t="n">
        <v>0.71</v>
      </c>
      <c r="K1502" s="128">
        <f>ROUND(I1502*(J1502/1000),2)</f>
        <v/>
      </c>
    </row>
    <row customFormat="1" r="1503" s="78">
      <c r="B1503" s="125">
        <f>B1502+1</f>
        <v/>
      </c>
      <c r="C1503" s="125" t="n">
        <v>33070374</v>
      </c>
      <c r="D1503" s="90" t="inlineStr">
        <is>
          <t>5074154_Pepsi  Bubly _2Q 18/19 UF_NAV_P2+ - Digital Entertainment</t>
        </is>
      </c>
      <c r="E1503" s="78" t="inlineStr">
        <is>
          <t>Oxygen</t>
        </is>
      </c>
      <c r="F1503" s="126" t="n">
        <v>43560</v>
      </c>
      <c r="G1503" s="126" t="n">
        <v>43590</v>
      </c>
      <c r="H1503" s="96" t="n">
        <v>25916</v>
      </c>
      <c r="I1503" s="79" t="n">
        <v>25916</v>
      </c>
      <c r="J1503" s="127" t="n">
        <v>0.71</v>
      </c>
      <c r="K1503" s="128">
        <f>ROUND(I1503*(J1503/1000),2)</f>
        <v/>
      </c>
    </row>
    <row customFormat="1" r="1504" s="78">
      <c r="B1504" s="125">
        <f>B1503+1</f>
        <v/>
      </c>
      <c r="C1504" s="125" t="n">
        <v>33070374</v>
      </c>
      <c r="D1504" s="90" t="inlineStr">
        <is>
          <t>5074154_Pepsi  Bubly _2Q 18/19 UF_NAV_P2+ - Digital Entertainment</t>
        </is>
      </c>
      <c r="E1504" s="78" t="inlineStr">
        <is>
          <t>Syfy</t>
        </is>
      </c>
      <c r="F1504" s="126" t="n">
        <v>43560</v>
      </c>
      <c r="G1504" s="126" t="n">
        <v>43590</v>
      </c>
      <c r="H1504" s="96" t="n">
        <v>121267</v>
      </c>
      <c r="I1504" s="79" t="n">
        <v>121267</v>
      </c>
      <c r="J1504" s="127" t="n">
        <v>0.71</v>
      </c>
      <c r="K1504" s="128">
        <f>ROUND(I1504*(J1504/1000),2)</f>
        <v/>
      </c>
    </row>
    <row customFormat="1" r="1505" s="78">
      <c r="B1505" s="125">
        <f>B1504+1</f>
        <v/>
      </c>
      <c r="C1505" s="125" t="n">
        <v>33070374</v>
      </c>
      <c r="D1505" s="90" t="inlineStr">
        <is>
          <t>5074154_Pepsi  Bubly _2Q 18/19 UF_NAV_P2+ - Digital Entertainment</t>
        </is>
      </c>
      <c r="E1505" s="78" t="inlineStr">
        <is>
          <t>Telemundo</t>
        </is>
      </c>
      <c r="F1505" s="126" t="n">
        <v>43560</v>
      </c>
      <c r="G1505" s="126" t="n">
        <v>43590</v>
      </c>
      <c r="H1505" s="96" t="n">
        <v>2065</v>
      </c>
      <c r="I1505" s="79" t="n">
        <v>2065</v>
      </c>
      <c r="J1505" s="127" t="n">
        <v>0.71</v>
      </c>
      <c r="K1505" s="128">
        <f>ROUND(I1505*(J1505/1000),2)</f>
        <v/>
      </c>
    </row>
    <row customFormat="1" r="1506" s="78">
      <c r="B1506" s="125">
        <f>B1505+1</f>
        <v/>
      </c>
      <c r="C1506" s="125" t="n">
        <v>33070374</v>
      </c>
      <c r="D1506" s="90" t="inlineStr">
        <is>
          <t>5074154_Pepsi  Bubly _2Q 18/19 UF_NAV_P2+ - Digital Entertainment</t>
        </is>
      </c>
      <c r="E1506" s="78" t="inlineStr">
        <is>
          <t>USA</t>
        </is>
      </c>
      <c r="F1506" s="126" t="n">
        <v>43560</v>
      </c>
      <c r="G1506" s="126" t="n">
        <v>43590</v>
      </c>
      <c r="H1506" s="96" t="n">
        <v>57101</v>
      </c>
      <c r="I1506" s="79" t="n">
        <v>57101</v>
      </c>
      <c r="J1506" s="127" t="n">
        <v>0.71</v>
      </c>
      <c r="K1506" s="128">
        <f>ROUND(I1506*(J1506/1000),2)</f>
        <v/>
      </c>
    </row>
    <row customFormat="1" r="1507" s="78">
      <c r="B1507" s="125">
        <f>B1506+1</f>
        <v/>
      </c>
      <c r="C1507" s="125" t="n">
        <v>33071767</v>
      </c>
      <c r="D1507" s="90" t="inlineStr">
        <is>
          <t>5074423_Pepsi TM_2Q 18/19 UF_CFLIGHT_P1849 - Digital Entertainment</t>
        </is>
      </c>
      <c r="E1507" s="78" t="inlineStr">
        <is>
          <t>NBC Broadcast</t>
        </is>
      </c>
      <c r="F1507" s="126" t="n">
        <v>43560</v>
      </c>
      <c r="G1507" s="126" t="n">
        <v>43646</v>
      </c>
      <c r="H1507" s="96" t="n">
        <v>454011</v>
      </c>
      <c r="I1507" s="79" t="n">
        <v>454011</v>
      </c>
      <c r="J1507" s="127" t="n">
        <v>0.71</v>
      </c>
      <c r="K1507" s="128">
        <f>ROUND(I1507*(J1507/1000),2)</f>
        <v/>
      </c>
    </row>
    <row customFormat="1" r="1508" s="78">
      <c r="B1508" s="125">
        <f>B1507+1</f>
        <v/>
      </c>
      <c r="C1508" s="125" t="n">
        <v>33071767</v>
      </c>
      <c r="D1508" s="90" t="inlineStr">
        <is>
          <t>5074423_Pepsi TM_2Q 18/19 UF_CFLIGHT_P1849 - Digital Entertainment</t>
        </is>
      </c>
      <c r="E1508" s="78" t="inlineStr">
        <is>
          <t>NBC News</t>
        </is>
      </c>
      <c r="F1508" s="126" t="n">
        <v>43560</v>
      </c>
      <c r="G1508" s="126" t="n">
        <v>43646</v>
      </c>
      <c r="H1508" s="96" t="n">
        <v>3991</v>
      </c>
      <c r="I1508" s="79" t="n">
        <v>3991</v>
      </c>
      <c r="J1508" s="127" t="n">
        <v>0.71</v>
      </c>
      <c r="K1508" s="128">
        <f>ROUND(I1508*(J1508/1000),2)</f>
        <v/>
      </c>
    </row>
    <row customFormat="1" r="1509" s="78">
      <c r="B1509" s="125">
        <f>B1508+1</f>
        <v/>
      </c>
      <c r="C1509" s="125" t="n">
        <v>33075155</v>
      </c>
      <c r="D1509" s="90" t="inlineStr">
        <is>
          <t>5074178_Pepsi  Lays_2Q 18/19 UF_NAV_P2+ - Digital Entertainment</t>
        </is>
      </c>
      <c r="E1509" s="78" t="inlineStr">
        <is>
          <t>Bravo</t>
        </is>
      </c>
      <c r="F1509" s="126" t="n">
        <v>43560</v>
      </c>
      <c r="G1509" s="126" t="n">
        <v>43590</v>
      </c>
      <c r="H1509" s="96" t="n">
        <v>130572</v>
      </c>
      <c r="I1509" s="79" t="n">
        <v>130572</v>
      </c>
      <c r="J1509" s="127" t="n">
        <v>0.71</v>
      </c>
      <c r="K1509" s="128">
        <f>ROUND(I1509*(J1509/1000),2)</f>
        <v/>
      </c>
    </row>
    <row customFormat="1" r="1510" s="78">
      <c r="B1510" s="125">
        <f>B1509+1</f>
        <v/>
      </c>
      <c r="C1510" s="125" t="n">
        <v>33075155</v>
      </c>
      <c r="D1510" s="90" t="inlineStr">
        <is>
          <t>5074178_Pepsi  Lays_2Q 18/19 UF_NAV_P2+ - Digital Entertainment</t>
        </is>
      </c>
      <c r="E1510" s="78" t="inlineStr">
        <is>
          <t>CNBC</t>
        </is>
      </c>
      <c r="F1510" s="126" t="n">
        <v>43560</v>
      </c>
      <c r="G1510" s="126" t="n">
        <v>43590</v>
      </c>
      <c r="H1510" s="96" t="n">
        <v>8207</v>
      </c>
      <c r="I1510" s="79" t="n">
        <v>8207</v>
      </c>
      <c r="J1510" s="127" t="n">
        <v>0.71</v>
      </c>
      <c r="K1510" s="128">
        <f>ROUND(I1510*(J1510/1000),2)</f>
        <v/>
      </c>
    </row>
    <row customFormat="1" r="1511" s="78">
      <c r="B1511" s="125">
        <f>B1510+1</f>
        <v/>
      </c>
      <c r="C1511" s="125" t="n">
        <v>33075155</v>
      </c>
      <c r="D1511" s="90" t="inlineStr">
        <is>
          <t>5074178_Pepsi  Lays_2Q 18/19 UF_NAV_P2+ - Digital Entertainment</t>
        </is>
      </c>
      <c r="E1511" s="78" t="inlineStr">
        <is>
          <t>E!</t>
        </is>
      </c>
      <c r="F1511" s="126" t="n">
        <v>43560</v>
      </c>
      <c r="G1511" s="126" t="n">
        <v>43590</v>
      </c>
      <c r="H1511" s="96" t="n">
        <v>29828</v>
      </c>
      <c r="I1511" s="79" t="n">
        <v>29828</v>
      </c>
      <c r="J1511" s="127" t="n">
        <v>0.71</v>
      </c>
      <c r="K1511" s="128">
        <f>ROUND(I1511*(J1511/1000),2)</f>
        <v/>
      </c>
    </row>
    <row customFormat="1" r="1512" s="78">
      <c r="B1512" s="125">
        <f>B1511+1</f>
        <v/>
      </c>
      <c r="C1512" s="125" t="n">
        <v>33075155</v>
      </c>
      <c r="D1512" s="90" t="inlineStr">
        <is>
          <t>5074178_Pepsi  Lays_2Q 18/19 UF_NAV_P2+ - Digital Entertainment</t>
        </is>
      </c>
      <c r="E1512" s="78" t="inlineStr">
        <is>
          <t>MSNBC</t>
        </is>
      </c>
      <c r="F1512" s="126" t="n">
        <v>43560</v>
      </c>
      <c r="G1512" s="126" t="n">
        <v>43590</v>
      </c>
      <c r="H1512" s="96" t="n">
        <v>276</v>
      </c>
      <c r="I1512" s="79" t="n">
        <v>276</v>
      </c>
      <c r="J1512" s="127" t="n">
        <v>0.71</v>
      </c>
      <c r="K1512" s="128">
        <f>ROUND(I1512*(J1512/1000),2)</f>
        <v/>
      </c>
    </row>
    <row customFormat="1" r="1513" s="78">
      <c r="B1513" s="125">
        <f>B1512+1</f>
        <v/>
      </c>
      <c r="C1513" s="125" t="n">
        <v>33075155</v>
      </c>
      <c r="D1513" s="90" t="inlineStr">
        <is>
          <t>5074178_Pepsi  Lays_2Q 18/19 UF_NAV_P2+ - Digital Entertainment</t>
        </is>
      </c>
      <c r="E1513" s="78" t="inlineStr">
        <is>
          <t>NBC Broadcast</t>
        </is>
      </c>
      <c r="F1513" s="126" t="n">
        <v>43560</v>
      </c>
      <c r="G1513" s="126" t="n">
        <v>43590</v>
      </c>
      <c r="H1513" s="96" t="n">
        <v>25694</v>
      </c>
      <c r="I1513" s="79" t="n">
        <v>25694</v>
      </c>
      <c r="J1513" s="127" t="n">
        <v>0.71</v>
      </c>
      <c r="K1513" s="128">
        <f>ROUND(I1513*(J1513/1000),2)</f>
        <v/>
      </c>
    </row>
    <row customFormat="1" r="1514" s="78">
      <c r="B1514" s="125">
        <f>B1513+1</f>
        <v/>
      </c>
      <c r="C1514" s="125" t="n">
        <v>33075155</v>
      </c>
      <c r="D1514" s="90" t="inlineStr">
        <is>
          <t>5074178_Pepsi  Lays_2Q 18/19 UF_NAV_P2+ - Digital Entertainment</t>
        </is>
      </c>
      <c r="E1514" s="78" t="inlineStr">
        <is>
          <t>NBC News</t>
        </is>
      </c>
      <c r="F1514" s="126" t="n">
        <v>43560</v>
      </c>
      <c r="G1514" s="126" t="n">
        <v>43590</v>
      </c>
      <c r="H1514" s="96" t="n">
        <v>3210</v>
      </c>
      <c r="I1514" s="79" t="n">
        <v>3210</v>
      </c>
      <c r="J1514" s="127" t="n">
        <v>0.71</v>
      </c>
      <c r="K1514" s="128">
        <f>ROUND(I1514*(J1514/1000),2)</f>
        <v/>
      </c>
    </row>
    <row customFormat="1" r="1515" s="78">
      <c r="B1515" s="125">
        <f>B1514+1</f>
        <v/>
      </c>
      <c r="C1515" s="125" t="n">
        <v>33075155</v>
      </c>
      <c r="D1515" s="90" t="inlineStr">
        <is>
          <t>5074178_Pepsi  Lays_2Q 18/19 UF_NAV_P2+ - Digital Entertainment</t>
        </is>
      </c>
      <c r="E1515" s="78" t="inlineStr">
        <is>
          <t>Oxygen</t>
        </is>
      </c>
      <c r="F1515" s="126" t="n">
        <v>43560</v>
      </c>
      <c r="G1515" s="126" t="n">
        <v>43590</v>
      </c>
      <c r="H1515" s="96" t="n">
        <v>25882</v>
      </c>
      <c r="I1515" s="79" t="n">
        <v>25882</v>
      </c>
      <c r="J1515" s="127" t="n">
        <v>0.71</v>
      </c>
      <c r="K1515" s="128">
        <f>ROUND(I1515*(J1515/1000),2)</f>
        <v/>
      </c>
    </row>
    <row customFormat="1" r="1516" s="78">
      <c r="B1516" s="125">
        <f>B1515+1</f>
        <v/>
      </c>
      <c r="C1516" s="125" t="n">
        <v>33075155</v>
      </c>
      <c r="D1516" s="90" t="inlineStr">
        <is>
          <t>5074178_Pepsi  Lays_2Q 18/19 UF_NAV_P2+ - Digital Entertainment</t>
        </is>
      </c>
      <c r="E1516" s="78" t="inlineStr">
        <is>
          <t>Syfy</t>
        </is>
      </c>
      <c r="F1516" s="126" t="n">
        <v>43560</v>
      </c>
      <c r="G1516" s="126" t="n">
        <v>43590</v>
      </c>
      <c r="H1516" s="96" t="n">
        <v>125254</v>
      </c>
      <c r="I1516" s="79" t="n">
        <v>125254</v>
      </c>
      <c r="J1516" s="127" t="n">
        <v>0.71</v>
      </c>
      <c r="K1516" s="128">
        <f>ROUND(I1516*(J1516/1000),2)</f>
        <v/>
      </c>
    </row>
    <row customFormat="1" r="1517" s="78">
      <c r="B1517" s="125">
        <f>B1516+1</f>
        <v/>
      </c>
      <c r="C1517" s="125" t="n">
        <v>33075155</v>
      </c>
      <c r="D1517" s="90" t="inlineStr">
        <is>
          <t>5074178_Pepsi  Lays_2Q 18/19 UF_NAV_P2+ - Digital Entertainment</t>
        </is>
      </c>
      <c r="E1517" s="78" t="inlineStr">
        <is>
          <t>Telemundo</t>
        </is>
      </c>
      <c r="F1517" s="126" t="n">
        <v>43560</v>
      </c>
      <c r="G1517" s="126" t="n">
        <v>43590</v>
      </c>
      <c r="H1517" s="96" t="n">
        <v>2311</v>
      </c>
      <c r="I1517" s="79" t="n">
        <v>2311</v>
      </c>
      <c r="J1517" s="127" t="n">
        <v>0.71</v>
      </c>
      <c r="K1517" s="128">
        <f>ROUND(I1517*(J1517/1000),2)</f>
        <v/>
      </c>
    </row>
    <row customFormat="1" r="1518" s="78">
      <c r="B1518" s="125">
        <f>B1517+1</f>
        <v/>
      </c>
      <c r="C1518" s="125" t="n">
        <v>33075155</v>
      </c>
      <c r="D1518" s="90" t="inlineStr">
        <is>
          <t>5074178_Pepsi  Lays_2Q 18/19 UF_NAV_P2+ - Digital Entertainment</t>
        </is>
      </c>
      <c r="E1518" s="78" t="inlineStr">
        <is>
          <t>USA</t>
        </is>
      </c>
      <c r="F1518" s="126" t="n">
        <v>43560</v>
      </c>
      <c r="G1518" s="126" t="n">
        <v>43590</v>
      </c>
      <c r="H1518" s="96" t="n">
        <v>56043</v>
      </c>
      <c r="I1518" s="79" t="n">
        <v>56043</v>
      </c>
      <c r="J1518" s="127" t="n">
        <v>0.71</v>
      </c>
      <c r="K1518" s="128">
        <f>ROUND(I1518*(J1518/1000),2)</f>
        <v/>
      </c>
    </row>
    <row customFormat="1" r="1519" s="78">
      <c r="B1519" s="125">
        <f>B1518+1</f>
        <v/>
      </c>
      <c r="C1519" s="125" t="n">
        <v>33077514</v>
      </c>
      <c r="D1519" s="90" t="inlineStr">
        <is>
          <t>5074172_Pepsi  Tostitos _2Q 18/19 UF_NAV_P2+ - Digital Entertainment</t>
        </is>
      </c>
      <c r="E1519" s="78" t="inlineStr">
        <is>
          <t>Bravo</t>
        </is>
      </c>
      <c r="F1519" s="126" t="n">
        <v>43560</v>
      </c>
      <c r="G1519" s="126" t="n">
        <v>43590</v>
      </c>
      <c r="H1519" s="96" t="n">
        <v>44731</v>
      </c>
      <c r="I1519" s="79" t="n">
        <v>44731</v>
      </c>
      <c r="J1519" s="127" t="n">
        <v>0.71</v>
      </c>
      <c r="K1519" s="128">
        <f>ROUND(I1519*(J1519/1000),2)</f>
        <v/>
      </c>
    </row>
    <row customFormat="1" r="1520" s="78">
      <c r="B1520" s="125">
        <f>B1519+1</f>
        <v/>
      </c>
      <c r="C1520" s="125" t="n">
        <v>33077514</v>
      </c>
      <c r="D1520" s="90" t="inlineStr">
        <is>
          <t>5074172_Pepsi  Tostitos _2Q 18/19 UF_NAV_P2+ - Digital Entertainment</t>
        </is>
      </c>
      <c r="E1520" s="78" t="inlineStr">
        <is>
          <t>CNBC</t>
        </is>
      </c>
      <c r="F1520" s="126" t="n">
        <v>43560</v>
      </c>
      <c r="G1520" s="126" t="n">
        <v>43590</v>
      </c>
      <c r="H1520" s="96" t="n">
        <v>2173</v>
      </c>
      <c r="I1520" s="79" t="n">
        <v>2173</v>
      </c>
      <c r="J1520" s="127" t="n">
        <v>0.71</v>
      </c>
      <c r="K1520" s="128">
        <f>ROUND(I1520*(J1520/1000),2)</f>
        <v/>
      </c>
    </row>
    <row customFormat="1" r="1521" s="78">
      <c r="B1521" s="125">
        <f>B1520+1</f>
        <v/>
      </c>
      <c r="C1521" s="125" t="n">
        <v>33077514</v>
      </c>
      <c r="D1521" s="90" t="inlineStr">
        <is>
          <t>5074172_Pepsi  Tostitos _2Q 18/19 UF_NAV_P2+ - Digital Entertainment</t>
        </is>
      </c>
      <c r="E1521" s="78" t="inlineStr">
        <is>
          <t>E!</t>
        </is>
      </c>
      <c r="F1521" s="126" t="n">
        <v>43560</v>
      </c>
      <c r="G1521" s="126" t="n">
        <v>43590</v>
      </c>
      <c r="H1521" s="96" t="n">
        <v>10603</v>
      </c>
      <c r="I1521" s="79" t="n">
        <v>10603</v>
      </c>
      <c r="J1521" s="127" t="n">
        <v>0.71</v>
      </c>
      <c r="K1521" s="128">
        <f>ROUND(I1521*(J1521/1000),2)</f>
        <v/>
      </c>
    </row>
    <row customFormat="1" r="1522" s="78">
      <c r="B1522" s="125">
        <f>B1521+1</f>
        <v/>
      </c>
      <c r="C1522" s="125" t="n">
        <v>33077514</v>
      </c>
      <c r="D1522" s="90" t="inlineStr">
        <is>
          <t>5074172_Pepsi  Tostitos _2Q 18/19 UF_NAV_P2+ - Digital Entertainment</t>
        </is>
      </c>
      <c r="E1522" s="78" t="inlineStr">
        <is>
          <t>MSNBC</t>
        </is>
      </c>
      <c r="F1522" s="126" t="n">
        <v>43560</v>
      </c>
      <c r="G1522" s="126" t="n">
        <v>43590</v>
      </c>
      <c r="H1522" s="96" t="n">
        <v>130</v>
      </c>
      <c r="I1522" s="79" t="n">
        <v>130</v>
      </c>
      <c r="J1522" s="127" t="n">
        <v>0.71</v>
      </c>
      <c r="K1522" s="128">
        <f>ROUND(I1522*(J1522/1000),2)</f>
        <v/>
      </c>
    </row>
    <row customFormat="1" r="1523" s="78">
      <c r="B1523" s="125">
        <f>B1522+1</f>
        <v/>
      </c>
      <c r="C1523" s="125" t="n">
        <v>33077514</v>
      </c>
      <c r="D1523" s="90" t="inlineStr">
        <is>
          <t>5074172_Pepsi  Tostitos _2Q 18/19 UF_NAV_P2+ - Digital Entertainment</t>
        </is>
      </c>
      <c r="E1523" s="78" t="inlineStr">
        <is>
          <t>NBC Broadcast</t>
        </is>
      </c>
      <c r="F1523" s="126" t="n">
        <v>43560</v>
      </c>
      <c r="G1523" s="126" t="n">
        <v>43590</v>
      </c>
      <c r="H1523" s="96" t="n">
        <v>9542</v>
      </c>
      <c r="I1523" s="79" t="n">
        <v>9542</v>
      </c>
      <c r="J1523" s="127" t="n">
        <v>0.71</v>
      </c>
      <c r="K1523" s="128">
        <f>ROUND(I1523*(J1523/1000),2)</f>
        <v/>
      </c>
    </row>
    <row customFormat="1" r="1524" s="78">
      <c r="B1524" s="125">
        <f>B1523+1</f>
        <v/>
      </c>
      <c r="C1524" s="125" t="n">
        <v>33077514</v>
      </c>
      <c r="D1524" s="90" t="inlineStr">
        <is>
          <t>5074172_Pepsi  Tostitos _2Q 18/19 UF_NAV_P2+ - Digital Entertainment</t>
        </is>
      </c>
      <c r="E1524" s="78" t="inlineStr">
        <is>
          <t>NBC News</t>
        </is>
      </c>
      <c r="F1524" s="126" t="n">
        <v>43560</v>
      </c>
      <c r="G1524" s="126" t="n">
        <v>43590</v>
      </c>
      <c r="H1524" s="96" t="n">
        <v>1930</v>
      </c>
      <c r="I1524" s="79" t="n">
        <v>1930</v>
      </c>
      <c r="J1524" s="127" t="n">
        <v>0.71</v>
      </c>
      <c r="K1524" s="128">
        <f>ROUND(I1524*(J1524/1000),2)</f>
        <v/>
      </c>
    </row>
    <row customFormat="1" r="1525" s="78">
      <c r="B1525" s="125">
        <f>B1524+1</f>
        <v/>
      </c>
      <c r="C1525" s="125" t="n">
        <v>33077514</v>
      </c>
      <c r="D1525" s="90" t="inlineStr">
        <is>
          <t>5074172_Pepsi  Tostitos _2Q 18/19 UF_NAV_P2+ - Digital Entertainment</t>
        </is>
      </c>
      <c r="E1525" s="78" t="inlineStr">
        <is>
          <t>Oxygen</t>
        </is>
      </c>
      <c r="F1525" s="126" t="n">
        <v>43560</v>
      </c>
      <c r="G1525" s="126" t="n">
        <v>43590</v>
      </c>
      <c r="H1525" s="96" t="n">
        <v>9225</v>
      </c>
      <c r="I1525" s="79" t="n">
        <v>9225</v>
      </c>
      <c r="J1525" s="127" t="n">
        <v>0.71</v>
      </c>
      <c r="K1525" s="128">
        <f>ROUND(I1525*(J1525/1000),2)</f>
        <v/>
      </c>
    </row>
    <row customFormat="1" r="1526" s="78">
      <c r="B1526" s="125">
        <f>B1525+1</f>
        <v/>
      </c>
      <c r="C1526" s="125" t="n">
        <v>33077514</v>
      </c>
      <c r="D1526" s="90" t="inlineStr">
        <is>
          <t>5074172_Pepsi  Tostitos _2Q 18/19 UF_NAV_P2+ - Digital Entertainment</t>
        </is>
      </c>
      <c r="E1526" s="78" t="inlineStr">
        <is>
          <t>Syfy</t>
        </is>
      </c>
      <c r="F1526" s="126" t="n">
        <v>43560</v>
      </c>
      <c r="G1526" s="126" t="n">
        <v>43590</v>
      </c>
      <c r="H1526" s="96" t="n">
        <v>43341</v>
      </c>
      <c r="I1526" s="79" t="n">
        <v>43341</v>
      </c>
      <c r="J1526" s="127" t="n">
        <v>0.71</v>
      </c>
      <c r="K1526" s="128">
        <f>ROUND(I1526*(J1526/1000),2)</f>
        <v/>
      </c>
    </row>
    <row customFormat="1" r="1527" s="78">
      <c r="B1527" s="125">
        <f>B1526+1</f>
        <v/>
      </c>
      <c r="C1527" s="125" t="n">
        <v>33077514</v>
      </c>
      <c r="D1527" s="90" t="inlineStr">
        <is>
          <t>5074172_Pepsi  Tostitos _2Q 18/19 UF_NAV_P2+ - Digital Entertainment</t>
        </is>
      </c>
      <c r="E1527" s="78" t="inlineStr">
        <is>
          <t>Telemundo</t>
        </is>
      </c>
      <c r="F1527" s="126" t="n">
        <v>43560</v>
      </c>
      <c r="G1527" s="126" t="n">
        <v>43590</v>
      </c>
      <c r="H1527" s="96" t="n">
        <v>769</v>
      </c>
      <c r="I1527" s="79" t="n">
        <v>769</v>
      </c>
      <c r="J1527" s="127" t="n">
        <v>0.71</v>
      </c>
      <c r="K1527" s="128">
        <f>ROUND(I1527*(J1527/1000),2)</f>
        <v/>
      </c>
    </row>
    <row customFormat="1" r="1528" s="78">
      <c r="B1528" s="125">
        <f>B1527+1</f>
        <v/>
      </c>
      <c r="C1528" s="125" t="n">
        <v>33077514</v>
      </c>
      <c r="D1528" s="90" t="inlineStr">
        <is>
          <t>5074172_Pepsi  Tostitos _2Q 18/19 UF_NAV_P2+ - Digital Entertainment</t>
        </is>
      </c>
      <c r="E1528" s="78" t="inlineStr">
        <is>
          <t>USA</t>
        </is>
      </c>
      <c r="F1528" s="126" t="n">
        <v>43560</v>
      </c>
      <c r="G1528" s="126" t="n">
        <v>43590</v>
      </c>
      <c r="H1528" s="96" t="n">
        <v>19447</v>
      </c>
      <c r="I1528" s="79" t="n">
        <v>19447</v>
      </c>
      <c r="J1528" s="127" t="n">
        <v>0.71</v>
      </c>
      <c r="K1528" s="128">
        <f>ROUND(I1528*(J1528/1000),2)</f>
        <v/>
      </c>
    </row>
    <row customFormat="1" r="1529" s="78">
      <c r="B1529" s="125">
        <f>B1528+1</f>
        <v/>
      </c>
      <c r="C1529" s="125" t="n">
        <v>33077547</v>
      </c>
      <c r="D1529" s="90" t="inlineStr">
        <is>
          <t>5075206_Scatter_USPS_Q219_NBC Prime C-Measurement A2554 - Digital Entertainment</t>
        </is>
      </c>
      <c r="E1529" s="78" t="inlineStr">
        <is>
          <t>NBC Broadcast</t>
        </is>
      </c>
      <c r="F1529" s="126" t="n">
        <v>43566</v>
      </c>
      <c r="G1529" s="126" t="n">
        <v>43583</v>
      </c>
      <c r="H1529" s="96" t="n">
        <v>463633</v>
      </c>
      <c r="I1529" s="79" t="n">
        <v>463633</v>
      </c>
      <c r="J1529" s="127" t="n">
        <v>0.71</v>
      </c>
      <c r="K1529" s="128">
        <f>ROUND(I1529*(J1529/1000),2)</f>
        <v/>
      </c>
    </row>
    <row customFormat="1" r="1530" s="78">
      <c r="B1530" s="125">
        <f>B1529+1</f>
        <v/>
      </c>
      <c r="C1530" s="125" t="n">
        <v>33077547</v>
      </c>
      <c r="D1530" s="90" t="inlineStr">
        <is>
          <t>5075206_Scatter_USPS_Q219_NBC Prime C-Measurement A2554 - Digital Entertainment</t>
        </is>
      </c>
      <c r="E1530" s="78" t="inlineStr">
        <is>
          <t>NBC News</t>
        </is>
      </c>
      <c r="F1530" s="126" t="n">
        <v>43566</v>
      </c>
      <c r="G1530" s="126" t="n">
        <v>43583</v>
      </c>
      <c r="H1530" s="96" t="n">
        <v>24303</v>
      </c>
      <c r="I1530" s="79" t="n">
        <v>24303</v>
      </c>
      <c r="J1530" s="127" t="n">
        <v>0.71</v>
      </c>
      <c r="K1530" s="128">
        <f>ROUND(I1530*(J1530/1000),2)</f>
        <v/>
      </c>
    </row>
    <row customFormat="1" r="1531" s="78">
      <c r="B1531" s="125">
        <f>B1530+1</f>
        <v/>
      </c>
      <c r="C1531" s="125" t="n">
        <v>33078084</v>
      </c>
      <c r="D1531" s="90" t="inlineStr">
        <is>
          <t>5074949_Hasbro // Liability Wipe 2Q Cable Video - Digital Lifestyle</t>
        </is>
      </c>
      <c r="E1531" s="78" t="inlineStr">
        <is>
          <t>Bravo</t>
        </is>
      </c>
      <c r="F1531" s="126" t="n">
        <v>43563</v>
      </c>
      <c r="G1531" s="126" t="n">
        <v>43576</v>
      </c>
      <c r="H1531" s="96" t="n">
        <v>1524704</v>
      </c>
      <c r="I1531" s="79" t="n">
        <v>1524704</v>
      </c>
      <c r="J1531" s="127" t="n">
        <v>0.71</v>
      </c>
      <c r="K1531" s="128">
        <f>ROUND(I1531*(J1531/1000),2)</f>
        <v/>
      </c>
    </row>
    <row customFormat="1" r="1532" s="78">
      <c r="B1532" s="125">
        <f>B1531+1</f>
        <v/>
      </c>
      <c r="C1532" s="125" t="n">
        <v>33078084</v>
      </c>
      <c r="D1532" s="90" t="inlineStr">
        <is>
          <t>5074949_Hasbro // Liability Wipe 2Q Cable Video - Digital Lifestyle</t>
        </is>
      </c>
      <c r="E1532" s="78" t="inlineStr">
        <is>
          <t>E!</t>
        </is>
      </c>
      <c r="F1532" s="126" t="n">
        <v>43563</v>
      </c>
      <c r="G1532" s="126" t="n">
        <v>43576</v>
      </c>
      <c r="H1532" s="96" t="n">
        <v>653081</v>
      </c>
      <c r="I1532" s="79" t="n">
        <v>653081</v>
      </c>
      <c r="J1532" s="127" t="n">
        <v>0.71</v>
      </c>
      <c r="K1532" s="128">
        <f>ROUND(I1532*(J1532/1000),2)</f>
        <v/>
      </c>
    </row>
    <row customFormat="1" r="1533" s="78">
      <c r="B1533" s="125">
        <f>B1532+1</f>
        <v/>
      </c>
      <c r="C1533" s="125" t="n">
        <v>33078084</v>
      </c>
      <c r="D1533" s="90" t="inlineStr">
        <is>
          <t>5074949_Hasbro // Liability Wipe 2Q Cable Video - Digital Lifestyle</t>
        </is>
      </c>
      <c r="E1533" s="78" t="inlineStr">
        <is>
          <t>Oxygen</t>
        </is>
      </c>
      <c r="F1533" s="126" t="n">
        <v>43563</v>
      </c>
      <c r="G1533" s="126" t="n">
        <v>43576</v>
      </c>
      <c r="H1533" s="96" t="n">
        <v>346728</v>
      </c>
      <c r="I1533" s="79" t="n">
        <v>346728</v>
      </c>
      <c r="J1533" s="127" t="n">
        <v>0.71</v>
      </c>
      <c r="K1533" s="128">
        <f>ROUND(I1533*(J1533/1000),2)</f>
        <v/>
      </c>
    </row>
    <row customFormat="1" r="1534" s="78">
      <c r="B1534" s="125">
        <f>B1533+1</f>
        <v/>
      </c>
      <c r="C1534" s="125" t="n">
        <v>33078084</v>
      </c>
      <c r="D1534" s="90" t="inlineStr">
        <is>
          <t>5074949_Hasbro // Liability Wipe 2Q Cable Video - Digital Lifestyle</t>
        </is>
      </c>
      <c r="E1534" s="78" t="inlineStr">
        <is>
          <t>USA</t>
        </is>
      </c>
      <c r="F1534" s="126" t="n">
        <v>43563</v>
      </c>
      <c r="G1534" s="126" t="n">
        <v>43576</v>
      </c>
      <c r="H1534" s="96" t="n">
        <v>689640</v>
      </c>
      <c r="I1534" s="79" t="n">
        <v>689640</v>
      </c>
      <c r="J1534" s="127" t="n">
        <v>0.71</v>
      </c>
      <c r="K1534" s="128">
        <f>ROUND(I1534*(J1534/1000),2)</f>
        <v/>
      </c>
    </row>
    <row customFormat="1" r="1535" s="78">
      <c r="B1535" s="125">
        <f>B1534+1</f>
        <v/>
      </c>
      <c r="C1535" s="125" t="n">
        <v>33078746</v>
      </c>
      <c r="D1535" s="90" t="inlineStr">
        <is>
          <t>5068710_AT&amp;T Latin Billboard Awards 2019 - Digital Hispanic</t>
        </is>
      </c>
      <c r="E1535" s="78" t="inlineStr">
        <is>
          <t>NBC Universo</t>
        </is>
      </c>
      <c r="F1535" s="126" t="n">
        <v>43566</v>
      </c>
      <c r="G1535" s="126" t="n">
        <v>43646</v>
      </c>
      <c r="H1535" s="96" t="n">
        <v>12712</v>
      </c>
      <c r="I1535" s="79" t="n">
        <v>12712</v>
      </c>
      <c r="J1535" s="127" t="n">
        <v>0.71</v>
      </c>
      <c r="K1535" s="128">
        <f>ROUND(I1535*(J1535/1000),2)</f>
        <v/>
      </c>
    </row>
    <row customFormat="1" r="1536" s="78">
      <c r="B1536" s="125">
        <f>B1535+1</f>
        <v/>
      </c>
      <c r="C1536" s="125" t="n">
        <v>33078746</v>
      </c>
      <c r="D1536" s="90" t="inlineStr">
        <is>
          <t>5068710_AT&amp;T Latin Billboard Awards 2019 - Digital Hispanic</t>
        </is>
      </c>
      <c r="E1536" s="78" t="inlineStr">
        <is>
          <t>Telemundo</t>
        </is>
      </c>
      <c r="F1536" s="126" t="n">
        <v>43566</v>
      </c>
      <c r="G1536" s="126" t="n">
        <v>43646</v>
      </c>
      <c r="H1536" s="96" t="n">
        <v>61224</v>
      </c>
      <c r="I1536" s="79" t="n">
        <v>61224</v>
      </c>
      <c r="J1536" s="127" t="n">
        <v>0.71</v>
      </c>
      <c r="K1536" s="128">
        <f>ROUND(I1536*(J1536/1000),2)</f>
        <v/>
      </c>
    </row>
    <row customFormat="1" r="1537" s="78">
      <c r="B1537" s="125">
        <f>B1536+1</f>
        <v/>
      </c>
      <c r="C1537" s="125" t="n">
        <v>33078995</v>
      </c>
      <c r="D1537" s="90" t="inlineStr">
        <is>
          <t>5074168_Pepsi  Doritos _2Q 18/19 UF_NAV_P2+ - Digital Entertainment</t>
        </is>
      </c>
      <c r="E1537" s="78" t="inlineStr">
        <is>
          <t>Bravo</t>
        </is>
      </c>
      <c r="F1537" s="126" t="n">
        <v>43560</v>
      </c>
      <c r="G1537" s="126" t="n">
        <v>43590</v>
      </c>
      <c r="H1537" s="96" t="n">
        <v>49184</v>
      </c>
      <c r="I1537" s="79" t="n">
        <v>49184</v>
      </c>
      <c r="J1537" s="127" t="n">
        <v>0.71</v>
      </c>
      <c r="K1537" s="128">
        <f>ROUND(I1537*(J1537/1000),2)</f>
        <v/>
      </c>
    </row>
    <row customFormat="1" r="1538" s="78">
      <c r="B1538" s="125">
        <f>B1537+1</f>
        <v/>
      </c>
      <c r="C1538" s="125" t="n">
        <v>33078995</v>
      </c>
      <c r="D1538" s="90" t="inlineStr">
        <is>
          <t>5074168_Pepsi  Doritos _2Q 18/19 UF_NAV_P2+ - Digital Entertainment</t>
        </is>
      </c>
      <c r="E1538" s="78" t="inlineStr">
        <is>
          <t>CNBC</t>
        </is>
      </c>
      <c r="F1538" s="126" t="n">
        <v>43560</v>
      </c>
      <c r="G1538" s="126" t="n">
        <v>43590</v>
      </c>
      <c r="H1538" s="96" t="n">
        <v>2359</v>
      </c>
      <c r="I1538" s="79" t="n">
        <v>2359</v>
      </c>
      <c r="J1538" s="127" t="n">
        <v>0.71</v>
      </c>
      <c r="K1538" s="128">
        <f>ROUND(I1538*(J1538/1000),2)</f>
        <v/>
      </c>
    </row>
    <row customFormat="1" r="1539" s="78">
      <c r="B1539" s="125">
        <f>B1538+1</f>
        <v/>
      </c>
      <c r="C1539" s="125" t="n">
        <v>33078995</v>
      </c>
      <c r="D1539" s="90" t="inlineStr">
        <is>
          <t>5074168_Pepsi  Doritos _2Q 18/19 UF_NAV_P2+ - Digital Entertainment</t>
        </is>
      </c>
      <c r="E1539" s="78" t="inlineStr">
        <is>
          <t>E!</t>
        </is>
      </c>
      <c r="F1539" s="126" t="n">
        <v>43560</v>
      </c>
      <c r="G1539" s="126" t="n">
        <v>43590</v>
      </c>
      <c r="H1539" s="96" t="n">
        <v>11204</v>
      </c>
      <c r="I1539" s="79" t="n">
        <v>11204</v>
      </c>
      <c r="J1539" s="127" t="n">
        <v>0.71</v>
      </c>
      <c r="K1539" s="128">
        <f>ROUND(I1539*(J1539/1000),2)</f>
        <v/>
      </c>
    </row>
    <row customFormat="1" r="1540" s="78">
      <c r="B1540" s="125">
        <f>B1539+1</f>
        <v/>
      </c>
      <c r="C1540" s="125" t="n">
        <v>33078995</v>
      </c>
      <c r="D1540" s="90" t="inlineStr">
        <is>
          <t>5074168_Pepsi  Doritos _2Q 18/19 UF_NAV_P2+ - Digital Entertainment</t>
        </is>
      </c>
      <c r="E1540" s="78" t="inlineStr">
        <is>
          <t>MSNBC</t>
        </is>
      </c>
      <c r="F1540" s="126" t="n">
        <v>43560</v>
      </c>
      <c r="G1540" s="126" t="n">
        <v>43590</v>
      </c>
      <c r="H1540" s="96" t="n">
        <v>116</v>
      </c>
      <c r="I1540" s="79" t="n">
        <v>116</v>
      </c>
      <c r="J1540" s="127" t="n">
        <v>0.71</v>
      </c>
      <c r="K1540" s="128">
        <f>ROUND(I1540*(J1540/1000),2)</f>
        <v/>
      </c>
    </row>
    <row customFormat="1" r="1541" s="78">
      <c r="B1541" s="125">
        <f>B1540+1</f>
        <v/>
      </c>
      <c r="C1541" s="125" t="n">
        <v>33078995</v>
      </c>
      <c r="D1541" s="90" t="inlineStr">
        <is>
          <t>5074168_Pepsi  Doritos _2Q 18/19 UF_NAV_P2+ - Digital Entertainment</t>
        </is>
      </c>
      <c r="E1541" s="78" t="inlineStr">
        <is>
          <t>NBC Broadcast</t>
        </is>
      </c>
      <c r="F1541" s="126" t="n">
        <v>43560</v>
      </c>
      <c r="G1541" s="126" t="n">
        <v>43590</v>
      </c>
      <c r="H1541" s="96" t="n">
        <v>9976</v>
      </c>
      <c r="I1541" s="79" t="n">
        <v>9976</v>
      </c>
      <c r="J1541" s="127" t="n">
        <v>0.71</v>
      </c>
      <c r="K1541" s="128">
        <f>ROUND(I1541*(J1541/1000),2)</f>
        <v/>
      </c>
    </row>
    <row customFormat="1" r="1542" s="78">
      <c r="B1542" s="125">
        <f>B1541+1</f>
        <v/>
      </c>
      <c r="C1542" s="125" t="n">
        <v>33078995</v>
      </c>
      <c r="D1542" s="90" t="inlineStr">
        <is>
          <t>5074168_Pepsi  Doritos _2Q 18/19 UF_NAV_P2+ - Digital Entertainment</t>
        </is>
      </c>
      <c r="E1542" s="78" t="inlineStr">
        <is>
          <t>NBC News</t>
        </is>
      </c>
      <c r="F1542" s="126" t="n">
        <v>43560</v>
      </c>
      <c r="G1542" s="126" t="n">
        <v>43590</v>
      </c>
      <c r="H1542" s="96" t="n">
        <v>2086</v>
      </c>
      <c r="I1542" s="79" t="n">
        <v>2086</v>
      </c>
      <c r="J1542" s="127" t="n">
        <v>0.71</v>
      </c>
      <c r="K1542" s="128">
        <f>ROUND(I1542*(J1542/1000),2)</f>
        <v/>
      </c>
    </row>
    <row customFormat="1" r="1543" s="78">
      <c r="B1543" s="125">
        <f>B1542+1</f>
        <v/>
      </c>
      <c r="C1543" s="125" t="n">
        <v>33078995</v>
      </c>
      <c r="D1543" s="90" t="inlineStr">
        <is>
          <t>5074168_Pepsi  Doritos _2Q 18/19 UF_NAV_P2+ - Digital Entertainment</t>
        </is>
      </c>
      <c r="E1543" s="78" t="inlineStr">
        <is>
          <t>Oxygen</t>
        </is>
      </c>
      <c r="F1543" s="126" t="n">
        <v>43560</v>
      </c>
      <c r="G1543" s="126" t="n">
        <v>43590</v>
      </c>
      <c r="H1543" s="96" t="n">
        <v>9250</v>
      </c>
      <c r="I1543" s="79" t="n">
        <v>9250</v>
      </c>
      <c r="J1543" s="127" t="n">
        <v>0.71</v>
      </c>
      <c r="K1543" s="128">
        <f>ROUND(I1543*(J1543/1000),2)</f>
        <v/>
      </c>
    </row>
    <row customFormat="1" r="1544" s="78">
      <c r="B1544" s="125">
        <f>B1543+1</f>
        <v/>
      </c>
      <c r="C1544" s="125" t="n">
        <v>33078995</v>
      </c>
      <c r="D1544" s="90" t="inlineStr">
        <is>
          <t>5074168_Pepsi  Doritos _2Q 18/19 UF_NAV_P2+ - Digital Entertainment</t>
        </is>
      </c>
      <c r="E1544" s="78" t="inlineStr">
        <is>
          <t>Syfy</t>
        </is>
      </c>
      <c r="F1544" s="126" t="n">
        <v>43560</v>
      </c>
      <c r="G1544" s="126" t="n">
        <v>43590</v>
      </c>
      <c r="H1544" s="96" t="n">
        <v>44421</v>
      </c>
      <c r="I1544" s="79" t="n">
        <v>44421</v>
      </c>
      <c r="J1544" s="127" t="n">
        <v>0.71</v>
      </c>
      <c r="K1544" s="128">
        <f>ROUND(I1544*(J1544/1000),2)</f>
        <v/>
      </c>
    </row>
    <row customFormat="1" r="1545" s="78">
      <c r="B1545" s="125">
        <f>B1544+1</f>
        <v/>
      </c>
      <c r="C1545" s="125" t="n">
        <v>33078995</v>
      </c>
      <c r="D1545" s="90" t="inlineStr">
        <is>
          <t>5074168_Pepsi  Doritos _2Q 18/19 UF_NAV_P2+ - Digital Entertainment</t>
        </is>
      </c>
      <c r="E1545" s="78" t="inlineStr">
        <is>
          <t>Telemundo</t>
        </is>
      </c>
      <c r="F1545" s="126" t="n">
        <v>43560</v>
      </c>
      <c r="G1545" s="126" t="n">
        <v>43590</v>
      </c>
      <c r="H1545" s="96" t="n">
        <v>955</v>
      </c>
      <c r="I1545" s="79" t="n">
        <v>955</v>
      </c>
      <c r="J1545" s="127" t="n">
        <v>0.71</v>
      </c>
      <c r="K1545" s="128">
        <f>ROUND(I1545*(J1545/1000),2)</f>
        <v/>
      </c>
    </row>
    <row customFormat="1" r="1546" s="78">
      <c r="B1546" s="125">
        <f>B1545+1</f>
        <v/>
      </c>
      <c r="C1546" s="125" t="n">
        <v>33078995</v>
      </c>
      <c r="D1546" s="90" t="inlineStr">
        <is>
          <t>5074168_Pepsi  Doritos _2Q 18/19 UF_NAV_P2+ - Digital Entertainment</t>
        </is>
      </c>
      <c r="E1546" s="78" t="inlineStr">
        <is>
          <t>USA</t>
        </is>
      </c>
      <c r="F1546" s="126" t="n">
        <v>43560</v>
      </c>
      <c r="G1546" s="126" t="n">
        <v>43590</v>
      </c>
      <c r="H1546" s="96" t="n">
        <v>21315</v>
      </c>
      <c r="I1546" s="79" t="n">
        <v>21315</v>
      </c>
      <c r="J1546" s="127" t="n">
        <v>0.71</v>
      </c>
      <c r="K1546" s="128">
        <f>ROUND(I1546*(J1546/1000),2)</f>
        <v/>
      </c>
    </row>
    <row customFormat="1" r="1547" s="78">
      <c r="B1547" s="125">
        <f>B1546+1</f>
        <v/>
      </c>
      <c r="C1547" s="125" t="n">
        <v>33079133</v>
      </c>
      <c r="D1547" s="90" t="inlineStr">
        <is>
          <t>5073567_Amazon TAD 2Q19 - Bravo, E! &amp; Oxygen  - Digital Lifestyle</t>
        </is>
      </c>
      <c r="E1547" s="78" t="inlineStr">
        <is>
          <t>Bravo</t>
        </is>
      </c>
      <c r="F1547" s="126" t="n">
        <v>43563</v>
      </c>
      <c r="G1547" s="126" t="n">
        <v>43639</v>
      </c>
      <c r="H1547" s="96" t="n">
        <v>581967</v>
      </c>
      <c r="I1547" s="79" t="n">
        <v>581967</v>
      </c>
      <c r="J1547" s="127" t="n">
        <v>0.71</v>
      </c>
      <c r="K1547" s="128">
        <f>ROUND(I1547*(J1547/1000),2)</f>
        <v/>
      </c>
    </row>
    <row customFormat="1" r="1548" s="78">
      <c r="B1548" s="125">
        <f>B1547+1</f>
        <v/>
      </c>
      <c r="C1548" s="125" t="n">
        <v>33079133</v>
      </c>
      <c r="D1548" s="90" t="inlineStr">
        <is>
          <t>5073567_Amazon TAD 2Q19 - Bravo, E! &amp; Oxygen  - Digital Lifestyle</t>
        </is>
      </c>
      <c r="E1548" s="78" t="inlineStr">
        <is>
          <t>E!</t>
        </is>
      </c>
      <c r="F1548" s="126" t="n">
        <v>43563</v>
      </c>
      <c r="G1548" s="126" t="n">
        <v>43639</v>
      </c>
      <c r="H1548" s="96" t="n">
        <v>539101</v>
      </c>
      <c r="I1548" s="79" t="n">
        <v>539101</v>
      </c>
      <c r="J1548" s="127" t="n">
        <v>0.71</v>
      </c>
      <c r="K1548" s="128">
        <f>ROUND(I1548*(J1548/1000),2)</f>
        <v/>
      </c>
    </row>
    <row customFormat="1" r="1549" s="78">
      <c r="B1549" s="125">
        <f>B1548+1</f>
        <v/>
      </c>
      <c r="C1549" s="125" t="n">
        <v>33085289</v>
      </c>
      <c r="D1549" s="90" t="inlineStr">
        <is>
          <t>5070533_Sunovion Latuda Q219 Digital Entertainment NAV - Digital Entertainment</t>
        </is>
      </c>
      <c r="E1549" s="78" t="inlineStr">
        <is>
          <t>Bravo</t>
        </is>
      </c>
      <c r="F1549" s="126" t="n">
        <v>43563</v>
      </c>
      <c r="G1549" s="126" t="n">
        <v>43581</v>
      </c>
      <c r="H1549" s="96" t="n">
        <v>63981</v>
      </c>
      <c r="I1549" s="79" t="n">
        <v>63981</v>
      </c>
      <c r="J1549" s="127" t="n">
        <v>0.71</v>
      </c>
      <c r="K1549" s="128">
        <f>ROUND(I1549*(J1549/1000),2)</f>
        <v/>
      </c>
    </row>
    <row customFormat="1" r="1550" s="78">
      <c r="B1550" s="125">
        <f>B1549+1</f>
        <v/>
      </c>
      <c r="C1550" s="125" t="n">
        <v>33085289</v>
      </c>
      <c r="D1550" s="90" t="inlineStr">
        <is>
          <t>5070533_Sunovion Latuda Q219 Digital Entertainment NAV - Digital Entertainment</t>
        </is>
      </c>
      <c r="E1550" s="78" t="inlineStr">
        <is>
          <t>E!</t>
        </is>
      </c>
      <c r="F1550" s="126" t="n">
        <v>43563</v>
      </c>
      <c r="G1550" s="126" t="n">
        <v>43581</v>
      </c>
      <c r="H1550" s="96" t="n">
        <v>31657</v>
      </c>
      <c r="I1550" s="79" t="n">
        <v>31657</v>
      </c>
      <c r="J1550" s="127" t="n">
        <v>0.71</v>
      </c>
      <c r="K1550" s="128">
        <f>ROUND(I1550*(J1550/1000),2)</f>
        <v/>
      </c>
    </row>
    <row customFormat="1" r="1551" s="78">
      <c r="B1551" s="125">
        <f>B1550+1</f>
        <v/>
      </c>
      <c r="C1551" s="125" t="n">
        <v>33085289</v>
      </c>
      <c r="D1551" s="90" t="inlineStr">
        <is>
          <t>5070533_Sunovion Latuda Q219 Digital Entertainment NAV - Digital Entertainment</t>
        </is>
      </c>
      <c r="E1551" s="78" t="inlineStr">
        <is>
          <t>NBC Broadcast</t>
        </is>
      </c>
      <c r="F1551" s="126" t="n">
        <v>43563</v>
      </c>
      <c r="G1551" s="126" t="n">
        <v>43581</v>
      </c>
      <c r="H1551" s="96" t="n">
        <v>176572</v>
      </c>
      <c r="I1551" s="79" t="n">
        <v>176572</v>
      </c>
      <c r="J1551" s="127" t="n">
        <v>0.71</v>
      </c>
      <c r="K1551" s="128">
        <f>ROUND(I1551*(J1551/1000),2)</f>
        <v/>
      </c>
    </row>
    <row customFormat="1" r="1552" s="78">
      <c r="B1552" s="125">
        <f>B1551+1</f>
        <v/>
      </c>
      <c r="C1552" s="125" t="n">
        <v>33085289</v>
      </c>
      <c r="D1552" s="90" t="inlineStr">
        <is>
          <t>5070533_Sunovion Latuda Q219 Digital Entertainment NAV - Digital Entertainment</t>
        </is>
      </c>
      <c r="E1552" s="78" t="inlineStr">
        <is>
          <t>Oxygen</t>
        </is>
      </c>
      <c r="F1552" s="126" t="n">
        <v>43563</v>
      </c>
      <c r="G1552" s="126" t="n">
        <v>43581</v>
      </c>
      <c r="H1552" s="96" t="n">
        <v>33166</v>
      </c>
      <c r="I1552" s="79" t="n">
        <v>33166</v>
      </c>
      <c r="J1552" s="127" t="n">
        <v>0.71</v>
      </c>
      <c r="K1552" s="128">
        <f>ROUND(I1552*(J1552/1000),2)</f>
        <v/>
      </c>
    </row>
    <row customFormat="1" r="1553" s="78">
      <c r="B1553" s="125">
        <f>B1552+1</f>
        <v/>
      </c>
      <c r="C1553" s="125" t="n">
        <v>33085289</v>
      </c>
      <c r="D1553" s="90" t="inlineStr">
        <is>
          <t>5070533_Sunovion Latuda Q219 Digital Entertainment NAV - Digital Entertainment</t>
        </is>
      </c>
      <c r="E1553" s="78" t="inlineStr">
        <is>
          <t>Syfy</t>
        </is>
      </c>
      <c r="F1553" s="126" t="n">
        <v>43563</v>
      </c>
      <c r="G1553" s="126" t="n">
        <v>43581</v>
      </c>
      <c r="H1553" s="96" t="n">
        <v>183344</v>
      </c>
      <c r="I1553" s="79" t="n">
        <v>183344</v>
      </c>
      <c r="J1553" s="127" t="n">
        <v>0.71</v>
      </c>
      <c r="K1553" s="128">
        <f>ROUND(I1553*(J1553/1000),2)</f>
        <v/>
      </c>
    </row>
    <row customFormat="1" r="1554" s="78">
      <c r="B1554" s="125">
        <f>B1553+1</f>
        <v/>
      </c>
      <c r="C1554" s="125" t="n">
        <v>33085289</v>
      </c>
      <c r="D1554" s="90" t="inlineStr">
        <is>
          <t>5070533_Sunovion Latuda Q219 Digital Entertainment NAV - Digital Entertainment</t>
        </is>
      </c>
      <c r="E1554" s="78" t="inlineStr">
        <is>
          <t>Telemundo</t>
        </is>
      </c>
      <c r="F1554" s="126" t="n">
        <v>43563</v>
      </c>
      <c r="G1554" s="126" t="n">
        <v>43581</v>
      </c>
      <c r="H1554" s="96" t="n">
        <v>261</v>
      </c>
      <c r="I1554" s="79" t="n">
        <v>261</v>
      </c>
      <c r="J1554" s="127" t="n">
        <v>0.71</v>
      </c>
      <c r="K1554" s="128">
        <f>ROUND(I1554*(J1554/1000),2)</f>
        <v/>
      </c>
    </row>
    <row customFormat="1" r="1555" s="78">
      <c r="B1555" s="125">
        <f>B1554+1</f>
        <v/>
      </c>
      <c r="C1555" s="125" t="n">
        <v>33085289</v>
      </c>
      <c r="D1555" s="90" t="inlineStr">
        <is>
          <t>5070533_Sunovion Latuda Q219 Digital Entertainment NAV - Digital Entertainment</t>
        </is>
      </c>
      <c r="E1555" s="78" t="inlineStr">
        <is>
          <t>USA</t>
        </is>
      </c>
      <c r="F1555" s="126" t="n">
        <v>43563</v>
      </c>
      <c r="G1555" s="126" t="n">
        <v>43581</v>
      </c>
      <c r="H1555" s="96" t="n">
        <v>51355</v>
      </c>
      <c r="I1555" s="79" t="n">
        <v>51355</v>
      </c>
      <c r="J1555" s="127" t="n">
        <v>0.71</v>
      </c>
      <c r="K1555" s="128">
        <f>ROUND(I1555*(J1555/1000),2)</f>
        <v/>
      </c>
    </row>
    <row customFormat="1" r="1556" s="78">
      <c r="B1556" s="125">
        <f>B1555+1</f>
        <v/>
      </c>
      <c r="C1556" s="125" t="n">
        <v>33085539</v>
      </c>
      <c r="D1556" s="90" t="inlineStr">
        <is>
          <t>5075336_Scatter_Josh Cellars_Q219 April Flight_Custom Show List Video - Digital Entertainment</t>
        </is>
      </c>
      <c r="E1556" s="78" t="inlineStr">
        <is>
          <t>Bravo</t>
        </is>
      </c>
      <c r="F1556" s="126" t="n">
        <v>43561</v>
      </c>
      <c r="G1556" s="126" t="n">
        <v>43585</v>
      </c>
      <c r="H1556" s="96" t="n">
        <v>92757</v>
      </c>
      <c r="I1556" s="79" t="n">
        <v>92757</v>
      </c>
      <c r="J1556" s="127" t="n">
        <v>0.71</v>
      </c>
      <c r="K1556" s="128">
        <f>ROUND(I1556*(J1556/1000),2)</f>
        <v/>
      </c>
    </row>
    <row customFormat="1" r="1557" s="78">
      <c r="B1557" s="125">
        <f>B1556+1</f>
        <v/>
      </c>
      <c r="C1557" s="125" t="n">
        <v>33085539</v>
      </c>
      <c r="D1557" s="90" t="inlineStr">
        <is>
          <t>5075336_Scatter_Josh Cellars_Q219 April Flight_Custom Show List Video - Digital Entertainment</t>
        </is>
      </c>
      <c r="E1557" s="78" t="inlineStr">
        <is>
          <t>E!</t>
        </is>
      </c>
      <c r="F1557" s="126" t="n">
        <v>43561</v>
      </c>
      <c r="G1557" s="126" t="n">
        <v>43585</v>
      </c>
      <c r="H1557" s="96" t="n">
        <v>214160</v>
      </c>
      <c r="I1557" s="79" t="n">
        <v>214160</v>
      </c>
      <c r="J1557" s="127" t="n">
        <v>0.71</v>
      </c>
      <c r="K1557" s="128">
        <f>ROUND(I1557*(J1557/1000),2)</f>
        <v/>
      </c>
    </row>
    <row customFormat="1" r="1558" s="78">
      <c r="B1558" s="125">
        <f>B1557+1</f>
        <v/>
      </c>
      <c r="C1558" s="125" t="n">
        <v>33085539</v>
      </c>
      <c r="D1558" s="90" t="inlineStr">
        <is>
          <t>5075336_Scatter_Josh Cellars_Q219 April Flight_Custom Show List Video - Digital Entertainment</t>
        </is>
      </c>
      <c r="E1558" s="78" t="inlineStr">
        <is>
          <t>NBC Broadcast</t>
        </is>
      </c>
      <c r="F1558" s="126" t="n">
        <v>43561</v>
      </c>
      <c r="G1558" s="126" t="n">
        <v>43585</v>
      </c>
      <c r="H1558" s="96" t="n">
        <v>734411</v>
      </c>
      <c r="I1558" s="79" t="n">
        <v>734411</v>
      </c>
      <c r="J1558" s="127" t="n">
        <v>0.71</v>
      </c>
      <c r="K1558" s="128">
        <f>ROUND(I1558*(J1558/1000),2)</f>
        <v/>
      </c>
    </row>
    <row customFormat="1" r="1559" s="78">
      <c r="B1559" s="125">
        <f>B1558+1</f>
        <v/>
      </c>
      <c r="C1559" s="125" t="n">
        <v>33085539</v>
      </c>
      <c r="D1559" s="90" t="inlineStr">
        <is>
          <t>5075336_Scatter_Josh Cellars_Q219 April Flight_Custom Show List Video - Digital Entertainment</t>
        </is>
      </c>
      <c r="E1559" s="78" t="inlineStr">
        <is>
          <t>Syfy</t>
        </is>
      </c>
      <c r="F1559" s="126" t="n">
        <v>43561</v>
      </c>
      <c r="G1559" s="126" t="n">
        <v>43585</v>
      </c>
      <c r="H1559" s="96" t="n">
        <v>80898</v>
      </c>
      <c r="I1559" s="79" t="n">
        <v>80898</v>
      </c>
      <c r="J1559" s="127" t="n">
        <v>0.71</v>
      </c>
      <c r="K1559" s="128">
        <f>ROUND(I1559*(J1559/1000),2)</f>
        <v/>
      </c>
    </row>
    <row customFormat="1" r="1560" s="78">
      <c r="B1560" s="125">
        <f>B1559+1</f>
        <v/>
      </c>
      <c r="C1560" s="125" t="n">
        <v>33085539</v>
      </c>
      <c r="D1560" s="90" t="inlineStr">
        <is>
          <t>5075336_Scatter_Josh Cellars_Q219 April Flight_Custom Show List Video - Digital Entertainment</t>
        </is>
      </c>
      <c r="E1560" s="78" t="inlineStr">
        <is>
          <t>USA</t>
        </is>
      </c>
      <c r="F1560" s="126" t="n">
        <v>43561</v>
      </c>
      <c r="G1560" s="126" t="n">
        <v>43585</v>
      </c>
      <c r="H1560" s="96" t="n">
        <v>85176</v>
      </c>
      <c r="I1560" s="79" t="n">
        <v>85176</v>
      </c>
      <c r="J1560" s="127" t="n">
        <v>0.71</v>
      </c>
      <c r="K1560" s="128">
        <f>ROUND(I1560*(J1560/1000),2)</f>
        <v/>
      </c>
    </row>
    <row customFormat="1" r="1561" s="78">
      <c r="B1561" s="125">
        <f>B1560+1</f>
        <v/>
      </c>
      <c r="C1561" s="125" t="n">
        <v>33085830</v>
      </c>
      <c r="D1561" s="90" t="inlineStr">
        <is>
          <t>5074551_Unilever Lipton 2Q19 Scatter - Digital Entertainment</t>
        </is>
      </c>
      <c r="E1561" s="78" t="inlineStr">
        <is>
          <t>Bravo</t>
        </is>
      </c>
      <c r="F1561" s="126" t="n">
        <v>43563</v>
      </c>
      <c r="G1561" s="126" t="n">
        <v>43600</v>
      </c>
      <c r="H1561" s="96" t="n">
        <v>34826</v>
      </c>
      <c r="I1561" s="79" t="n">
        <v>34826</v>
      </c>
      <c r="J1561" s="127" t="n">
        <v>0.71</v>
      </c>
      <c r="K1561" s="128">
        <f>ROUND(I1561*(J1561/1000),2)</f>
        <v/>
      </c>
    </row>
    <row customFormat="1" r="1562" s="78">
      <c r="B1562" s="125">
        <f>B1561+1</f>
        <v/>
      </c>
      <c r="C1562" s="125" t="n">
        <v>33085830</v>
      </c>
      <c r="D1562" s="90" t="inlineStr">
        <is>
          <t>5074551_Unilever Lipton 2Q19 Scatter - Digital Entertainment</t>
        </is>
      </c>
      <c r="E1562" s="78" t="inlineStr">
        <is>
          <t>CNBC</t>
        </is>
      </c>
      <c r="F1562" s="126" t="n">
        <v>43563</v>
      </c>
      <c r="G1562" s="126" t="n">
        <v>43600</v>
      </c>
      <c r="H1562" s="96" t="n">
        <v>7446</v>
      </c>
      <c r="I1562" s="79" t="n">
        <v>7446</v>
      </c>
      <c r="J1562" s="127" t="n">
        <v>0.71</v>
      </c>
      <c r="K1562" s="128">
        <f>ROUND(I1562*(J1562/1000),2)</f>
        <v/>
      </c>
    </row>
    <row customFormat="1" r="1563" s="78">
      <c r="B1563" s="125">
        <f>B1562+1</f>
        <v/>
      </c>
      <c r="C1563" s="125" t="n">
        <v>33085830</v>
      </c>
      <c r="D1563" s="90" t="inlineStr">
        <is>
          <t>5074551_Unilever Lipton 2Q19 Scatter - Digital Entertainment</t>
        </is>
      </c>
      <c r="E1563" s="78" t="inlineStr">
        <is>
          <t>E!</t>
        </is>
      </c>
      <c r="F1563" s="126" t="n">
        <v>43563</v>
      </c>
      <c r="G1563" s="126" t="n">
        <v>43600</v>
      </c>
      <c r="H1563" s="96" t="n">
        <v>20962</v>
      </c>
      <c r="I1563" s="79" t="n">
        <v>20962</v>
      </c>
      <c r="J1563" s="127" t="n">
        <v>0.71</v>
      </c>
      <c r="K1563" s="128">
        <f>ROUND(I1563*(J1563/1000),2)</f>
        <v/>
      </c>
    </row>
    <row customFormat="1" r="1564" s="78">
      <c r="B1564" s="125">
        <f>B1563+1</f>
        <v/>
      </c>
      <c r="C1564" s="125" t="n">
        <v>33085830</v>
      </c>
      <c r="D1564" s="90" t="inlineStr">
        <is>
          <t>5074551_Unilever Lipton 2Q19 Scatter - Digital Entertainment</t>
        </is>
      </c>
      <c r="E1564" s="78" t="inlineStr">
        <is>
          <t>MSNBC</t>
        </is>
      </c>
      <c r="F1564" s="126" t="n">
        <v>43563</v>
      </c>
      <c r="G1564" s="126" t="n">
        <v>43600</v>
      </c>
      <c r="H1564" s="96" t="n">
        <v>169</v>
      </c>
      <c r="I1564" s="79" t="n">
        <v>169</v>
      </c>
      <c r="J1564" s="127" t="n">
        <v>0.71</v>
      </c>
      <c r="K1564" s="128">
        <f>ROUND(I1564*(J1564/1000),2)</f>
        <v/>
      </c>
    </row>
    <row customFormat="1" r="1565" s="78">
      <c r="B1565" s="125">
        <f>B1564+1</f>
        <v/>
      </c>
      <c r="C1565" s="125" t="n">
        <v>33085830</v>
      </c>
      <c r="D1565" s="90" t="inlineStr">
        <is>
          <t>5074551_Unilever Lipton 2Q19 Scatter - Digital Entertainment</t>
        </is>
      </c>
      <c r="E1565" s="78" t="inlineStr">
        <is>
          <t>NBC Broadcast</t>
        </is>
      </c>
      <c r="F1565" s="126" t="n">
        <v>43563</v>
      </c>
      <c r="G1565" s="126" t="n">
        <v>43600</v>
      </c>
      <c r="H1565" s="96" t="n">
        <v>52088</v>
      </c>
      <c r="I1565" s="79" t="n">
        <v>52088</v>
      </c>
      <c r="J1565" s="127" t="n">
        <v>0.71</v>
      </c>
      <c r="K1565" s="128">
        <f>ROUND(I1565*(J1565/1000),2)</f>
        <v/>
      </c>
    </row>
    <row customFormat="1" r="1566" s="78">
      <c r="B1566" s="125">
        <f>B1565+1</f>
        <v/>
      </c>
      <c r="C1566" s="125" t="n">
        <v>33085830</v>
      </c>
      <c r="D1566" s="90" t="inlineStr">
        <is>
          <t>5074551_Unilever Lipton 2Q19 Scatter - Digital Entertainment</t>
        </is>
      </c>
      <c r="E1566" s="78" t="inlineStr">
        <is>
          <t>NBC News</t>
        </is>
      </c>
      <c r="F1566" s="126" t="n">
        <v>43563</v>
      </c>
      <c r="G1566" s="126" t="n">
        <v>43600</v>
      </c>
      <c r="H1566" s="96" t="n">
        <v>25607</v>
      </c>
      <c r="I1566" s="79" t="n">
        <v>25607</v>
      </c>
      <c r="J1566" s="127" t="n">
        <v>0.71</v>
      </c>
      <c r="K1566" s="128">
        <f>ROUND(I1566*(J1566/1000),2)</f>
        <v/>
      </c>
    </row>
    <row customFormat="1" r="1567" s="78">
      <c r="B1567" s="125">
        <f>B1566+1</f>
        <v/>
      </c>
      <c r="C1567" s="125" t="n">
        <v>33085830</v>
      </c>
      <c r="D1567" s="90" t="inlineStr">
        <is>
          <t>5074551_Unilever Lipton 2Q19 Scatter - Digital Entertainment</t>
        </is>
      </c>
      <c r="E1567" s="78" t="inlineStr">
        <is>
          <t>Oxygen</t>
        </is>
      </c>
      <c r="F1567" s="126" t="n">
        <v>43563</v>
      </c>
      <c r="G1567" s="126" t="n">
        <v>43600</v>
      </c>
      <c r="H1567" s="96" t="n">
        <v>28456</v>
      </c>
      <c r="I1567" s="79" t="n">
        <v>28456</v>
      </c>
      <c r="J1567" s="127" t="n">
        <v>0.71</v>
      </c>
      <c r="K1567" s="128">
        <f>ROUND(I1567*(J1567/1000),2)</f>
        <v/>
      </c>
    </row>
    <row customFormat="1" r="1568" s="78">
      <c r="B1568" s="125">
        <f>B1567+1</f>
        <v/>
      </c>
      <c r="C1568" s="125" t="n">
        <v>33085830</v>
      </c>
      <c r="D1568" s="90" t="inlineStr">
        <is>
          <t>5074551_Unilever Lipton 2Q19 Scatter - Digital Entertainment</t>
        </is>
      </c>
      <c r="E1568" s="78" t="inlineStr">
        <is>
          <t>Syfy</t>
        </is>
      </c>
      <c r="F1568" s="126" t="n">
        <v>43563</v>
      </c>
      <c r="G1568" s="126" t="n">
        <v>43600</v>
      </c>
      <c r="H1568" s="96" t="n">
        <v>139274</v>
      </c>
      <c r="I1568" s="79" t="n">
        <v>139274</v>
      </c>
      <c r="J1568" s="127" t="n">
        <v>0.71</v>
      </c>
      <c r="K1568" s="128">
        <f>ROUND(I1568*(J1568/1000),2)</f>
        <v/>
      </c>
    </row>
    <row customFormat="1" r="1569" s="78">
      <c r="B1569" s="125">
        <f>B1568+1</f>
        <v/>
      </c>
      <c r="C1569" s="125" t="n">
        <v>33085830</v>
      </c>
      <c r="D1569" s="90" t="inlineStr">
        <is>
          <t>5074551_Unilever Lipton 2Q19 Scatter - Digital Entertainment</t>
        </is>
      </c>
      <c r="E1569" s="78" t="inlineStr">
        <is>
          <t>Telemundo</t>
        </is>
      </c>
      <c r="F1569" s="126" t="n">
        <v>43563</v>
      </c>
      <c r="G1569" s="126" t="n">
        <v>43600</v>
      </c>
      <c r="H1569" s="96" t="n">
        <v>4739</v>
      </c>
      <c r="I1569" s="79" t="n">
        <v>4739</v>
      </c>
      <c r="J1569" s="127" t="n">
        <v>0.71</v>
      </c>
      <c r="K1569" s="128">
        <f>ROUND(I1569*(J1569/1000),2)</f>
        <v/>
      </c>
    </row>
    <row customFormat="1" r="1570" s="78">
      <c r="B1570" s="125">
        <f>B1569+1</f>
        <v/>
      </c>
      <c r="C1570" s="125" t="n">
        <v>33085830</v>
      </c>
      <c r="D1570" s="90" t="inlineStr">
        <is>
          <t>5074551_Unilever Lipton 2Q19 Scatter - Digital Entertainment</t>
        </is>
      </c>
      <c r="E1570" s="78" t="inlineStr">
        <is>
          <t>USA</t>
        </is>
      </c>
      <c r="F1570" s="126" t="n">
        <v>43563</v>
      </c>
      <c r="G1570" s="126" t="n">
        <v>43600</v>
      </c>
      <c r="H1570" s="96" t="n">
        <v>38374</v>
      </c>
      <c r="I1570" s="79" t="n">
        <v>38374</v>
      </c>
      <c r="J1570" s="127" t="n">
        <v>0.71</v>
      </c>
      <c r="K1570" s="128">
        <f>ROUND(I1570*(J1570/1000),2)</f>
        <v/>
      </c>
    </row>
    <row customFormat="1" r="1571" s="78">
      <c r="B1571" s="125">
        <f>B1570+1</f>
        <v/>
      </c>
      <c r="C1571" s="125" t="n">
        <v>33085912</v>
      </c>
      <c r="D1571" s="90" t="inlineStr">
        <is>
          <t>5072996_Kimberly Clark_TAD Cable Entertainment_VOD, FEP, Shortform Video - Digital Lifestyle</t>
        </is>
      </c>
      <c r="E1571" s="78" t="inlineStr">
        <is>
          <t>Bravo</t>
        </is>
      </c>
      <c r="F1571" s="126" t="n">
        <v>43563</v>
      </c>
      <c r="G1571" s="126" t="n">
        <v>43579</v>
      </c>
      <c r="H1571" s="96" t="n">
        <v>645229</v>
      </c>
      <c r="I1571" s="79" t="n">
        <v>645229</v>
      </c>
      <c r="J1571" s="127" t="n">
        <v>0.71</v>
      </c>
      <c r="K1571" s="128">
        <f>ROUND(I1571*(J1571/1000),2)</f>
        <v/>
      </c>
    </row>
    <row customFormat="1" r="1572" s="78">
      <c r="B1572" s="125">
        <f>B1571+1</f>
        <v/>
      </c>
      <c r="C1572" s="125" t="n">
        <v>33085912</v>
      </c>
      <c r="D1572" s="90" t="inlineStr">
        <is>
          <t>5072996_Kimberly Clark_TAD Cable Entertainment_VOD, FEP, Shortform Video - Digital Lifestyle</t>
        </is>
      </c>
      <c r="E1572" s="78" t="inlineStr">
        <is>
          <t>E!</t>
        </is>
      </c>
      <c r="F1572" s="126" t="n">
        <v>43563</v>
      </c>
      <c r="G1572" s="126" t="n">
        <v>43579</v>
      </c>
      <c r="H1572" s="96" t="n">
        <v>252931</v>
      </c>
      <c r="I1572" s="79" t="n">
        <v>252931</v>
      </c>
      <c r="J1572" s="127" t="n">
        <v>0.71</v>
      </c>
      <c r="K1572" s="128">
        <f>ROUND(I1572*(J1572/1000),2)</f>
        <v/>
      </c>
    </row>
    <row customFormat="1" r="1573" s="78">
      <c r="B1573" s="125">
        <f>B1572+1</f>
        <v/>
      </c>
      <c r="C1573" s="125" t="n">
        <v>33085912</v>
      </c>
      <c r="D1573" s="90" t="inlineStr">
        <is>
          <t>5072996_Kimberly Clark_TAD Cable Entertainment_VOD, FEP, Shortform Video - Digital Lifestyle</t>
        </is>
      </c>
      <c r="E1573" s="78" t="inlineStr">
        <is>
          <t>Oxygen</t>
        </is>
      </c>
      <c r="F1573" s="126" t="n">
        <v>43563</v>
      </c>
      <c r="G1573" s="126" t="n">
        <v>43579</v>
      </c>
      <c r="H1573" s="96" t="n">
        <v>167041</v>
      </c>
      <c r="I1573" s="79" t="n">
        <v>167041</v>
      </c>
      <c r="J1573" s="127" t="n">
        <v>0.71</v>
      </c>
      <c r="K1573" s="128">
        <f>ROUND(I1573*(J1573/1000),2)</f>
        <v/>
      </c>
    </row>
    <row customFormat="1" r="1574" s="78">
      <c r="B1574" s="125">
        <f>B1573+1</f>
        <v/>
      </c>
      <c r="C1574" s="125" t="n">
        <v>33085912</v>
      </c>
      <c r="D1574" s="90" t="inlineStr">
        <is>
          <t>5072996_Kimberly Clark_TAD Cable Entertainment_VOD, FEP, Shortform Video - Digital Lifestyle</t>
        </is>
      </c>
      <c r="E1574" s="78" t="inlineStr">
        <is>
          <t>Syfy</t>
        </is>
      </c>
      <c r="F1574" s="126" t="n">
        <v>43563</v>
      </c>
      <c r="G1574" s="126" t="n">
        <v>43579</v>
      </c>
      <c r="H1574" s="96" t="n">
        <v>959716</v>
      </c>
      <c r="I1574" s="79" t="n">
        <v>959716</v>
      </c>
      <c r="J1574" s="127" t="n">
        <v>0.71</v>
      </c>
      <c r="K1574" s="128">
        <f>ROUND(I1574*(J1574/1000),2)</f>
        <v/>
      </c>
    </row>
    <row customFormat="1" r="1575" s="78">
      <c r="B1575" s="125">
        <f>B1574+1</f>
        <v/>
      </c>
      <c r="C1575" s="125" t="n">
        <v>33085912</v>
      </c>
      <c r="D1575" s="90" t="inlineStr">
        <is>
          <t>5072996_Kimberly Clark_TAD Cable Entertainment_VOD, FEP, Shortform Video - Digital Lifestyle</t>
        </is>
      </c>
      <c r="E1575" s="78" t="inlineStr">
        <is>
          <t>USA</t>
        </is>
      </c>
      <c r="F1575" s="126" t="n">
        <v>43563</v>
      </c>
      <c r="G1575" s="126" t="n">
        <v>43579</v>
      </c>
      <c r="H1575" s="96" t="n">
        <v>305681</v>
      </c>
      <c r="I1575" s="79" t="n">
        <v>305681</v>
      </c>
      <c r="J1575" s="127" t="n">
        <v>0.71</v>
      </c>
      <c r="K1575" s="128">
        <f>ROUND(I1575*(J1575/1000),2)</f>
        <v/>
      </c>
    </row>
    <row customFormat="1" r="1576" s="78">
      <c r="B1576" s="125">
        <f>B1575+1</f>
        <v/>
      </c>
      <c r="C1576" s="125" t="n">
        <v>33098951</v>
      </c>
      <c r="D1576" s="90" t="inlineStr">
        <is>
          <t>5074148_Pepsi  PL Herbal_2Q 18/19 UF_NAV_P2+ - Digital Entertainment</t>
        </is>
      </c>
      <c r="E1576" s="78" t="inlineStr">
        <is>
          <t>Bravo</t>
        </is>
      </c>
      <c r="F1576" s="126" t="n">
        <v>43563</v>
      </c>
      <c r="G1576" s="126" t="n">
        <v>43576</v>
      </c>
      <c r="H1576" s="96" t="n">
        <v>15092</v>
      </c>
      <c r="I1576" s="79" t="n">
        <v>15092</v>
      </c>
      <c r="J1576" s="127" t="n">
        <v>0.71</v>
      </c>
      <c r="K1576" s="128">
        <f>ROUND(I1576*(J1576/1000),2)</f>
        <v/>
      </c>
    </row>
    <row customFormat="1" r="1577" s="78">
      <c r="B1577" s="125">
        <f>B1576+1</f>
        <v/>
      </c>
      <c r="C1577" s="125" t="n">
        <v>33098951</v>
      </c>
      <c r="D1577" s="90" t="inlineStr">
        <is>
          <t>5074148_Pepsi  PL Herbal_2Q 18/19 UF_NAV_P2+ - Digital Entertainment</t>
        </is>
      </c>
      <c r="E1577" s="78" t="inlineStr">
        <is>
          <t>CNBC</t>
        </is>
      </c>
      <c r="F1577" s="126" t="n">
        <v>43563</v>
      </c>
      <c r="G1577" s="126" t="n">
        <v>43576</v>
      </c>
      <c r="H1577" s="96" t="n">
        <v>623</v>
      </c>
      <c r="I1577" s="79" t="n">
        <v>623</v>
      </c>
      <c r="J1577" s="127" t="n">
        <v>0.71</v>
      </c>
      <c r="K1577" s="128">
        <f>ROUND(I1577*(J1577/1000),2)</f>
        <v/>
      </c>
    </row>
    <row customFormat="1" r="1578" s="78">
      <c r="B1578" s="125">
        <f>B1577+1</f>
        <v/>
      </c>
      <c r="C1578" s="125" t="n">
        <v>33098951</v>
      </c>
      <c r="D1578" s="90" t="inlineStr">
        <is>
          <t>5074148_Pepsi  PL Herbal_2Q 18/19 UF_NAV_P2+ - Digital Entertainment</t>
        </is>
      </c>
      <c r="E1578" s="78" t="inlineStr">
        <is>
          <t>E!</t>
        </is>
      </c>
      <c r="F1578" s="126" t="n">
        <v>43563</v>
      </c>
      <c r="G1578" s="126" t="n">
        <v>43576</v>
      </c>
      <c r="H1578" s="96" t="n">
        <v>3859</v>
      </c>
      <c r="I1578" s="79" t="n">
        <v>3859</v>
      </c>
      <c r="J1578" s="127" t="n">
        <v>0.71</v>
      </c>
      <c r="K1578" s="128">
        <f>ROUND(I1578*(J1578/1000),2)</f>
        <v/>
      </c>
    </row>
    <row customFormat="1" r="1579" s="78">
      <c r="B1579" s="125">
        <f>B1578+1</f>
        <v/>
      </c>
      <c r="C1579" s="125" t="n">
        <v>33098951</v>
      </c>
      <c r="D1579" s="90" t="inlineStr">
        <is>
          <t>5074148_Pepsi  PL Herbal_2Q 18/19 UF_NAV_P2+ - Digital Entertainment</t>
        </is>
      </c>
      <c r="E1579" s="78" t="inlineStr">
        <is>
          <t>MSNBC</t>
        </is>
      </c>
      <c r="F1579" s="126" t="n">
        <v>43563</v>
      </c>
      <c r="G1579" s="126" t="n">
        <v>43576</v>
      </c>
      <c r="H1579" s="96" t="n">
        <v>26</v>
      </c>
      <c r="I1579" s="79" t="n">
        <v>26</v>
      </c>
      <c r="J1579" s="127" t="n">
        <v>0.71</v>
      </c>
      <c r="K1579" s="128">
        <f>ROUND(I1579*(J1579/1000),2)</f>
        <v/>
      </c>
    </row>
    <row customFormat="1" r="1580" s="78">
      <c r="B1580" s="125">
        <f>B1579+1</f>
        <v/>
      </c>
      <c r="C1580" s="125" t="n">
        <v>33098951</v>
      </c>
      <c r="D1580" s="90" t="inlineStr">
        <is>
          <t>5074148_Pepsi  PL Herbal_2Q 18/19 UF_NAV_P2+ - Digital Entertainment</t>
        </is>
      </c>
      <c r="E1580" s="78" t="inlineStr">
        <is>
          <t>NBC Broadcast</t>
        </is>
      </c>
      <c r="F1580" s="126" t="n">
        <v>43563</v>
      </c>
      <c r="G1580" s="126" t="n">
        <v>43576</v>
      </c>
      <c r="H1580" s="96" t="n">
        <v>2729</v>
      </c>
      <c r="I1580" s="79" t="n">
        <v>2729</v>
      </c>
      <c r="J1580" s="127" t="n">
        <v>0.71</v>
      </c>
      <c r="K1580" s="128">
        <f>ROUND(I1580*(J1580/1000),2)</f>
        <v/>
      </c>
    </row>
    <row customFormat="1" r="1581" s="78">
      <c r="B1581" s="125">
        <f>B1580+1</f>
        <v/>
      </c>
      <c r="C1581" s="125" t="n">
        <v>33098951</v>
      </c>
      <c r="D1581" s="90" t="inlineStr">
        <is>
          <t>5074148_Pepsi  PL Herbal_2Q 18/19 UF_NAV_P2+ - Digital Entertainment</t>
        </is>
      </c>
      <c r="E1581" s="78" t="inlineStr">
        <is>
          <t>NBC News</t>
        </is>
      </c>
      <c r="F1581" s="126" t="n">
        <v>43563</v>
      </c>
      <c r="G1581" s="126" t="n">
        <v>43576</v>
      </c>
      <c r="H1581" s="96" t="n">
        <v>253</v>
      </c>
      <c r="I1581" s="79" t="n">
        <v>253</v>
      </c>
      <c r="J1581" s="127" t="n">
        <v>0.71</v>
      </c>
      <c r="K1581" s="128">
        <f>ROUND(I1581*(J1581/1000),2)</f>
        <v/>
      </c>
    </row>
    <row customFormat="1" r="1582" s="78">
      <c r="B1582" s="125">
        <f>B1581+1</f>
        <v/>
      </c>
      <c r="C1582" s="125" t="n">
        <v>33098951</v>
      </c>
      <c r="D1582" s="90" t="inlineStr">
        <is>
          <t>5074148_Pepsi  PL Herbal_2Q 18/19 UF_NAV_P2+ - Digital Entertainment</t>
        </is>
      </c>
      <c r="E1582" s="78" t="inlineStr">
        <is>
          <t>Oxygen</t>
        </is>
      </c>
      <c r="F1582" s="126" t="n">
        <v>43563</v>
      </c>
      <c r="G1582" s="126" t="n">
        <v>43576</v>
      </c>
      <c r="H1582" s="96" t="n">
        <v>2671</v>
      </c>
      <c r="I1582" s="79" t="n">
        <v>2671</v>
      </c>
      <c r="J1582" s="127" t="n">
        <v>0.71</v>
      </c>
      <c r="K1582" s="128">
        <f>ROUND(I1582*(J1582/1000),2)</f>
        <v/>
      </c>
    </row>
    <row customFormat="1" r="1583" s="78">
      <c r="B1583" s="125">
        <f>B1582+1</f>
        <v/>
      </c>
      <c r="C1583" s="125" t="n">
        <v>33098951</v>
      </c>
      <c r="D1583" s="90" t="inlineStr">
        <is>
          <t>5074148_Pepsi  PL Herbal_2Q 18/19 UF_NAV_P2+ - Digital Entertainment</t>
        </is>
      </c>
      <c r="E1583" s="78" t="inlineStr">
        <is>
          <t>Syfy</t>
        </is>
      </c>
      <c r="F1583" s="126" t="n">
        <v>43563</v>
      </c>
      <c r="G1583" s="126" t="n">
        <v>43576</v>
      </c>
      <c r="H1583" s="96" t="n">
        <v>14076</v>
      </c>
      <c r="I1583" s="79" t="n">
        <v>14076</v>
      </c>
      <c r="J1583" s="127" t="n">
        <v>0.71</v>
      </c>
      <c r="K1583" s="128">
        <f>ROUND(I1583*(J1583/1000),2)</f>
        <v/>
      </c>
    </row>
    <row customFormat="1" r="1584" s="78">
      <c r="B1584" s="125">
        <f>B1583+1</f>
        <v/>
      </c>
      <c r="C1584" s="125" t="n">
        <v>33098951</v>
      </c>
      <c r="D1584" s="90" t="inlineStr">
        <is>
          <t>5074148_Pepsi  PL Herbal_2Q 18/19 UF_NAV_P2+ - Digital Entertainment</t>
        </is>
      </c>
      <c r="E1584" s="78" t="inlineStr">
        <is>
          <t>Telemundo</t>
        </is>
      </c>
      <c r="F1584" s="126" t="n">
        <v>43563</v>
      </c>
      <c r="G1584" s="126" t="n">
        <v>43576</v>
      </c>
      <c r="H1584" s="96" t="n">
        <v>120</v>
      </c>
      <c r="I1584" s="79" t="n">
        <v>120</v>
      </c>
      <c r="J1584" s="127" t="n">
        <v>0.71</v>
      </c>
      <c r="K1584" s="128">
        <f>ROUND(I1584*(J1584/1000),2)</f>
        <v/>
      </c>
    </row>
    <row customFormat="1" r="1585" s="78">
      <c r="B1585" s="125">
        <f>B1584+1</f>
        <v/>
      </c>
      <c r="C1585" s="125" t="n">
        <v>33098951</v>
      </c>
      <c r="D1585" s="90" t="inlineStr">
        <is>
          <t>5074148_Pepsi  PL Herbal_2Q 18/19 UF_NAV_P2+ - Digital Entertainment</t>
        </is>
      </c>
      <c r="E1585" s="78" t="inlineStr">
        <is>
          <t>USA</t>
        </is>
      </c>
      <c r="F1585" s="126" t="n">
        <v>43563</v>
      </c>
      <c r="G1585" s="126" t="n">
        <v>43576</v>
      </c>
      <c r="H1585" s="96" t="n">
        <v>5131</v>
      </c>
      <c r="I1585" s="79" t="n">
        <v>5131</v>
      </c>
      <c r="J1585" s="127" t="n">
        <v>0.71</v>
      </c>
      <c r="K1585" s="128">
        <f>ROUND(I1585*(J1585/1000),2)</f>
        <v/>
      </c>
    </row>
    <row customFormat="1" r="1586" s="78">
      <c r="B1586" s="125">
        <f>B1585+1</f>
        <v/>
      </c>
      <c r="C1586" s="125" t="n">
        <v>33104316</v>
      </c>
      <c r="D1586" s="90" t="inlineStr">
        <is>
          <t>5073210_H&amp;M 2019 E! &amp; Bravo Upfront Spring Ladies - Digital Lifestyle</t>
        </is>
      </c>
      <c r="E1586" s="78" t="inlineStr">
        <is>
          <t>Bravo</t>
        </is>
      </c>
      <c r="F1586" s="126" t="n">
        <v>43566</v>
      </c>
      <c r="G1586" s="126" t="n">
        <v>43586</v>
      </c>
      <c r="H1586" s="96" t="n">
        <v>555438</v>
      </c>
      <c r="I1586" s="79" t="n">
        <v>555438</v>
      </c>
      <c r="J1586" s="127" t="n">
        <v>0.71</v>
      </c>
      <c r="K1586" s="128">
        <f>ROUND(I1586*(J1586/1000),2)</f>
        <v/>
      </c>
    </row>
    <row customFormat="1" r="1587" s="78">
      <c r="B1587" s="125">
        <f>B1586+1</f>
        <v/>
      </c>
      <c r="C1587" s="125" t="n">
        <v>33104316</v>
      </c>
      <c r="D1587" s="90" t="inlineStr">
        <is>
          <t>5073210_H&amp;M 2019 E! &amp; Bravo Upfront Spring Ladies - Digital Lifestyle</t>
        </is>
      </c>
      <c r="E1587" s="78" t="inlineStr">
        <is>
          <t>E!</t>
        </is>
      </c>
      <c r="F1587" s="126" t="n">
        <v>43566</v>
      </c>
      <c r="G1587" s="126" t="n">
        <v>43586</v>
      </c>
      <c r="H1587" s="96" t="n">
        <v>210370</v>
      </c>
      <c r="I1587" s="79" t="n">
        <v>210370</v>
      </c>
      <c r="J1587" s="127" t="n">
        <v>0.71</v>
      </c>
      <c r="K1587" s="128">
        <f>ROUND(I1587*(J1587/1000),2)</f>
        <v/>
      </c>
    </row>
    <row customFormat="1" r="1588" s="78">
      <c r="B1588" s="125">
        <f>B1587+1</f>
        <v/>
      </c>
      <c r="C1588" s="125" t="n">
        <v>33105812</v>
      </c>
      <c r="D1588" s="90" t="inlineStr">
        <is>
          <t>5059578_Pfizer Pharma CFlight Prime/Digital 18/19 BYU Plan - Digital Entertainment</t>
        </is>
      </c>
      <c r="E1588" s="78" t="inlineStr">
        <is>
          <t>NBC Broadcast</t>
        </is>
      </c>
      <c r="F1588" s="126" t="n">
        <v>43563</v>
      </c>
      <c r="G1588" s="126" t="n">
        <v>43618</v>
      </c>
      <c r="H1588" s="96" t="n">
        <v>1167171</v>
      </c>
      <c r="I1588" s="79" t="n">
        <v>1167171</v>
      </c>
      <c r="J1588" s="127" t="n">
        <v>0.71</v>
      </c>
      <c r="K1588" s="128">
        <f>ROUND(I1588*(J1588/1000),2)</f>
        <v/>
      </c>
    </row>
    <row customFormat="1" r="1589" s="78">
      <c r="B1589" s="125">
        <f>B1588+1</f>
        <v/>
      </c>
      <c r="C1589" s="125" t="n">
        <v>33105812</v>
      </c>
      <c r="D1589" s="90" t="inlineStr">
        <is>
          <t>5059578_Pfizer Pharma CFlight Prime/Digital 18/19 BYU Plan - Digital Entertainment</t>
        </is>
      </c>
      <c r="E1589" s="78" t="inlineStr">
        <is>
          <t>NBC News</t>
        </is>
      </c>
      <c r="F1589" s="126" t="n">
        <v>43563</v>
      </c>
      <c r="G1589" s="126" t="n">
        <v>43618</v>
      </c>
      <c r="H1589" s="96" t="n">
        <v>54060</v>
      </c>
      <c r="I1589" s="79" t="n">
        <v>54060</v>
      </c>
      <c r="J1589" s="127" t="n">
        <v>0.71</v>
      </c>
      <c r="K1589" s="128">
        <f>ROUND(I1589*(J1589/1000),2)</f>
        <v/>
      </c>
    </row>
    <row customFormat="1" r="1590" s="78">
      <c r="B1590" s="125">
        <f>B1589+1</f>
        <v/>
      </c>
      <c r="C1590" s="125" t="n">
        <v>33106861</v>
      </c>
      <c r="D1590" s="90" t="inlineStr">
        <is>
          <t>5075224_WB- Pikachu_2Q 1819 UF_CFlight_A1849 - Digital Entertainment</t>
        </is>
      </c>
      <c r="E1590" s="78" t="inlineStr">
        <is>
          <t>NBC Broadcast</t>
        </is>
      </c>
      <c r="F1590" s="126" t="n">
        <v>43563</v>
      </c>
      <c r="G1590" s="126" t="n">
        <v>43596</v>
      </c>
      <c r="H1590" s="96" t="n">
        <v>158263</v>
      </c>
      <c r="I1590" s="79" t="n">
        <v>158263</v>
      </c>
      <c r="J1590" s="127" t="n">
        <v>0.71</v>
      </c>
      <c r="K1590" s="128">
        <f>ROUND(I1590*(J1590/1000),2)</f>
        <v/>
      </c>
    </row>
    <row customFormat="1" r="1591" s="78">
      <c r="B1591" s="125">
        <f>B1590+1</f>
        <v/>
      </c>
      <c r="C1591" s="125" t="n">
        <v>33107722</v>
      </c>
      <c r="D1591" s="90" t="inlineStr">
        <is>
          <t>5074141_Pepsi  PL Core_2Q 18/19 UF_NAV_P2+ - Digital Entertainment</t>
        </is>
      </c>
      <c r="E1591" s="78" t="inlineStr">
        <is>
          <t>Bravo</t>
        </is>
      </c>
      <c r="F1591" s="126" t="n">
        <v>43573</v>
      </c>
      <c r="G1591" s="126" t="n">
        <v>43576</v>
      </c>
      <c r="H1591" s="96" t="n">
        <v>16642</v>
      </c>
      <c r="I1591" s="79" t="n">
        <v>16642</v>
      </c>
      <c r="J1591" s="127" t="n">
        <v>0.71</v>
      </c>
      <c r="K1591" s="128">
        <f>ROUND(I1591*(J1591/1000),2)</f>
        <v/>
      </c>
    </row>
    <row customFormat="1" r="1592" s="78">
      <c r="B1592" s="125">
        <f>B1591+1</f>
        <v/>
      </c>
      <c r="C1592" s="125" t="n">
        <v>33107722</v>
      </c>
      <c r="D1592" s="90" t="inlineStr">
        <is>
          <t>5074141_Pepsi  PL Core_2Q 18/19 UF_NAV_P2+ - Digital Entertainment</t>
        </is>
      </c>
      <c r="E1592" s="78" t="inlineStr">
        <is>
          <t>CNBC</t>
        </is>
      </c>
      <c r="F1592" s="126" t="n">
        <v>43573</v>
      </c>
      <c r="G1592" s="126" t="n">
        <v>43576</v>
      </c>
      <c r="H1592" s="96" t="n">
        <v>833</v>
      </c>
      <c r="I1592" s="79" t="n">
        <v>833</v>
      </c>
      <c r="J1592" s="127" t="n">
        <v>0.71</v>
      </c>
      <c r="K1592" s="128">
        <f>ROUND(I1592*(J1592/1000),2)</f>
        <v/>
      </c>
    </row>
    <row customFormat="1" r="1593" s="78">
      <c r="B1593" s="125">
        <f>B1592+1</f>
        <v/>
      </c>
      <c r="C1593" s="125" t="n">
        <v>33107722</v>
      </c>
      <c r="D1593" s="90" t="inlineStr">
        <is>
          <t>5074141_Pepsi  PL Core_2Q 18/19 UF_NAV_P2+ - Digital Entertainment</t>
        </is>
      </c>
      <c r="E1593" s="78" t="inlineStr">
        <is>
          <t>E!</t>
        </is>
      </c>
      <c r="F1593" s="126" t="n">
        <v>43573</v>
      </c>
      <c r="G1593" s="126" t="n">
        <v>43576</v>
      </c>
      <c r="H1593" s="96" t="n">
        <v>3658</v>
      </c>
      <c r="I1593" s="79" t="n">
        <v>3658</v>
      </c>
      <c r="J1593" s="127" t="n">
        <v>0.71</v>
      </c>
      <c r="K1593" s="128">
        <f>ROUND(I1593*(J1593/1000),2)</f>
        <v/>
      </c>
    </row>
    <row customFormat="1" r="1594" s="78">
      <c r="B1594" s="125">
        <f>B1593+1</f>
        <v/>
      </c>
      <c r="C1594" s="125" t="n">
        <v>33107722</v>
      </c>
      <c r="D1594" s="90" t="inlineStr">
        <is>
          <t>5074141_Pepsi  PL Core_2Q 18/19 UF_NAV_P2+ - Digital Entertainment</t>
        </is>
      </c>
      <c r="E1594" s="78" t="inlineStr">
        <is>
          <t>MSNBC</t>
        </is>
      </c>
      <c r="F1594" s="126" t="n">
        <v>43573</v>
      </c>
      <c r="G1594" s="126" t="n">
        <v>43576</v>
      </c>
      <c r="H1594" s="96" t="n">
        <v>52</v>
      </c>
      <c r="I1594" s="79" t="n">
        <v>52</v>
      </c>
      <c r="J1594" s="127" t="n">
        <v>0.71</v>
      </c>
      <c r="K1594" s="128">
        <f>ROUND(I1594*(J1594/1000),2)</f>
        <v/>
      </c>
    </row>
    <row customFormat="1" r="1595" s="78">
      <c r="B1595" s="125">
        <f>B1594+1</f>
        <v/>
      </c>
      <c r="C1595" s="125" t="n">
        <v>33107722</v>
      </c>
      <c r="D1595" s="90" t="inlineStr">
        <is>
          <t>5074141_Pepsi  PL Core_2Q 18/19 UF_NAV_P2+ - Digital Entertainment</t>
        </is>
      </c>
      <c r="E1595" s="78" t="inlineStr">
        <is>
          <t>NBC Broadcast</t>
        </is>
      </c>
      <c r="F1595" s="126" t="n">
        <v>43573</v>
      </c>
      <c r="G1595" s="126" t="n">
        <v>43576</v>
      </c>
      <c r="H1595" s="96" t="n">
        <v>3160</v>
      </c>
      <c r="I1595" s="79" t="n">
        <v>3160</v>
      </c>
      <c r="J1595" s="127" t="n">
        <v>0.71</v>
      </c>
      <c r="K1595" s="128">
        <f>ROUND(I1595*(J1595/1000),2)</f>
        <v/>
      </c>
    </row>
    <row customFormat="1" r="1596" s="78">
      <c r="B1596" s="125">
        <f>B1595+1</f>
        <v/>
      </c>
      <c r="C1596" s="125" t="n">
        <v>33107722</v>
      </c>
      <c r="D1596" s="90" t="inlineStr">
        <is>
          <t>5074141_Pepsi  PL Core_2Q 18/19 UF_NAV_P2+ - Digital Entertainment</t>
        </is>
      </c>
      <c r="E1596" s="78" t="inlineStr">
        <is>
          <t>NBC News</t>
        </is>
      </c>
      <c r="F1596" s="126" t="n">
        <v>43573</v>
      </c>
      <c r="G1596" s="126" t="n">
        <v>43576</v>
      </c>
      <c r="H1596" s="96" t="n">
        <v>540</v>
      </c>
      <c r="I1596" s="79" t="n">
        <v>540</v>
      </c>
      <c r="J1596" s="127" t="n">
        <v>0.71</v>
      </c>
      <c r="K1596" s="128">
        <f>ROUND(I1596*(J1596/1000),2)</f>
        <v/>
      </c>
    </row>
    <row customFormat="1" r="1597" s="78">
      <c r="B1597" s="125">
        <f>B1596+1</f>
        <v/>
      </c>
      <c r="C1597" s="125" t="n">
        <v>33107722</v>
      </c>
      <c r="D1597" s="90" t="inlineStr">
        <is>
          <t>5074141_Pepsi  PL Core_2Q 18/19 UF_NAV_P2+ - Digital Entertainment</t>
        </is>
      </c>
      <c r="E1597" s="78" t="inlineStr">
        <is>
          <t>Oxygen</t>
        </is>
      </c>
      <c r="F1597" s="126" t="n">
        <v>43573</v>
      </c>
      <c r="G1597" s="126" t="n">
        <v>43576</v>
      </c>
      <c r="H1597" s="96" t="n">
        <v>3567</v>
      </c>
      <c r="I1597" s="79" t="n">
        <v>3567</v>
      </c>
      <c r="J1597" s="127" t="n">
        <v>0.71</v>
      </c>
      <c r="K1597" s="128">
        <f>ROUND(I1597*(J1597/1000),2)</f>
        <v/>
      </c>
    </row>
    <row customFormat="1" r="1598" s="78">
      <c r="B1598" s="125">
        <f>B1597+1</f>
        <v/>
      </c>
      <c r="C1598" s="125" t="n">
        <v>33107722</v>
      </c>
      <c r="D1598" s="90" t="inlineStr">
        <is>
          <t>5074141_Pepsi  PL Core_2Q 18/19 UF_NAV_P2+ - Digital Entertainment</t>
        </is>
      </c>
      <c r="E1598" s="78" t="inlineStr">
        <is>
          <t>Syfy</t>
        </is>
      </c>
      <c r="F1598" s="126" t="n">
        <v>43573</v>
      </c>
      <c r="G1598" s="126" t="n">
        <v>43576</v>
      </c>
      <c r="H1598" s="96" t="n">
        <v>30605</v>
      </c>
      <c r="I1598" s="79" t="n">
        <v>30605</v>
      </c>
      <c r="J1598" s="127" t="n">
        <v>0.71</v>
      </c>
      <c r="K1598" s="128">
        <f>ROUND(I1598*(J1598/1000),2)</f>
        <v/>
      </c>
    </row>
    <row customFormat="1" r="1599" s="78">
      <c r="B1599" s="125">
        <f>B1598+1</f>
        <v/>
      </c>
      <c r="C1599" s="125" t="n">
        <v>33107722</v>
      </c>
      <c r="D1599" s="90" t="inlineStr">
        <is>
          <t>5074141_Pepsi  PL Core_2Q 18/19 UF_NAV_P2+ - Digital Entertainment</t>
        </is>
      </c>
      <c r="E1599" s="78" t="inlineStr">
        <is>
          <t>USA</t>
        </is>
      </c>
      <c r="F1599" s="126" t="n">
        <v>43573</v>
      </c>
      <c r="G1599" s="126" t="n">
        <v>43576</v>
      </c>
      <c r="H1599" s="96" t="n">
        <v>7455</v>
      </c>
      <c r="I1599" s="79" t="n">
        <v>7455</v>
      </c>
      <c r="J1599" s="127" t="n">
        <v>0.71</v>
      </c>
      <c r="K1599" s="128">
        <f>ROUND(I1599*(J1599/1000),2)</f>
        <v/>
      </c>
    </row>
    <row customFormat="1" r="1600" s="78">
      <c r="B1600" s="125">
        <f>B1599+1</f>
        <v/>
      </c>
      <c r="C1600" s="125" t="n">
        <v>33109658</v>
      </c>
      <c r="D1600" s="90" t="inlineStr">
        <is>
          <t>5073961_Scatter_Navy Federal - Q2_NAV_2019 - Digital Entertainment</t>
        </is>
      </c>
      <c r="E1600" s="78" t="inlineStr">
        <is>
          <t>Bravo</t>
        </is>
      </c>
      <c r="F1600" s="126" t="n">
        <v>43566</v>
      </c>
      <c r="G1600" s="126" t="n">
        <v>43569</v>
      </c>
      <c r="H1600" s="96" t="n">
        <v>4</v>
      </c>
      <c r="I1600" s="79" t="n">
        <v>4</v>
      </c>
      <c r="J1600" s="127" t="n">
        <v>0.71</v>
      </c>
      <c r="K1600" s="128">
        <f>ROUND(I1600*(J1600/1000),2)</f>
        <v/>
      </c>
    </row>
    <row customFormat="1" r="1601" s="78">
      <c r="B1601" s="125">
        <f>B1600+1</f>
        <v/>
      </c>
      <c r="C1601" s="125" t="n">
        <v>33109658</v>
      </c>
      <c r="D1601" s="90" t="inlineStr">
        <is>
          <t>5073961_Scatter_Navy Federal - Q2_NAV_2019 - Digital Entertainment</t>
        </is>
      </c>
      <c r="E1601" s="78" t="inlineStr">
        <is>
          <t>CNBC</t>
        </is>
      </c>
      <c r="F1601" s="126" t="n">
        <v>43566</v>
      </c>
      <c r="G1601" s="126" t="n">
        <v>43569</v>
      </c>
      <c r="H1601" s="96" t="n">
        <v>8</v>
      </c>
      <c r="I1601" s="79" t="n">
        <v>8</v>
      </c>
      <c r="J1601" s="127" t="n">
        <v>0.71</v>
      </c>
      <c r="K1601" s="128">
        <f>ROUND(I1601*(J1601/1000),2)</f>
        <v/>
      </c>
    </row>
    <row customFormat="1" r="1602" s="78">
      <c r="B1602" s="125">
        <f>B1601+1</f>
        <v/>
      </c>
      <c r="C1602" s="125" t="n">
        <v>33109658</v>
      </c>
      <c r="D1602" s="90" t="inlineStr">
        <is>
          <t>5073961_Scatter_Navy Federal - Q2_NAV_2019 - Digital Entertainment</t>
        </is>
      </c>
      <c r="E1602" s="78" t="inlineStr">
        <is>
          <t>E!</t>
        </is>
      </c>
      <c r="F1602" s="126" t="n">
        <v>43566</v>
      </c>
      <c r="G1602" s="126" t="n">
        <v>43569</v>
      </c>
      <c r="H1602" s="96" t="n">
        <v>6</v>
      </c>
      <c r="I1602" s="79" t="n">
        <v>6</v>
      </c>
      <c r="J1602" s="127" t="n">
        <v>0.71</v>
      </c>
      <c r="K1602" s="128">
        <f>ROUND(I1602*(J1602/1000),2)</f>
        <v/>
      </c>
    </row>
    <row customFormat="1" r="1603" s="78">
      <c r="B1603" s="125">
        <f>B1602+1</f>
        <v/>
      </c>
      <c r="C1603" s="125" t="n">
        <v>33109658</v>
      </c>
      <c r="D1603" s="90" t="inlineStr">
        <is>
          <t>5073961_Scatter_Navy Federal - Q2_NAV_2019 - Digital Entertainment</t>
        </is>
      </c>
      <c r="E1603" s="78" t="inlineStr">
        <is>
          <t>MSNBC</t>
        </is>
      </c>
      <c r="F1603" s="126" t="n">
        <v>43566</v>
      </c>
      <c r="G1603" s="126" t="n">
        <v>43569</v>
      </c>
      <c r="H1603" s="96" t="n">
        <v>1</v>
      </c>
      <c r="I1603" s="79" t="n">
        <v>1</v>
      </c>
      <c r="J1603" s="127" t="n">
        <v>0.71</v>
      </c>
      <c r="K1603" s="128">
        <f>ROUND(I1603*(J1603/1000),2)</f>
        <v/>
      </c>
    </row>
    <row customFormat="1" r="1604" s="78">
      <c r="B1604" s="125">
        <f>B1603+1</f>
        <v/>
      </c>
      <c r="C1604" s="125" t="n">
        <v>33109658</v>
      </c>
      <c r="D1604" s="90" t="inlineStr">
        <is>
          <t>5073961_Scatter_Navy Federal - Q2_NAV_2019 - Digital Entertainment</t>
        </is>
      </c>
      <c r="E1604" s="78" t="inlineStr">
        <is>
          <t>NBC Broadcast</t>
        </is>
      </c>
      <c r="F1604" s="126" t="n">
        <v>43566</v>
      </c>
      <c r="G1604" s="126" t="n">
        <v>43569</v>
      </c>
      <c r="H1604" s="96" t="n">
        <v>29</v>
      </c>
      <c r="I1604" s="79" t="n">
        <v>29</v>
      </c>
      <c r="J1604" s="127" t="n">
        <v>0.71</v>
      </c>
      <c r="K1604" s="128">
        <f>ROUND(I1604*(J1604/1000),2)</f>
        <v/>
      </c>
    </row>
    <row customFormat="1" r="1605" s="78">
      <c r="B1605" s="125">
        <f>B1604+1</f>
        <v/>
      </c>
      <c r="C1605" s="125" t="n">
        <v>33109658</v>
      </c>
      <c r="D1605" s="90" t="inlineStr">
        <is>
          <t>5073961_Scatter_Navy Federal - Q2_NAV_2019 - Digital Entertainment</t>
        </is>
      </c>
      <c r="E1605" s="78" t="inlineStr">
        <is>
          <t>NBC News</t>
        </is>
      </c>
      <c r="F1605" s="126" t="n">
        <v>43566</v>
      </c>
      <c r="G1605" s="126" t="n">
        <v>43569</v>
      </c>
      <c r="H1605" s="96" t="n">
        <v>3</v>
      </c>
      <c r="I1605" s="79" t="n">
        <v>3</v>
      </c>
      <c r="J1605" s="127" t="n">
        <v>0.71</v>
      </c>
      <c r="K1605" s="128">
        <f>ROUND(I1605*(J1605/1000),2)</f>
        <v/>
      </c>
    </row>
    <row customFormat="1" r="1606" s="78">
      <c r="B1606" s="125">
        <f>B1605+1</f>
        <v/>
      </c>
      <c r="C1606" s="125" t="n">
        <v>33109658</v>
      </c>
      <c r="D1606" s="90" t="inlineStr">
        <is>
          <t>5073961_Scatter_Navy Federal - Q2_NAV_2019 - Digital Entertainment</t>
        </is>
      </c>
      <c r="E1606" s="78" t="inlineStr">
        <is>
          <t>Oxygen</t>
        </is>
      </c>
      <c r="F1606" s="126" t="n">
        <v>43566</v>
      </c>
      <c r="G1606" s="126" t="n">
        <v>43569</v>
      </c>
      <c r="H1606" s="96" t="n">
        <v>11</v>
      </c>
      <c r="I1606" s="79" t="n">
        <v>11</v>
      </c>
      <c r="J1606" s="127" t="n">
        <v>0.71</v>
      </c>
      <c r="K1606" s="128">
        <f>ROUND(I1606*(J1606/1000),2)</f>
        <v/>
      </c>
    </row>
    <row customFormat="1" r="1607" s="78">
      <c r="B1607" s="125">
        <f>B1606+1</f>
        <v/>
      </c>
      <c r="C1607" s="125" t="n">
        <v>33109658</v>
      </c>
      <c r="D1607" s="90" t="inlineStr">
        <is>
          <t>5073961_Scatter_Navy Federal - Q2_NAV_2019 - Digital Entertainment</t>
        </is>
      </c>
      <c r="E1607" s="78" t="inlineStr">
        <is>
          <t>Syfy</t>
        </is>
      </c>
      <c r="F1607" s="126" t="n">
        <v>43566</v>
      </c>
      <c r="G1607" s="126" t="n">
        <v>43569</v>
      </c>
      <c r="H1607" s="96" t="n">
        <v>62</v>
      </c>
      <c r="I1607" s="79" t="n">
        <v>62</v>
      </c>
      <c r="J1607" s="127" t="n">
        <v>0.71</v>
      </c>
      <c r="K1607" s="128">
        <f>ROUND(I1607*(J1607/1000),2)</f>
        <v/>
      </c>
    </row>
    <row customFormat="1" r="1608" s="78">
      <c r="B1608" s="125">
        <f>B1607+1</f>
        <v/>
      </c>
      <c r="C1608" s="125" t="n">
        <v>33109658</v>
      </c>
      <c r="D1608" s="90" t="inlineStr">
        <is>
          <t>5073961_Scatter_Navy Federal - Q2_NAV_2019 - Digital Entertainment</t>
        </is>
      </c>
      <c r="E1608" s="78" t="inlineStr">
        <is>
          <t>USA</t>
        </is>
      </c>
      <c r="F1608" s="126" t="n">
        <v>43566</v>
      </c>
      <c r="G1608" s="126" t="n">
        <v>43569</v>
      </c>
      <c r="H1608" s="96" t="n">
        <v>8</v>
      </c>
      <c r="I1608" s="79" t="n">
        <v>8</v>
      </c>
      <c r="J1608" s="127" t="n">
        <v>0.71</v>
      </c>
      <c r="K1608" s="128">
        <f>ROUND(I1608*(J1608/1000),2)</f>
        <v/>
      </c>
    </row>
    <row customFormat="1" r="1609" s="78">
      <c r="B1609" s="125">
        <f>B1608+1</f>
        <v/>
      </c>
      <c r="C1609" s="125" t="n">
        <v>33110478</v>
      </c>
      <c r="D1609" s="90" t="inlineStr">
        <is>
          <t>5074792_SWA _ Q219_ Prime and Late TAD - Digital Entertainment</t>
        </is>
      </c>
      <c r="E1609" s="78" t="inlineStr">
        <is>
          <t>NBC Broadcast</t>
        </is>
      </c>
      <c r="F1609" s="126" t="n">
        <v>43564</v>
      </c>
      <c r="G1609" s="126" t="n">
        <v>43590</v>
      </c>
      <c r="H1609" s="96" t="n">
        <v>3457186</v>
      </c>
      <c r="I1609" s="79" t="n">
        <v>3457186</v>
      </c>
      <c r="J1609" s="127" t="n">
        <v>0.71</v>
      </c>
      <c r="K1609" s="128">
        <f>ROUND(I1609*(J1609/1000),2)</f>
        <v/>
      </c>
    </row>
    <row customFormat="1" r="1610" s="78">
      <c r="B1610" s="125">
        <f>B1609+1</f>
        <v/>
      </c>
      <c r="C1610" s="125" t="n">
        <v>33110478</v>
      </c>
      <c r="D1610" s="90" t="inlineStr">
        <is>
          <t>5074792_SWA _ Q219_ Prime and Late TAD - Digital Entertainment</t>
        </is>
      </c>
      <c r="E1610" s="78" t="inlineStr">
        <is>
          <t>NBC News</t>
        </is>
      </c>
      <c r="F1610" s="126" t="n">
        <v>43564</v>
      </c>
      <c r="G1610" s="126" t="n">
        <v>43590</v>
      </c>
      <c r="H1610" s="96" t="n">
        <v>31207</v>
      </c>
      <c r="I1610" s="79" t="n">
        <v>31207</v>
      </c>
      <c r="J1610" s="127" t="n">
        <v>0.71</v>
      </c>
      <c r="K1610" s="128">
        <f>ROUND(I1610*(J1610/1000),2)</f>
        <v/>
      </c>
    </row>
    <row customFormat="1" r="1611" s="78">
      <c r="B1611" s="125">
        <f>B1610+1</f>
        <v/>
      </c>
      <c r="C1611" s="125" t="n">
        <v>33111576</v>
      </c>
      <c r="D1611" s="90" t="inlineStr">
        <is>
          <t>5074388_Pepsi Lifewtr _2Q 18/19 UF_CFLIGHT_P1849 - Digital Entertainment</t>
        </is>
      </c>
      <c r="E1611" s="78" t="inlineStr">
        <is>
          <t>NBC Broadcast</t>
        </is>
      </c>
      <c r="F1611" s="126" t="n">
        <v>43565</v>
      </c>
      <c r="G1611" s="126" t="n">
        <v>43583</v>
      </c>
      <c r="H1611" s="96" t="n">
        <v>378269</v>
      </c>
      <c r="I1611" s="79" t="n">
        <v>378269</v>
      </c>
      <c r="J1611" s="127" t="n">
        <v>0.71</v>
      </c>
      <c r="K1611" s="128">
        <f>ROUND(I1611*(J1611/1000),2)</f>
        <v/>
      </c>
    </row>
    <row customFormat="1" r="1612" s="78">
      <c r="B1612" s="125">
        <f>B1611+1</f>
        <v/>
      </c>
      <c r="C1612" s="125" t="n">
        <v>33111576</v>
      </c>
      <c r="D1612" s="90" t="inlineStr">
        <is>
          <t>5074388_Pepsi Lifewtr _2Q 18/19 UF_CFLIGHT_P1849 - Digital Entertainment</t>
        </is>
      </c>
      <c r="E1612" s="78" t="inlineStr">
        <is>
          <t>NBC News</t>
        </is>
      </c>
      <c r="F1612" s="126" t="n">
        <v>43565</v>
      </c>
      <c r="G1612" s="126" t="n">
        <v>43583</v>
      </c>
      <c r="H1612" s="96" t="n">
        <v>3068</v>
      </c>
      <c r="I1612" s="79" t="n">
        <v>3068</v>
      </c>
      <c r="J1612" s="127" t="n">
        <v>0.71</v>
      </c>
      <c r="K1612" s="128">
        <f>ROUND(I1612*(J1612/1000),2)</f>
        <v/>
      </c>
    </row>
    <row customFormat="1" r="1613" s="78">
      <c r="B1613" s="125">
        <f>B1612+1</f>
        <v/>
      </c>
      <c r="C1613" s="125" t="n">
        <v>33111631</v>
      </c>
      <c r="D1613" s="90" t="inlineStr">
        <is>
          <t>5074184_Pepsi  Lifewtr _2Q 18/19 UF_NAV_P2+ - Digital Entertainment</t>
        </is>
      </c>
      <c r="E1613" s="78" t="inlineStr">
        <is>
          <t>Bravo</t>
        </is>
      </c>
      <c r="F1613" s="126" t="n">
        <v>43565</v>
      </c>
      <c r="G1613" s="126" t="n">
        <v>43583</v>
      </c>
      <c r="H1613" s="96" t="n">
        <v>201200</v>
      </c>
      <c r="I1613" s="79" t="n">
        <v>201200</v>
      </c>
      <c r="J1613" s="127" t="n">
        <v>0.71</v>
      </c>
      <c r="K1613" s="128">
        <f>ROUND(I1613*(J1613/1000),2)</f>
        <v/>
      </c>
    </row>
    <row customFormat="1" r="1614" s="78">
      <c r="B1614" s="125">
        <f>B1613+1</f>
        <v/>
      </c>
      <c r="C1614" s="125" t="n">
        <v>33111631</v>
      </c>
      <c r="D1614" s="90" t="inlineStr">
        <is>
          <t>5074184_Pepsi  Lifewtr _2Q 18/19 UF_NAV_P2+ - Digital Entertainment</t>
        </is>
      </c>
      <c r="E1614" s="78" t="inlineStr">
        <is>
          <t>CNBC</t>
        </is>
      </c>
      <c r="F1614" s="126" t="n">
        <v>43565</v>
      </c>
      <c r="G1614" s="126" t="n">
        <v>43583</v>
      </c>
      <c r="H1614" s="96" t="n">
        <v>8794</v>
      </c>
      <c r="I1614" s="79" t="n">
        <v>8794</v>
      </c>
      <c r="J1614" s="127" t="n">
        <v>0.71</v>
      </c>
      <c r="K1614" s="128">
        <f>ROUND(I1614*(J1614/1000),2)</f>
        <v/>
      </c>
    </row>
    <row customFormat="1" r="1615" s="78">
      <c r="B1615" s="125">
        <f>B1614+1</f>
        <v/>
      </c>
      <c r="C1615" s="125" t="n">
        <v>33111631</v>
      </c>
      <c r="D1615" s="90" t="inlineStr">
        <is>
          <t>5074184_Pepsi  Lifewtr _2Q 18/19 UF_NAV_P2+ - Digital Entertainment</t>
        </is>
      </c>
      <c r="E1615" s="78" t="inlineStr">
        <is>
          <t>E!</t>
        </is>
      </c>
      <c r="F1615" s="126" t="n">
        <v>43565</v>
      </c>
      <c r="G1615" s="126" t="n">
        <v>43583</v>
      </c>
      <c r="H1615" s="96" t="n">
        <v>43940</v>
      </c>
      <c r="I1615" s="79" t="n">
        <v>43940</v>
      </c>
      <c r="J1615" s="127" t="n">
        <v>0.71</v>
      </c>
      <c r="K1615" s="128">
        <f>ROUND(I1615*(J1615/1000),2)</f>
        <v/>
      </c>
    </row>
    <row customFormat="1" r="1616" s="78">
      <c r="B1616" s="125">
        <f>B1615+1</f>
        <v/>
      </c>
      <c r="C1616" s="125" t="n">
        <v>33111631</v>
      </c>
      <c r="D1616" s="90" t="inlineStr">
        <is>
          <t>5074184_Pepsi  Lifewtr _2Q 18/19 UF_NAV_P2+ - Digital Entertainment</t>
        </is>
      </c>
      <c r="E1616" s="78" t="inlineStr">
        <is>
          <t>MSNBC</t>
        </is>
      </c>
      <c r="F1616" s="126" t="n">
        <v>43565</v>
      </c>
      <c r="G1616" s="126" t="n">
        <v>43583</v>
      </c>
      <c r="H1616" s="96" t="n">
        <v>419</v>
      </c>
      <c r="I1616" s="79" t="n">
        <v>419</v>
      </c>
      <c r="J1616" s="127" t="n">
        <v>0.71</v>
      </c>
      <c r="K1616" s="128">
        <f>ROUND(I1616*(J1616/1000),2)</f>
        <v/>
      </c>
    </row>
    <row customFormat="1" r="1617" s="78">
      <c r="B1617" s="125">
        <f>B1616+1</f>
        <v/>
      </c>
      <c r="C1617" s="125" t="n">
        <v>33111631</v>
      </c>
      <c r="D1617" s="90" t="inlineStr">
        <is>
          <t>5074184_Pepsi  Lifewtr _2Q 18/19 UF_NAV_P2+ - Digital Entertainment</t>
        </is>
      </c>
      <c r="E1617" s="78" t="inlineStr">
        <is>
          <t>NBC Broadcast</t>
        </is>
      </c>
      <c r="F1617" s="126" t="n">
        <v>43565</v>
      </c>
      <c r="G1617" s="126" t="n">
        <v>43583</v>
      </c>
      <c r="H1617" s="96" t="n">
        <v>33084</v>
      </c>
      <c r="I1617" s="79" t="n">
        <v>33084</v>
      </c>
      <c r="J1617" s="127" t="n">
        <v>0.71</v>
      </c>
      <c r="K1617" s="128">
        <f>ROUND(I1617*(J1617/1000),2)</f>
        <v/>
      </c>
    </row>
    <row customFormat="1" r="1618" s="78">
      <c r="B1618" s="125">
        <f>B1617+1</f>
        <v/>
      </c>
      <c r="C1618" s="125" t="n">
        <v>33111631</v>
      </c>
      <c r="D1618" s="90" t="inlineStr">
        <is>
          <t>5074184_Pepsi  Lifewtr _2Q 18/19 UF_NAV_P2+ - Digital Entertainment</t>
        </is>
      </c>
      <c r="E1618" s="78" t="inlineStr">
        <is>
          <t>NBC News</t>
        </is>
      </c>
      <c r="F1618" s="126" t="n">
        <v>43565</v>
      </c>
      <c r="G1618" s="126" t="n">
        <v>43583</v>
      </c>
      <c r="H1618" s="96" t="n">
        <v>4492</v>
      </c>
      <c r="I1618" s="79" t="n">
        <v>4492</v>
      </c>
      <c r="J1618" s="127" t="n">
        <v>0.71</v>
      </c>
      <c r="K1618" s="128">
        <f>ROUND(I1618*(J1618/1000),2)</f>
        <v/>
      </c>
    </row>
    <row customFormat="1" r="1619" s="78">
      <c r="B1619" s="125">
        <f>B1618+1</f>
        <v/>
      </c>
      <c r="C1619" s="125" t="n">
        <v>33111631</v>
      </c>
      <c r="D1619" s="90" t="inlineStr">
        <is>
          <t>5074184_Pepsi  Lifewtr _2Q 18/19 UF_NAV_P2+ - Digital Entertainment</t>
        </is>
      </c>
      <c r="E1619" s="78" t="inlineStr">
        <is>
          <t>Oxygen</t>
        </is>
      </c>
      <c r="F1619" s="126" t="n">
        <v>43565</v>
      </c>
      <c r="G1619" s="126" t="n">
        <v>43583</v>
      </c>
      <c r="H1619" s="96" t="n">
        <v>36619</v>
      </c>
      <c r="I1619" s="79" t="n">
        <v>36619</v>
      </c>
      <c r="J1619" s="127" t="n">
        <v>0.71</v>
      </c>
      <c r="K1619" s="128">
        <f>ROUND(I1619*(J1619/1000),2)</f>
        <v/>
      </c>
    </row>
    <row customFormat="1" r="1620" s="78">
      <c r="B1620" s="125">
        <f>B1619+1</f>
        <v/>
      </c>
      <c r="C1620" s="125" t="n">
        <v>33111631</v>
      </c>
      <c r="D1620" s="90" t="inlineStr">
        <is>
          <t>5074184_Pepsi  Lifewtr _2Q 18/19 UF_NAV_P2+ - Digital Entertainment</t>
        </is>
      </c>
      <c r="E1620" s="78" t="inlineStr">
        <is>
          <t>Syfy</t>
        </is>
      </c>
      <c r="F1620" s="126" t="n">
        <v>43565</v>
      </c>
      <c r="G1620" s="126" t="n">
        <v>43583</v>
      </c>
      <c r="H1620" s="96" t="n">
        <v>199347</v>
      </c>
      <c r="I1620" s="79" t="n">
        <v>199347</v>
      </c>
      <c r="J1620" s="127" t="n">
        <v>0.71</v>
      </c>
      <c r="K1620" s="128">
        <f>ROUND(I1620*(J1620/1000),2)</f>
        <v/>
      </c>
    </row>
    <row customFormat="1" r="1621" s="78">
      <c r="B1621" s="125">
        <f>B1620+1</f>
        <v/>
      </c>
      <c r="C1621" s="125" t="n">
        <v>33111631</v>
      </c>
      <c r="D1621" s="90" t="inlineStr">
        <is>
          <t>5074184_Pepsi  Lifewtr _2Q 18/19 UF_NAV_P2+ - Digital Entertainment</t>
        </is>
      </c>
      <c r="E1621" s="78" t="inlineStr">
        <is>
          <t>Telemundo</t>
        </is>
      </c>
      <c r="F1621" s="126" t="n">
        <v>43565</v>
      </c>
      <c r="G1621" s="126" t="n">
        <v>43583</v>
      </c>
      <c r="H1621" s="96" t="n">
        <v>2216</v>
      </c>
      <c r="I1621" s="79" t="n">
        <v>2216</v>
      </c>
      <c r="J1621" s="127" t="n">
        <v>0.71</v>
      </c>
      <c r="K1621" s="128">
        <f>ROUND(I1621*(J1621/1000),2)</f>
        <v/>
      </c>
    </row>
    <row customFormat="1" r="1622" s="78">
      <c r="B1622" s="125">
        <f>B1621+1</f>
        <v/>
      </c>
      <c r="C1622" s="125" t="n">
        <v>33111631</v>
      </c>
      <c r="D1622" s="90" t="inlineStr">
        <is>
          <t>5074184_Pepsi  Lifewtr _2Q 18/19 UF_NAV_P2+ - Digital Entertainment</t>
        </is>
      </c>
      <c r="E1622" s="78" t="inlineStr">
        <is>
          <t>USA</t>
        </is>
      </c>
      <c r="F1622" s="126" t="n">
        <v>43565</v>
      </c>
      <c r="G1622" s="126" t="n">
        <v>43583</v>
      </c>
      <c r="H1622" s="96" t="n">
        <v>84443</v>
      </c>
      <c r="I1622" s="79" t="n">
        <v>84443</v>
      </c>
      <c r="J1622" s="127" t="n">
        <v>0.71</v>
      </c>
      <c r="K1622" s="128">
        <f>ROUND(I1622*(J1622/1000),2)</f>
        <v/>
      </c>
    </row>
    <row customFormat="1" r="1623" s="78">
      <c r="B1623" s="125">
        <f>B1622+1</f>
        <v/>
      </c>
      <c r="C1623" s="125" t="n">
        <v>33112190</v>
      </c>
      <c r="D1623" s="90" t="inlineStr">
        <is>
          <t>SYFY STB TEST</t>
        </is>
      </c>
      <c r="E1623" s="78" t="inlineStr">
        <is>
          <t>Syfy</t>
        </is>
      </c>
      <c r="F1623" s="126" t="n">
        <v>43563</v>
      </c>
      <c r="G1623" s="126" t="n">
        <v>43596</v>
      </c>
      <c r="H1623" s="96" t="n">
        <v>7676211</v>
      </c>
      <c r="I1623" s="79" t="n">
        <v>7676211</v>
      </c>
      <c r="J1623" s="127" t="n">
        <v>0.71</v>
      </c>
      <c r="K1623" s="128">
        <f>ROUND(I1623*(J1623/1000),2)</f>
        <v/>
      </c>
    </row>
    <row customFormat="1" r="1624" s="78">
      <c r="B1624" s="125">
        <f>B1623+1</f>
        <v/>
      </c>
      <c r="C1624" s="125" t="n">
        <v>33112727</v>
      </c>
      <c r="D1624" s="90" t="inlineStr">
        <is>
          <t>5069810_Honda Regional  - Q219 - TLMD Digital - Digital Hispanic</t>
        </is>
      </c>
      <c r="E1624" s="78" t="inlineStr">
        <is>
          <t>NBC Universo</t>
        </is>
      </c>
      <c r="F1624" s="126" t="n">
        <v>43570</v>
      </c>
      <c r="G1624" s="126" t="n">
        <v>43612</v>
      </c>
      <c r="H1624" s="96" t="n">
        <v>22426</v>
      </c>
      <c r="I1624" s="79" t="n">
        <v>22426</v>
      </c>
      <c r="J1624" s="127" t="n">
        <v>0.71</v>
      </c>
      <c r="K1624" s="128">
        <f>ROUND(I1624*(J1624/1000),2)</f>
        <v/>
      </c>
    </row>
    <row customFormat="1" r="1625" s="78">
      <c r="B1625" s="125">
        <f>B1624+1</f>
        <v/>
      </c>
      <c r="C1625" s="125" t="n">
        <v>33112727</v>
      </c>
      <c r="D1625" s="90" t="inlineStr">
        <is>
          <t>5069810_Honda Regional  - Q219 - TLMD Digital - Digital Hispanic</t>
        </is>
      </c>
      <c r="E1625" s="78" t="inlineStr">
        <is>
          <t>Telemundo</t>
        </is>
      </c>
      <c r="F1625" s="126" t="n">
        <v>43570</v>
      </c>
      <c r="G1625" s="126" t="n">
        <v>43612</v>
      </c>
      <c r="H1625" s="96" t="n">
        <v>169055</v>
      </c>
      <c r="I1625" s="79" t="n">
        <v>169055</v>
      </c>
      <c r="J1625" s="127" t="n">
        <v>0.71</v>
      </c>
      <c r="K1625" s="128">
        <f>ROUND(I1625*(J1625/1000),2)</f>
        <v/>
      </c>
    </row>
    <row customFormat="1" r="1626" s="78">
      <c r="B1626" s="125">
        <f>B1625+1</f>
        <v/>
      </c>
      <c r="C1626" s="125" t="n">
        <v>33119066</v>
      </c>
      <c r="D1626" s="90" t="inlineStr">
        <is>
          <t>5071525_Samsung_NBC Prime_UF Q2 2019  - Digital Entertainment</t>
        </is>
      </c>
      <c r="E1626" s="78" t="inlineStr">
        <is>
          <t>NBC Broadcast</t>
        </is>
      </c>
      <c r="F1626" s="126" t="n">
        <v>43577</v>
      </c>
      <c r="G1626" s="126" t="n">
        <v>43618</v>
      </c>
      <c r="H1626" s="96" t="n">
        <v>2333782</v>
      </c>
      <c r="I1626" s="79" t="n">
        <v>2333782</v>
      </c>
      <c r="J1626" s="127" t="n">
        <v>0.71</v>
      </c>
      <c r="K1626" s="128">
        <f>ROUND(I1626*(J1626/1000),2)</f>
        <v/>
      </c>
    </row>
    <row customFormat="1" r="1627" s="78">
      <c r="B1627" s="125">
        <f>B1626+1</f>
        <v/>
      </c>
      <c r="C1627" s="125" t="n">
        <v>33119066</v>
      </c>
      <c r="D1627" s="90" t="inlineStr">
        <is>
          <t>5071525_Samsung_NBC Prime_UF Q2 2019  - Digital Entertainment</t>
        </is>
      </c>
      <c r="E1627" s="78" t="inlineStr">
        <is>
          <t>NBC News</t>
        </is>
      </c>
      <c r="F1627" s="126" t="n">
        <v>43577</v>
      </c>
      <c r="G1627" s="126" t="n">
        <v>43618</v>
      </c>
      <c r="H1627" s="96" t="n">
        <v>159944</v>
      </c>
      <c r="I1627" s="79" t="n">
        <v>159944</v>
      </c>
      <c r="J1627" s="127" t="n">
        <v>0.71</v>
      </c>
      <c r="K1627" s="128">
        <f>ROUND(I1627*(J1627/1000),2)</f>
        <v/>
      </c>
    </row>
    <row customFormat="1" r="1628" s="78">
      <c r="B1628" s="125">
        <f>B1627+1</f>
        <v/>
      </c>
      <c r="C1628" s="125" t="n">
        <v>33125843</v>
      </c>
      <c r="D1628" s="90" t="inlineStr">
        <is>
          <t>5075484_WB - Shazam! Chase II 2Q Bravo Video - Digital Lifestyle</t>
        </is>
      </c>
      <c r="E1628" s="78" t="inlineStr">
        <is>
          <t>Bravo</t>
        </is>
      </c>
      <c r="F1628" s="126" t="n">
        <v>43564</v>
      </c>
      <c r="G1628" s="126" t="n">
        <v>43568</v>
      </c>
      <c r="H1628" s="96" t="n">
        <v>94736</v>
      </c>
      <c r="I1628" s="79" t="n">
        <v>94736</v>
      </c>
      <c r="J1628" s="127" t="n">
        <v>0.71</v>
      </c>
      <c r="K1628" s="128">
        <f>ROUND(I1628*(J1628/1000),2)</f>
        <v/>
      </c>
    </row>
    <row customFormat="1" r="1629" s="78">
      <c r="B1629" s="125">
        <f>B1628+1</f>
        <v/>
      </c>
      <c r="C1629" s="125" t="n">
        <v>33125899</v>
      </c>
      <c r="D1629" s="90" t="inlineStr">
        <is>
          <t>5074209_Pepsi  Multipack _2Q 18/19 UF_NAV_P2+ - Digital Entertainment</t>
        </is>
      </c>
      <c r="E1629" s="78" t="inlineStr">
        <is>
          <t>Bravo</t>
        </is>
      </c>
      <c r="F1629" s="126" t="n">
        <v>43565</v>
      </c>
      <c r="G1629" s="126" t="n">
        <v>43597</v>
      </c>
      <c r="H1629" s="96" t="n">
        <v>28687</v>
      </c>
      <c r="I1629" s="79" t="n">
        <v>28687</v>
      </c>
      <c r="J1629" s="127" t="n">
        <v>0.71</v>
      </c>
      <c r="K1629" s="128">
        <f>ROUND(I1629*(J1629/1000),2)</f>
        <v/>
      </c>
    </row>
    <row customFormat="1" r="1630" s="78">
      <c r="B1630" s="125">
        <f>B1629+1</f>
        <v/>
      </c>
      <c r="C1630" s="125" t="n">
        <v>33125899</v>
      </c>
      <c r="D1630" s="90" t="inlineStr">
        <is>
          <t>5074209_Pepsi  Multipack _2Q 18/19 UF_NAV_P2+ - Digital Entertainment</t>
        </is>
      </c>
      <c r="E1630" s="78" t="inlineStr">
        <is>
          <t>CNBC</t>
        </is>
      </c>
      <c r="F1630" s="126" t="n">
        <v>43565</v>
      </c>
      <c r="G1630" s="126" t="n">
        <v>43597</v>
      </c>
      <c r="H1630" s="96" t="n">
        <v>1383</v>
      </c>
      <c r="I1630" s="79" t="n">
        <v>1383</v>
      </c>
      <c r="J1630" s="127" t="n">
        <v>0.71</v>
      </c>
      <c r="K1630" s="128">
        <f>ROUND(I1630*(J1630/1000),2)</f>
        <v/>
      </c>
    </row>
    <row customFormat="1" r="1631" s="78">
      <c r="B1631" s="125">
        <f>B1630+1</f>
        <v/>
      </c>
      <c r="C1631" s="125" t="n">
        <v>33125899</v>
      </c>
      <c r="D1631" s="90" t="inlineStr">
        <is>
          <t>5074209_Pepsi  Multipack _2Q 18/19 UF_NAV_P2+ - Digital Entertainment</t>
        </is>
      </c>
      <c r="E1631" s="78" t="inlineStr">
        <is>
          <t>E!</t>
        </is>
      </c>
      <c r="F1631" s="126" t="n">
        <v>43565</v>
      </c>
      <c r="G1631" s="126" t="n">
        <v>43597</v>
      </c>
      <c r="H1631" s="96" t="n">
        <v>6437</v>
      </c>
      <c r="I1631" s="79" t="n">
        <v>6437</v>
      </c>
      <c r="J1631" s="127" t="n">
        <v>0.71</v>
      </c>
      <c r="K1631" s="128">
        <f>ROUND(I1631*(J1631/1000),2)</f>
        <v/>
      </c>
    </row>
    <row customFormat="1" r="1632" s="78">
      <c r="B1632" s="125">
        <f>B1631+1</f>
        <v/>
      </c>
      <c r="C1632" s="125" t="n">
        <v>33125899</v>
      </c>
      <c r="D1632" s="90" t="inlineStr">
        <is>
          <t>5074209_Pepsi  Multipack _2Q 18/19 UF_NAV_P2+ - Digital Entertainment</t>
        </is>
      </c>
      <c r="E1632" s="78" t="inlineStr">
        <is>
          <t>MSNBC</t>
        </is>
      </c>
      <c r="F1632" s="126" t="n">
        <v>43565</v>
      </c>
      <c r="G1632" s="126" t="n">
        <v>43597</v>
      </c>
      <c r="H1632" s="96" t="n">
        <v>83</v>
      </c>
      <c r="I1632" s="79" t="n">
        <v>83</v>
      </c>
      <c r="J1632" s="127" t="n">
        <v>0.71</v>
      </c>
      <c r="K1632" s="128">
        <f>ROUND(I1632*(J1632/1000),2)</f>
        <v/>
      </c>
    </row>
    <row customFormat="1" r="1633" s="78">
      <c r="B1633" s="125">
        <f>B1632+1</f>
        <v/>
      </c>
      <c r="C1633" s="125" t="n">
        <v>33125899</v>
      </c>
      <c r="D1633" s="90" t="inlineStr">
        <is>
          <t>5074209_Pepsi  Multipack _2Q 18/19 UF_NAV_P2+ - Digital Entertainment</t>
        </is>
      </c>
      <c r="E1633" s="78" t="inlineStr">
        <is>
          <t>NBC Broadcast</t>
        </is>
      </c>
      <c r="F1633" s="126" t="n">
        <v>43565</v>
      </c>
      <c r="G1633" s="126" t="n">
        <v>43597</v>
      </c>
      <c r="H1633" s="96" t="n">
        <v>6481</v>
      </c>
      <c r="I1633" s="79" t="n">
        <v>6481</v>
      </c>
      <c r="J1633" s="127" t="n">
        <v>0.71</v>
      </c>
      <c r="K1633" s="128">
        <f>ROUND(I1633*(J1633/1000),2)</f>
        <v/>
      </c>
    </row>
    <row customFormat="1" r="1634" s="78">
      <c r="B1634" s="125">
        <f>B1633+1</f>
        <v/>
      </c>
      <c r="C1634" s="125" t="n">
        <v>33125899</v>
      </c>
      <c r="D1634" s="90" t="inlineStr">
        <is>
          <t>5074209_Pepsi  Multipack _2Q 18/19 UF_NAV_P2+ - Digital Entertainment</t>
        </is>
      </c>
      <c r="E1634" s="78" t="inlineStr">
        <is>
          <t>NBC News</t>
        </is>
      </c>
      <c r="F1634" s="126" t="n">
        <v>43565</v>
      </c>
      <c r="G1634" s="126" t="n">
        <v>43597</v>
      </c>
      <c r="H1634" s="96" t="n">
        <v>787</v>
      </c>
      <c r="I1634" s="79" t="n">
        <v>787</v>
      </c>
      <c r="J1634" s="127" t="n">
        <v>0.71</v>
      </c>
      <c r="K1634" s="128">
        <f>ROUND(I1634*(J1634/1000),2)</f>
        <v/>
      </c>
    </row>
    <row customFormat="1" r="1635" s="78">
      <c r="B1635" s="125">
        <f>B1634+1</f>
        <v/>
      </c>
      <c r="C1635" s="125" t="n">
        <v>33125899</v>
      </c>
      <c r="D1635" s="90" t="inlineStr">
        <is>
          <t>5074209_Pepsi  Multipack _2Q 18/19 UF_NAV_P2+ - Digital Entertainment</t>
        </is>
      </c>
      <c r="E1635" s="78" t="inlineStr">
        <is>
          <t>Oxygen</t>
        </is>
      </c>
      <c r="F1635" s="126" t="n">
        <v>43565</v>
      </c>
      <c r="G1635" s="126" t="n">
        <v>43597</v>
      </c>
      <c r="H1635" s="96" t="n">
        <v>6451</v>
      </c>
      <c r="I1635" s="79" t="n">
        <v>6451</v>
      </c>
      <c r="J1635" s="127" t="n">
        <v>0.71</v>
      </c>
      <c r="K1635" s="128">
        <f>ROUND(I1635*(J1635/1000),2)</f>
        <v/>
      </c>
    </row>
    <row customFormat="1" r="1636" s="78">
      <c r="B1636" s="125">
        <f>B1635+1</f>
        <v/>
      </c>
      <c r="C1636" s="125" t="n">
        <v>33125899</v>
      </c>
      <c r="D1636" s="90" t="inlineStr">
        <is>
          <t>5074209_Pepsi  Multipack _2Q 18/19 UF_NAV_P2+ - Digital Entertainment</t>
        </is>
      </c>
      <c r="E1636" s="78" t="inlineStr">
        <is>
          <t>Syfy</t>
        </is>
      </c>
      <c r="F1636" s="126" t="n">
        <v>43565</v>
      </c>
      <c r="G1636" s="126" t="n">
        <v>43597</v>
      </c>
      <c r="H1636" s="96" t="n">
        <v>31434</v>
      </c>
      <c r="I1636" s="79" t="n">
        <v>31434</v>
      </c>
      <c r="J1636" s="127" t="n">
        <v>0.71</v>
      </c>
      <c r="K1636" s="128">
        <f>ROUND(I1636*(J1636/1000),2)</f>
        <v/>
      </c>
    </row>
    <row customFormat="1" r="1637" s="78">
      <c r="B1637" s="125">
        <f>B1636+1</f>
        <v/>
      </c>
      <c r="C1637" s="125" t="n">
        <v>33125899</v>
      </c>
      <c r="D1637" s="90" t="inlineStr">
        <is>
          <t>5074209_Pepsi  Multipack _2Q 18/19 UF_NAV_P2+ - Digital Entertainment</t>
        </is>
      </c>
      <c r="E1637" s="78" t="inlineStr">
        <is>
          <t>Telemundo</t>
        </is>
      </c>
      <c r="F1637" s="126" t="n">
        <v>43565</v>
      </c>
      <c r="G1637" s="126" t="n">
        <v>43576</v>
      </c>
      <c r="H1637" s="96" t="n">
        <v>229</v>
      </c>
      <c r="I1637" s="79" t="n">
        <v>229</v>
      </c>
      <c r="J1637" s="127" t="n">
        <v>0.71</v>
      </c>
      <c r="K1637" s="128">
        <f>ROUND(I1637*(J1637/1000),2)</f>
        <v/>
      </c>
    </row>
    <row customFormat="1" r="1638" s="78">
      <c r="B1638" s="125">
        <f>B1637+1</f>
        <v/>
      </c>
      <c r="C1638" s="125" t="n">
        <v>33125899</v>
      </c>
      <c r="D1638" s="90" t="inlineStr">
        <is>
          <t>5074209_Pepsi  Multipack _2Q 18/19 UF_NAV_P2+ - Digital Entertainment</t>
        </is>
      </c>
      <c r="E1638" s="78" t="inlineStr">
        <is>
          <t>USA</t>
        </is>
      </c>
      <c r="F1638" s="126" t="n">
        <v>43565</v>
      </c>
      <c r="G1638" s="126" t="n">
        <v>43597</v>
      </c>
      <c r="H1638" s="96" t="n">
        <v>12699</v>
      </c>
      <c r="I1638" s="79" t="n">
        <v>12699</v>
      </c>
      <c r="J1638" s="127" t="n">
        <v>0.71</v>
      </c>
      <c r="K1638" s="128">
        <f>ROUND(I1638*(J1638/1000),2)</f>
        <v/>
      </c>
    </row>
    <row customFormat="1" r="1639" s="78">
      <c r="B1639" s="125">
        <f>B1638+1</f>
        <v/>
      </c>
      <c r="C1639" s="125" t="n">
        <v>33126198</v>
      </c>
      <c r="D1639" s="90" t="inlineStr">
        <is>
          <t>5075207_McDs D123/Bacon_2Q 1819 UF_CFLIGHT_P1849 - Digital Entertainment</t>
        </is>
      </c>
      <c r="E1639" s="78" t="inlineStr">
        <is>
          <t>NBC Broadcast</t>
        </is>
      </c>
      <c r="F1639" s="126" t="n">
        <v>43570</v>
      </c>
      <c r="G1639" s="126" t="n">
        <v>43605</v>
      </c>
      <c r="H1639" s="96" t="n">
        <v>2987176</v>
      </c>
      <c r="I1639" s="79" t="n">
        <v>2987176</v>
      </c>
      <c r="J1639" s="127" t="n">
        <v>0.71</v>
      </c>
      <c r="K1639" s="128">
        <f>ROUND(I1639*(J1639/1000),2)</f>
        <v/>
      </c>
    </row>
    <row customFormat="1" r="1640" s="78">
      <c r="B1640" s="125">
        <f>B1639+1</f>
        <v/>
      </c>
      <c r="C1640" s="125" t="n">
        <v>33126198</v>
      </c>
      <c r="D1640" s="90" t="inlineStr">
        <is>
          <t>5075207_McDs D123/Bacon_2Q 1819 UF_CFLIGHT_P1849 - Digital Entertainment</t>
        </is>
      </c>
      <c r="E1640" s="78" t="inlineStr">
        <is>
          <t>NBC News</t>
        </is>
      </c>
      <c r="F1640" s="126" t="n">
        <v>43570</v>
      </c>
      <c r="G1640" s="126" t="n">
        <v>43605</v>
      </c>
      <c r="H1640" s="96" t="n">
        <v>160642</v>
      </c>
      <c r="I1640" s="79" t="n">
        <v>160642</v>
      </c>
      <c r="J1640" s="127" t="n">
        <v>0.71</v>
      </c>
      <c r="K1640" s="128">
        <f>ROUND(I1640*(J1640/1000),2)</f>
        <v/>
      </c>
    </row>
    <row customFormat="1" r="1641" s="78">
      <c r="B1641" s="125">
        <f>B1640+1</f>
        <v/>
      </c>
      <c r="C1641" s="125" t="n">
        <v>33126870</v>
      </c>
      <c r="D1641" s="90" t="inlineStr">
        <is>
          <t>5058202_AHM_Honda Regional_04/22/19-9/29/19_FEP &amp; YouTube - Digital Entertainment</t>
        </is>
      </c>
      <c r="E1641" s="78" t="inlineStr">
        <is>
          <t>Bravo</t>
        </is>
      </c>
      <c r="F1641" s="126" t="n">
        <v>43570</v>
      </c>
      <c r="G1641" s="126" t="n">
        <v>43583</v>
      </c>
      <c r="H1641" s="96" t="n">
        <v>189940</v>
      </c>
      <c r="I1641" s="79" t="n">
        <v>189940</v>
      </c>
      <c r="J1641" s="127" t="n">
        <v>0.71</v>
      </c>
      <c r="K1641" s="128">
        <f>ROUND(I1641*(J1641/1000),2)</f>
        <v/>
      </c>
    </row>
    <row customFormat="1" r="1642" s="78">
      <c r="B1642" s="125">
        <f>B1641+1</f>
        <v/>
      </c>
      <c r="C1642" s="125" t="n">
        <v>33126870</v>
      </c>
      <c r="D1642" s="90" t="inlineStr">
        <is>
          <t>5058202_AHM_Honda Regional_04/22/19-9/29/19_FEP &amp; YouTube - Digital Entertainment</t>
        </is>
      </c>
      <c r="E1642" s="78" t="inlineStr">
        <is>
          <t>CNBC</t>
        </is>
      </c>
      <c r="F1642" s="126" t="n">
        <v>43570</v>
      </c>
      <c r="G1642" s="126" t="n">
        <v>43583</v>
      </c>
      <c r="H1642" s="96" t="n">
        <v>9299</v>
      </c>
      <c r="I1642" s="79" t="n">
        <v>9299</v>
      </c>
      <c r="J1642" s="127" t="n">
        <v>0.71</v>
      </c>
      <c r="K1642" s="128">
        <f>ROUND(I1642*(J1642/1000),2)</f>
        <v/>
      </c>
    </row>
    <row customFormat="1" r="1643" s="78">
      <c r="B1643" s="125">
        <f>B1642+1</f>
        <v/>
      </c>
      <c r="C1643" s="125" t="n">
        <v>33126870</v>
      </c>
      <c r="D1643" s="90" t="inlineStr">
        <is>
          <t>5058202_AHM_Honda Regional_04/22/19-9/29/19_FEP &amp; YouTube - Digital Entertainment</t>
        </is>
      </c>
      <c r="E1643" s="78" t="inlineStr">
        <is>
          <t>E!</t>
        </is>
      </c>
      <c r="F1643" s="126" t="n">
        <v>43570</v>
      </c>
      <c r="G1643" s="126" t="n">
        <v>43583</v>
      </c>
      <c r="H1643" s="96" t="n">
        <v>76646</v>
      </c>
      <c r="I1643" s="79" t="n">
        <v>76646</v>
      </c>
      <c r="J1643" s="127" t="n">
        <v>0.71</v>
      </c>
      <c r="K1643" s="128">
        <f>ROUND(I1643*(J1643/1000),2)</f>
        <v/>
      </c>
    </row>
    <row customFormat="1" r="1644" s="78">
      <c r="B1644" s="125">
        <f>B1643+1</f>
        <v/>
      </c>
      <c r="C1644" s="125" t="n">
        <v>33126870</v>
      </c>
      <c r="D1644" s="90" t="inlineStr">
        <is>
          <t>5058202_AHM_Honda Regional_04/22/19-9/29/19_FEP &amp; YouTube - Digital Entertainment</t>
        </is>
      </c>
      <c r="E1644" s="78" t="inlineStr">
        <is>
          <t>MSNBC</t>
        </is>
      </c>
      <c r="F1644" s="126" t="n">
        <v>43570</v>
      </c>
      <c r="G1644" s="126" t="n">
        <v>43583</v>
      </c>
      <c r="H1644" s="96" t="n">
        <v>535</v>
      </c>
      <c r="I1644" s="79" t="n">
        <v>535</v>
      </c>
      <c r="J1644" s="127" t="n">
        <v>0.71</v>
      </c>
      <c r="K1644" s="128">
        <f>ROUND(I1644*(J1644/1000),2)</f>
        <v/>
      </c>
    </row>
    <row customFormat="1" r="1645" s="78">
      <c r="B1645" s="125">
        <f>B1644+1</f>
        <v/>
      </c>
      <c r="C1645" s="125" t="n">
        <v>33126870</v>
      </c>
      <c r="D1645" s="90" t="inlineStr">
        <is>
          <t>5058202_AHM_Honda Regional_04/22/19-9/29/19_FEP &amp; YouTube - Digital Entertainment</t>
        </is>
      </c>
      <c r="E1645" s="78" t="inlineStr">
        <is>
          <t>NBC Broadcast</t>
        </is>
      </c>
      <c r="F1645" s="126" t="n">
        <v>43570</v>
      </c>
      <c r="G1645" s="126" t="n">
        <v>43583</v>
      </c>
      <c r="H1645" s="96" t="n">
        <v>425948</v>
      </c>
      <c r="I1645" s="79" t="n">
        <v>425948</v>
      </c>
      <c r="J1645" s="127" t="n">
        <v>0.71</v>
      </c>
      <c r="K1645" s="128">
        <f>ROUND(I1645*(J1645/1000),2)</f>
        <v/>
      </c>
    </row>
    <row customFormat="1" r="1646" s="78">
      <c r="B1646" s="125">
        <f>B1645+1</f>
        <v/>
      </c>
      <c r="C1646" s="125" t="n">
        <v>33126870</v>
      </c>
      <c r="D1646" s="90" t="inlineStr">
        <is>
          <t>5058202_AHM_Honda Regional_04/22/19-9/29/19_FEP &amp; YouTube - Digital Entertainment</t>
        </is>
      </c>
      <c r="E1646" s="78" t="inlineStr">
        <is>
          <t>NBC News</t>
        </is>
      </c>
      <c r="F1646" s="126" t="n">
        <v>43570</v>
      </c>
      <c r="G1646" s="126" t="n">
        <v>43583</v>
      </c>
      <c r="H1646" s="96" t="n">
        <v>23673</v>
      </c>
      <c r="I1646" s="79" t="n">
        <v>23673</v>
      </c>
      <c r="J1646" s="127" t="n">
        <v>0.71</v>
      </c>
      <c r="K1646" s="128">
        <f>ROUND(I1646*(J1646/1000),2)</f>
        <v/>
      </c>
    </row>
    <row customFormat="1" r="1647" s="78">
      <c r="B1647" s="125">
        <f>B1646+1</f>
        <v/>
      </c>
      <c r="C1647" s="125" t="n">
        <v>33126870</v>
      </c>
      <c r="D1647" s="90" t="inlineStr">
        <is>
          <t>5058202_AHM_Honda Regional_04/22/19-9/29/19_FEP &amp; YouTube - Digital Entertainment</t>
        </is>
      </c>
      <c r="E1647" s="78" t="inlineStr">
        <is>
          <t>Oxygen</t>
        </is>
      </c>
      <c r="F1647" s="126" t="n">
        <v>43570</v>
      </c>
      <c r="G1647" s="126" t="n">
        <v>43583</v>
      </c>
      <c r="H1647" s="96" t="n">
        <v>39102</v>
      </c>
      <c r="I1647" s="79" t="n">
        <v>39102</v>
      </c>
      <c r="J1647" s="127" t="n">
        <v>0.71</v>
      </c>
      <c r="K1647" s="128">
        <f>ROUND(I1647*(J1647/1000),2)</f>
        <v/>
      </c>
    </row>
    <row customFormat="1" r="1648" s="78">
      <c r="B1648" s="125">
        <f>B1647+1</f>
        <v/>
      </c>
      <c r="C1648" s="125" t="n">
        <v>33126870</v>
      </c>
      <c r="D1648" s="90" t="inlineStr">
        <is>
          <t>5058202_AHM_Honda Regional_04/22/19-9/29/19_FEP &amp; YouTube - Digital Entertainment</t>
        </is>
      </c>
      <c r="E1648" s="78" t="inlineStr">
        <is>
          <t>Syfy</t>
        </is>
      </c>
      <c r="F1648" s="126" t="n">
        <v>43570</v>
      </c>
      <c r="G1648" s="126" t="n">
        <v>43583</v>
      </c>
      <c r="H1648" s="96" t="n">
        <v>202903</v>
      </c>
      <c r="I1648" s="79" t="n">
        <v>202903</v>
      </c>
      <c r="J1648" s="127" t="n">
        <v>0.71</v>
      </c>
      <c r="K1648" s="128">
        <f>ROUND(I1648*(J1648/1000),2)</f>
        <v/>
      </c>
    </row>
    <row customFormat="1" r="1649" s="78">
      <c r="B1649" s="125">
        <f>B1648+1</f>
        <v/>
      </c>
      <c r="C1649" s="125" t="n">
        <v>33126870</v>
      </c>
      <c r="D1649" s="90" t="inlineStr">
        <is>
          <t>5058202_AHM_Honda Regional_04/22/19-9/29/19_FEP &amp; YouTube - Digital Entertainment</t>
        </is>
      </c>
      <c r="E1649" s="78" t="inlineStr">
        <is>
          <t>Telemundo</t>
        </is>
      </c>
      <c r="F1649" s="126" t="n">
        <v>43570</v>
      </c>
      <c r="G1649" s="126" t="n">
        <v>43583</v>
      </c>
      <c r="H1649" s="96" t="n">
        <v>1393</v>
      </c>
      <c r="I1649" s="79" t="n">
        <v>1393</v>
      </c>
      <c r="J1649" s="127" t="n">
        <v>0.71</v>
      </c>
      <c r="K1649" s="128">
        <f>ROUND(I1649*(J1649/1000),2)</f>
        <v/>
      </c>
    </row>
    <row customFormat="1" r="1650" s="78">
      <c r="B1650" s="125">
        <f>B1649+1</f>
        <v/>
      </c>
      <c r="C1650" s="125" t="n">
        <v>33126870</v>
      </c>
      <c r="D1650" s="90" t="inlineStr">
        <is>
          <t>5058202_AHM_Honda Regional_04/22/19-9/29/19_FEP &amp; YouTube - Digital Entertainment</t>
        </is>
      </c>
      <c r="E1650" s="78" t="inlineStr">
        <is>
          <t>USA</t>
        </is>
      </c>
      <c r="F1650" s="126" t="n">
        <v>43570</v>
      </c>
      <c r="G1650" s="126" t="n">
        <v>43583</v>
      </c>
      <c r="H1650" s="96" t="n">
        <v>95570</v>
      </c>
      <c r="I1650" s="79" t="n">
        <v>95570</v>
      </c>
      <c r="J1650" s="127" t="n">
        <v>0.71</v>
      </c>
      <c r="K1650" s="128">
        <f>ROUND(I1650*(J1650/1000),2)</f>
        <v/>
      </c>
    </row>
    <row customFormat="1" r="1651" s="78">
      <c r="B1651" s="125">
        <f>B1650+1</f>
        <v/>
      </c>
      <c r="C1651" s="125" t="n">
        <v>33132596</v>
      </c>
      <c r="D1651" s="90" t="inlineStr">
        <is>
          <t>5075275_WB - Detective Pikachu 2Q Bravo Video - Digital Lifestyle</t>
        </is>
      </c>
      <c r="E1651" s="78" t="inlineStr">
        <is>
          <t>Bravo</t>
        </is>
      </c>
      <c r="F1651" s="126" t="n">
        <v>43564</v>
      </c>
      <c r="G1651" s="126" t="n">
        <v>43585</v>
      </c>
      <c r="H1651" s="96" t="n">
        <v>108263</v>
      </c>
      <c r="I1651" s="79" t="n">
        <v>108263</v>
      </c>
      <c r="J1651" s="127" t="n">
        <v>0.71</v>
      </c>
      <c r="K1651" s="128">
        <f>ROUND(I1651*(J1651/1000),2)</f>
        <v/>
      </c>
    </row>
    <row customFormat="1" r="1652" s="78">
      <c r="B1652" s="125">
        <f>B1651+1</f>
        <v/>
      </c>
      <c r="C1652" s="125" t="n">
        <v>33132945</v>
      </c>
      <c r="D1652" s="90" t="inlineStr">
        <is>
          <t>5068716_Garnier Latin Billboards 2019 - Digital Hispanic</t>
        </is>
      </c>
      <c r="E1652" s="78" t="inlineStr">
        <is>
          <t>NBC Universo</t>
        </is>
      </c>
      <c r="F1652" s="126" t="n">
        <v>43566</v>
      </c>
      <c r="G1652" s="126" t="n">
        <v>43585</v>
      </c>
      <c r="H1652" s="96" t="n">
        <v>11118</v>
      </c>
      <c r="I1652" s="79" t="n">
        <v>11118</v>
      </c>
      <c r="J1652" s="127" t="n">
        <v>0.71</v>
      </c>
      <c r="K1652" s="128">
        <f>ROUND(I1652*(J1652/1000),2)</f>
        <v/>
      </c>
    </row>
    <row customFormat="1" r="1653" s="78">
      <c r="B1653" s="125">
        <f>B1652+1</f>
        <v/>
      </c>
      <c r="C1653" s="125" t="n">
        <v>33132945</v>
      </c>
      <c r="D1653" s="90" t="inlineStr">
        <is>
          <t>5068716_Garnier Latin Billboards 2019 - Digital Hispanic</t>
        </is>
      </c>
      <c r="E1653" s="78" t="inlineStr">
        <is>
          <t>Telemundo</t>
        </is>
      </c>
      <c r="F1653" s="126" t="n">
        <v>43566</v>
      </c>
      <c r="G1653" s="126" t="n">
        <v>43585</v>
      </c>
      <c r="H1653" s="96" t="n">
        <v>68245</v>
      </c>
      <c r="I1653" s="79" t="n">
        <v>68245</v>
      </c>
      <c r="J1653" s="127" t="n">
        <v>0.71</v>
      </c>
      <c r="K1653" s="128">
        <f>ROUND(I1653*(J1653/1000),2)</f>
        <v/>
      </c>
    </row>
    <row customFormat="1" r="1654" s="78">
      <c r="B1654" s="125">
        <f>B1653+1</f>
        <v/>
      </c>
      <c r="C1654" s="125" t="n">
        <v>33136535</v>
      </c>
      <c r="D1654" s="90" t="inlineStr">
        <is>
          <t>5072751_Land Rover NBC Prime_Q219 - Digital Entertainment</t>
        </is>
      </c>
      <c r="E1654" s="78" t="inlineStr">
        <is>
          <t>NBC Broadcast</t>
        </is>
      </c>
      <c r="F1654" s="126" t="n">
        <v>43579</v>
      </c>
      <c r="G1654" s="126" t="n">
        <v>43646</v>
      </c>
      <c r="H1654" s="96" t="n">
        <v>59464</v>
      </c>
      <c r="I1654" s="79" t="n">
        <v>59464</v>
      </c>
      <c r="J1654" s="127" t="n">
        <v>0.71</v>
      </c>
      <c r="K1654" s="128">
        <f>ROUND(I1654*(J1654/1000),2)</f>
        <v/>
      </c>
    </row>
    <row customFormat="1" r="1655" s="78">
      <c r="B1655" s="125">
        <f>B1654+1</f>
        <v/>
      </c>
      <c r="C1655" s="125" t="n">
        <v>33136535</v>
      </c>
      <c r="D1655" s="90" t="inlineStr">
        <is>
          <t>5072751_Land Rover NBC Prime_Q219 - Digital Entertainment</t>
        </is>
      </c>
      <c r="E1655" s="78" t="inlineStr">
        <is>
          <t>NBC News</t>
        </is>
      </c>
      <c r="F1655" s="126" t="n">
        <v>43579</v>
      </c>
      <c r="G1655" s="126" t="n">
        <v>43646</v>
      </c>
      <c r="H1655" s="96" t="n">
        <v>3867</v>
      </c>
      <c r="I1655" s="79" t="n">
        <v>3867</v>
      </c>
      <c r="J1655" s="127" t="n">
        <v>0.71</v>
      </c>
      <c r="K1655" s="128">
        <f>ROUND(I1655*(J1655/1000),2)</f>
        <v/>
      </c>
    </row>
    <row customFormat="1" r="1656" s="78">
      <c r="B1656" s="125">
        <f>B1655+1</f>
        <v/>
      </c>
      <c r="C1656" s="125" t="n">
        <v>33136590</v>
      </c>
      <c r="D1656" s="90" t="inlineStr">
        <is>
          <t>5072749_Jaguar NBC Prime_Q219 - Digital Entertainment</t>
        </is>
      </c>
      <c r="E1656" s="78" t="inlineStr">
        <is>
          <t>NBC Broadcast</t>
        </is>
      </c>
      <c r="F1656" s="126" t="n">
        <v>43574</v>
      </c>
      <c r="G1656" s="126" t="n">
        <v>43646</v>
      </c>
      <c r="H1656" s="96" t="n">
        <v>83099</v>
      </c>
      <c r="I1656" s="79" t="n">
        <v>83099</v>
      </c>
      <c r="J1656" s="127" t="n">
        <v>0.71</v>
      </c>
      <c r="K1656" s="128">
        <f>ROUND(I1656*(J1656/1000),2)</f>
        <v/>
      </c>
    </row>
    <row customFormat="1" r="1657" s="78">
      <c r="B1657" s="125">
        <f>B1656+1</f>
        <v/>
      </c>
      <c r="C1657" s="125" t="n">
        <v>33136590</v>
      </c>
      <c r="D1657" s="90" t="inlineStr">
        <is>
          <t>5072749_Jaguar NBC Prime_Q219 - Digital Entertainment</t>
        </is>
      </c>
      <c r="E1657" s="78" t="inlineStr">
        <is>
          <t>NBC News</t>
        </is>
      </c>
      <c r="F1657" s="126" t="n">
        <v>43574</v>
      </c>
      <c r="G1657" s="126" t="n">
        <v>43646</v>
      </c>
      <c r="H1657" s="96" t="n">
        <v>4206</v>
      </c>
      <c r="I1657" s="79" t="n">
        <v>4206</v>
      </c>
      <c r="J1657" s="127" t="n">
        <v>0.71</v>
      </c>
      <c r="K1657" s="128">
        <f>ROUND(I1657*(J1657/1000),2)</f>
        <v/>
      </c>
    </row>
    <row customFormat="1" r="1658" s="78">
      <c r="B1658" s="125">
        <f>B1657+1</f>
        <v/>
      </c>
      <c r="C1658" s="125" t="n">
        <v>33137766</v>
      </c>
      <c r="D1658" s="90" t="inlineStr">
        <is>
          <t>5075479_Chase_CY Upfront_Retail_OLV_Q2 - Digital Entertainment</t>
        </is>
      </c>
      <c r="E1658" s="78" t="inlineStr">
        <is>
          <t>Bravo</t>
        </is>
      </c>
      <c r="F1658" s="126" t="n">
        <v>43570</v>
      </c>
      <c r="G1658" s="126" t="n">
        <v>43583</v>
      </c>
      <c r="H1658" s="96" t="n">
        <v>609655</v>
      </c>
      <c r="I1658" s="79" t="n">
        <v>609655</v>
      </c>
      <c r="J1658" s="127" t="n">
        <v>0.71</v>
      </c>
      <c r="K1658" s="128">
        <f>ROUND(I1658*(J1658/1000),2)</f>
        <v/>
      </c>
    </row>
    <row customFormat="1" r="1659" s="78">
      <c r="B1659" s="125">
        <f>B1658+1</f>
        <v/>
      </c>
      <c r="C1659" s="125" t="n">
        <v>33137766</v>
      </c>
      <c r="D1659" s="90" t="inlineStr">
        <is>
          <t>5075479_Chase_CY Upfront_Retail_OLV_Q2 - Digital Entertainment</t>
        </is>
      </c>
      <c r="E1659" s="78" t="inlineStr">
        <is>
          <t>CNBC</t>
        </is>
      </c>
      <c r="F1659" s="126" t="n">
        <v>43570</v>
      </c>
      <c r="G1659" s="126" t="n">
        <v>43583</v>
      </c>
      <c r="H1659" s="96" t="n">
        <v>53019</v>
      </c>
      <c r="I1659" s="79" t="n">
        <v>53019</v>
      </c>
      <c r="J1659" s="127" t="n">
        <v>0.71</v>
      </c>
      <c r="K1659" s="128">
        <f>ROUND(I1659*(J1659/1000),2)</f>
        <v/>
      </c>
    </row>
    <row customFormat="1" r="1660" s="78">
      <c r="B1660" s="125">
        <f>B1659+1</f>
        <v/>
      </c>
      <c r="C1660" s="125" t="n">
        <v>33137766</v>
      </c>
      <c r="D1660" s="90" t="inlineStr">
        <is>
          <t>5075479_Chase_CY Upfront_Retail_OLV_Q2 - Digital Entertainment</t>
        </is>
      </c>
      <c r="E1660" s="78" t="inlineStr">
        <is>
          <t>E!</t>
        </is>
      </c>
      <c r="F1660" s="126" t="n">
        <v>43570</v>
      </c>
      <c r="G1660" s="126" t="n">
        <v>43583</v>
      </c>
      <c r="H1660" s="96" t="n">
        <v>271870</v>
      </c>
      <c r="I1660" s="79" t="n">
        <v>271870</v>
      </c>
      <c r="J1660" s="127" t="n">
        <v>0.71</v>
      </c>
      <c r="K1660" s="128">
        <f>ROUND(I1660*(J1660/1000),2)</f>
        <v/>
      </c>
    </row>
    <row customFormat="1" r="1661" s="78">
      <c r="B1661" s="125">
        <f>B1660+1</f>
        <v/>
      </c>
      <c r="C1661" s="125" t="n">
        <v>33137766</v>
      </c>
      <c r="D1661" s="90" t="inlineStr">
        <is>
          <t>5075479_Chase_CY Upfront_Retail_OLV_Q2 - Digital Entertainment</t>
        </is>
      </c>
      <c r="E1661" s="78" t="inlineStr">
        <is>
          <t>MSNBC</t>
        </is>
      </c>
      <c r="F1661" s="126" t="n">
        <v>43570</v>
      </c>
      <c r="G1661" s="126" t="n">
        <v>43583</v>
      </c>
      <c r="H1661" s="96" t="n">
        <v>2661</v>
      </c>
      <c r="I1661" s="79" t="n">
        <v>2661</v>
      </c>
      <c r="J1661" s="127" t="n">
        <v>0.71</v>
      </c>
      <c r="K1661" s="128">
        <f>ROUND(I1661*(J1661/1000),2)</f>
        <v/>
      </c>
    </row>
    <row customFormat="1" r="1662" s="78">
      <c r="B1662" s="125">
        <f>B1661+1</f>
        <v/>
      </c>
      <c r="C1662" s="125" t="n">
        <v>33137766</v>
      </c>
      <c r="D1662" s="90" t="inlineStr">
        <is>
          <t>5075479_Chase_CY Upfront_Retail_OLV_Q2 - Digital Entertainment</t>
        </is>
      </c>
      <c r="E1662" s="78" t="inlineStr">
        <is>
          <t>NBC Broadcast</t>
        </is>
      </c>
      <c r="F1662" s="126" t="n">
        <v>43570</v>
      </c>
      <c r="G1662" s="126" t="n">
        <v>43583</v>
      </c>
      <c r="H1662" s="96" t="n">
        <v>1424142</v>
      </c>
      <c r="I1662" s="79" t="n">
        <v>1424142</v>
      </c>
      <c r="J1662" s="127" t="n">
        <v>0.71</v>
      </c>
      <c r="K1662" s="128">
        <f>ROUND(I1662*(J1662/1000),2)</f>
        <v/>
      </c>
    </row>
    <row customFormat="1" r="1663" s="78">
      <c r="B1663" s="125">
        <f>B1662+1</f>
        <v/>
      </c>
      <c r="C1663" s="125" t="n">
        <v>33137766</v>
      </c>
      <c r="D1663" s="90" t="inlineStr">
        <is>
          <t>5075479_Chase_CY Upfront_Retail_OLV_Q2 - Digital Entertainment</t>
        </is>
      </c>
      <c r="E1663" s="78" t="inlineStr">
        <is>
          <t>NBC News</t>
        </is>
      </c>
      <c r="F1663" s="126" t="n">
        <v>43570</v>
      </c>
      <c r="G1663" s="126" t="n">
        <v>43583</v>
      </c>
      <c r="H1663" s="96" t="n">
        <v>98360</v>
      </c>
      <c r="I1663" s="79" t="n">
        <v>98360</v>
      </c>
      <c r="J1663" s="127" t="n">
        <v>0.71</v>
      </c>
      <c r="K1663" s="128">
        <f>ROUND(I1663*(J1663/1000),2)</f>
        <v/>
      </c>
    </row>
    <row customFormat="1" r="1664" s="78">
      <c r="B1664" s="125">
        <f>B1663+1</f>
        <v/>
      </c>
      <c r="C1664" s="125" t="n">
        <v>33137766</v>
      </c>
      <c r="D1664" s="90" t="inlineStr">
        <is>
          <t>5075479_Chase_CY Upfront_Retail_OLV_Q2 - Digital Entertainment</t>
        </is>
      </c>
      <c r="E1664" s="78" t="inlineStr">
        <is>
          <t>Oxygen</t>
        </is>
      </c>
      <c r="F1664" s="126" t="n">
        <v>43570</v>
      </c>
      <c r="G1664" s="126" t="n">
        <v>43583</v>
      </c>
      <c r="H1664" s="96" t="n">
        <v>207921</v>
      </c>
      <c r="I1664" s="79" t="n">
        <v>207921</v>
      </c>
      <c r="J1664" s="127" t="n">
        <v>0.71</v>
      </c>
      <c r="K1664" s="128">
        <f>ROUND(I1664*(J1664/1000),2)</f>
        <v/>
      </c>
    </row>
    <row customFormat="1" r="1665" s="78">
      <c r="B1665" s="125">
        <f>B1664+1</f>
        <v/>
      </c>
      <c r="C1665" s="125" t="n">
        <v>33137766</v>
      </c>
      <c r="D1665" s="90" t="inlineStr">
        <is>
          <t>5075479_Chase_CY Upfront_Retail_OLV_Q2 - Digital Entertainment</t>
        </is>
      </c>
      <c r="E1665" s="78" t="inlineStr">
        <is>
          <t>Syfy</t>
        </is>
      </c>
      <c r="F1665" s="126" t="n">
        <v>43570</v>
      </c>
      <c r="G1665" s="126" t="n">
        <v>43583</v>
      </c>
      <c r="H1665" s="96" t="n">
        <v>1240984</v>
      </c>
      <c r="I1665" s="79" t="n">
        <v>1240984</v>
      </c>
      <c r="J1665" s="127" t="n">
        <v>0.71</v>
      </c>
      <c r="K1665" s="128">
        <f>ROUND(I1665*(J1665/1000),2)</f>
        <v/>
      </c>
    </row>
    <row customFormat="1" r="1666" s="78">
      <c r="B1666" s="125">
        <f>B1665+1</f>
        <v/>
      </c>
      <c r="C1666" s="125" t="n">
        <v>33137766</v>
      </c>
      <c r="D1666" s="90" t="inlineStr">
        <is>
          <t>5075479_Chase_CY Upfront_Retail_OLV_Q2 - Digital Entertainment</t>
        </is>
      </c>
      <c r="E1666" s="78" t="inlineStr">
        <is>
          <t>Telemundo</t>
        </is>
      </c>
      <c r="F1666" s="126" t="n">
        <v>43570</v>
      </c>
      <c r="G1666" s="126" t="n">
        <v>43583</v>
      </c>
      <c r="H1666" s="96" t="n">
        <v>10120</v>
      </c>
      <c r="I1666" s="79" t="n">
        <v>10120</v>
      </c>
      <c r="J1666" s="127" t="n">
        <v>0.71</v>
      </c>
      <c r="K1666" s="128">
        <f>ROUND(I1666*(J1666/1000),2)</f>
        <v/>
      </c>
    </row>
    <row customFormat="1" r="1667" s="78">
      <c r="B1667" s="125">
        <f>B1666+1</f>
        <v/>
      </c>
      <c r="C1667" s="125" t="n">
        <v>33137766</v>
      </c>
      <c r="D1667" s="90" t="inlineStr">
        <is>
          <t>5075479_Chase_CY Upfront_Retail_OLV_Q2 - Digital Entertainment</t>
        </is>
      </c>
      <c r="E1667" s="78" t="inlineStr">
        <is>
          <t>USA</t>
        </is>
      </c>
      <c r="F1667" s="126" t="n">
        <v>43570</v>
      </c>
      <c r="G1667" s="126" t="n">
        <v>43583</v>
      </c>
      <c r="H1667" s="96" t="n">
        <v>374920</v>
      </c>
      <c r="I1667" s="79" t="n">
        <v>374920</v>
      </c>
      <c r="J1667" s="127" t="n">
        <v>0.71</v>
      </c>
      <c r="K1667" s="128">
        <f>ROUND(I1667*(J1667/1000),2)</f>
        <v/>
      </c>
    </row>
    <row customFormat="1" r="1668" s="78">
      <c r="B1668" s="125">
        <f>B1667+1</f>
        <v/>
      </c>
      <c r="C1668" s="125" t="n">
        <v>33138046</v>
      </c>
      <c r="D1668" s="90" t="inlineStr">
        <is>
          <t>5075175_Dermira E!/Bravo Deal#967409/967413 TAD 2Q19 - Digital Lifestyle</t>
        </is>
      </c>
      <c r="E1668" s="78" t="inlineStr">
        <is>
          <t>Bravo</t>
        </is>
      </c>
      <c r="F1668" s="126" t="n">
        <v>43565</v>
      </c>
      <c r="G1668" s="126" t="n">
        <v>43576</v>
      </c>
      <c r="H1668" s="96" t="n">
        <v>268591</v>
      </c>
      <c r="I1668" s="79" t="n">
        <v>268591</v>
      </c>
      <c r="J1668" s="127" t="n">
        <v>0.71</v>
      </c>
      <c r="K1668" s="128">
        <f>ROUND(I1668*(J1668/1000),2)</f>
        <v/>
      </c>
    </row>
    <row customFormat="1" r="1669" s="78">
      <c r="B1669" s="125">
        <f>B1668+1</f>
        <v/>
      </c>
      <c r="C1669" s="125" t="n">
        <v>33138046</v>
      </c>
      <c r="D1669" s="90" t="inlineStr">
        <is>
          <t>5075175_Dermira E!/Bravo Deal#967409/967413 TAD 2Q19 - Digital Lifestyle</t>
        </is>
      </c>
      <c r="E1669" s="78" t="inlineStr">
        <is>
          <t>E!</t>
        </is>
      </c>
      <c r="F1669" s="126" t="n">
        <v>43565</v>
      </c>
      <c r="G1669" s="126" t="n">
        <v>43576</v>
      </c>
      <c r="H1669" s="96" t="n">
        <v>107457</v>
      </c>
      <c r="I1669" s="79" t="n">
        <v>107457</v>
      </c>
      <c r="J1669" s="127" t="n">
        <v>0.71</v>
      </c>
      <c r="K1669" s="128">
        <f>ROUND(I1669*(J1669/1000),2)</f>
        <v/>
      </c>
    </row>
    <row customFormat="1" r="1670" s="78">
      <c r="B1670" s="125">
        <f>B1669+1</f>
        <v/>
      </c>
      <c r="C1670" s="125" t="n">
        <v>33150771</v>
      </c>
      <c r="D1670" s="90" t="inlineStr">
        <is>
          <t>5072357_TMO_E! and Bravo_TAD_Q2 - Q3 2019 - Digital Lifestyle</t>
        </is>
      </c>
      <c r="E1670" s="78" t="inlineStr">
        <is>
          <t>Bravo</t>
        </is>
      </c>
      <c r="F1670" s="126" t="n">
        <v>43565</v>
      </c>
      <c r="G1670" s="126" t="n">
        <v>43646</v>
      </c>
      <c r="H1670" s="96" t="n">
        <v>1008085</v>
      </c>
      <c r="I1670" s="79" t="n">
        <v>1008085</v>
      </c>
      <c r="J1670" s="127" t="n">
        <v>0.71</v>
      </c>
      <c r="K1670" s="128">
        <f>ROUND(I1670*(J1670/1000),2)</f>
        <v/>
      </c>
    </row>
    <row customFormat="1" r="1671" s="78">
      <c r="B1671" s="125">
        <f>B1670+1</f>
        <v/>
      </c>
      <c r="C1671" s="125" t="n">
        <v>33150771</v>
      </c>
      <c r="D1671" s="90" t="inlineStr">
        <is>
          <t>5072357_TMO_E! and Bravo_TAD_Q2 - Q3 2019 - Digital Lifestyle</t>
        </is>
      </c>
      <c r="E1671" s="78" t="inlineStr">
        <is>
          <t>E!</t>
        </is>
      </c>
      <c r="F1671" s="126" t="n">
        <v>43565</v>
      </c>
      <c r="G1671" s="126" t="n">
        <v>43646</v>
      </c>
      <c r="H1671" s="96" t="n">
        <v>942062</v>
      </c>
      <c r="I1671" s="79" t="n">
        <v>942062</v>
      </c>
      <c r="J1671" s="127" t="n">
        <v>0.71</v>
      </c>
      <c r="K1671" s="128">
        <f>ROUND(I1671*(J1671/1000),2)</f>
        <v/>
      </c>
    </row>
    <row customFormat="1" r="1672" s="78">
      <c r="B1672" s="125">
        <f>B1671+1</f>
        <v/>
      </c>
      <c r="C1672" s="125" t="n">
        <v>33152513</v>
      </c>
      <c r="D1672" s="90" t="inlineStr">
        <is>
          <t>5075537_Tyson Lunchmeat 2Q19 CFlight Prime/Digital 18/19 BYU Plan - Digital Entertainment</t>
        </is>
      </c>
      <c r="E1672" s="78" t="inlineStr">
        <is>
          <t>NBC Broadcast</t>
        </is>
      </c>
      <c r="F1672" s="126" t="n">
        <v>43570</v>
      </c>
      <c r="G1672" s="126" t="n">
        <v>43583</v>
      </c>
      <c r="H1672" s="96" t="n">
        <v>49825</v>
      </c>
      <c r="I1672" s="79" t="n">
        <v>49825</v>
      </c>
      <c r="J1672" s="127" t="n">
        <v>0.71</v>
      </c>
      <c r="K1672" s="128">
        <f>ROUND(I1672*(J1672/1000),2)</f>
        <v/>
      </c>
    </row>
    <row customFormat="1" r="1673" s="78">
      <c r="B1673" s="125">
        <f>B1672+1</f>
        <v/>
      </c>
      <c r="C1673" s="125" t="n">
        <v>33152513</v>
      </c>
      <c r="D1673" s="90" t="inlineStr">
        <is>
          <t>5075537_Tyson Lunchmeat 2Q19 CFlight Prime/Digital 18/19 BYU Plan - Digital Entertainment</t>
        </is>
      </c>
      <c r="E1673" s="78" t="inlineStr">
        <is>
          <t>NBC News</t>
        </is>
      </c>
      <c r="F1673" s="126" t="n">
        <v>43570</v>
      </c>
      <c r="G1673" s="126" t="n">
        <v>43583</v>
      </c>
      <c r="H1673" s="96" t="n">
        <v>2849</v>
      </c>
      <c r="I1673" s="79" t="n">
        <v>2849</v>
      </c>
      <c r="J1673" s="127" t="n">
        <v>0.71</v>
      </c>
      <c r="K1673" s="128">
        <f>ROUND(I1673*(J1673/1000),2)</f>
        <v/>
      </c>
    </row>
    <row customFormat="1" r="1674" s="78">
      <c r="B1674" s="125">
        <f>B1673+1</f>
        <v/>
      </c>
      <c r="C1674" s="125" t="n">
        <v>33153875</v>
      </c>
      <c r="D1674" s="90" t="inlineStr">
        <is>
          <t>5071417_P&amp;G 2Q TAD Bravo Video - Digital Lifestyle</t>
        </is>
      </c>
      <c r="E1674" s="78" t="inlineStr">
        <is>
          <t>Bravo</t>
        </is>
      </c>
      <c r="F1674" s="126" t="n">
        <v>43564</v>
      </c>
      <c r="G1674" s="126" t="n">
        <v>43646</v>
      </c>
      <c r="H1674" s="96" t="n">
        <v>3525010</v>
      </c>
      <c r="I1674" s="79" t="n">
        <v>3525010</v>
      </c>
      <c r="J1674" s="127" t="n">
        <v>0.71</v>
      </c>
      <c r="K1674" s="128">
        <f>ROUND(I1674*(J1674/1000),2)</f>
        <v/>
      </c>
    </row>
    <row customFormat="1" r="1675" s="78">
      <c r="B1675" s="125">
        <f>B1674+1</f>
        <v/>
      </c>
      <c r="C1675" s="125" t="n">
        <v>33159145</v>
      </c>
      <c r="D1675" s="90" t="inlineStr">
        <is>
          <t>5075341_Realtor.com_NBCU NAV_Q219_Upfront - Digital Entertainment</t>
        </is>
      </c>
      <c r="E1675" s="78" t="inlineStr">
        <is>
          <t>Bravo</t>
        </is>
      </c>
      <c r="F1675" s="126" t="n">
        <v>43566</v>
      </c>
      <c r="G1675" s="126" t="n">
        <v>43585</v>
      </c>
      <c r="H1675" s="96" t="n">
        <v>227877</v>
      </c>
      <c r="I1675" s="79" t="n">
        <v>227877</v>
      </c>
      <c r="J1675" s="127" t="n">
        <v>0.71</v>
      </c>
      <c r="K1675" s="128">
        <f>ROUND(I1675*(J1675/1000),2)</f>
        <v/>
      </c>
    </row>
    <row customFormat="1" r="1676" s="78">
      <c r="B1676" s="125">
        <f>B1675+1</f>
        <v/>
      </c>
      <c r="C1676" s="125" t="n">
        <v>33159145</v>
      </c>
      <c r="D1676" s="90" t="inlineStr">
        <is>
          <t>5075341_Realtor.com_NBCU NAV_Q219_Upfront - Digital Entertainment</t>
        </is>
      </c>
      <c r="E1676" s="78" t="inlineStr">
        <is>
          <t>CNBC</t>
        </is>
      </c>
      <c r="F1676" s="126" t="n">
        <v>43566</v>
      </c>
      <c r="G1676" s="126" t="n">
        <v>43585</v>
      </c>
      <c r="H1676" s="96" t="n">
        <v>19090</v>
      </c>
      <c r="I1676" s="79" t="n">
        <v>19090</v>
      </c>
      <c r="J1676" s="127" t="n">
        <v>0.71</v>
      </c>
      <c r="K1676" s="128">
        <f>ROUND(I1676*(J1676/1000),2)</f>
        <v/>
      </c>
    </row>
    <row customFormat="1" r="1677" s="78">
      <c r="B1677" s="125">
        <f>B1676+1</f>
        <v/>
      </c>
      <c r="C1677" s="125" t="n">
        <v>33159145</v>
      </c>
      <c r="D1677" s="90" t="inlineStr">
        <is>
          <t>5075341_Realtor.com_NBCU NAV_Q219_Upfront - Digital Entertainment</t>
        </is>
      </c>
      <c r="E1677" s="78" t="inlineStr">
        <is>
          <t>E!</t>
        </is>
      </c>
      <c r="F1677" s="126" t="n">
        <v>43566</v>
      </c>
      <c r="G1677" s="126" t="n">
        <v>43585</v>
      </c>
      <c r="H1677" s="96" t="n">
        <v>87996</v>
      </c>
      <c r="I1677" s="79" t="n">
        <v>87996</v>
      </c>
      <c r="J1677" s="127" t="n">
        <v>0.71</v>
      </c>
      <c r="K1677" s="128">
        <f>ROUND(I1677*(J1677/1000),2)</f>
        <v/>
      </c>
    </row>
    <row customFormat="1" r="1678" s="78">
      <c r="B1678" s="125">
        <f>B1677+1</f>
        <v/>
      </c>
      <c r="C1678" s="125" t="n">
        <v>33159145</v>
      </c>
      <c r="D1678" s="90" t="inlineStr">
        <is>
          <t>5075341_Realtor.com_NBCU NAV_Q219_Upfront - Digital Entertainment</t>
        </is>
      </c>
      <c r="E1678" s="78" t="inlineStr">
        <is>
          <t>MSNBC</t>
        </is>
      </c>
      <c r="F1678" s="126" t="n">
        <v>43566</v>
      </c>
      <c r="G1678" s="126" t="n">
        <v>43585</v>
      </c>
      <c r="H1678" s="96" t="n">
        <v>873</v>
      </c>
      <c r="I1678" s="79" t="n">
        <v>873</v>
      </c>
      <c r="J1678" s="127" t="n">
        <v>0.71</v>
      </c>
      <c r="K1678" s="128">
        <f>ROUND(I1678*(J1678/1000),2)</f>
        <v/>
      </c>
    </row>
    <row customFormat="1" r="1679" s="78">
      <c r="B1679" s="125">
        <f>B1678+1</f>
        <v/>
      </c>
      <c r="C1679" s="125" t="n">
        <v>33159145</v>
      </c>
      <c r="D1679" s="90" t="inlineStr">
        <is>
          <t>5075341_Realtor.com_NBCU NAV_Q219_Upfront - Digital Entertainment</t>
        </is>
      </c>
      <c r="E1679" s="78" t="inlineStr">
        <is>
          <t>NBC Broadcast</t>
        </is>
      </c>
      <c r="F1679" s="126" t="n">
        <v>43566</v>
      </c>
      <c r="G1679" s="126" t="n">
        <v>43585</v>
      </c>
      <c r="H1679" s="96" t="n">
        <v>365545</v>
      </c>
      <c r="I1679" s="79" t="n">
        <v>365545</v>
      </c>
      <c r="J1679" s="127" t="n">
        <v>0.71</v>
      </c>
      <c r="K1679" s="128">
        <f>ROUND(I1679*(J1679/1000),2)</f>
        <v/>
      </c>
    </row>
    <row customFormat="1" r="1680" s="78">
      <c r="B1680" s="125">
        <f>B1679+1</f>
        <v/>
      </c>
      <c r="C1680" s="125" t="n">
        <v>33159145</v>
      </c>
      <c r="D1680" s="90" t="inlineStr">
        <is>
          <t>5075341_Realtor.com_NBCU NAV_Q219_Upfront - Digital Entertainment</t>
        </is>
      </c>
      <c r="E1680" s="78" t="inlineStr">
        <is>
          <t>NBC News</t>
        </is>
      </c>
      <c r="F1680" s="126" t="n">
        <v>43566</v>
      </c>
      <c r="G1680" s="126" t="n">
        <v>43585</v>
      </c>
      <c r="H1680" s="96" t="n">
        <v>34669</v>
      </c>
      <c r="I1680" s="79" t="n">
        <v>34669</v>
      </c>
      <c r="J1680" s="127" t="n">
        <v>0.71</v>
      </c>
      <c r="K1680" s="128">
        <f>ROUND(I1680*(J1680/1000),2)</f>
        <v/>
      </c>
    </row>
    <row customFormat="1" r="1681" s="78">
      <c r="B1681" s="125">
        <f>B1680+1</f>
        <v/>
      </c>
      <c r="C1681" s="125" t="n">
        <v>33159145</v>
      </c>
      <c r="D1681" s="90" t="inlineStr">
        <is>
          <t>5075341_Realtor.com_NBCU NAV_Q219_Upfront - Digital Entertainment</t>
        </is>
      </c>
      <c r="E1681" s="78" t="inlineStr">
        <is>
          <t>Oxygen</t>
        </is>
      </c>
      <c r="F1681" s="126" t="n">
        <v>43566</v>
      </c>
      <c r="G1681" s="126" t="n">
        <v>43585</v>
      </c>
      <c r="H1681" s="96" t="n">
        <v>66003</v>
      </c>
      <c r="I1681" s="79" t="n">
        <v>66003</v>
      </c>
      <c r="J1681" s="127" t="n">
        <v>0.71</v>
      </c>
      <c r="K1681" s="128">
        <f>ROUND(I1681*(J1681/1000),2)</f>
        <v/>
      </c>
    </row>
    <row customFormat="1" r="1682" s="78">
      <c r="B1682" s="125">
        <f>B1681+1</f>
        <v/>
      </c>
      <c r="C1682" s="125" t="n">
        <v>33159145</v>
      </c>
      <c r="D1682" s="90" t="inlineStr">
        <is>
          <t>5075341_Realtor.com_NBCU NAV_Q219_Upfront - Digital Entertainment</t>
        </is>
      </c>
      <c r="E1682" s="78" t="inlineStr">
        <is>
          <t>Syfy</t>
        </is>
      </c>
      <c r="F1682" s="126" t="n">
        <v>43566</v>
      </c>
      <c r="G1682" s="126" t="n">
        <v>43585</v>
      </c>
      <c r="H1682" s="96" t="n">
        <v>344323</v>
      </c>
      <c r="I1682" s="79" t="n">
        <v>344323</v>
      </c>
      <c r="J1682" s="127" t="n">
        <v>0.71</v>
      </c>
      <c r="K1682" s="128">
        <f>ROUND(I1682*(J1682/1000),2)</f>
        <v/>
      </c>
    </row>
    <row customFormat="1" r="1683" s="78">
      <c r="B1683" s="125">
        <f>B1682+1</f>
        <v/>
      </c>
      <c r="C1683" s="125" t="n">
        <v>33159145</v>
      </c>
      <c r="D1683" s="90" t="inlineStr">
        <is>
          <t>5075341_Realtor.com_NBCU NAV_Q219_Upfront - Digital Entertainment</t>
        </is>
      </c>
      <c r="E1683" s="78" t="inlineStr">
        <is>
          <t>Telemundo</t>
        </is>
      </c>
      <c r="F1683" s="126" t="n">
        <v>43566</v>
      </c>
      <c r="G1683" s="126" t="n">
        <v>43585</v>
      </c>
      <c r="H1683" s="96" t="n">
        <v>2765</v>
      </c>
      <c r="I1683" s="79" t="n">
        <v>2765</v>
      </c>
      <c r="J1683" s="127" t="n">
        <v>0.71</v>
      </c>
      <c r="K1683" s="128">
        <f>ROUND(I1683*(J1683/1000),2)</f>
        <v/>
      </c>
    </row>
    <row customFormat="1" r="1684" s="78">
      <c r="B1684" s="125">
        <f>B1683+1</f>
        <v/>
      </c>
      <c r="C1684" s="125" t="n">
        <v>33159145</v>
      </c>
      <c r="D1684" s="90" t="inlineStr">
        <is>
          <t>5075341_Realtor.com_NBCU NAV_Q219_Upfront - Digital Entertainment</t>
        </is>
      </c>
      <c r="E1684" s="78" t="inlineStr">
        <is>
          <t>USA</t>
        </is>
      </c>
      <c r="F1684" s="126" t="n">
        <v>43566</v>
      </c>
      <c r="G1684" s="126" t="n">
        <v>43585</v>
      </c>
      <c r="H1684" s="96" t="n">
        <v>113738</v>
      </c>
      <c r="I1684" s="79" t="n">
        <v>113738</v>
      </c>
      <c r="J1684" s="127" t="n">
        <v>0.71</v>
      </c>
      <c r="K1684" s="128">
        <f>ROUND(I1684*(J1684/1000),2)</f>
        <v/>
      </c>
    </row>
    <row customFormat="1" r="1685" s="78">
      <c r="B1685" s="125">
        <f>B1684+1</f>
        <v/>
      </c>
      <c r="C1685" s="125" t="n">
        <v>33159175</v>
      </c>
      <c r="D1685" s="90" t="inlineStr">
        <is>
          <t>5075627_Annapurna_Missing Link_NBCU_Symphony AV_Q219 - Digital Entertainment</t>
        </is>
      </c>
      <c r="E1685" s="78" t="inlineStr">
        <is>
          <t>Bravo</t>
        </is>
      </c>
      <c r="F1685" s="126" t="n">
        <v>43566</v>
      </c>
      <c r="G1685" s="126" t="n">
        <v>43569</v>
      </c>
      <c r="H1685" s="96" t="n">
        <v>91752</v>
      </c>
      <c r="I1685" s="79" t="n">
        <v>91752</v>
      </c>
      <c r="J1685" s="127" t="n">
        <v>0.71</v>
      </c>
      <c r="K1685" s="128">
        <f>ROUND(I1685*(J1685/1000),2)</f>
        <v/>
      </c>
    </row>
    <row customFormat="1" r="1686" s="78">
      <c r="B1686" s="125">
        <f>B1685+1</f>
        <v/>
      </c>
      <c r="C1686" s="125" t="n">
        <v>33159175</v>
      </c>
      <c r="D1686" s="90" t="inlineStr">
        <is>
          <t>5075627_Annapurna_Missing Link_NBCU_Symphony AV_Q219 - Digital Entertainment</t>
        </is>
      </c>
      <c r="E1686" s="78" t="inlineStr">
        <is>
          <t>E!</t>
        </is>
      </c>
      <c r="F1686" s="126" t="n">
        <v>43566</v>
      </c>
      <c r="G1686" s="126" t="n">
        <v>43569</v>
      </c>
      <c r="H1686" s="96" t="n">
        <v>42195</v>
      </c>
      <c r="I1686" s="79" t="n">
        <v>42195</v>
      </c>
      <c r="J1686" s="127" t="n">
        <v>0.71</v>
      </c>
      <c r="K1686" s="128">
        <f>ROUND(I1686*(J1686/1000),2)</f>
        <v/>
      </c>
    </row>
    <row customFormat="1" r="1687" s="78">
      <c r="B1687" s="125">
        <f>B1686+1</f>
        <v/>
      </c>
      <c r="C1687" s="125" t="n">
        <v>33159175</v>
      </c>
      <c r="D1687" s="90" t="inlineStr">
        <is>
          <t>5075627_Annapurna_Missing Link_NBCU_Symphony AV_Q219 - Digital Entertainment</t>
        </is>
      </c>
      <c r="E1687" s="78" t="inlineStr">
        <is>
          <t>NBC Broadcast</t>
        </is>
      </c>
      <c r="F1687" s="126" t="n">
        <v>43566</v>
      </c>
      <c r="G1687" s="126" t="n">
        <v>43569</v>
      </c>
      <c r="H1687" s="96" t="n">
        <v>151160</v>
      </c>
      <c r="I1687" s="79" t="n">
        <v>151160</v>
      </c>
      <c r="J1687" s="127" t="n">
        <v>0.71</v>
      </c>
      <c r="K1687" s="128">
        <f>ROUND(I1687*(J1687/1000),2)</f>
        <v/>
      </c>
    </row>
    <row customFormat="1" r="1688" s="78">
      <c r="B1688" s="125">
        <f>B1687+1</f>
        <v/>
      </c>
      <c r="C1688" s="125" t="n">
        <v>33159175</v>
      </c>
      <c r="D1688" s="90" t="inlineStr">
        <is>
          <t>5075627_Annapurna_Missing Link_NBCU_Symphony AV_Q219 - Digital Entertainment</t>
        </is>
      </c>
      <c r="E1688" s="78" t="inlineStr">
        <is>
          <t>NBC News</t>
        </is>
      </c>
      <c r="F1688" s="126" t="n">
        <v>43566</v>
      </c>
      <c r="G1688" s="126" t="n">
        <v>43569</v>
      </c>
      <c r="H1688" s="96" t="n">
        <v>6120</v>
      </c>
      <c r="I1688" s="79" t="n">
        <v>6120</v>
      </c>
      <c r="J1688" s="127" t="n">
        <v>0.71</v>
      </c>
      <c r="K1688" s="128">
        <f>ROUND(I1688*(J1688/1000),2)</f>
        <v/>
      </c>
    </row>
    <row customFormat="1" r="1689" s="78">
      <c r="B1689" s="125">
        <f>B1688+1</f>
        <v/>
      </c>
      <c r="C1689" s="125" t="n">
        <v>33159175</v>
      </c>
      <c r="D1689" s="90" t="inlineStr">
        <is>
          <t>5075627_Annapurna_Missing Link_NBCU_Symphony AV_Q219 - Digital Entertainment</t>
        </is>
      </c>
      <c r="E1689" s="78" t="inlineStr">
        <is>
          <t>Universal Kids</t>
        </is>
      </c>
      <c r="F1689" s="126" t="n">
        <v>43566</v>
      </c>
      <c r="G1689" s="126" t="n">
        <v>43569</v>
      </c>
      <c r="H1689" s="96" t="n">
        <v>674</v>
      </c>
      <c r="I1689" s="79" t="n">
        <v>674</v>
      </c>
      <c r="J1689" s="127" t="n">
        <v>0.71</v>
      </c>
      <c r="K1689" s="128">
        <f>ROUND(I1689*(J1689/1000),2)</f>
        <v/>
      </c>
    </row>
    <row customFormat="1" r="1690" s="78">
      <c r="B1690" s="125">
        <f>B1689+1</f>
        <v/>
      </c>
      <c r="C1690" s="125" t="n">
        <v>33166037</v>
      </c>
      <c r="D1690" s="90" t="inlineStr">
        <is>
          <t>5075733_Tyson Hillshire Rope 2Q19 CFlight Prime/Digital 18/19 BYU Plan - Digital Entertainment</t>
        </is>
      </c>
      <c r="E1690" s="78" t="inlineStr">
        <is>
          <t>NBC Broadcast</t>
        </is>
      </c>
      <c r="F1690" s="126" t="n">
        <v>43584</v>
      </c>
      <c r="G1690" s="126" t="n">
        <v>43597</v>
      </c>
      <c r="H1690" s="96" t="n">
        <v>46219</v>
      </c>
      <c r="I1690" s="79" t="n">
        <v>46219</v>
      </c>
      <c r="J1690" s="127" t="n">
        <v>0.71</v>
      </c>
      <c r="K1690" s="128">
        <f>ROUND(I1690*(J1690/1000),2)</f>
        <v/>
      </c>
    </row>
    <row customFormat="1" r="1691" s="78">
      <c r="B1691" s="125">
        <f>B1690+1</f>
        <v/>
      </c>
      <c r="C1691" s="125" t="n">
        <v>33166037</v>
      </c>
      <c r="D1691" s="90" t="inlineStr">
        <is>
          <t>5075733_Tyson Hillshire Rope 2Q19 CFlight Prime/Digital 18/19 BYU Plan - Digital Entertainment</t>
        </is>
      </c>
      <c r="E1691" s="78" t="inlineStr">
        <is>
          <t>NBC News</t>
        </is>
      </c>
      <c r="F1691" s="126" t="n">
        <v>43584</v>
      </c>
      <c r="G1691" s="126" t="n">
        <v>43597</v>
      </c>
      <c r="H1691" s="96" t="n">
        <v>2628</v>
      </c>
      <c r="I1691" s="79" t="n">
        <v>2628</v>
      </c>
      <c r="J1691" s="127" t="n">
        <v>0.71</v>
      </c>
      <c r="K1691" s="128">
        <f>ROUND(I1691*(J1691/1000),2)</f>
        <v/>
      </c>
    </row>
    <row customFormat="1" r="1692" s="78">
      <c r="B1692" s="125">
        <f>B1691+1</f>
        <v/>
      </c>
      <c r="C1692" s="125" t="n">
        <v>33166505</v>
      </c>
      <c r="D1692" s="90" t="inlineStr">
        <is>
          <t>5075700_Hotels.com 1819 UF NAV Q219 - Digital Entertainment</t>
        </is>
      </c>
      <c r="E1692" s="78" t="inlineStr">
        <is>
          <t>Bravo</t>
        </is>
      </c>
      <c r="F1692" s="126" t="n">
        <v>43577</v>
      </c>
      <c r="G1692" s="126" t="n">
        <v>43646</v>
      </c>
      <c r="H1692" s="96" t="n">
        <v>142165</v>
      </c>
      <c r="I1692" s="79" t="n">
        <v>142165</v>
      </c>
      <c r="J1692" s="127" t="n">
        <v>0.71</v>
      </c>
      <c r="K1692" s="128">
        <f>ROUND(I1692*(J1692/1000),2)</f>
        <v/>
      </c>
    </row>
    <row customFormat="1" r="1693" s="78">
      <c r="B1693" s="125">
        <f>B1692+1</f>
        <v/>
      </c>
      <c r="C1693" s="125" t="n">
        <v>33166505</v>
      </c>
      <c r="D1693" s="90" t="inlineStr">
        <is>
          <t>5075700_Hotels.com 1819 UF NAV Q219 - Digital Entertainment</t>
        </is>
      </c>
      <c r="E1693" s="78" t="inlineStr">
        <is>
          <t>CNBC</t>
        </is>
      </c>
      <c r="F1693" s="126" t="n">
        <v>43577</v>
      </c>
      <c r="G1693" s="126" t="n">
        <v>43646</v>
      </c>
      <c r="H1693" s="96" t="n">
        <v>11532</v>
      </c>
      <c r="I1693" s="79" t="n">
        <v>11532</v>
      </c>
      <c r="J1693" s="127" t="n">
        <v>0.71</v>
      </c>
      <c r="K1693" s="128">
        <f>ROUND(I1693*(J1693/1000),2)</f>
        <v/>
      </c>
    </row>
    <row customFormat="1" r="1694" s="78">
      <c r="B1694" s="125">
        <f>B1693+1</f>
        <v/>
      </c>
      <c r="C1694" s="125" t="n">
        <v>33166505</v>
      </c>
      <c r="D1694" s="90" t="inlineStr">
        <is>
          <t>5075700_Hotels.com 1819 UF NAV Q219 - Digital Entertainment</t>
        </is>
      </c>
      <c r="E1694" s="78" t="inlineStr">
        <is>
          <t>E!</t>
        </is>
      </c>
      <c r="F1694" s="126" t="n">
        <v>43577</v>
      </c>
      <c r="G1694" s="126" t="n">
        <v>43646</v>
      </c>
      <c r="H1694" s="96" t="n">
        <v>50674</v>
      </c>
      <c r="I1694" s="79" t="n">
        <v>50674</v>
      </c>
      <c r="J1694" s="127" t="n">
        <v>0.71</v>
      </c>
      <c r="K1694" s="128">
        <f>ROUND(I1694*(J1694/1000),2)</f>
        <v/>
      </c>
    </row>
    <row customFormat="1" r="1695" s="78">
      <c r="B1695" s="125">
        <f>B1694+1</f>
        <v/>
      </c>
      <c r="C1695" s="125" t="n">
        <v>33166505</v>
      </c>
      <c r="D1695" s="90" t="inlineStr">
        <is>
          <t>5075700_Hotels.com 1819 UF NAV Q219 - Digital Entertainment</t>
        </is>
      </c>
      <c r="E1695" s="78" t="inlineStr">
        <is>
          <t>MSNBC</t>
        </is>
      </c>
      <c r="F1695" s="126" t="n">
        <v>43577</v>
      </c>
      <c r="G1695" s="126" t="n">
        <v>43646</v>
      </c>
      <c r="H1695" s="96" t="n">
        <v>376</v>
      </c>
      <c r="I1695" s="79" t="n">
        <v>376</v>
      </c>
      <c r="J1695" s="127" t="n">
        <v>0.71</v>
      </c>
      <c r="K1695" s="128">
        <f>ROUND(I1695*(J1695/1000),2)</f>
        <v/>
      </c>
    </row>
    <row customFormat="1" r="1696" s="78">
      <c r="B1696" s="125">
        <f>B1695+1</f>
        <v/>
      </c>
      <c r="C1696" s="125" t="n">
        <v>33166505</v>
      </c>
      <c r="D1696" s="90" t="inlineStr">
        <is>
          <t>5075700_Hotels.com 1819 UF NAV Q219 - Digital Entertainment</t>
        </is>
      </c>
      <c r="E1696" s="78" t="inlineStr">
        <is>
          <t>NBC Broadcast</t>
        </is>
      </c>
      <c r="F1696" s="126" t="n">
        <v>43577</v>
      </c>
      <c r="G1696" s="126" t="n">
        <v>43646</v>
      </c>
      <c r="H1696" s="96" t="n">
        <v>67039</v>
      </c>
      <c r="I1696" s="79" t="n">
        <v>67039</v>
      </c>
      <c r="J1696" s="127" t="n">
        <v>0.71</v>
      </c>
      <c r="K1696" s="128">
        <f>ROUND(I1696*(J1696/1000),2)</f>
        <v/>
      </c>
    </row>
    <row customFormat="1" r="1697" s="78">
      <c r="B1697" s="125">
        <f>B1696+1</f>
        <v/>
      </c>
      <c r="C1697" s="125" t="n">
        <v>33166505</v>
      </c>
      <c r="D1697" s="90" t="inlineStr">
        <is>
          <t>5075700_Hotels.com 1819 UF NAV Q219 - Digital Entertainment</t>
        </is>
      </c>
      <c r="E1697" s="78" t="inlineStr">
        <is>
          <t>NBC News</t>
        </is>
      </c>
      <c r="F1697" s="126" t="n">
        <v>43577</v>
      </c>
      <c r="G1697" s="126" t="n">
        <v>43646</v>
      </c>
      <c r="H1697" s="96" t="n">
        <v>29307</v>
      </c>
      <c r="I1697" s="79" t="n">
        <v>29307</v>
      </c>
      <c r="J1697" s="127" t="n">
        <v>0.71</v>
      </c>
      <c r="K1697" s="128">
        <f>ROUND(I1697*(J1697/1000),2)</f>
        <v/>
      </c>
    </row>
    <row customFormat="1" r="1698" s="78">
      <c r="B1698" s="125">
        <f>B1697+1</f>
        <v/>
      </c>
      <c r="C1698" s="125" t="n">
        <v>33166505</v>
      </c>
      <c r="D1698" s="90" t="inlineStr">
        <is>
          <t>5075700_Hotels.com 1819 UF NAV Q219 - Digital Entertainment</t>
        </is>
      </c>
      <c r="E1698" s="78" t="inlineStr">
        <is>
          <t>Oxygen</t>
        </is>
      </c>
      <c r="F1698" s="126" t="n">
        <v>43577</v>
      </c>
      <c r="G1698" s="126" t="n">
        <v>43646</v>
      </c>
      <c r="H1698" s="96" t="n">
        <v>45122</v>
      </c>
      <c r="I1698" s="79" t="n">
        <v>45122</v>
      </c>
      <c r="J1698" s="127" t="n">
        <v>0.71</v>
      </c>
      <c r="K1698" s="128">
        <f>ROUND(I1698*(J1698/1000),2)</f>
        <v/>
      </c>
    </row>
    <row customFormat="1" r="1699" s="78">
      <c r="B1699" s="125">
        <f>B1698+1</f>
        <v/>
      </c>
      <c r="C1699" s="125" t="n">
        <v>33166505</v>
      </c>
      <c r="D1699" s="90" t="inlineStr">
        <is>
          <t>5075700_Hotels.com 1819 UF NAV Q219 - Digital Entertainment</t>
        </is>
      </c>
      <c r="E1699" s="78" t="inlineStr">
        <is>
          <t>Syfy</t>
        </is>
      </c>
      <c r="F1699" s="126" t="n">
        <v>43577</v>
      </c>
      <c r="G1699" s="126" t="n">
        <v>43646</v>
      </c>
      <c r="H1699" s="96" t="n">
        <v>239956</v>
      </c>
      <c r="I1699" s="79" t="n">
        <v>239956</v>
      </c>
      <c r="J1699" s="127" t="n">
        <v>0.71</v>
      </c>
      <c r="K1699" s="128">
        <f>ROUND(I1699*(J1699/1000),2)</f>
        <v/>
      </c>
    </row>
    <row customFormat="1" r="1700" s="78">
      <c r="B1700" s="125">
        <f>B1699+1</f>
        <v/>
      </c>
      <c r="C1700" s="125" t="n">
        <v>33166505</v>
      </c>
      <c r="D1700" s="90" t="inlineStr">
        <is>
          <t>5075700_Hotels.com 1819 UF NAV Q219 - Digital Entertainment</t>
        </is>
      </c>
      <c r="E1700" s="78" t="inlineStr">
        <is>
          <t>Telemundo</t>
        </is>
      </c>
      <c r="F1700" s="126" t="n">
        <v>43577</v>
      </c>
      <c r="G1700" s="126" t="n">
        <v>43646</v>
      </c>
      <c r="H1700" s="96" t="n">
        <v>5627</v>
      </c>
      <c r="I1700" s="79" t="n">
        <v>5627</v>
      </c>
      <c r="J1700" s="127" t="n">
        <v>0.71</v>
      </c>
      <c r="K1700" s="128">
        <f>ROUND(I1700*(J1700/1000),2)</f>
        <v/>
      </c>
    </row>
    <row customFormat="1" r="1701" s="78">
      <c r="B1701" s="125">
        <f>B1700+1</f>
        <v/>
      </c>
      <c r="C1701" s="125" t="n">
        <v>33166505</v>
      </c>
      <c r="D1701" s="90" t="inlineStr">
        <is>
          <t>5075700_Hotels.com 1819 UF NAV Q219 - Digital Entertainment</t>
        </is>
      </c>
      <c r="E1701" s="78" t="inlineStr">
        <is>
          <t>USA</t>
        </is>
      </c>
      <c r="F1701" s="126" t="n">
        <v>43577</v>
      </c>
      <c r="G1701" s="126" t="n">
        <v>43646</v>
      </c>
      <c r="H1701" s="96" t="n">
        <v>79252</v>
      </c>
      <c r="I1701" s="79" t="n">
        <v>79252</v>
      </c>
      <c r="J1701" s="127" t="n">
        <v>0.71</v>
      </c>
      <c r="K1701" s="128">
        <f>ROUND(I1701*(J1701/1000),2)</f>
        <v/>
      </c>
    </row>
    <row customFormat="1" r="1702" s="78">
      <c r="B1702" s="125">
        <f>B1701+1</f>
        <v/>
      </c>
      <c r="C1702" s="125" t="n">
        <v>33166693</v>
      </c>
      <c r="D1702" s="90" t="inlineStr">
        <is>
          <t>5075705_Unilever Tresemme 2Q19 CFlight Prime/Digital 18/19 BYU Plan - Digital Entertainment</t>
        </is>
      </c>
      <c r="E1702" s="78" t="inlineStr">
        <is>
          <t>NBC Broadcast</t>
        </is>
      </c>
      <c r="F1702" s="126" t="n">
        <v>43577</v>
      </c>
      <c r="G1702" s="126" t="n">
        <v>43646</v>
      </c>
      <c r="H1702" s="96" t="n">
        <v>99105</v>
      </c>
      <c r="I1702" s="79" t="n">
        <v>99105</v>
      </c>
      <c r="J1702" s="127" t="n">
        <v>0.71</v>
      </c>
      <c r="K1702" s="128">
        <f>ROUND(I1702*(J1702/1000),2)</f>
        <v/>
      </c>
    </row>
    <row customFormat="1" r="1703" s="78">
      <c r="B1703" s="125">
        <f>B1702+1</f>
        <v/>
      </c>
      <c r="C1703" s="125" t="n">
        <v>33166693</v>
      </c>
      <c r="D1703" s="90" t="inlineStr">
        <is>
          <t>5075705_Unilever Tresemme 2Q19 CFlight Prime/Digital 18/19 BYU Plan - Digital Entertainment</t>
        </is>
      </c>
      <c r="E1703" s="78" t="inlineStr">
        <is>
          <t>NBC News</t>
        </is>
      </c>
      <c r="F1703" s="126" t="n">
        <v>43577</v>
      </c>
      <c r="G1703" s="126" t="n">
        <v>43646</v>
      </c>
      <c r="H1703" s="96" t="n">
        <v>6877</v>
      </c>
      <c r="I1703" s="79" t="n">
        <v>6877</v>
      </c>
      <c r="J1703" s="127" t="n">
        <v>0.71</v>
      </c>
      <c r="K1703" s="128">
        <f>ROUND(I1703*(J1703/1000),2)</f>
        <v/>
      </c>
    </row>
    <row customFormat="1" r="1704" s="78">
      <c r="B1704" s="125">
        <f>B1703+1</f>
        <v/>
      </c>
      <c r="C1704" s="125" t="n">
        <v>33168478</v>
      </c>
      <c r="D1704" s="90" t="inlineStr">
        <is>
          <t>5072475_1819_American Express_Q219_NBC Prime C-Flight CNVG A2554 - Digital Entertainment</t>
        </is>
      </c>
      <c r="E1704" s="78" t="inlineStr">
        <is>
          <t>NBC Broadcast</t>
        </is>
      </c>
      <c r="F1704" s="126" t="n">
        <v>43566</v>
      </c>
      <c r="G1704" s="126" t="n">
        <v>43576</v>
      </c>
      <c r="H1704" s="96" t="n">
        <v>926812</v>
      </c>
      <c r="I1704" s="79" t="n">
        <v>926812</v>
      </c>
      <c r="J1704" s="127" t="n">
        <v>0.71</v>
      </c>
      <c r="K1704" s="128">
        <f>ROUND(I1704*(J1704/1000),2)</f>
        <v/>
      </c>
    </row>
    <row customFormat="1" r="1705" s="78">
      <c r="B1705" s="125">
        <f>B1704+1</f>
        <v/>
      </c>
      <c r="C1705" s="125" t="n">
        <v>33168478</v>
      </c>
      <c r="D1705" s="90" t="inlineStr">
        <is>
          <t>5072475_1819_American Express_Q219_NBC Prime C-Flight CNVG A2554 - Digital Entertainment</t>
        </is>
      </c>
      <c r="E1705" s="78" t="inlineStr">
        <is>
          <t>NBC News</t>
        </is>
      </c>
      <c r="F1705" s="126" t="n">
        <v>43566</v>
      </c>
      <c r="G1705" s="126" t="n">
        <v>43576</v>
      </c>
      <c r="H1705" s="96" t="n">
        <v>39143</v>
      </c>
      <c r="I1705" s="79" t="n">
        <v>39143</v>
      </c>
      <c r="J1705" s="127" t="n">
        <v>0.71</v>
      </c>
      <c r="K1705" s="128">
        <f>ROUND(I1705*(J1705/1000),2)</f>
        <v/>
      </c>
    </row>
    <row customFormat="1" r="1706" s="78">
      <c r="B1706" s="125">
        <f>B1705+1</f>
        <v/>
      </c>
      <c r="C1706" s="125" t="n">
        <v>33168785</v>
      </c>
      <c r="D1706" s="90" t="inlineStr">
        <is>
          <t>5075036_Philips_Sonicare_Q219_Scatter - Digital Entertainment</t>
        </is>
      </c>
      <c r="E1706" s="78" t="inlineStr">
        <is>
          <t>NBC Broadcast</t>
        </is>
      </c>
      <c r="F1706" s="126" t="n">
        <v>43578</v>
      </c>
      <c r="G1706" s="126" t="n">
        <v>43646</v>
      </c>
      <c r="H1706" s="96" t="n">
        <v>584195</v>
      </c>
      <c r="I1706" s="79" t="n">
        <v>584195</v>
      </c>
      <c r="J1706" s="127" t="n">
        <v>0.71</v>
      </c>
      <c r="K1706" s="128">
        <f>ROUND(I1706*(J1706/1000),2)</f>
        <v/>
      </c>
    </row>
    <row customFormat="1" r="1707" s="78">
      <c r="B1707" s="125">
        <f>B1706+1</f>
        <v/>
      </c>
      <c r="C1707" s="125" t="n">
        <v>33168785</v>
      </c>
      <c r="D1707" s="90" t="inlineStr">
        <is>
          <t>5075036_Philips_Sonicare_Q219_Scatter - Digital Entertainment</t>
        </is>
      </c>
      <c r="E1707" s="78" t="inlineStr">
        <is>
          <t>NBC News</t>
        </is>
      </c>
      <c r="F1707" s="126" t="n">
        <v>43578</v>
      </c>
      <c r="G1707" s="126" t="n">
        <v>43646</v>
      </c>
      <c r="H1707" s="96" t="n">
        <v>37818</v>
      </c>
      <c r="I1707" s="79" t="n">
        <v>37818</v>
      </c>
      <c r="J1707" s="127" t="n">
        <v>0.71</v>
      </c>
      <c r="K1707" s="128">
        <f>ROUND(I1707*(J1707/1000),2)</f>
        <v/>
      </c>
    </row>
    <row customFormat="1" r="1708" s="78">
      <c r="B1708" s="125">
        <f>B1707+1</f>
        <v/>
      </c>
      <c r="C1708" s="125" t="n">
        <v>33169844</v>
      </c>
      <c r="D1708" s="90" t="inlineStr">
        <is>
          <t>5075720_Tyson HDG 2Q19 CFlight Prime/Digital 18/19 BYU Plan - Digital Entertainment</t>
        </is>
      </c>
      <c r="E1708" s="78" t="inlineStr">
        <is>
          <t>NBC Broadcast</t>
        </is>
      </c>
      <c r="F1708" s="126" t="n">
        <v>43577</v>
      </c>
      <c r="G1708" s="126" t="n">
        <v>43590</v>
      </c>
      <c r="H1708" s="96" t="n">
        <v>57525</v>
      </c>
      <c r="I1708" s="79" t="n">
        <v>57525</v>
      </c>
      <c r="J1708" s="127" t="n">
        <v>0.71</v>
      </c>
      <c r="K1708" s="128">
        <f>ROUND(I1708*(J1708/1000),2)</f>
        <v/>
      </c>
    </row>
    <row customFormat="1" r="1709" s="78">
      <c r="B1709" s="125">
        <f>B1708+1</f>
        <v/>
      </c>
      <c r="C1709" s="125" t="n">
        <v>33169844</v>
      </c>
      <c r="D1709" s="90" t="inlineStr">
        <is>
          <t>5075720_Tyson HDG 2Q19 CFlight Prime/Digital 18/19 BYU Plan - Digital Entertainment</t>
        </is>
      </c>
      <c r="E1709" s="78" t="inlineStr">
        <is>
          <t>NBC News</t>
        </is>
      </c>
      <c r="F1709" s="126" t="n">
        <v>43577</v>
      </c>
      <c r="G1709" s="126" t="n">
        <v>43590</v>
      </c>
      <c r="H1709" s="96" t="n">
        <v>3915</v>
      </c>
      <c r="I1709" s="79" t="n">
        <v>3915</v>
      </c>
      <c r="J1709" s="127" t="n">
        <v>0.71</v>
      </c>
      <c r="K1709" s="128">
        <f>ROUND(I1709*(J1709/1000),2)</f>
        <v/>
      </c>
    </row>
    <row customFormat="1" r="1710" s="78">
      <c r="B1710" s="125">
        <f>B1709+1</f>
        <v/>
      </c>
      <c r="C1710" s="125" t="n">
        <v>33169972</v>
      </c>
      <c r="D1710" s="90" t="inlineStr">
        <is>
          <t>5075742_Bayer Coppertone Q219 CFlight Prime/Digital 18/19 BYU Plan - Digital Entertainment</t>
        </is>
      </c>
      <c r="E1710" s="78" t="inlineStr">
        <is>
          <t>NBC Broadcast</t>
        </is>
      </c>
      <c r="F1710" s="126" t="n">
        <v>43584</v>
      </c>
      <c r="G1710" s="126" t="n">
        <v>43632</v>
      </c>
      <c r="H1710" s="96" t="n">
        <v>129696</v>
      </c>
      <c r="I1710" s="79" t="n">
        <v>129696</v>
      </c>
      <c r="J1710" s="127" t="n">
        <v>0.71</v>
      </c>
      <c r="K1710" s="128">
        <f>ROUND(I1710*(J1710/1000),2)</f>
        <v/>
      </c>
    </row>
    <row customFormat="1" r="1711" s="78">
      <c r="B1711" s="125">
        <f>B1710+1</f>
        <v/>
      </c>
      <c r="C1711" s="125" t="n">
        <v>33169972</v>
      </c>
      <c r="D1711" s="90" t="inlineStr">
        <is>
          <t>5075742_Bayer Coppertone Q219 CFlight Prime/Digital 18/19 BYU Plan - Digital Entertainment</t>
        </is>
      </c>
      <c r="E1711" s="78" t="inlineStr">
        <is>
          <t>NBC News</t>
        </is>
      </c>
      <c r="F1711" s="126" t="n">
        <v>43584</v>
      </c>
      <c r="G1711" s="126" t="n">
        <v>43632</v>
      </c>
      <c r="H1711" s="96" t="n">
        <v>7195</v>
      </c>
      <c r="I1711" s="79" t="n">
        <v>7195</v>
      </c>
      <c r="J1711" s="127" t="n">
        <v>0.71</v>
      </c>
      <c r="K1711" s="128">
        <f>ROUND(I1711*(J1711/1000),2)</f>
        <v/>
      </c>
    </row>
    <row customFormat="1" r="1712" s="78">
      <c r="B1712" s="125">
        <f>B1711+1</f>
        <v/>
      </c>
      <c r="C1712" s="125" t="n">
        <v>33174647</v>
      </c>
      <c r="D1712" s="90" t="inlineStr">
        <is>
          <t>5075649_Scotts Bravo Deal#914152 2Q19 TAD - Digital Lifestyle</t>
        </is>
      </c>
      <c r="E1712" s="78" t="inlineStr">
        <is>
          <t>Bravo</t>
        </is>
      </c>
      <c r="F1712" s="126" t="n">
        <v>43567</v>
      </c>
      <c r="G1712" s="126" t="n">
        <v>43605</v>
      </c>
      <c r="H1712" s="96" t="n">
        <v>1646934</v>
      </c>
      <c r="I1712" s="79" t="n">
        <v>1646934</v>
      </c>
      <c r="J1712" s="127" t="n">
        <v>0.71</v>
      </c>
      <c r="K1712" s="128">
        <f>ROUND(I1712*(J1712/1000),2)</f>
        <v/>
      </c>
    </row>
    <row customFormat="1" r="1713" s="78">
      <c r="B1713" s="125">
        <f>B1712+1</f>
        <v/>
      </c>
      <c r="C1713" s="125" t="n">
        <v>33174647</v>
      </c>
      <c r="D1713" s="90" t="inlineStr">
        <is>
          <t>5075649_Scotts Bravo Deal#914152 2Q19 TAD - Digital Lifestyle</t>
        </is>
      </c>
      <c r="E1713" s="78" t="inlineStr">
        <is>
          <t>E!</t>
        </is>
      </c>
      <c r="F1713" s="126" t="n">
        <v>43567</v>
      </c>
      <c r="G1713" s="126" t="n">
        <v>43605</v>
      </c>
      <c r="H1713" s="96" t="n">
        <v>627450</v>
      </c>
      <c r="I1713" s="79" t="n">
        <v>627450</v>
      </c>
      <c r="J1713" s="127" t="n">
        <v>0.71</v>
      </c>
      <c r="K1713" s="128">
        <f>ROUND(I1713*(J1713/1000),2)</f>
        <v/>
      </c>
    </row>
    <row customFormat="1" r="1714" s="78">
      <c r="B1714" s="125">
        <f>B1713+1</f>
        <v/>
      </c>
      <c r="C1714" s="125" t="n">
        <v>33174647</v>
      </c>
      <c r="D1714" s="90" t="inlineStr">
        <is>
          <t>5075649_Scotts Bravo Deal#914152 2Q19 TAD - Digital Lifestyle</t>
        </is>
      </c>
      <c r="E1714" s="78" t="inlineStr">
        <is>
          <t>USA</t>
        </is>
      </c>
      <c r="F1714" s="126" t="n">
        <v>43567</v>
      </c>
      <c r="G1714" s="126" t="n">
        <v>43605</v>
      </c>
      <c r="H1714" s="96" t="n">
        <v>759268</v>
      </c>
      <c r="I1714" s="79" t="n">
        <v>759268</v>
      </c>
      <c r="J1714" s="127" t="n">
        <v>0.71</v>
      </c>
      <c r="K1714" s="128">
        <f>ROUND(I1714*(J1714/1000),2)</f>
        <v/>
      </c>
    </row>
    <row customFormat="1" r="1715" s="78">
      <c r="B1715" s="125">
        <f>B1714+1</f>
        <v/>
      </c>
      <c r="C1715" s="125" t="n">
        <v>33175567</v>
      </c>
      <c r="D1715" s="90" t="inlineStr">
        <is>
          <t>5075387_StitchFix 2Q19 Cable TAD (Bravo &amp; E! Liability) - Digital Lifestyle</t>
        </is>
      </c>
      <c r="E1715" s="78" t="inlineStr">
        <is>
          <t>Bravo</t>
        </is>
      </c>
      <c r="F1715" s="126" t="n">
        <v>43566</v>
      </c>
      <c r="G1715" s="126" t="n">
        <v>43576</v>
      </c>
      <c r="H1715" s="96" t="n">
        <v>1794638</v>
      </c>
      <c r="I1715" s="79" t="n">
        <v>1794638</v>
      </c>
      <c r="J1715" s="127" t="n">
        <v>0.71</v>
      </c>
      <c r="K1715" s="128">
        <f>ROUND(I1715*(J1715/1000),2)</f>
        <v/>
      </c>
    </row>
    <row customFormat="1" r="1716" s="78">
      <c r="B1716" s="125">
        <f>B1715+1</f>
        <v/>
      </c>
      <c r="C1716" s="125" t="n">
        <v>33175567</v>
      </c>
      <c r="D1716" s="90" t="inlineStr">
        <is>
          <t>5075387_StitchFix 2Q19 Cable TAD (Bravo &amp; E! Liability) - Digital Lifestyle</t>
        </is>
      </c>
      <c r="E1716" s="78" t="inlineStr">
        <is>
          <t>E!</t>
        </is>
      </c>
      <c r="F1716" s="126" t="n">
        <v>43566</v>
      </c>
      <c r="G1716" s="126" t="n">
        <v>43576</v>
      </c>
      <c r="H1716" s="96" t="n">
        <v>525672</v>
      </c>
      <c r="I1716" s="79" t="n">
        <v>525672</v>
      </c>
      <c r="J1716" s="127" t="n">
        <v>0.71</v>
      </c>
      <c r="K1716" s="128">
        <f>ROUND(I1716*(J1716/1000),2)</f>
        <v/>
      </c>
    </row>
    <row customFormat="1" r="1717" s="78">
      <c r="B1717" s="125">
        <f>B1716+1</f>
        <v/>
      </c>
      <c r="C1717" s="125" t="n">
        <v>33180974</v>
      </c>
      <c r="D1717" s="90" t="inlineStr">
        <is>
          <t>5075829_LOreal CeraVe Q219 NAV - Digital Entertainment - Digital Entertainment</t>
        </is>
      </c>
      <c r="E1717" s="78" t="inlineStr">
        <is>
          <t>Bravo</t>
        </is>
      </c>
      <c r="F1717" s="126" t="n">
        <v>43572</v>
      </c>
      <c r="G1717" s="126" t="n">
        <v>43646</v>
      </c>
      <c r="H1717" s="96" t="n">
        <v>33945</v>
      </c>
      <c r="I1717" s="79" t="n">
        <v>33945</v>
      </c>
      <c r="J1717" s="127" t="n">
        <v>0.71</v>
      </c>
      <c r="K1717" s="128">
        <f>ROUND(I1717*(J1717/1000),2)</f>
        <v/>
      </c>
    </row>
    <row customFormat="1" r="1718" s="78">
      <c r="B1718" s="125">
        <f>B1717+1</f>
        <v/>
      </c>
      <c r="C1718" s="125" t="n">
        <v>33180974</v>
      </c>
      <c r="D1718" s="90" t="inlineStr">
        <is>
          <t>5075829_LOreal CeraVe Q219 NAV - Digital Entertainment - Digital Entertainment</t>
        </is>
      </c>
      <c r="E1718" s="78" t="inlineStr">
        <is>
          <t>CNBC</t>
        </is>
      </c>
      <c r="F1718" s="126" t="n">
        <v>43572</v>
      </c>
      <c r="G1718" s="126" t="n">
        <v>43646</v>
      </c>
      <c r="H1718" s="96" t="n">
        <v>3511</v>
      </c>
      <c r="I1718" s="79" t="n">
        <v>3511</v>
      </c>
      <c r="J1718" s="127" t="n">
        <v>0.71</v>
      </c>
      <c r="K1718" s="128">
        <f>ROUND(I1718*(J1718/1000),2)</f>
        <v/>
      </c>
    </row>
    <row customFormat="1" r="1719" s="78">
      <c r="B1719" s="125">
        <f>B1718+1</f>
        <v/>
      </c>
      <c r="C1719" s="125" t="n">
        <v>33180974</v>
      </c>
      <c r="D1719" s="90" t="inlineStr">
        <is>
          <t>5075829_LOreal CeraVe Q219 NAV - Digital Entertainment - Digital Entertainment</t>
        </is>
      </c>
      <c r="E1719" s="78" t="inlineStr">
        <is>
          <t>E!</t>
        </is>
      </c>
      <c r="F1719" s="126" t="n">
        <v>43572</v>
      </c>
      <c r="G1719" s="126" t="n">
        <v>43646</v>
      </c>
      <c r="H1719" s="96" t="n">
        <v>14340</v>
      </c>
      <c r="I1719" s="79" t="n">
        <v>14340</v>
      </c>
      <c r="J1719" s="127" t="n">
        <v>0.71</v>
      </c>
      <c r="K1719" s="128">
        <f>ROUND(I1719*(J1719/1000),2)</f>
        <v/>
      </c>
    </row>
    <row customFormat="1" r="1720" s="78">
      <c r="B1720" s="125">
        <f>B1719+1</f>
        <v/>
      </c>
      <c r="C1720" s="125" t="n">
        <v>33180974</v>
      </c>
      <c r="D1720" s="90" t="inlineStr">
        <is>
          <t>5075829_LOreal CeraVe Q219 NAV - Digital Entertainment - Digital Entertainment</t>
        </is>
      </c>
      <c r="E1720" s="78" t="inlineStr">
        <is>
          <t>MSNBC</t>
        </is>
      </c>
      <c r="F1720" s="126" t="n">
        <v>43572</v>
      </c>
      <c r="G1720" s="126" t="n">
        <v>43646</v>
      </c>
      <c r="H1720" s="96" t="n">
        <v>156</v>
      </c>
      <c r="I1720" s="79" t="n">
        <v>156</v>
      </c>
      <c r="J1720" s="127" t="n">
        <v>0.71</v>
      </c>
      <c r="K1720" s="128">
        <f>ROUND(I1720*(J1720/1000),2)</f>
        <v/>
      </c>
    </row>
    <row customFormat="1" r="1721" s="78">
      <c r="B1721" s="125">
        <f>B1720+1</f>
        <v/>
      </c>
      <c r="C1721" s="125" t="n">
        <v>33180974</v>
      </c>
      <c r="D1721" s="90" t="inlineStr">
        <is>
          <t>5075829_LOreal CeraVe Q219 NAV - Digital Entertainment - Digital Entertainment</t>
        </is>
      </c>
      <c r="E1721" s="78" t="inlineStr">
        <is>
          <t>NBC Broadcast</t>
        </is>
      </c>
      <c r="F1721" s="126" t="n">
        <v>43572</v>
      </c>
      <c r="G1721" s="126" t="n">
        <v>43646</v>
      </c>
      <c r="H1721" s="96" t="n">
        <v>19818</v>
      </c>
      <c r="I1721" s="79" t="n">
        <v>19818</v>
      </c>
      <c r="J1721" s="127" t="n">
        <v>0.71</v>
      </c>
      <c r="K1721" s="128">
        <f>ROUND(I1721*(J1721/1000),2)</f>
        <v/>
      </c>
    </row>
    <row customFormat="1" r="1722" s="78">
      <c r="B1722" s="125">
        <f>B1721+1</f>
        <v/>
      </c>
      <c r="C1722" s="125" t="n">
        <v>33180974</v>
      </c>
      <c r="D1722" s="90" t="inlineStr">
        <is>
          <t>5075829_LOreal CeraVe Q219 NAV - Digital Entertainment - Digital Entertainment</t>
        </is>
      </c>
      <c r="E1722" s="78" t="inlineStr">
        <is>
          <t>NBC News</t>
        </is>
      </c>
      <c r="F1722" s="126" t="n">
        <v>43572</v>
      </c>
      <c r="G1722" s="126" t="n">
        <v>43646</v>
      </c>
      <c r="H1722" s="96" t="n">
        <v>7510</v>
      </c>
      <c r="I1722" s="79" t="n">
        <v>7510</v>
      </c>
      <c r="J1722" s="127" t="n">
        <v>0.71</v>
      </c>
      <c r="K1722" s="128">
        <f>ROUND(I1722*(J1722/1000),2)</f>
        <v/>
      </c>
    </row>
    <row customFormat="1" r="1723" s="78">
      <c r="B1723" s="125">
        <f>B1722+1</f>
        <v/>
      </c>
      <c r="C1723" s="125" t="n">
        <v>33180974</v>
      </c>
      <c r="D1723" s="90" t="inlineStr">
        <is>
          <t>5075829_LOreal CeraVe Q219 NAV - Digital Entertainment - Digital Entertainment</t>
        </is>
      </c>
      <c r="E1723" s="78" t="inlineStr">
        <is>
          <t>Oxygen</t>
        </is>
      </c>
      <c r="F1723" s="126" t="n">
        <v>43572</v>
      </c>
      <c r="G1723" s="126" t="n">
        <v>43646</v>
      </c>
      <c r="H1723" s="96" t="n">
        <v>11899</v>
      </c>
      <c r="I1723" s="79" t="n">
        <v>11899</v>
      </c>
      <c r="J1723" s="127" t="n">
        <v>0.71</v>
      </c>
      <c r="K1723" s="128">
        <f>ROUND(I1723*(J1723/1000),2)</f>
        <v/>
      </c>
    </row>
    <row customFormat="1" r="1724" s="78">
      <c r="B1724" s="125">
        <f>B1723+1</f>
        <v/>
      </c>
      <c r="C1724" s="125" t="n">
        <v>33180974</v>
      </c>
      <c r="D1724" s="90" t="inlineStr">
        <is>
          <t>5075829_LOreal CeraVe Q219 NAV - Digital Entertainment - Digital Entertainment</t>
        </is>
      </c>
      <c r="E1724" s="78" t="inlineStr">
        <is>
          <t>Syfy</t>
        </is>
      </c>
      <c r="F1724" s="126" t="n">
        <v>43572</v>
      </c>
      <c r="G1724" s="126" t="n">
        <v>43646</v>
      </c>
      <c r="H1724" s="96" t="n">
        <v>66633</v>
      </c>
      <c r="I1724" s="79" t="n">
        <v>66633</v>
      </c>
      <c r="J1724" s="127" t="n">
        <v>0.71</v>
      </c>
      <c r="K1724" s="128">
        <f>ROUND(I1724*(J1724/1000),2)</f>
        <v/>
      </c>
    </row>
    <row customFormat="1" r="1725" s="78">
      <c r="B1725" s="125">
        <f>B1724+1</f>
        <v/>
      </c>
      <c r="C1725" s="125" t="n">
        <v>33180974</v>
      </c>
      <c r="D1725" s="90" t="inlineStr">
        <is>
          <t>5075829_LOreal CeraVe Q219 NAV - Digital Entertainment - Digital Entertainment</t>
        </is>
      </c>
      <c r="E1725" s="78" t="inlineStr">
        <is>
          <t>Telemundo</t>
        </is>
      </c>
      <c r="F1725" s="126" t="n">
        <v>43572</v>
      </c>
      <c r="G1725" s="126" t="n">
        <v>43646</v>
      </c>
      <c r="H1725" s="96" t="n">
        <v>596</v>
      </c>
      <c r="I1725" s="79" t="n">
        <v>596</v>
      </c>
      <c r="J1725" s="127" t="n">
        <v>0.71</v>
      </c>
      <c r="K1725" s="128">
        <f>ROUND(I1725*(J1725/1000),2)</f>
        <v/>
      </c>
    </row>
    <row customFormat="1" r="1726" s="78">
      <c r="B1726" s="125">
        <f>B1725+1</f>
        <v/>
      </c>
      <c r="C1726" s="125" t="n">
        <v>33180974</v>
      </c>
      <c r="D1726" s="90" t="inlineStr">
        <is>
          <t>5075829_LOreal CeraVe Q219 NAV - Digital Entertainment - Digital Entertainment</t>
        </is>
      </c>
      <c r="E1726" s="78" t="inlineStr">
        <is>
          <t>USA</t>
        </is>
      </c>
      <c r="F1726" s="126" t="n">
        <v>43572</v>
      </c>
      <c r="G1726" s="126" t="n">
        <v>43646</v>
      </c>
      <c r="H1726" s="96" t="n">
        <v>24411</v>
      </c>
      <c r="I1726" s="79" t="n">
        <v>24411</v>
      </c>
      <c r="J1726" s="127" t="n">
        <v>0.71</v>
      </c>
      <c r="K1726" s="128">
        <f>ROUND(I1726*(J1726/1000),2)</f>
        <v/>
      </c>
    </row>
    <row customFormat="1" r="1727" s="78">
      <c r="B1727" s="125">
        <f>B1726+1</f>
        <v/>
      </c>
      <c r="C1727" s="125" t="n">
        <v>33180990</v>
      </c>
      <c r="D1727" s="90" t="inlineStr">
        <is>
          <t>5075819_LOreal CeraVe Q219 CFlight Prime/Digital 18/19 BYU Plan - Digital Entertainment</t>
        </is>
      </c>
      <c r="E1727" s="78" t="inlineStr">
        <is>
          <t>NBC Broadcast</t>
        </is>
      </c>
      <c r="F1727" s="126" t="n">
        <v>43572</v>
      </c>
      <c r="G1727" s="126" t="n">
        <v>43646</v>
      </c>
      <c r="H1727" s="96" t="n">
        <v>56901</v>
      </c>
      <c r="I1727" s="79" t="n">
        <v>56901</v>
      </c>
      <c r="J1727" s="127" t="n">
        <v>0.71</v>
      </c>
      <c r="K1727" s="128">
        <f>ROUND(I1727*(J1727/1000),2)</f>
        <v/>
      </c>
    </row>
    <row customFormat="1" r="1728" s="78">
      <c r="B1728" s="125">
        <f>B1727+1</f>
        <v/>
      </c>
      <c r="C1728" s="125" t="n">
        <v>33180990</v>
      </c>
      <c r="D1728" s="90" t="inlineStr">
        <is>
          <t>5075819_LOreal CeraVe Q219 CFlight Prime/Digital 18/19 BYU Plan - Digital Entertainment</t>
        </is>
      </c>
      <c r="E1728" s="78" t="inlineStr">
        <is>
          <t>NBC News</t>
        </is>
      </c>
      <c r="F1728" s="126" t="n">
        <v>43572</v>
      </c>
      <c r="G1728" s="126" t="n">
        <v>43646</v>
      </c>
      <c r="H1728" s="96" t="n">
        <v>2810</v>
      </c>
      <c r="I1728" s="79" t="n">
        <v>2810</v>
      </c>
      <c r="J1728" s="127" t="n">
        <v>0.71</v>
      </c>
      <c r="K1728" s="128">
        <f>ROUND(I1728*(J1728/1000),2)</f>
        <v/>
      </c>
    </row>
    <row customFormat="1" r="1729" s="78">
      <c r="B1729" s="125">
        <f>B1728+1</f>
        <v/>
      </c>
      <c r="C1729" s="125" t="n">
        <v>33190538</v>
      </c>
      <c r="D1729" s="90" t="inlineStr">
        <is>
          <t>5075181_Scotts Bravo Deal#914154 2Q19 TAD - Digital Lifestyle</t>
        </is>
      </c>
      <c r="E1729" s="78" t="inlineStr">
        <is>
          <t>Bravo</t>
        </is>
      </c>
      <c r="F1729" s="126" t="n">
        <v>43567</v>
      </c>
      <c r="G1729" s="126" t="n">
        <v>43597</v>
      </c>
      <c r="H1729" s="96" t="n">
        <v>707446</v>
      </c>
      <c r="I1729" s="79" t="n">
        <v>707446</v>
      </c>
      <c r="J1729" s="127" t="n">
        <v>0.71</v>
      </c>
      <c r="K1729" s="128">
        <f>ROUND(I1729*(J1729/1000),2)</f>
        <v/>
      </c>
    </row>
    <row customFormat="1" r="1730" s="78">
      <c r="B1730" s="125">
        <f>B1729+1</f>
        <v/>
      </c>
      <c r="C1730" s="125" t="n">
        <v>33190538</v>
      </c>
      <c r="D1730" s="90" t="inlineStr">
        <is>
          <t>5075181_Scotts Bravo Deal#914154 2Q19 TAD - Digital Lifestyle</t>
        </is>
      </c>
      <c r="E1730" s="78" t="inlineStr">
        <is>
          <t>CNBC</t>
        </is>
      </c>
      <c r="F1730" s="126" t="n">
        <v>43567</v>
      </c>
      <c r="G1730" s="126" t="n">
        <v>43597</v>
      </c>
      <c r="H1730" s="96" t="n">
        <v>142</v>
      </c>
      <c r="I1730" s="79" t="n">
        <v>142</v>
      </c>
      <c r="J1730" s="127" t="n">
        <v>0.71</v>
      </c>
      <c r="K1730" s="128">
        <f>ROUND(I1730*(J1730/1000),2)</f>
        <v/>
      </c>
    </row>
    <row customFormat="1" r="1731" s="78">
      <c r="B1731" s="125">
        <f>B1730+1</f>
        <v/>
      </c>
      <c r="C1731" s="125" t="n">
        <v>33190538</v>
      </c>
      <c r="D1731" s="90" t="inlineStr">
        <is>
          <t>5075181_Scotts Bravo Deal#914154 2Q19 TAD - Digital Lifestyle</t>
        </is>
      </c>
      <c r="E1731" s="78" t="inlineStr">
        <is>
          <t>E!</t>
        </is>
      </c>
      <c r="F1731" s="126" t="n">
        <v>43567</v>
      </c>
      <c r="G1731" s="126" t="n">
        <v>43597</v>
      </c>
      <c r="H1731" s="96" t="n">
        <v>276080</v>
      </c>
      <c r="I1731" s="79" t="n">
        <v>276080</v>
      </c>
      <c r="J1731" s="127" t="n">
        <v>0.71</v>
      </c>
      <c r="K1731" s="128">
        <f>ROUND(I1731*(J1731/1000),2)</f>
        <v/>
      </c>
    </row>
    <row customFormat="1" r="1732" s="78">
      <c r="B1732" s="125">
        <f>B1731+1</f>
        <v/>
      </c>
      <c r="C1732" s="125" t="n">
        <v>33190538</v>
      </c>
      <c r="D1732" s="90" t="inlineStr">
        <is>
          <t>5075181_Scotts Bravo Deal#914154 2Q19 TAD - Digital Lifestyle</t>
        </is>
      </c>
      <c r="E1732" s="78" t="inlineStr">
        <is>
          <t>Golf Channel</t>
        </is>
      </c>
      <c r="F1732" s="126" t="n">
        <v>43567</v>
      </c>
      <c r="G1732" s="126" t="n">
        <v>43597</v>
      </c>
      <c r="H1732" s="96" t="n">
        <v>10</v>
      </c>
      <c r="I1732" s="79" t="n">
        <v>10</v>
      </c>
      <c r="J1732" s="127" t="n">
        <v>0.71</v>
      </c>
      <c r="K1732" s="128">
        <f>ROUND(I1732*(J1732/1000),2)</f>
        <v/>
      </c>
    </row>
    <row customFormat="1" r="1733" s="78">
      <c r="B1733" s="125">
        <f>B1732+1</f>
        <v/>
      </c>
      <c r="C1733" s="125" t="n">
        <v>33190538</v>
      </c>
      <c r="D1733" s="90" t="inlineStr">
        <is>
          <t>5075181_Scotts Bravo Deal#914154 2Q19 TAD - Digital Lifestyle</t>
        </is>
      </c>
      <c r="E1733" s="78" t="inlineStr">
        <is>
          <t>MSNBC</t>
        </is>
      </c>
      <c r="F1733" s="126" t="n">
        <v>43567</v>
      </c>
      <c r="G1733" s="126" t="n">
        <v>43597</v>
      </c>
      <c r="H1733" s="96" t="n">
        <v>5</v>
      </c>
      <c r="I1733" s="79" t="n">
        <v>5</v>
      </c>
      <c r="J1733" s="127" t="n">
        <v>0.71</v>
      </c>
      <c r="K1733" s="128">
        <f>ROUND(I1733*(J1733/1000),2)</f>
        <v/>
      </c>
    </row>
    <row customFormat="1" r="1734" s="78">
      <c r="B1734" s="125">
        <f>B1733+1</f>
        <v/>
      </c>
      <c r="C1734" s="125" t="n">
        <v>33190538</v>
      </c>
      <c r="D1734" s="90" t="inlineStr">
        <is>
          <t>5075181_Scotts Bravo Deal#914154 2Q19 TAD - Digital Lifestyle</t>
        </is>
      </c>
      <c r="E1734" s="78" t="inlineStr">
        <is>
          <t>NBC Broadcast</t>
        </is>
      </c>
      <c r="F1734" s="126" t="n">
        <v>43567</v>
      </c>
      <c r="G1734" s="126" t="n">
        <v>43597</v>
      </c>
      <c r="H1734" s="96" t="n">
        <v>5848</v>
      </c>
      <c r="I1734" s="79" t="n">
        <v>5848</v>
      </c>
      <c r="J1734" s="127" t="n">
        <v>0.71</v>
      </c>
      <c r="K1734" s="128">
        <f>ROUND(I1734*(J1734/1000),2)</f>
        <v/>
      </c>
    </row>
    <row customFormat="1" r="1735" s="78">
      <c r="B1735" s="125">
        <f>B1734+1</f>
        <v/>
      </c>
      <c r="C1735" s="125" t="n">
        <v>33190538</v>
      </c>
      <c r="D1735" s="90" t="inlineStr">
        <is>
          <t>5075181_Scotts Bravo Deal#914154 2Q19 TAD - Digital Lifestyle</t>
        </is>
      </c>
      <c r="E1735" s="78" t="inlineStr">
        <is>
          <t>NBC News</t>
        </is>
      </c>
      <c r="F1735" s="126" t="n">
        <v>43567</v>
      </c>
      <c r="G1735" s="126" t="n">
        <v>43597</v>
      </c>
      <c r="H1735" s="96" t="n">
        <v>208</v>
      </c>
      <c r="I1735" s="79" t="n">
        <v>208</v>
      </c>
      <c r="J1735" s="127" t="n">
        <v>0.71</v>
      </c>
      <c r="K1735" s="128">
        <f>ROUND(I1735*(J1735/1000),2)</f>
        <v/>
      </c>
    </row>
    <row customFormat="1" r="1736" s="78">
      <c r="B1736" s="125">
        <f>B1735+1</f>
        <v/>
      </c>
      <c r="C1736" s="125" t="n">
        <v>33190538</v>
      </c>
      <c r="D1736" s="90" t="inlineStr">
        <is>
          <t>5075181_Scotts Bravo Deal#914154 2Q19 TAD - Digital Lifestyle</t>
        </is>
      </c>
      <c r="E1736" s="78" t="inlineStr">
        <is>
          <t>NBC Sports</t>
        </is>
      </c>
      <c r="F1736" s="126" t="n">
        <v>43567</v>
      </c>
      <c r="G1736" s="126" t="n">
        <v>43597</v>
      </c>
      <c r="H1736" s="96" t="n">
        <v>38</v>
      </c>
      <c r="I1736" s="79" t="n">
        <v>38</v>
      </c>
      <c r="J1736" s="127" t="n">
        <v>0.71</v>
      </c>
      <c r="K1736" s="128">
        <f>ROUND(I1736*(J1736/1000),2)</f>
        <v/>
      </c>
    </row>
    <row customFormat="1" r="1737" s="78">
      <c r="B1737" s="125">
        <f>B1736+1</f>
        <v/>
      </c>
      <c r="C1737" s="125" t="n">
        <v>33190538</v>
      </c>
      <c r="D1737" s="90" t="inlineStr">
        <is>
          <t>5075181_Scotts Bravo Deal#914154 2Q19 TAD - Digital Lifestyle</t>
        </is>
      </c>
      <c r="E1737" s="78" t="inlineStr">
        <is>
          <t>NBC Universo</t>
        </is>
      </c>
      <c r="F1737" s="126" t="n">
        <v>43567</v>
      </c>
      <c r="G1737" s="126" t="n">
        <v>43597</v>
      </c>
      <c r="H1737" s="96" t="n">
        <v>5</v>
      </c>
      <c r="I1737" s="79" t="n">
        <v>5</v>
      </c>
      <c r="J1737" s="127" t="n">
        <v>0.71</v>
      </c>
      <c r="K1737" s="128">
        <f>ROUND(I1737*(J1737/1000),2)</f>
        <v/>
      </c>
    </row>
    <row customFormat="1" r="1738" s="78">
      <c r="B1738" s="125">
        <f>B1737+1</f>
        <v/>
      </c>
      <c r="C1738" s="125" t="n">
        <v>33190538</v>
      </c>
      <c r="D1738" s="90" t="inlineStr">
        <is>
          <t>5075181_Scotts Bravo Deal#914154 2Q19 TAD - Digital Lifestyle</t>
        </is>
      </c>
      <c r="E1738" s="78" t="inlineStr">
        <is>
          <t>Oxygen</t>
        </is>
      </c>
      <c r="F1738" s="126" t="n">
        <v>43567</v>
      </c>
      <c r="G1738" s="126" t="n">
        <v>43597</v>
      </c>
      <c r="H1738" s="96" t="n">
        <v>275</v>
      </c>
      <c r="I1738" s="79" t="n">
        <v>275</v>
      </c>
      <c r="J1738" s="127" t="n">
        <v>0.71</v>
      </c>
      <c r="K1738" s="128">
        <f>ROUND(I1738*(J1738/1000),2)</f>
        <v/>
      </c>
    </row>
    <row customFormat="1" r="1739" s="78">
      <c r="B1739" s="125">
        <f>B1738+1</f>
        <v/>
      </c>
      <c r="C1739" s="125" t="n">
        <v>33190538</v>
      </c>
      <c r="D1739" s="90" t="inlineStr">
        <is>
          <t>5075181_Scotts Bravo Deal#914154 2Q19 TAD - Digital Lifestyle</t>
        </is>
      </c>
      <c r="E1739" s="78" t="inlineStr">
        <is>
          <t>Syfy</t>
        </is>
      </c>
      <c r="F1739" s="126" t="n">
        <v>43567</v>
      </c>
      <c r="G1739" s="126" t="n">
        <v>43597</v>
      </c>
      <c r="H1739" s="96" t="n">
        <v>2105</v>
      </c>
      <c r="I1739" s="79" t="n">
        <v>2105</v>
      </c>
      <c r="J1739" s="127" t="n">
        <v>0.71</v>
      </c>
      <c r="K1739" s="128">
        <f>ROUND(I1739*(J1739/1000),2)</f>
        <v/>
      </c>
    </row>
    <row customFormat="1" r="1740" s="78">
      <c r="B1740" s="125">
        <f>B1739+1</f>
        <v/>
      </c>
      <c r="C1740" s="125" t="n">
        <v>33190538</v>
      </c>
      <c r="D1740" s="90" t="inlineStr">
        <is>
          <t>5075181_Scotts Bravo Deal#914154 2Q19 TAD - Digital Lifestyle</t>
        </is>
      </c>
      <c r="E1740" s="78" t="inlineStr">
        <is>
          <t>Telemundo</t>
        </is>
      </c>
      <c r="F1740" s="126" t="n">
        <v>43567</v>
      </c>
      <c r="G1740" s="126" t="n">
        <v>43597</v>
      </c>
      <c r="H1740" s="96" t="n">
        <v>66</v>
      </c>
      <c r="I1740" s="79" t="n">
        <v>66</v>
      </c>
      <c r="J1740" s="127" t="n">
        <v>0.71</v>
      </c>
      <c r="K1740" s="128">
        <f>ROUND(I1740*(J1740/1000),2)</f>
        <v/>
      </c>
    </row>
    <row customFormat="1" r="1741" s="78">
      <c r="B1741" s="125">
        <f>B1740+1</f>
        <v/>
      </c>
      <c r="C1741" s="125" t="n">
        <v>33190538</v>
      </c>
      <c r="D1741" s="90" t="inlineStr">
        <is>
          <t>5075181_Scotts Bravo Deal#914154 2Q19 TAD - Digital Lifestyle</t>
        </is>
      </c>
      <c r="E1741" s="78" t="inlineStr">
        <is>
          <t>Universal Kids</t>
        </is>
      </c>
      <c r="F1741" s="126" t="n">
        <v>43567</v>
      </c>
      <c r="G1741" s="126" t="n">
        <v>43597</v>
      </c>
      <c r="H1741" s="96" t="n">
        <v>1066</v>
      </c>
      <c r="I1741" s="79" t="n">
        <v>1066</v>
      </c>
      <c r="J1741" s="127" t="n">
        <v>0.71</v>
      </c>
      <c r="K1741" s="128">
        <f>ROUND(I1741*(J1741/1000),2)</f>
        <v/>
      </c>
    </row>
    <row customFormat="1" r="1742" s="78">
      <c r="B1742" s="125">
        <f>B1741+1</f>
        <v/>
      </c>
      <c r="C1742" s="125" t="n">
        <v>33190538</v>
      </c>
      <c r="D1742" s="90" t="inlineStr">
        <is>
          <t>5075181_Scotts Bravo Deal#914154 2Q19 TAD - Digital Lifestyle</t>
        </is>
      </c>
      <c r="E1742" s="78" t="inlineStr">
        <is>
          <t>USA</t>
        </is>
      </c>
      <c r="F1742" s="126" t="n">
        <v>43567</v>
      </c>
      <c r="G1742" s="126" t="n">
        <v>43597</v>
      </c>
      <c r="H1742" s="96" t="n">
        <v>330428</v>
      </c>
      <c r="I1742" s="79" t="n">
        <v>330428</v>
      </c>
      <c r="J1742" s="127" t="n">
        <v>0.71</v>
      </c>
      <c r="K1742" s="128">
        <f>ROUND(I1742*(J1742/1000),2)</f>
        <v/>
      </c>
    </row>
    <row customFormat="1" r="1743" s="78">
      <c r="B1743" s="125">
        <f>B1742+1</f>
        <v/>
      </c>
      <c r="C1743" s="125" t="n">
        <v>33193976</v>
      </c>
      <c r="D1743" s="90" t="inlineStr">
        <is>
          <t>5073646_McDs Bfast_2Q 1819 UF_NAV+Select_P2+ - Digital Entertainment</t>
        </is>
      </c>
      <c r="E1743" s="78" t="inlineStr">
        <is>
          <t>Bravo</t>
        </is>
      </c>
      <c r="F1743" s="126" t="n">
        <v>43571</v>
      </c>
      <c r="G1743" s="126" t="n">
        <v>43597</v>
      </c>
      <c r="H1743" s="96" t="n">
        <v>380043</v>
      </c>
      <c r="I1743" s="79" t="n">
        <v>380043</v>
      </c>
      <c r="J1743" s="127" t="n">
        <v>0.71</v>
      </c>
      <c r="K1743" s="128">
        <f>ROUND(I1743*(J1743/1000),2)</f>
        <v/>
      </c>
    </row>
    <row customFormat="1" r="1744" s="78">
      <c r="B1744" s="125">
        <f>B1743+1</f>
        <v/>
      </c>
      <c r="C1744" s="125" t="n">
        <v>33193976</v>
      </c>
      <c r="D1744" s="90" t="inlineStr">
        <is>
          <t>5073646_McDs Bfast_2Q 1819 UF_NAV+Select_P2+ - Digital Entertainment</t>
        </is>
      </c>
      <c r="E1744" s="78" t="inlineStr">
        <is>
          <t>CNBC</t>
        </is>
      </c>
      <c r="F1744" s="126" t="n">
        <v>43571</v>
      </c>
      <c r="G1744" s="126" t="n">
        <v>43597</v>
      </c>
      <c r="H1744" s="96" t="n">
        <v>19963</v>
      </c>
      <c r="I1744" s="79" t="n">
        <v>19963</v>
      </c>
      <c r="J1744" s="127" t="n">
        <v>0.71</v>
      </c>
      <c r="K1744" s="128">
        <f>ROUND(I1744*(J1744/1000),2)</f>
        <v/>
      </c>
    </row>
    <row customFormat="1" r="1745" s="78">
      <c r="B1745" s="125">
        <f>B1744+1</f>
        <v/>
      </c>
      <c r="C1745" s="125" t="n">
        <v>33193976</v>
      </c>
      <c r="D1745" s="90" t="inlineStr">
        <is>
          <t>5073646_McDs Bfast_2Q 1819 UF_NAV+Select_P2+ - Digital Entertainment</t>
        </is>
      </c>
      <c r="E1745" s="78" t="inlineStr">
        <is>
          <t>E!</t>
        </is>
      </c>
      <c r="F1745" s="126" t="n">
        <v>43571</v>
      </c>
      <c r="G1745" s="126" t="n">
        <v>43597</v>
      </c>
      <c r="H1745" s="96" t="n">
        <v>144297</v>
      </c>
      <c r="I1745" s="79" t="n">
        <v>144297</v>
      </c>
      <c r="J1745" s="127" t="n">
        <v>0.71</v>
      </c>
      <c r="K1745" s="128">
        <f>ROUND(I1745*(J1745/1000),2)</f>
        <v/>
      </c>
    </row>
    <row customFormat="1" r="1746" s="78">
      <c r="B1746" s="125">
        <f>B1745+1</f>
        <v/>
      </c>
      <c r="C1746" s="125" t="n">
        <v>33193976</v>
      </c>
      <c r="D1746" s="90" t="inlineStr">
        <is>
          <t>5073646_McDs Bfast_2Q 1819 UF_NAV+Select_P2+ - Digital Entertainment</t>
        </is>
      </c>
      <c r="E1746" s="78" t="inlineStr">
        <is>
          <t>MSNBC</t>
        </is>
      </c>
      <c r="F1746" s="126" t="n">
        <v>43571</v>
      </c>
      <c r="G1746" s="126" t="n">
        <v>43597</v>
      </c>
      <c r="H1746" s="96" t="n">
        <v>767</v>
      </c>
      <c r="I1746" s="79" t="n">
        <v>767</v>
      </c>
      <c r="J1746" s="127" t="n">
        <v>0.71</v>
      </c>
      <c r="K1746" s="128">
        <f>ROUND(I1746*(J1746/1000),2)</f>
        <v/>
      </c>
    </row>
    <row customFormat="1" r="1747" s="78">
      <c r="B1747" s="125">
        <f>B1746+1</f>
        <v/>
      </c>
      <c r="C1747" s="125" t="n">
        <v>33193976</v>
      </c>
      <c r="D1747" s="90" t="inlineStr">
        <is>
          <t>5073646_McDs Bfast_2Q 1819 UF_NAV+Select_P2+ - Digital Entertainment</t>
        </is>
      </c>
      <c r="E1747" s="78" t="inlineStr">
        <is>
          <t>NBC Broadcast</t>
        </is>
      </c>
      <c r="F1747" s="126" t="n">
        <v>43571</v>
      </c>
      <c r="G1747" s="126" t="n">
        <v>43597</v>
      </c>
      <c r="H1747" s="96" t="n">
        <v>115184</v>
      </c>
      <c r="I1747" s="79" t="n">
        <v>115184</v>
      </c>
      <c r="J1747" s="127" t="n">
        <v>0.71</v>
      </c>
      <c r="K1747" s="128">
        <f>ROUND(I1747*(J1747/1000),2)</f>
        <v/>
      </c>
    </row>
    <row customFormat="1" r="1748" s="78">
      <c r="B1748" s="125">
        <f>B1747+1</f>
        <v/>
      </c>
      <c r="C1748" s="125" t="n">
        <v>33193976</v>
      </c>
      <c r="D1748" s="90" t="inlineStr">
        <is>
          <t>5073646_McDs Bfast_2Q 1819 UF_NAV+Select_P2+ - Digital Entertainment</t>
        </is>
      </c>
      <c r="E1748" s="78" t="inlineStr">
        <is>
          <t>NBC News</t>
        </is>
      </c>
      <c r="F1748" s="126" t="n">
        <v>43571</v>
      </c>
      <c r="G1748" s="126" t="n">
        <v>43597</v>
      </c>
      <c r="H1748" s="96" t="n">
        <v>56501</v>
      </c>
      <c r="I1748" s="79" t="n">
        <v>56501</v>
      </c>
      <c r="J1748" s="127" t="n">
        <v>0.71</v>
      </c>
      <c r="K1748" s="128">
        <f>ROUND(I1748*(J1748/1000),2)</f>
        <v/>
      </c>
    </row>
    <row customFormat="1" r="1749" s="78">
      <c r="B1749" s="125">
        <f>B1748+1</f>
        <v/>
      </c>
      <c r="C1749" s="125" t="n">
        <v>33193976</v>
      </c>
      <c r="D1749" s="90" t="inlineStr">
        <is>
          <t>5073646_McDs Bfast_2Q 1819 UF_NAV+Select_P2+ - Digital Entertainment</t>
        </is>
      </c>
      <c r="E1749" s="78" t="inlineStr">
        <is>
          <t>Oxygen</t>
        </is>
      </c>
      <c r="F1749" s="126" t="n">
        <v>43571</v>
      </c>
      <c r="G1749" s="126" t="n">
        <v>43597</v>
      </c>
      <c r="H1749" s="96" t="n">
        <v>87140</v>
      </c>
      <c r="I1749" s="79" t="n">
        <v>87140</v>
      </c>
      <c r="J1749" s="127" t="n">
        <v>0.71</v>
      </c>
      <c r="K1749" s="128">
        <f>ROUND(I1749*(J1749/1000),2)</f>
        <v/>
      </c>
    </row>
    <row customFormat="1" r="1750" s="78">
      <c r="B1750" s="125">
        <f>B1749+1</f>
        <v/>
      </c>
      <c r="C1750" s="125" t="n">
        <v>33193976</v>
      </c>
      <c r="D1750" s="90" t="inlineStr">
        <is>
          <t>5073646_McDs Bfast_2Q 1819 UF_NAV+Select_P2+ - Digital Entertainment</t>
        </is>
      </c>
      <c r="E1750" s="78" t="inlineStr">
        <is>
          <t>Syfy</t>
        </is>
      </c>
      <c r="F1750" s="126" t="n">
        <v>43571</v>
      </c>
      <c r="G1750" s="126" t="n">
        <v>43597</v>
      </c>
      <c r="H1750" s="96" t="n">
        <v>440436</v>
      </c>
      <c r="I1750" s="79" t="n">
        <v>440436</v>
      </c>
      <c r="J1750" s="127" t="n">
        <v>0.71</v>
      </c>
      <c r="K1750" s="128">
        <f>ROUND(I1750*(J1750/1000),2)</f>
        <v/>
      </c>
    </row>
    <row customFormat="1" r="1751" s="78">
      <c r="B1751" s="125">
        <f>B1750+1</f>
        <v/>
      </c>
      <c r="C1751" s="125" t="n">
        <v>33193976</v>
      </c>
      <c r="D1751" s="90" t="inlineStr">
        <is>
          <t>5073646_McDs Bfast_2Q 1819 UF_NAV+Select_P2+ - Digital Entertainment</t>
        </is>
      </c>
      <c r="E1751" s="78" t="inlineStr">
        <is>
          <t>Telemundo</t>
        </is>
      </c>
      <c r="F1751" s="126" t="n">
        <v>43571</v>
      </c>
      <c r="G1751" s="126" t="n">
        <v>43597</v>
      </c>
      <c r="H1751" s="96" t="n">
        <v>5618</v>
      </c>
      <c r="I1751" s="79" t="n">
        <v>5618</v>
      </c>
      <c r="J1751" s="127" t="n">
        <v>0.71</v>
      </c>
      <c r="K1751" s="128">
        <f>ROUND(I1751*(J1751/1000),2)</f>
        <v/>
      </c>
    </row>
    <row customFormat="1" r="1752" s="78">
      <c r="B1752" s="125">
        <f>B1751+1</f>
        <v/>
      </c>
      <c r="C1752" s="125" t="n">
        <v>33193976</v>
      </c>
      <c r="D1752" s="90" t="inlineStr">
        <is>
          <t>5073646_McDs Bfast_2Q 1819 UF_NAV+Select_P2+ - Digital Entertainment</t>
        </is>
      </c>
      <c r="E1752" s="78" t="inlineStr">
        <is>
          <t>USA</t>
        </is>
      </c>
      <c r="F1752" s="126" t="n">
        <v>43571</v>
      </c>
      <c r="G1752" s="126" t="n">
        <v>43597</v>
      </c>
      <c r="H1752" s="96" t="n">
        <v>174117</v>
      </c>
      <c r="I1752" s="79" t="n">
        <v>174117</v>
      </c>
      <c r="J1752" s="127" t="n">
        <v>0.71</v>
      </c>
      <c r="K1752" s="128">
        <f>ROUND(I1752*(J1752/1000),2)</f>
        <v/>
      </c>
    </row>
    <row customFormat="1" r="1753" s="78">
      <c r="B1753" s="125">
        <f>B1752+1</f>
        <v/>
      </c>
      <c r="C1753" s="125" t="n">
        <v>33200499</v>
      </c>
      <c r="D1753" s="90" t="inlineStr">
        <is>
          <t>5075024_iRobot_Roomba_Q219 Scatter - Digital Entertainment</t>
        </is>
      </c>
      <c r="E1753" s="78" t="inlineStr">
        <is>
          <t>NBC Broadcast</t>
        </is>
      </c>
      <c r="F1753" s="126" t="n">
        <v>43570</v>
      </c>
      <c r="G1753" s="126" t="n">
        <v>43604</v>
      </c>
      <c r="H1753" s="96" t="n">
        <v>590802</v>
      </c>
      <c r="I1753" s="79" t="n">
        <v>590802</v>
      </c>
      <c r="J1753" s="127" t="n">
        <v>0.71</v>
      </c>
      <c r="K1753" s="128">
        <f>ROUND(I1753*(J1753/1000),2)</f>
        <v/>
      </c>
    </row>
    <row customFormat="1" r="1754" s="78">
      <c r="B1754" s="125">
        <f>B1753+1</f>
        <v/>
      </c>
      <c r="C1754" s="125" t="n">
        <v>33200499</v>
      </c>
      <c r="D1754" s="90" t="inlineStr">
        <is>
          <t>5075024_iRobot_Roomba_Q219 Scatter - Digital Entertainment</t>
        </is>
      </c>
      <c r="E1754" s="78" t="inlineStr">
        <is>
          <t>NBC News</t>
        </is>
      </c>
      <c r="F1754" s="126" t="n">
        <v>43570</v>
      </c>
      <c r="G1754" s="126" t="n">
        <v>43604</v>
      </c>
      <c r="H1754" s="96" t="n">
        <v>36269</v>
      </c>
      <c r="I1754" s="79" t="n">
        <v>36269</v>
      </c>
      <c r="J1754" s="127" t="n">
        <v>0.71</v>
      </c>
      <c r="K1754" s="128">
        <f>ROUND(I1754*(J1754/1000),2)</f>
        <v/>
      </c>
    </row>
    <row customFormat="1" r="1755" s="78">
      <c r="B1755" s="125">
        <f>B1754+1</f>
        <v/>
      </c>
      <c r="C1755" s="125" t="n">
        <v>33202171</v>
      </c>
      <c r="D1755" s="90" t="inlineStr">
        <is>
          <t>5074191_Pepsi  Lipton _2Q 18/19 UF_NAV_P2+ - Digital Entertainment</t>
        </is>
      </c>
      <c r="E1755" s="78" t="inlineStr">
        <is>
          <t>Bravo</t>
        </is>
      </c>
      <c r="F1755" s="126" t="n">
        <v>43577</v>
      </c>
      <c r="G1755" s="126" t="n">
        <v>43597</v>
      </c>
      <c r="H1755" s="96" t="n">
        <v>80555</v>
      </c>
      <c r="I1755" s="79" t="n">
        <v>80555</v>
      </c>
      <c r="J1755" s="127" t="n">
        <v>0.71</v>
      </c>
      <c r="K1755" s="128">
        <f>ROUND(I1755*(J1755/1000),2)</f>
        <v/>
      </c>
    </row>
    <row customFormat="1" r="1756" s="78">
      <c r="B1756" s="125">
        <f>B1755+1</f>
        <v/>
      </c>
      <c r="C1756" s="125" t="n">
        <v>33202171</v>
      </c>
      <c r="D1756" s="90" t="inlineStr">
        <is>
          <t>5074191_Pepsi  Lipton _2Q 18/19 UF_NAV_P2+ - Digital Entertainment</t>
        </is>
      </c>
      <c r="E1756" s="78" t="inlineStr">
        <is>
          <t>CNBC</t>
        </is>
      </c>
      <c r="F1756" s="126" t="n">
        <v>43577</v>
      </c>
      <c r="G1756" s="126" t="n">
        <v>43597</v>
      </c>
      <c r="H1756" s="96" t="n">
        <v>3362</v>
      </c>
      <c r="I1756" s="79" t="n">
        <v>3362</v>
      </c>
      <c r="J1756" s="127" t="n">
        <v>0.71</v>
      </c>
      <c r="K1756" s="128">
        <f>ROUND(I1756*(J1756/1000),2)</f>
        <v/>
      </c>
    </row>
    <row customFormat="1" r="1757" s="78">
      <c r="B1757" s="125">
        <f>B1756+1</f>
        <v/>
      </c>
      <c r="C1757" s="125" t="n">
        <v>33202171</v>
      </c>
      <c r="D1757" s="90" t="inlineStr">
        <is>
          <t>5074191_Pepsi  Lipton _2Q 18/19 UF_NAV_P2+ - Digital Entertainment</t>
        </is>
      </c>
      <c r="E1757" s="78" t="inlineStr">
        <is>
          <t>E!</t>
        </is>
      </c>
      <c r="F1757" s="126" t="n">
        <v>43577</v>
      </c>
      <c r="G1757" s="126" t="n">
        <v>43597</v>
      </c>
      <c r="H1757" s="96" t="n">
        <v>15152</v>
      </c>
      <c r="I1757" s="79" t="n">
        <v>15152</v>
      </c>
      <c r="J1757" s="127" t="n">
        <v>0.71</v>
      </c>
      <c r="K1757" s="128">
        <f>ROUND(I1757*(J1757/1000),2)</f>
        <v/>
      </c>
    </row>
    <row customFormat="1" r="1758" s="78">
      <c r="B1758" s="125">
        <f>B1757+1</f>
        <v/>
      </c>
      <c r="C1758" s="125" t="n">
        <v>33202171</v>
      </c>
      <c r="D1758" s="90" t="inlineStr">
        <is>
          <t>5074191_Pepsi  Lipton _2Q 18/19 UF_NAV_P2+ - Digital Entertainment</t>
        </is>
      </c>
      <c r="E1758" s="78" t="inlineStr">
        <is>
          <t>MSNBC</t>
        </is>
      </c>
      <c r="F1758" s="126" t="n">
        <v>43577</v>
      </c>
      <c r="G1758" s="126" t="n">
        <v>43597</v>
      </c>
      <c r="H1758" s="96" t="n">
        <v>158</v>
      </c>
      <c r="I1758" s="79" t="n">
        <v>158</v>
      </c>
      <c r="J1758" s="127" t="n">
        <v>0.71</v>
      </c>
      <c r="K1758" s="128">
        <f>ROUND(I1758*(J1758/1000),2)</f>
        <v/>
      </c>
    </row>
    <row customFormat="1" r="1759" s="78">
      <c r="B1759" s="125">
        <f>B1758+1</f>
        <v/>
      </c>
      <c r="C1759" s="125" t="n">
        <v>33202171</v>
      </c>
      <c r="D1759" s="90" t="inlineStr">
        <is>
          <t>5074191_Pepsi  Lipton _2Q 18/19 UF_NAV_P2+ - Digital Entertainment</t>
        </is>
      </c>
      <c r="E1759" s="78" t="inlineStr">
        <is>
          <t>NBC Broadcast</t>
        </is>
      </c>
      <c r="F1759" s="126" t="n">
        <v>43577</v>
      </c>
      <c r="G1759" s="126" t="n">
        <v>43597</v>
      </c>
      <c r="H1759" s="96" t="n">
        <v>16884</v>
      </c>
      <c r="I1759" s="79" t="n">
        <v>16884</v>
      </c>
      <c r="J1759" s="127" t="n">
        <v>0.71</v>
      </c>
      <c r="K1759" s="128">
        <f>ROUND(I1759*(J1759/1000),2)</f>
        <v/>
      </c>
    </row>
    <row customFormat="1" r="1760" s="78">
      <c r="B1760" s="125">
        <f>B1759+1</f>
        <v/>
      </c>
      <c r="C1760" s="125" t="n">
        <v>33202171</v>
      </c>
      <c r="D1760" s="90" t="inlineStr">
        <is>
          <t>5074191_Pepsi  Lipton _2Q 18/19 UF_NAV_P2+ - Digital Entertainment</t>
        </is>
      </c>
      <c r="E1760" s="78" t="inlineStr">
        <is>
          <t>NBC News</t>
        </is>
      </c>
      <c r="F1760" s="126" t="n">
        <v>43577</v>
      </c>
      <c r="G1760" s="126" t="n">
        <v>43597</v>
      </c>
      <c r="H1760" s="96" t="n">
        <v>2508</v>
      </c>
      <c r="I1760" s="79" t="n">
        <v>2508</v>
      </c>
      <c r="J1760" s="127" t="n">
        <v>0.71</v>
      </c>
      <c r="K1760" s="128">
        <f>ROUND(I1760*(J1760/1000),2)</f>
        <v/>
      </c>
    </row>
    <row customFormat="1" r="1761" s="78">
      <c r="B1761" s="125">
        <f>B1760+1</f>
        <v/>
      </c>
      <c r="C1761" s="125" t="n">
        <v>33202171</v>
      </c>
      <c r="D1761" s="90" t="inlineStr">
        <is>
          <t>5074191_Pepsi  Lipton _2Q 18/19 UF_NAV_P2+ - Digital Entertainment</t>
        </is>
      </c>
      <c r="E1761" s="78" t="inlineStr">
        <is>
          <t>Oxygen</t>
        </is>
      </c>
      <c r="F1761" s="126" t="n">
        <v>43577</v>
      </c>
      <c r="G1761" s="126" t="n">
        <v>43597</v>
      </c>
      <c r="H1761" s="96" t="n">
        <v>17321</v>
      </c>
      <c r="I1761" s="79" t="n">
        <v>17321</v>
      </c>
      <c r="J1761" s="127" t="n">
        <v>0.71</v>
      </c>
      <c r="K1761" s="128">
        <f>ROUND(I1761*(J1761/1000),2)</f>
        <v/>
      </c>
    </row>
    <row customFormat="1" r="1762" s="78">
      <c r="B1762" s="125">
        <f>B1761+1</f>
        <v/>
      </c>
      <c r="C1762" s="125" t="n">
        <v>33202171</v>
      </c>
      <c r="D1762" s="90" t="inlineStr">
        <is>
          <t>5074191_Pepsi  Lipton _2Q 18/19 UF_NAV_P2+ - Digital Entertainment</t>
        </is>
      </c>
      <c r="E1762" s="78" t="inlineStr">
        <is>
          <t>Syfy</t>
        </is>
      </c>
      <c r="F1762" s="126" t="n">
        <v>43577</v>
      </c>
      <c r="G1762" s="126" t="n">
        <v>43597</v>
      </c>
      <c r="H1762" s="96" t="n">
        <v>81982</v>
      </c>
      <c r="I1762" s="79" t="n">
        <v>81982</v>
      </c>
      <c r="J1762" s="127" t="n">
        <v>0.71</v>
      </c>
      <c r="K1762" s="128">
        <f>ROUND(I1762*(J1762/1000),2)</f>
        <v/>
      </c>
    </row>
    <row customFormat="1" r="1763" s="78">
      <c r="B1763" s="125">
        <f>B1762+1</f>
        <v/>
      </c>
      <c r="C1763" s="125" t="n">
        <v>33202171</v>
      </c>
      <c r="D1763" s="90" t="inlineStr">
        <is>
          <t>5074191_Pepsi  Lipton _2Q 18/19 UF_NAV_P2+ - Digital Entertainment</t>
        </is>
      </c>
      <c r="E1763" s="78" t="inlineStr">
        <is>
          <t>Telemundo</t>
        </is>
      </c>
      <c r="F1763" s="126" t="n">
        <v>43577</v>
      </c>
      <c r="G1763" s="126" t="n">
        <v>43597</v>
      </c>
      <c r="H1763" s="96" t="n">
        <v>1475</v>
      </c>
      <c r="I1763" s="79" t="n">
        <v>1475</v>
      </c>
      <c r="J1763" s="127" t="n">
        <v>0.71</v>
      </c>
      <c r="K1763" s="128">
        <f>ROUND(I1763*(J1763/1000),2)</f>
        <v/>
      </c>
    </row>
    <row customFormat="1" r="1764" s="78">
      <c r="B1764" s="125">
        <f>B1763+1</f>
        <v/>
      </c>
      <c r="C1764" s="125" t="n">
        <v>33202171</v>
      </c>
      <c r="D1764" s="90" t="inlineStr">
        <is>
          <t>5074191_Pepsi  Lipton _2Q 18/19 UF_NAV_P2+ - Digital Entertainment</t>
        </is>
      </c>
      <c r="E1764" s="78" t="inlineStr">
        <is>
          <t>USA</t>
        </is>
      </c>
      <c r="F1764" s="126" t="n">
        <v>43577</v>
      </c>
      <c r="G1764" s="126" t="n">
        <v>43597</v>
      </c>
      <c r="H1764" s="96" t="n">
        <v>34714</v>
      </c>
      <c r="I1764" s="79" t="n">
        <v>34714</v>
      </c>
      <c r="J1764" s="127" t="n">
        <v>0.71</v>
      </c>
      <c r="K1764" s="128">
        <f>ROUND(I1764*(J1764/1000),2)</f>
        <v/>
      </c>
    </row>
    <row customFormat="1" r="1765" s="78">
      <c r="B1765" s="125">
        <f>B1764+1</f>
        <v/>
      </c>
      <c r="C1765" s="125" t="n">
        <v>33204145</v>
      </c>
      <c r="D1765" s="90" t="inlineStr">
        <is>
          <t>5074412_FY 20 Corolla Sedan - Scatter - Digital Hispanic</t>
        </is>
      </c>
      <c r="E1765" s="78" t="inlineStr">
        <is>
          <t>NBC Universo</t>
        </is>
      </c>
      <c r="F1765" s="126" t="n">
        <v>43577</v>
      </c>
      <c r="G1765" s="126" t="n">
        <v>43738</v>
      </c>
      <c r="H1765" s="96" t="n">
        <v>8975</v>
      </c>
      <c r="I1765" s="79" t="n">
        <v>8975</v>
      </c>
      <c r="J1765" s="127" t="n">
        <v>0.71</v>
      </c>
      <c r="K1765" s="128">
        <f>ROUND(I1765*(J1765/1000),2)</f>
        <v/>
      </c>
    </row>
    <row customFormat="1" r="1766" s="78">
      <c r="B1766" s="125">
        <f>B1765+1</f>
        <v/>
      </c>
      <c r="C1766" s="125" t="n">
        <v>33204145</v>
      </c>
      <c r="D1766" s="90" t="inlineStr">
        <is>
          <t>5074412_FY 20 Corolla Sedan - Scatter - Digital Hispanic</t>
        </is>
      </c>
      <c r="E1766" s="78" t="inlineStr">
        <is>
          <t>Telemundo</t>
        </is>
      </c>
      <c r="F1766" s="126" t="n">
        <v>43577</v>
      </c>
      <c r="G1766" s="126" t="n">
        <v>43738</v>
      </c>
      <c r="H1766" s="96" t="n">
        <v>70771</v>
      </c>
      <c r="I1766" s="79" t="n">
        <v>70771</v>
      </c>
      <c r="J1766" s="127" t="n">
        <v>0.71</v>
      </c>
      <c r="K1766" s="128">
        <f>ROUND(I1766*(J1766/1000),2)</f>
        <v/>
      </c>
    </row>
    <row customFormat="1" r="1767" s="78">
      <c r="B1767" s="125">
        <f>B1766+1</f>
        <v/>
      </c>
      <c r="C1767" s="125" t="n">
        <v>33208923</v>
      </c>
      <c r="D1767" s="90" t="inlineStr">
        <is>
          <t>5075827_Google Pixel Q219 - Digital Entertainment</t>
        </is>
      </c>
      <c r="E1767" s="78" t="inlineStr">
        <is>
          <t>Bravo</t>
        </is>
      </c>
      <c r="F1767" s="126" t="n">
        <v>43572</v>
      </c>
      <c r="G1767" s="126" t="n">
        <v>43616</v>
      </c>
      <c r="H1767" s="96" t="n">
        <v>106343</v>
      </c>
      <c r="I1767" s="79" t="n">
        <v>106343</v>
      </c>
      <c r="J1767" s="127" t="n">
        <v>0.71</v>
      </c>
      <c r="K1767" s="128">
        <f>ROUND(I1767*(J1767/1000),2)</f>
        <v/>
      </c>
    </row>
    <row customFormat="1" r="1768" s="78">
      <c r="B1768" s="125">
        <f>B1767+1</f>
        <v/>
      </c>
      <c r="C1768" s="125" t="n">
        <v>33208923</v>
      </c>
      <c r="D1768" s="90" t="inlineStr">
        <is>
          <t>5075827_Google Pixel Q219 - Digital Entertainment</t>
        </is>
      </c>
      <c r="E1768" s="78" t="inlineStr">
        <is>
          <t>E!</t>
        </is>
      </c>
      <c r="F1768" s="126" t="n">
        <v>43572</v>
      </c>
      <c r="G1768" s="126" t="n">
        <v>43616</v>
      </c>
      <c r="H1768" s="96" t="n">
        <v>40682</v>
      </c>
      <c r="I1768" s="79" t="n">
        <v>40682</v>
      </c>
      <c r="J1768" s="127" t="n">
        <v>0.71</v>
      </c>
      <c r="K1768" s="128">
        <f>ROUND(I1768*(J1768/1000),2)</f>
        <v/>
      </c>
    </row>
    <row customFormat="1" r="1769" s="78">
      <c r="B1769" s="125">
        <f>B1768+1</f>
        <v/>
      </c>
      <c r="C1769" s="125" t="n">
        <v>33208923</v>
      </c>
      <c r="D1769" s="90" t="inlineStr">
        <is>
          <t>5075827_Google Pixel Q219 - Digital Entertainment</t>
        </is>
      </c>
      <c r="E1769" s="78" t="inlineStr">
        <is>
          <t>NBC Broadcast</t>
        </is>
      </c>
      <c r="F1769" s="126" t="n">
        <v>43572</v>
      </c>
      <c r="G1769" s="126" t="n">
        <v>43616</v>
      </c>
      <c r="H1769" s="96" t="n">
        <v>649003</v>
      </c>
      <c r="I1769" s="79" t="n">
        <v>649003</v>
      </c>
      <c r="J1769" s="127" t="n">
        <v>0.71</v>
      </c>
      <c r="K1769" s="128">
        <f>ROUND(I1769*(J1769/1000),2)</f>
        <v/>
      </c>
    </row>
    <row customFormat="1" r="1770" s="78">
      <c r="B1770" s="125">
        <f>B1769+1</f>
        <v/>
      </c>
      <c r="C1770" s="125" t="n">
        <v>33208923</v>
      </c>
      <c r="D1770" s="90" t="inlineStr">
        <is>
          <t>5075827_Google Pixel Q219 - Digital Entertainment</t>
        </is>
      </c>
      <c r="E1770" s="78" t="inlineStr">
        <is>
          <t>USA</t>
        </is>
      </c>
      <c r="F1770" s="126" t="n">
        <v>43572</v>
      </c>
      <c r="G1770" s="126" t="n">
        <v>43616</v>
      </c>
      <c r="H1770" s="96" t="n">
        <v>8524</v>
      </c>
      <c r="I1770" s="79" t="n">
        <v>8524</v>
      </c>
      <c r="J1770" s="127" t="n">
        <v>0.71</v>
      </c>
      <c r="K1770" s="128">
        <f>ROUND(I1770*(J1770/1000),2)</f>
        <v/>
      </c>
    </row>
    <row customFormat="1" r="1771" s="78">
      <c r="B1771" s="125">
        <f>B1770+1</f>
        <v/>
      </c>
      <c r="C1771" s="125" t="n">
        <v>33212541</v>
      </c>
      <c r="D1771" s="90" t="inlineStr">
        <is>
          <t>5075799_Candid_Q2 2019_Scatter - Digital Entertainment</t>
        </is>
      </c>
      <c r="E1771" s="78" t="inlineStr">
        <is>
          <t>Bravo</t>
        </is>
      </c>
      <c r="F1771" s="126" t="n">
        <v>43570</v>
      </c>
      <c r="G1771" s="126" t="n">
        <v>43590</v>
      </c>
      <c r="H1771" s="96" t="n">
        <v>27397</v>
      </c>
      <c r="I1771" s="79" t="n">
        <v>27397</v>
      </c>
      <c r="J1771" s="127" t="n">
        <v>0.71</v>
      </c>
      <c r="K1771" s="128">
        <f>ROUND(I1771*(J1771/1000),2)</f>
        <v/>
      </c>
    </row>
    <row customFormat="1" r="1772" s="78">
      <c r="B1772" s="125">
        <f>B1771+1</f>
        <v/>
      </c>
      <c r="C1772" s="125" t="n">
        <v>33212541</v>
      </c>
      <c r="D1772" s="90" t="inlineStr">
        <is>
          <t>5075799_Candid_Q2 2019_Scatter - Digital Entertainment</t>
        </is>
      </c>
      <c r="E1772" s="78" t="inlineStr">
        <is>
          <t>E!</t>
        </is>
      </c>
      <c r="F1772" s="126" t="n">
        <v>43570</v>
      </c>
      <c r="G1772" s="126" t="n">
        <v>43590</v>
      </c>
      <c r="H1772" s="96" t="n">
        <v>13508</v>
      </c>
      <c r="I1772" s="79" t="n">
        <v>13508</v>
      </c>
      <c r="J1772" s="127" t="n">
        <v>0.71</v>
      </c>
      <c r="K1772" s="128">
        <f>ROUND(I1772*(J1772/1000),2)</f>
        <v/>
      </c>
    </row>
    <row customFormat="1" r="1773" s="78">
      <c r="B1773" s="125">
        <f>B1772+1</f>
        <v/>
      </c>
      <c r="C1773" s="125" t="n">
        <v>33212541</v>
      </c>
      <c r="D1773" s="90" t="inlineStr">
        <is>
          <t>5075799_Candid_Q2 2019_Scatter - Digital Entertainment</t>
        </is>
      </c>
      <c r="E1773" s="78" t="inlineStr">
        <is>
          <t>NBC Broadcast</t>
        </is>
      </c>
      <c r="F1773" s="126" t="n">
        <v>43570</v>
      </c>
      <c r="G1773" s="126" t="n">
        <v>43590</v>
      </c>
      <c r="H1773" s="96" t="n">
        <v>59157</v>
      </c>
      <c r="I1773" s="79" t="n">
        <v>59157</v>
      </c>
      <c r="J1773" s="127" t="n">
        <v>0.71</v>
      </c>
      <c r="K1773" s="128">
        <f>ROUND(I1773*(J1773/1000),2)</f>
        <v/>
      </c>
    </row>
    <row customFormat="1" r="1774" s="78">
      <c r="B1774" s="125">
        <f>B1773+1</f>
        <v/>
      </c>
      <c r="C1774" s="125" t="n">
        <v>33212541</v>
      </c>
      <c r="D1774" s="90" t="inlineStr">
        <is>
          <t>5075799_Candid_Q2 2019_Scatter - Digital Entertainment</t>
        </is>
      </c>
      <c r="E1774" s="78" t="inlineStr">
        <is>
          <t>NBC News</t>
        </is>
      </c>
      <c r="F1774" s="126" t="n">
        <v>43570</v>
      </c>
      <c r="G1774" s="126" t="n">
        <v>43590</v>
      </c>
      <c r="H1774" s="96" t="n">
        <v>2537</v>
      </c>
      <c r="I1774" s="79" t="n">
        <v>2537</v>
      </c>
      <c r="J1774" s="127" t="n">
        <v>0.71</v>
      </c>
      <c r="K1774" s="128">
        <f>ROUND(I1774*(J1774/1000),2)</f>
        <v/>
      </c>
    </row>
    <row customFormat="1" r="1775" s="78">
      <c r="B1775" s="125">
        <f>B1774+1</f>
        <v/>
      </c>
      <c r="C1775" s="125" t="n">
        <v>33212541</v>
      </c>
      <c r="D1775" s="90" t="inlineStr">
        <is>
          <t>5075799_Candid_Q2 2019_Scatter - Digital Entertainment</t>
        </is>
      </c>
      <c r="E1775" s="78" t="inlineStr">
        <is>
          <t>Oxygen</t>
        </is>
      </c>
      <c r="F1775" s="126" t="n">
        <v>43570</v>
      </c>
      <c r="G1775" s="126" t="n">
        <v>43590</v>
      </c>
      <c r="H1775" s="96" t="n">
        <v>8724</v>
      </c>
      <c r="I1775" s="79" t="n">
        <v>8724</v>
      </c>
      <c r="J1775" s="127" t="n">
        <v>0.71</v>
      </c>
      <c r="K1775" s="128">
        <f>ROUND(I1775*(J1775/1000),2)</f>
        <v/>
      </c>
    </row>
    <row customFormat="1" r="1776" s="78">
      <c r="B1776" s="125">
        <f>B1775+1</f>
        <v/>
      </c>
      <c r="C1776" s="125" t="n">
        <v>33212541</v>
      </c>
      <c r="D1776" s="90" t="inlineStr">
        <is>
          <t>5075799_Candid_Q2 2019_Scatter - Digital Entertainment</t>
        </is>
      </c>
      <c r="E1776" s="78" t="inlineStr">
        <is>
          <t>Syfy</t>
        </is>
      </c>
      <c r="F1776" s="126" t="n">
        <v>43570</v>
      </c>
      <c r="G1776" s="126" t="n">
        <v>43590</v>
      </c>
      <c r="H1776" s="96" t="n">
        <v>49439</v>
      </c>
      <c r="I1776" s="79" t="n">
        <v>49439</v>
      </c>
      <c r="J1776" s="127" t="n">
        <v>0.71</v>
      </c>
      <c r="K1776" s="128">
        <f>ROUND(I1776*(J1776/1000),2)</f>
        <v/>
      </c>
    </row>
    <row customFormat="1" r="1777" s="78">
      <c r="B1777" s="125">
        <f>B1776+1</f>
        <v/>
      </c>
      <c r="C1777" s="125" t="n">
        <v>33212541</v>
      </c>
      <c r="D1777" s="90" t="inlineStr">
        <is>
          <t>5075799_Candid_Q2 2019_Scatter - Digital Entertainment</t>
        </is>
      </c>
      <c r="E1777" s="78" t="inlineStr">
        <is>
          <t>USA</t>
        </is>
      </c>
      <c r="F1777" s="126" t="n">
        <v>43570</v>
      </c>
      <c r="G1777" s="126" t="n">
        <v>43590</v>
      </c>
      <c r="H1777" s="96" t="n">
        <v>15900</v>
      </c>
      <c r="I1777" s="79" t="n">
        <v>15900</v>
      </c>
      <c r="J1777" s="127" t="n">
        <v>0.71</v>
      </c>
      <c r="K1777" s="128">
        <f>ROUND(I1777*(J1777/1000),2)</f>
        <v/>
      </c>
    </row>
    <row customFormat="1" r="1778" s="78">
      <c r="B1778" s="125">
        <f>B1777+1</f>
        <v/>
      </c>
      <c r="C1778" s="125" t="n">
        <v>33214306</v>
      </c>
      <c r="D1778" s="90" t="inlineStr">
        <is>
          <t>5075722_Subway Window 3 2Q19 CFLIGHT - Digital Entertainment</t>
        </is>
      </c>
      <c r="E1778" s="78" t="inlineStr">
        <is>
          <t>NBC Broadcast</t>
        </is>
      </c>
      <c r="F1778" s="126" t="n">
        <v>43580</v>
      </c>
      <c r="G1778" s="126" t="n">
        <v>43642</v>
      </c>
      <c r="H1778" s="96" t="n">
        <v>417458</v>
      </c>
      <c r="I1778" s="79" t="n">
        <v>417458</v>
      </c>
      <c r="J1778" s="127" t="n">
        <v>0.71</v>
      </c>
      <c r="K1778" s="128">
        <f>ROUND(I1778*(J1778/1000),2)</f>
        <v/>
      </c>
    </row>
    <row customFormat="1" r="1779" s="78">
      <c r="B1779" s="125">
        <f>B1778+1</f>
        <v/>
      </c>
      <c r="C1779" s="125" t="n">
        <v>33214306</v>
      </c>
      <c r="D1779" s="90" t="inlineStr">
        <is>
          <t>5075722_Subway Window 3 2Q19 CFLIGHT - Digital Entertainment</t>
        </is>
      </c>
      <c r="E1779" s="78" t="inlineStr">
        <is>
          <t>NBC News</t>
        </is>
      </c>
      <c r="F1779" s="126" t="n">
        <v>43580</v>
      </c>
      <c r="G1779" s="126" t="n">
        <v>43642</v>
      </c>
      <c r="H1779" s="96" t="n">
        <v>22305</v>
      </c>
      <c r="I1779" s="79" t="n">
        <v>22305</v>
      </c>
      <c r="J1779" s="127" t="n">
        <v>0.71</v>
      </c>
      <c r="K1779" s="128">
        <f>ROUND(I1779*(J1779/1000),2)</f>
        <v/>
      </c>
    </row>
    <row customFormat="1" r="1780" s="78">
      <c r="B1780" s="125">
        <f>B1779+1</f>
        <v/>
      </c>
      <c r="C1780" s="125" t="n">
        <v>33216815</v>
      </c>
      <c r="D1780" s="90" t="inlineStr">
        <is>
          <t>5070908_Scatter_Beats - Q2 NBC Prime Finales RFP_P2+_Apr-Jun 19 - Digital Entertainment</t>
        </is>
      </c>
      <c r="E1780" s="78" t="inlineStr">
        <is>
          <t>NBC Broadcast</t>
        </is>
      </c>
      <c r="F1780" s="126" t="n">
        <v>43571</v>
      </c>
      <c r="G1780" s="126" t="n">
        <v>43617</v>
      </c>
      <c r="H1780" s="96" t="n">
        <v>1599920</v>
      </c>
      <c r="I1780" s="79" t="n">
        <v>1599920</v>
      </c>
      <c r="J1780" s="127" t="n">
        <v>0.71</v>
      </c>
      <c r="K1780" s="128">
        <f>ROUND(I1780*(J1780/1000),2)</f>
        <v/>
      </c>
    </row>
    <row customFormat="1" r="1781" s="78">
      <c r="B1781" s="125">
        <f>B1780+1</f>
        <v/>
      </c>
      <c r="C1781" s="125" t="n">
        <v>33216815</v>
      </c>
      <c r="D1781" s="90" t="inlineStr">
        <is>
          <t>5070908_Scatter_Beats - Q2 NBC Prime Finales RFP_P2+_Apr-Jun 19 - Digital Entertainment</t>
        </is>
      </c>
      <c r="E1781" s="78" t="inlineStr">
        <is>
          <t>NBC News</t>
        </is>
      </c>
      <c r="F1781" s="126" t="n">
        <v>43571</v>
      </c>
      <c r="G1781" s="126" t="n">
        <v>43617</v>
      </c>
      <c r="H1781" s="96" t="n">
        <v>95977</v>
      </c>
      <c r="I1781" s="79" t="n">
        <v>95977</v>
      </c>
      <c r="J1781" s="127" t="n">
        <v>0.71</v>
      </c>
      <c r="K1781" s="128">
        <f>ROUND(I1781*(J1781/1000),2)</f>
        <v/>
      </c>
    </row>
    <row customFormat="1" r="1782" s="78">
      <c r="B1782" s="125">
        <f>B1781+1</f>
        <v/>
      </c>
      <c r="C1782" s="125" t="n">
        <v>33217041</v>
      </c>
      <c r="D1782" s="90" t="inlineStr">
        <is>
          <t>5075749_Lionsgate_Long Shot / JW3_NBC FEP Liability Wipe_Q219 - Digital Entertainment</t>
        </is>
      </c>
      <c r="E1782" s="78" t="inlineStr">
        <is>
          <t>NBC Broadcast</t>
        </is>
      </c>
      <c r="F1782" s="126" t="n">
        <v>43570</v>
      </c>
      <c r="G1782" s="126" t="n">
        <v>43604</v>
      </c>
      <c r="H1782" s="96" t="n">
        <v>938465</v>
      </c>
      <c r="I1782" s="79" t="n">
        <v>938465</v>
      </c>
      <c r="J1782" s="127" t="n">
        <v>0.71</v>
      </c>
      <c r="K1782" s="128">
        <f>ROUND(I1782*(J1782/1000),2)</f>
        <v/>
      </c>
    </row>
    <row customFormat="1" r="1783" s="78">
      <c r="B1783" s="125">
        <f>B1782+1</f>
        <v/>
      </c>
      <c r="C1783" s="125" t="n">
        <v>33218094</v>
      </c>
      <c r="D1783" s="90" t="inlineStr">
        <is>
          <t>5075010_Rakuten_2Q19_Bravo TAD - Digital Lifestyle</t>
        </is>
      </c>
      <c r="E1783" s="78" t="inlineStr">
        <is>
          <t>Bravo</t>
        </is>
      </c>
      <c r="F1783" s="126" t="n">
        <v>43570</v>
      </c>
      <c r="G1783" s="126" t="n">
        <v>43639</v>
      </c>
      <c r="H1783" s="96" t="n">
        <v>320267</v>
      </c>
      <c r="I1783" s="79" t="n">
        <v>320267</v>
      </c>
      <c r="J1783" s="127" t="n">
        <v>0.71</v>
      </c>
      <c r="K1783" s="128">
        <f>ROUND(I1783*(J1783/1000),2)</f>
        <v/>
      </c>
    </row>
    <row customFormat="1" r="1784" s="78">
      <c r="B1784" s="125">
        <f>B1783+1</f>
        <v/>
      </c>
      <c r="C1784" s="125" t="n">
        <v>33218334</v>
      </c>
      <c r="D1784" s="90" t="inlineStr">
        <is>
          <t>5075699_Scotts Bravo Deal#914155 2Q19 TAD - Digital Lifestyle</t>
        </is>
      </c>
      <c r="E1784" s="78" t="inlineStr">
        <is>
          <t>Bravo</t>
        </is>
      </c>
      <c r="F1784" s="126" t="n">
        <v>43570</v>
      </c>
      <c r="G1784" s="126" t="n">
        <v>43590</v>
      </c>
      <c r="H1784" s="96" t="n">
        <v>377100</v>
      </c>
      <c r="I1784" s="79" t="n">
        <v>377100</v>
      </c>
      <c r="J1784" s="127" t="n">
        <v>0.71</v>
      </c>
      <c r="K1784" s="128">
        <f>ROUND(I1784*(J1784/1000),2)</f>
        <v/>
      </c>
    </row>
    <row customFormat="1" r="1785" s="78">
      <c r="B1785" s="125">
        <f>B1784+1</f>
        <v/>
      </c>
      <c r="C1785" s="125" t="n">
        <v>33218334</v>
      </c>
      <c r="D1785" s="90" t="inlineStr">
        <is>
          <t>5075699_Scotts Bravo Deal#914155 2Q19 TAD - Digital Lifestyle</t>
        </is>
      </c>
      <c r="E1785" s="78" t="inlineStr">
        <is>
          <t>E!</t>
        </is>
      </c>
      <c r="F1785" s="126" t="n">
        <v>43570</v>
      </c>
      <c r="G1785" s="126" t="n">
        <v>43590</v>
      </c>
      <c r="H1785" s="96" t="n">
        <v>160310</v>
      </c>
      <c r="I1785" s="79" t="n">
        <v>160310</v>
      </c>
      <c r="J1785" s="127" t="n">
        <v>0.71</v>
      </c>
      <c r="K1785" s="128">
        <f>ROUND(I1785*(J1785/1000),2)</f>
        <v/>
      </c>
    </row>
    <row customFormat="1" r="1786" s="78">
      <c r="B1786" s="125">
        <f>B1785+1</f>
        <v/>
      </c>
      <c r="C1786" s="125" t="n">
        <v>33218334</v>
      </c>
      <c r="D1786" s="90" t="inlineStr">
        <is>
          <t>5075699_Scotts Bravo Deal#914155 2Q19 TAD - Digital Lifestyle</t>
        </is>
      </c>
      <c r="E1786" s="78" t="inlineStr">
        <is>
          <t>USA</t>
        </is>
      </c>
      <c r="F1786" s="126" t="n">
        <v>43570</v>
      </c>
      <c r="G1786" s="126" t="n">
        <v>43590</v>
      </c>
      <c r="H1786" s="96" t="n">
        <v>173540</v>
      </c>
      <c r="I1786" s="79" t="n">
        <v>173540</v>
      </c>
      <c r="J1786" s="127" t="n">
        <v>0.71</v>
      </c>
      <c r="K1786" s="128">
        <f>ROUND(I1786*(J1786/1000),2)</f>
        <v/>
      </c>
    </row>
    <row customFormat="1" r="1787" s="78">
      <c r="B1787" s="125">
        <f>B1786+1</f>
        <v/>
      </c>
      <c r="C1787" s="125" t="n">
        <v>33219523</v>
      </c>
      <c r="D1787" s="90" t="inlineStr">
        <is>
          <t>5075698_Hotels.com Q218 CFlight Prime/Digital 18/19 BYU Plan - Digital Entertainment</t>
        </is>
      </c>
      <c r="E1787" s="78" t="inlineStr">
        <is>
          <t>NBC Broadcast</t>
        </is>
      </c>
      <c r="F1787" s="126" t="n">
        <v>43577</v>
      </c>
      <c r="G1787" s="126" t="n">
        <v>43646</v>
      </c>
      <c r="H1787" s="96" t="n">
        <v>208926</v>
      </c>
      <c r="I1787" s="79" t="n">
        <v>208926</v>
      </c>
      <c r="J1787" s="127" t="n">
        <v>0.71</v>
      </c>
      <c r="K1787" s="128">
        <f>ROUND(I1787*(J1787/1000),2)</f>
        <v/>
      </c>
    </row>
    <row customFormat="1" r="1788" s="78">
      <c r="B1788" s="125">
        <f>B1787+1</f>
        <v/>
      </c>
      <c r="C1788" s="125" t="n">
        <v>33219523</v>
      </c>
      <c r="D1788" s="90" t="inlineStr">
        <is>
          <t>5075698_Hotels.com Q218 CFlight Prime/Digital 18/19 BYU Plan - Digital Entertainment</t>
        </is>
      </c>
      <c r="E1788" s="78" t="inlineStr">
        <is>
          <t>NBC News</t>
        </is>
      </c>
      <c r="F1788" s="126" t="n">
        <v>43577</v>
      </c>
      <c r="G1788" s="126" t="n">
        <v>43646</v>
      </c>
      <c r="H1788" s="96" t="n">
        <v>12987</v>
      </c>
      <c r="I1788" s="79" t="n">
        <v>12987</v>
      </c>
      <c r="J1788" s="127" t="n">
        <v>0.71</v>
      </c>
      <c r="K1788" s="128">
        <f>ROUND(I1788*(J1788/1000),2)</f>
        <v/>
      </c>
    </row>
    <row customFormat="1" r="1789" s="78">
      <c r="B1789" s="125">
        <f>B1788+1</f>
        <v/>
      </c>
      <c r="C1789" s="125" t="n">
        <v>33226695</v>
      </c>
      <c r="D1789" s="90" t="inlineStr">
        <is>
          <t>5074636_Wendys Q219 OLV - Digital Hispanic</t>
        </is>
      </c>
      <c r="E1789" s="78" t="inlineStr">
        <is>
          <t>Telemundo</t>
        </is>
      </c>
      <c r="F1789" s="126" t="n">
        <v>43571</v>
      </c>
      <c r="G1789" s="126" t="n">
        <v>43639</v>
      </c>
      <c r="H1789" s="96" t="n">
        <v>9619</v>
      </c>
      <c r="I1789" s="79" t="n">
        <v>9619</v>
      </c>
      <c r="J1789" s="127" t="n">
        <v>0.71</v>
      </c>
      <c r="K1789" s="128">
        <f>ROUND(I1789*(J1789/1000),2)</f>
        <v/>
      </c>
    </row>
    <row customFormat="1" r="1790" s="78">
      <c r="B1790" s="125">
        <f>B1789+1</f>
        <v/>
      </c>
      <c r="C1790" s="125" t="n">
        <v>33233729</v>
      </c>
      <c r="D1790" s="90" t="inlineStr">
        <is>
          <t>5063111_2019 True Temper Sports - Digital Sports</t>
        </is>
      </c>
      <c r="E1790" s="78" t="inlineStr">
        <is>
          <t>Golf Channel</t>
        </is>
      </c>
      <c r="F1790" s="126" t="n">
        <v>43571</v>
      </c>
      <c r="G1790" s="126" t="n">
        <v>43646</v>
      </c>
      <c r="H1790" s="96" t="n">
        <v>16401</v>
      </c>
      <c r="I1790" s="79" t="n">
        <v>16401</v>
      </c>
      <c r="J1790" s="127" t="n">
        <v>0.71</v>
      </c>
      <c r="K1790" s="128">
        <f>ROUND(I1790*(J1790/1000),2)</f>
        <v/>
      </c>
    </row>
    <row customFormat="1" r="1791" s="78">
      <c r="B1791" s="125">
        <f>B1790+1</f>
        <v/>
      </c>
      <c r="C1791" s="125" t="n">
        <v>33240284</v>
      </c>
      <c r="D1791" s="90" t="inlineStr">
        <is>
          <t>5076034_Verizon_OLV_TAD_Q2 - Digital Entertainment</t>
        </is>
      </c>
      <c r="E1791" s="78" t="inlineStr">
        <is>
          <t>NBC Broadcast</t>
        </is>
      </c>
      <c r="F1791" s="126" t="n">
        <v>43573</v>
      </c>
      <c r="G1791" s="126" t="n">
        <v>43585</v>
      </c>
      <c r="H1791" s="96" t="n">
        <v>682081</v>
      </c>
      <c r="I1791" s="79" t="n">
        <v>682081</v>
      </c>
      <c r="J1791" s="127" t="n">
        <v>0.71</v>
      </c>
      <c r="K1791" s="128">
        <f>ROUND(I1791*(J1791/1000),2)</f>
        <v/>
      </c>
    </row>
    <row customFormat="1" r="1792" s="78">
      <c r="B1792" s="125">
        <f>B1791+1</f>
        <v/>
      </c>
      <c r="C1792" s="125" t="n">
        <v>33240284</v>
      </c>
      <c r="D1792" s="90" t="inlineStr">
        <is>
          <t>5076034_Verizon_OLV_TAD_Q2 - Digital Entertainment</t>
        </is>
      </c>
      <c r="E1792" s="78" t="inlineStr">
        <is>
          <t>NBC News</t>
        </is>
      </c>
      <c r="F1792" s="126" t="n">
        <v>43573</v>
      </c>
      <c r="G1792" s="126" t="n">
        <v>43585</v>
      </c>
      <c r="H1792" s="96" t="n">
        <v>33544</v>
      </c>
      <c r="I1792" s="79" t="n">
        <v>33544</v>
      </c>
      <c r="J1792" s="127" t="n">
        <v>0.71</v>
      </c>
      <c r="K1792" s="128">
        <f>ROUND(I1792*(J1792/1000),2)</f>
        <v/>
      </c>
    </row>
    <row customFormat="1" r="1793" s="78">
      <c r="B1793" s="125">
        <f>B1792+1</f>
        <v/>
      </c>
      <c r="C1793" s="125" t="n">
        <v>33241209</v>
      </c>
      <c r="D1793" s="90" t="inlineStr">
        <is>
          <t>5073874_Kim Clark  Cottonelle 2Q19 CFlight Prime/Digital 18/19 BYU Plan - Digital Entertainment</t>
        </is>
      </c>
      <c r="E1793" s="78" t="inlineStr">
        <is>
          <t>NBC Broadcast</t>
        </is>
      </c>
      <c r="F1793" s="126" t="n">
        <v>43571</v>
      </c>
      <c r="G1793" s="126" t="n">
        <v>43646</v>
      </c>
      <c r="H1793" s="96" t="n">
        <v>72704</v>
      </c>
      <c r="I1793" s="79" t="n">
        <v>72704</v>
      </c>
      <c r="J1793" s="127" t="n">
        <v>0.71</v>
      </c>
      <c r="K1793" s="128">
        <f>ROUND(I1793*(J1793/1000),2)</f>
        <v/>
      </c>
    </row>
    <row customFormat="1" r="1794" s="78">
      <c r="B1794" s="125">
        <f>B1793+1</f>
        <v/>
      </c>
      <c r="C1794" s="125" t="n">
        <v>33241209</v>
      </c>
      <c r="D1794" s="90" t="inlineStr">
        <is>
          <t>5073874_Kim Clark  Cottonelle 2Q19 CFlight Prime/Digital 18/19 BYU Plan - Digital Entertainment</t>
        </is>
      </c>
      <c r="E1794" s="78" t="inlineStr">
        <is>
          <t>NBC News</t>
        </is>
      </c>
      <c r="F1794" s="126" t="n">
        <v>43571</v>
      </c>
      <c r="G1794" s="126" t="n">
        <v>43646</v>
      </c>
      <c r="H1794" s="96" t="n">
        <v>5034</v>
      </c>
      <c r="I1794" s="79" t="n">
        <v>5034</v>
      </c>
      <c r="J1794" s="127" t="n">
        <v>0.71</v>
      </c>
      <c r="K1794" s="128">
        <f>ROUND(I1794*(J1794/1000),2)</f>
        <v/>
      </c>
    </row>
    <row customFormat="1" r="1795" s="78">
      <c r="B1795" s="125">
        <f>B1794+1</f>
        <v/>
      </c>
      <c r="C1795" s="125" t="n">
        <v>33241551</v>
      </c>
      <c r="D1795" s="90" t="inlineStr">
        <is>
          <t>5075922_Scatter_Sun Pharma Ilumya 2Q19 Prime C-Flight DIGITAL ADU - Digital Entertainment</t>
        </is>
      </c>
      <c r="E1795" s="78" t="inlineStr">
        <is>
          <t>NBC Broadcast</t>
        </is>
      </c>
      <c r="F1795" s="126" t="n">
        <v>43577</v>
      </c>
      <c r="G1795" s="126" t="n">
        <v>43583</v>
      </c>
      <c r="H1795" s="96" t="n">
        <v>273288</v>
      </c>
      <c r="I1795" s="79" t="n">
        <v>273288</v>
      </c>
      <c r="J1795" s="127" t="n">
        <v>0.71</v>
      </c>
      <c r="K1795" s="128">
        <f>ROUND(I1795*(J1795/1000),2)</f>
        <v/>
      </c>
    </row>
    <row customFormat="1" r="1796" s="78">
      <c r="B1796" s="125">
        <f>B1795+1</f>
        <v/>
      </c>
      <c r="C1796" s="125" t="n">
        <v>33241551</v>
      </c>
      <c r="D1796" s="90" t="inlineStr">
        <is>
          <t>5075922_Scatter_Sun Pharma Ilumya 2Q19 Prime C-Flight DIGITAL ADU - Digital Entertainment</t>
        </is>
      </c>
      <c r="E1796" s="78" t="inlineStr">
        <is>
          <t>NBC News</t>
        </is>
      </c>
      <c r="F1796" s="126" t="n">
        <v>43577</v>
      </c>
      <c r="G1796" s="126" t="n">
        <v>43583</v>
      </c>
      <c r="H1796" s="96" t="n">
        <v>10067</v>
      </c>
      <c r="I1796" s="79" t="n">
        <v>10067</v>
      </c>
      <c r="J1796" s="127" t="n">
        <v>0.71</v>
      </c>
      <c r="K1796" s="128">
        <f>ROUND(I1796*(J1796/1000),2)</f>
        <v/>
      </c>
    </row>
    <row customFormat="1" r="1797" s="78">
      <c r="B1797" s="125">
        <f>B1796+1</f>
        <v/>
      </c>
      <c r="C1797" s="125" t="n">
        <v>33242231</v>
      </c>
      <c r="D1797" s="90" t="inlineStr">
        <is>
          <t>5073848_Kim Clark  Huggies 2Q19 CFlight Prime/Digital 18/19 BYU Plan - Digital Entertainment</t>
        </is>
      </c>
      <c r="E1797" s="78" t="inlineStr">
        <is>
          <t>Bravo</t>
        </is>
      </c>
      <c r="F1797" s="126" t="n">
        <v>43572</v>
      </c>
      <c r="G1797" s="126" t="n">
        <v>43646</v>
      </c>
      <c r="H1797" s="96" t="n">
        <v>5126</v>
      </c>
      <c r="I1797" s="79" t="n">
        <v>5126</v>
      </c>
      <c r="J1797" s="127" t="n">
        <v>0.71</v>
      </c>
      <c r="K1797" s="128">
        <f>ROUND(I1797*(J1797/1000),2)</f>
        <v/>
      </c>
    </row>
    <row customFormat="1" r="1798" s="78">
      <c r="B1798" s="125">
        <f>B1797+1</f>
        <v/>
      </c>
      <c r="C1798" s="125" t="n">
        <v>33242231</v>
      </c>
      <c r="D1798" s="90" t="inlineStr">
        <is>
          <t>5073848_Kim Clark  Huggies 2Q19 CFlight Prime/Digital 18/19 BYU Plan - Digital Entertainment</t>
        </is>
      </c>
      <c r="E1798" s="78" t="inlineStr">
        <is>
          <t>CNBC</t>
        </is>
      </c>
      <c r="F1798" s="126" t="n">
        <v>43572</v>
      </c>
      <c r="G1798" s="126" t="n">
        <v>43646</v>
      </c>
      <c r="H1798" s="96" t="n">
        <v>382</v>
      </c>
      <c r="I1798" s="79" t="n">
        <v>382</v>
      </c>
      <c r="J1798" s="127" t="n">
        <v>0.71</v>
      </c>
      <c r="K1798" s="128">
        <f>ROUND(I1798*(J1798/1000),2)</f>
        <v/>
      </c>
    </row>
    <row customFormat="1" r="1799" s="78">
      <c r="B1799" s="125">
        <f>B1798+1</f>
        <v/>
      </c>
      <c r="C1799" s="125" t="n">
        <v>33242231</v>
      </c>
      <c r="D1799" s="90" t="inlineStr">
        <is>
          <t>5073848_Kim Clark  Huggies 2Q19 CFlight Prime/Digital 18/19 BYU Plan - Digital Entertainment</t>
        </is>
      </c>
      <c r="E1799" s="78" t="inlineStr">
        <is>
          <t>E!</t>
        </is>
      </c>
      <c r="F1799" s="126" t="n">
        <v>43572</v>
      </c>
      <c r="G1799" s="126" t="n">
        <v>43646</v>
      </c>
      <c r="H1799" s="96" t="n">
        <v>1855</v>
      </c>
      <c r="I1799" s="79" t="n">
        <v>1855</v>
      </c>
      <c r="J1799" s="127" t="n">
        <v>0.71</v>
      </c>
      <c r="K1799" s="128">
        <f>ROUND(I1799*(J1799/1000),2)</f>
        <v/>
      </c>
    </row>
    <row customFormat="1" r="1800" s="78">
      <c r="B1800" s="125">
        <f>B1799+1</f>
        <v/>
      </c>
      <c r="C1800" s="125" t="n">
        <v>33242231</v>
      </c>
      <c r="D1800" s="90" t="inlineStr">
        <is>
          <t>5073848_Kim Clark  Huggies 2Q19 CFlight Prime/Digital 18/19 BYU Plan - Digital Entertainment</t>
        </is>
      </c>
      <c r="E1800" s="78" t="inlineStr">
        <is>
          <t>Golf Channel</t>
        </is>
      </c>
      <c r="F1800" s="126" t="n">
        <v>43572</v>
      </c>
      <c r="G1800" s="126" t="n">
        <v>43646</v>
      </c>
      <c r="H1800" s="96" t="n">
        <v>23</v>
      </c>
      <c r="I1800" s="79" t="n">
        <v>23</v>
      </c>
      <c r="J1800" s="127" t="n">
        <v>0.71</v>
      </c>
      <c r="K1800" s="128">
        <f>ROUND(I1800*(J1800/1000),2)</f>
        <v/>
      </c>
    </row>
    <row customFormat="1" r="1801" s="78">
      <c r="B1801" s="125">
        <f>B1800+1</f>
        <v/>
      </c>
      <c r="C1801" s="125" t="n">
        <v>33242231</v>
      </c>
      <c r="D1801" s="90" t="inlineStr">
        <is>
          <t>5073848_Kim Clark  Huggies 2Q19 CFlight Prime/Digital 18/19 BYU Plan - Digital Entertainment</t>
        </is>
      </c>
      <c r="E1801" s="78" t="inlineStr">
        <is>
          <t>MSNBC</t>
        </is>
      </c>
      <c r="F1801" s="126" t="n">
        <v>43572</v>
      </c>
      <c r="G1801" s="126" t="n">
        <v>43646</v>
      </c>
      <c r="H1801" s="96" t="n">
        <v>16</v>
      </c>
      <c r="I1801" s="79" t="n">
        <v>16</v>
      </c>
      <c r="J1801" s="127" t="n">
        <v>0.71</v>
      </c>
      <c r="K1801" s="128">
        <f>ROUND(I1801*(J1801/1000),2)</f>
        <v/>
      </c>
    </row>
    <row customFormat="1" r="1802" s="78">
      <c r="B1802" s="125">
        <f>B1801+1</f>
        <v/>
      </c>
      <c r="C1802" s="125" t="n">
        <v>33242231</v>
      </c>
      <c r="D1802" s="90" t="inlineStr">
        <is>
          <t>5073848_Kim Clark  Huggies 2Q19 CFlight Prime/Digital 18/19 BYU Plan - Digital Entertainment</t>
        </is>
      </c>
      <c r="E1802" s="78" t="inlineStr">
        <is>
          <t>NBC Broadcast</t>
        </is>
      </c>
      <c r="F1802" s="126" t="n">
        <v>43572</v>
      </c>
      <c r="G1802" s="126" t="n">
        <v>43646</v>
      </c>
      <c r="H1802" s="96" t="n">
        <v>44594</v>
      </c>
      <c r="I1802" s="79" t="n">
        <v>44594</v>
      </c>
      <c r="J1802" s="127" t="n">
        <v>0.71</v>
      </c>
      <c r="K1802" s="128">
        <f>ROUND(I1802*(J1802/1000),2)</f>
        <v/>
      </c>
    </row>
    <row customFormat="1" r="1803" s="78">
      <c r="B1803" s="125">
        <f>B1802+1</f>
        <v/>
      </c>
      <c r="C1803" s="125" t="n">
        <v>33242231</v>
      </c>
      <c r="D1803" s="90" t="inlineStr">
        <is>
          <t>5073848_Kim Clark  Huggies 2Q19 CFlight Prime/Digital 18/19 BYU Plan - Digital Entertainment</t>
        </is>
      </c>
      <c r="E1803" s="78" t="inlineStr">
        <is>
          <t>NBC News</t>
        </is>
      </c>
      <c r="F1803" s="126" t="n">
        <v>43572</v>
      </c>
      <c r="G1803" s="126" t="n">
        <v>43646</v>
      </c>
      <c r="H1803" s="96" t="n">
        <v>2108</v>
      </c>
      <c r="I1803" s="79" t="n">
        <v>2108</v>
      </c>
      <c r="J1803" s="127" t="n">
        <v>0.71</v>
      </c>
      <c r="K1803" s="128">
        <f>ROUND(I1803*(J1803/1000),2)</f>
        <v/>
      </c>
    </row>
    <row customFormat="1" r="1804" s="78">
      <c r="B1804" s="125">
        <f>B1803+1</f>
        <v/>
      </c>
      <c r="C1804" s="125" t="n">
        <v>33242231</v>
      </c>
      <c r="D1804" s="90" t="inlineStr">
        <is>
          <t>5073848_Kim Clark  Huggies 2Q19 CFlight Prime/Digital 18/19 BYU Plan - Digital Entertainment</t>
        </is>
      </c>
      <c r="E1804" s="78" t="inlineStr">
        <is>
          <t>NBC Sports</t>
        </is>
      </c>
      <c r="F1804" s="126" t="n">
        <v>43572</v>
      </c>
      <c r="G1804" s="126" t="n">
        <v>43646</v>
      </c>
      <c r="H1804" s="96" t="n">
        <v>37</v>
      </c>
      <c r="I1804" s="79" t="n">
        <v>37</v>
      </c>
      <c r="J1804" s="127" t="n">
        <v>0.71</v>
      </c>
      <c r="K1804" s="128">
        <f>ROUND(I1804*(J1804/1000),2)</f>
        <v/>
      </c>
    </row>
    <row customFormat="1" r="1805" s="78">
      <c r="B1805" s="125">
        <f>B1804+1</f>
        <v/>
      </c>
      <c r="C1805" s="125" t="n">
        <v>33242231</v>
      </c>
      <c r="D1805" s="90" t="inlineStr">
        <is>
          <t>5073848_Kim Clark  Huggies 2Q19 CFlight Prime/Digital 18/19 BYU Plan - Digital Entertainment</t>
        </is>
      </c>
      <c r="E1805" s="78" t="inlineStr">
        <is>
          <t>NBC Universo</t>
        </is>
      </c>
      <c r="F1805" s="126" t="n">
        <v>43572</v>
      </c>
      <c r="G1805" s="126" t="n">
        <v>43646</v>
      </c>
      <c r="H1805" s="96" t="n">
        <v>4</v>
      </c>
      <c r="I1805" s="79" t="n">
        <v>4</v>
      </c>
      <c r="J1805" s="127" t="n">
        <v>0.71</v>
      </c>
      <c r="K1805" s="128">
        <f>ROUND(I1805*(J1805/1000),2)</f>
        <v/>
      </c>
    </row>
    <row customFormat="1" r="1806" s="78">
      <c r="B1806" s="125">
        <f>B1805+1</f>
        <v/>
      </c>
      <c r="C1806" s="125" t="n">
        <v>33242231</v>
      </c>
      <c r="D1806" s="90" t="inlineStr">
        <is>
          <t>5073848_Kim Clark  Huggies 2Q19 CFlight Prime/Digital 18/19 BYU Plan - Digital Entertainment</t>
        </is>
      </c>
      <c r="E1806" s="78" t="inlineStr">
        <is>
          <t>Oxygen</t>
        </is>
      </c>
      <c r="F1806" s="126" t="n">
        <v>43572</v>
      </c>
      <c r="G1806" s="126" t="n">
        <v>43646</v>
      </c>
      <c r="H1806" s="96" t="n">
        <v>1252</v>
      </c>
      <c r="I1806" s="79" t="n">
        <v>1252</v>
      </c>
      <c r="J1806" s="127" t="n">
        <v>0.71</v>
      </c>
      <c r="K1806" s="128">
        <f>ROUND(I1806*(J1806/1000),2)</f>
        <v/>
      </c>
    </row>
    <row customFormat="1" r="1807" s="78">
      <c r="B1807" s="125">
        <f>B1806+1</f>
        <v/>
      </c>
      <c r="C1807" s="125" t="n">
        <v>33242231</v>
      </c>
      <c r="D1807" s="90" t="inlineStr">
        <is>
          <t>5073848_Kim Clark  Huggies 2Q19 CFlight Prime/Digital 18/19 BYU Plan - Digital Entertainment</t>
        </is>
      </c>
      <c r="E1807" s="78" t="inlineStr">
        <is>
          <t>Sprout</t>
        </is>
      </c>
      <c r="F1807" s="126" t="n">
        <v>43572</v>
      </c>
      <c r="G1807" s="126" t="n">
        <v>43646</v>
      </c>
      <c r="H1807" s="96" t="n">
        <v>8</v>
      </c>
      <c r="I1807" s="79" t="n">
        <v>8</v>
      </c>
      <c r="J1807" s="127" t="n">
        <v>0.71</v>
      </c>
      <c r="K1807" s="128">
        <f>ROUND(I1807*(J1807/1000),2)</f>
        <v/>
      </c>
    </row>
    <row customFormat="1" r="1808" s="78">
      <c r="B1808" s="125">
        <f>B1807+1</f>
        <v/>
      </c>
      <c r="C1808" s="125" t="n">
        <v>33242231</v>
      </c>
      <c r="D1808" s="90" t="inlineStr">
        <is>
          <t>5073848_Kim Clark  Huggies 2Q19 CFlight Prime/Digital 18/19 BYU Plan - Digital Entertainment</t>
        </is>
      </c>
      <c r="E1808" s="78" t="inlineStr">
        <is>
          <t>Syfy</t>
        </is>
      </c>
      <c r="F1808" s="126" t="n">
        <v>43572</v>
      </c>
      <c r="G1808" s="126" t="n">
        <v>43646</v>
      </c>
      <c r="H1808" s="96" t="n">
        <v>7801</v>
      </c>
      <c r="I1808" s="79" t="n">
        <v>7801</v>
      </c>
      <c r="J1808" s="127" t="n">
        <v>0.71</v>
      </c>
      <c r="K1808" s="128">
        <f>ROUND(I1808*(J1808/1000),2)</f>
        <v/>
      </c>
    </row>
    <row customFormat="1" r="1809" s="78">
      <c r="B1809" s="125">
        <f>B1808+1</f>
        <v/>
      </c>
      <c r="C1809" s="125" t="n">
        <v>33242231</v>
      </c>
      <c r="D1809" s="90" t="inlineStr">
        <is>
          <t>5073848_Kim Clark  Huggies 2Q19 CFlight Prime/Digital 18/19 BYU Plan - Digital Entertainment</t>
        </is>
      </c>
      <c r="E1809" s="78" t="inlineStr">
        <is>
          <t>Telemundo</t>
        </is>
      </c>
      <c r="F1809" s="126" t="n">
        <v>43572</v>
      </c>
      <c r="G1809" s="126" t="n">
        <v>43646</v>
      </c>
      <c r="H1809" s="96" t="n">
        <v>27</v>
      </c>
      <c r="I1809" s="79" t="n">
        <v>27</v>
      </c>
      <c r="J1809" s="127" t="n">
        <v>0.71</v>
      </c>
      <c r="K1809" s="128">
        <f>ROUND(I1809*(J1809/1000),2)</f>
        <v/>
      </c>
    </row>
    <row customFormat="1" r="1810" s="78">
      <c r="B1810" s="125">
        <f>B1809+1</f>
        <v/>
      </c>
      <c r="C1810" s="125" t="n">
        <v>33242231</v>
      </c>
      <c r="D1810" s="90" t="inlineStr">
        <is>
          <t>5073848_Kim Clark  Huggies 2Q19 CFlight Prime/Digital 18/19 BYU Plan - Digital Entertainment</t>
        </is>
      </c>
      <c r="E1810" s="78" t="inlineStr">
        <is>
          <t>Universal Kids</t>
        </is>
      </c>
      <c r="F1810" s="126" t="n">
        <v>43572</v>
      </c>
      <c r="G1810" s="126" t="n">
        <v>43646</v>
      </c>
      <c r="H1810" s="96" t="n">
        <v>256</v>
      </c>
      <c r="I1810" s="79" t="n">
        <v>256</v>
      </c>
      <c r="J1810" s="127" t="n">
        <v>0.71</v>
      </c>
      <c r="K1810" s="128">
        <f>ROUND(I1810*(J1810/1000),2)</f>
        <v/>
      </c>
    </row>
    <row customFormat="1" r="1811" s="78">
      <c r="B1811" s="125">
        <f>B1810+1</f>
        <v/>
      </c>
      <c r="C1811" s="125" t="n">
        <v>33242231</v>
      </c>
      <c r="D1811" s="90" t="inlineStr">
        <is>
          <t>5073848_Kim Clark  Huggies 2Q19 CFlight Prime/Digital 18/19 BYU Plan - Digital Entertainment</t>
        </is>
      </c>
      <c r="E1811" s="78" t="inlineStr">
        <is>
          <t>USA</t>
        </is>
      </c>
      <c r="F1811" s="126" t="n">
        <v>43572</v>
      </c>
      <c r="G1811" s="126" t="n">
        <v>43646</v>
      </c>
      <c r="H1811" s="96" t="n">
        <v>3006</v>
      </c>
      <c r="I1811" s="79" t="n">
        <v>3006</v>
      </c>
      <c r="J1811" s="127" t="n">
        <v>0.71</v>
      </c>
      <c r="K1811" s="128">
        <f>ROUND(I1811*(J1811/1000),2)</f>
        <v/>
      </c>
    </row>
    <row customFormat="1" r="1812" s="78">
      <c r="B1812" s="125">
        <f>B1811+1</f>
        <v/>
      </c>
      <c r="C1812" s="125" t="n">
        <v>33242246</v>
      </c>
      <c r="D1812" s="90" t="inlineStr">
        <is>
          <t>5073856_Kim Clark  PullUps 2Q19 CFlight Prime/Digital 18/19 BYU Plan - Digital Entertainment</t>
        </is>
      </c>
      <c r="E1812" s="78" t="inlineStr">
        <is>
          <t>NBC Broadcast</t>
        </is>
      </c>
      <c r="F1812" s="126" t="n">
        <v>43572</v>
      </c>
      <c r="G1812" s="126" t="n">
        <v>43646</v>
      </c>
      <c r="H1812" s="96" t="n">
        <v>44996</v>
      </c>
      <c r="I1812" s="79" t="n">
        <v>44996</v>
      </c>
      <c r="J1812" s="127" t="n">
        <v>0.71</v>
      </c>
      <c r="K1812" s="128">
        <f>ROUND(I1812*(J1812/1000),2)</f>
        <v/>
      </c>
    </row>
    <row customFormat="1" r="1813" s="78">
      <c r="B1813" s="125">
        <f>B1812+1</f>
        <v/>
      </c>
      <c r="C1813" s="125" t="n">
        <v>33242246</v>
      </c>
      <c r="D1813" s="90" t="inlineStr">
        <is>
          <t>5073856_Kim Clark  PullUps 2Q19 CFlight Prime/Digital 18/19 BYU Plan - Digital Entertainment</t>
        </is>
      </c>
      <c r="E1813" s="78" t="inlineStr">
        <is>
          <t>NBC News</t>
        </is>
      </c>
      <c r="F1813" s="126" t="n">
        <v>43572</v>
      </c>
      <c r="G1813" s="126" t="n">
        <v>43646</v>
      </c>
      <c r="H1813" s="96" t="n">
        <v>2434</v>
      </c>
      <c r="I1813" s="79" t="n">
        <v>2434</v>
      </c>
      <c r="J1813" s="127" t="n">
        <v>0.71</v>
      </c>
      <c r="K1813" s="128">
        <f>ROUND(I1813*(J1813/1000),2)</f>
        <v/>
      </c>
    </row>
    <row customFormat="1" r="1814" s="78">
      <c r="B1814" s="125">
        <f>B1813+1</f>
        <v/>
      </c>
      <c r="C1814" s="125" t="n">
        <v>33243657</v>
      </c>
      <c r="D1814" s="90" t="inlineStr">
        <is>
          <t>5075037_Clorox Cable Ent. TAD 2-3Q19  (17/18 &amp; 18/19 Bravo Liability Adj.)  - Digital Lifestyle</t>
        </is>
      </c>
      <c r="E1814" s="78" t="inlineStr">
        <is>
          <t>Bravo</t>
        </is>
      </c>
      <c r="F1814" s="126" t="n">
        <v>43574</v>
      </c>
      <c r="G1814" s="126" t="n">
        <v>43738</v>
      </c>
      <c r="H1814" s="96" t="n">
        <v>523301</v>
      </c>
      <c r="I1814" s="79" t="n">
        <v>523301</v>
      </c>
      <c r="J1814" s="127" t="n">
        <v>0.71</v>
      </c>
      <c r="K1814" s="128">
        <f>ROUND(I1814*(J1814/1000),2)</f>
        <v/>
      </c>
    </row>
    <row customFormat="1" r="1815" s="78">
      <c r="B1815" s="125">
        <f>B1814+1</f>
        <v/>
      </c>
      <c r="C1815" s="125" t="n">
        <v>33243657</v>
      </c>
      <c r="D1815" s="90" t="inlineStr">
        <is>
          <t>5075037_Clorox Cable Ent. TAD 2-3Q19  (17/18 &amp; 18/19 Bravo Liability Adj.)  - Digital Lifestyle</t>
        </is>
      </c>
      <c r="E1815" s="78" t="inlineStr">
        <is>
          <t>E!</t>
        </is>
      </c>
      <c r="F1815" s="126" t="n">
        <v>43574</v>
      </c>
      <c r="G1815" s="126" t="n">
        <v>43738</v>
      </c>
      <c r="H1815" s="96" t="n">
        <v>198883</v>
      </c>
      <c r="I1815" s="79" t="n">
        <v>198883</v>
      </c>
      <c r="J1815" s="127" t="n">
        <v>0.71</v>
      </c>
      <c r="K1815" s="128">
        <f>ROUND(I1815*(J1815/1000),2)</f>
        <v/>
      </c>
    </row>
    <row customFormat="1" r="1816" s="78">
      <c r="B1816" s="125">
        <f>B1815+1</f>
        <v/>
      </c>
      <c r="C1816" s="125" t="n">
        <v>33243657</v>
      </c>
      <c r="D1816" s="90" t="inlineStr">
        <is>
          <t>5075037_Clorox Cable Ent. TAD 2-3Q19  (17/18 &amp; 18/19 Bravo Liability Adj.)  - Digital Lifestyle</t>
        </is>
      </c>
      <c r="E1816" s="78" t="inlineStr">
        <is>
          <t>Oxygen</t>
        </is>
      </c>
      <c r="F1816" s="126" t="n">
        <v>43574</v>
      </c>
      <c r="G1816" s="126" t="n">
        <v>43738</v>
      </c>
      <c r="H1816" s="96" t="n">
        <v>68018</v>
      </c>
      <c r="I1816" s="79" t="n">
        <v>68018</v>
      </c>
      <c r="J1816" s="127" t="n">
        <v>0.71</v>
      </c>
      <c r="K1816" s="128">
        <f>ROUND(I1816*(J1816/1000),2)</f>
        <v/>
      </c>
    </row>
    <row customFormat="1" r="1817" s="78">
      <c r="B1817" s="125">
        <f>B1816+1</f>
        <v/>
      </c>
      <c r="C1817" s="125" t="n">
        <v>33243657</v>
      </c>
      <c r="D1817" s="90" t="inlineStr">
        <is>
          <t>5075037_Clorox Cable Ent. TAD 2-3Q19  (17/18 &amp; 18/19 Bravo Liability Adj.)  - Digital Lifestyle</t>
        </is>
      </c>
      <c r="E1817" s="78" t="inlineStr">
        <is>
          <t>Syfy</t>
        </is>
      </c>
      <c r="F1817" s="126" t="n">
        <v>43574</v>
      </c>
      <c r="G1817" s="126" t="n">
        <v>43738</v>
      </c>
      <c r="H1817" s="96" t="n">
        <v>833228</v>
      </c>
      <c r="I1817" s="79" t="n">
        <v>833228</v>
      </c>
      <c r="J1817" s="127" t="n">
        <v>0.71</v>
      </c>
      <c r="K1817" s="128">
        <f>ROUND(I1817*(J1817/1000),2)</f>
        <v/>
      </c>
    </row>
    <row customFormat="1" r="1818" s="78">
      <c r="B1818" s="125">
        <f>B1817+1</f>
        <v/>
      </c>
      <c r="C1818" s="125" t="n">
        <v>33243657</v>
      </c>
      <c r="D1818" s="90" t="inlineStr">
        <is>
          <t>5075037_Clorox Cable Ent. TAD 2-3Q19  (17/18 &amp; 18/19 Bravo Liability Adj.)  - Digital Lifestyle</t>
        </is>
      </c>
      <c r="E1818" s="78" t="inlineStr">
        <is>
          <t>USA</t>
        </is>
      </c>
      <c r="F1818" s="126" t="n">
        <v>43574</v>
      </c>
      <c r="G1818" s="126" t="n">
        <v>43738</v>
      </c>
      <c r="H1818" s="96" t="n">
        <v>262349</v>
      </c>
      <c r="I1818" s="79" t="n">
        <v>262349</v>
      </c>
      <c r="J1818" s="127" t="n">
        <v>0.71</v>
      </c>
      <c r="K1818" s="128">
        <f>ROUND(I1818*(J1818/1000),2)</f>
        <v/>
      </c>
    </row>
    <row customFormat="1" r="1819" s="78">
      <c r="B1819" s="125">
        <f>B1818+1</f>
        <v/>
      </c>
      <c r="C1819" s="125" t="n">
        <v>33243728</v>
      </c>
      <c r="D1819" s="90" t="inlineStr">
        <is>
          <t>5074252_Clorox 18/19 Lifestyle Video - CDW VOD (2Q19 Portion)  - Digital Lifestyle</t>
        </is>
      </c>
      <c r="E1819" s="78" t="inlineStr">
        <is>
          <t>Bravo</t>
        </is>
      </c>
      <c r="F1819" s="126" t="n">
        <v>43573</v>
      </c>
      <c r="G1819" s="126" t="n">
        <v>43646</v>
      </c>
      <c r="H1819" s="96" t="n">
        <v>120298</v>
      </c>
      <c r="I1819" s="79" t="n">
        <v>120298</v>
      </c>
      <c r="J1819" s="127" t="n">
        <v>0.71</v>
      </c>
      <c r="K1819" s="128">
        <f>ROUND(I1819*(J1819/1000),2)</f>
        <v/>
      </c>
    </row>
    <row customFormat="1" r="1820" s="78">
      <c r="B1820" s="125">
        <f>B1819+1</f>
        <v/>
      </c>
      <c r="C1820" s="125" t="n">
        <v>33243728</v>
      </c>
      <c r="D1820" s="90" t="inlineStr">
        <is>
          <t>5074252_Clorox 18/19 Lifestyle Video - CDW VOD (2Q19 Portion)  - Digital Lifestyle</t>
        </is>
      </c>
      <c r="E1820" s="78" t="inlineStr">
        <is>
          <t>E!</t>
        </is>
      </c>
      <c r="F1820" s="126" t="n">
        <v>43573</v>
      </c>
      <c r="G1820" s="126" t="n">
        <v>43646</v>
      </c>
      <c r="H1820" s="96" t="n">
        <v>47564</v>
      </c>
      <c r="I1820" s="79" t="n">
        <v>47564</v>
      </c>
      <c r="J1820" s="127" t="n">
        <v>0.71</v>
      </c>
      <c r="K1820" s="128">
        <f>ROUND(I1820*(J1820/1000),2)</f>
        <v/>
      </c>
    </row>
    <row customFormat="1" r="1821" s="78">
      <c r="B1821" s="125">
        <f>B1820+1</f>
        <v/>
      </c>
      <c r="C1821" s="125" t="n">
        <v>33243728</v>
      </c>
      <c r="D1821" s="90" t="inlineStr">
        <is>
          <t>5074252_Clorox 18/19 Lifestyle Video - CDW VOD (2Q19 Portion)  - Digital Lifestyle</t>
        </is>
      </c>
      <c r="E1821" s="78" t="inlineStr">
        <is>
          <t>Oxygen</t>
        </is>
      </c>
      <c r="F1821" s="126" t="n">
        <v>43573</v>
      </c>
      <c r="G1821" s="126" t="n">
        <v>43646</v>
      </c>
      <c r="H1821" s="96" t="n">
        <v>14629</v>
      </c>
      <c r="I1821" s="79" t="n">
        <v>14629</v>
      </c>
      <c r="J1821" s="127" t="n">
        <v>0.71</v>
      </c>
      <c r="K1821" s="128">
        <f>ROUND(I1821*(J1821/1000),2)</f>
        <v/>
      </c>
    </row>
    <row customFormat="1" r="1822" s="78">
      <c r="B1822" s="125">
        <f>B1821+1</f>
        <v/>
      </c>
      <c r="C1822" s="125" t="n">
        <v>33243728</v>
      </c>
      <c r="D1822" s="90" t="inlineStr">
        <is>
          <t>5074252_Clorox 18/19 Lifestyle Video - CDW VOD (2Q19 Portion)  - Digital Lifestyle</t>
        </is>
      </c>
      <c r="E1822" s="78" t="inlineStr">
        <is>
          <t>Syfy</t>
        </is>
      </c>
      <c r="F1822" s="126" t="n">
        <v>43573</v>
      </c>
      <c r="G1822" s="126" t="n">
        <v>43646</v>
      </c>
      <c r="H1822" s="96" t="n">
        <v>175608</v>
      </c>
      <c r="I1822" s="79" t="n">
        <v>175608</v>
      </c>
      <c r="J1822" s="127" t="n">
        <v>0.71</v>
      </c>
      <c r="K1822" s="128">
        <f>ROUND(I1822*(J1822/1000),2)</f>
        <v/>
      </c>
    </row>
    <row customFormat="1" r="1823" s="78">
      <c r="B1823" s="125">
        <f>B1822+1</f>
        <v/>
      </c>
      <c r="C1823" s="125" t="n">
        <v>33243728</v>
      </c>
      <c r="D1823" s="90" t="inlineStr">
        <is>
          <t>5074252_Clorox 18/19 Lifestyle Video - CDW VOD (2Q19 Portion)  - Digital Lifestyle</t>
        </is>
      </c>
      <c r="E1823" s="78" t="inlineStr">
        <is>
          <t>USA</t>
        </is>
      </c>
      <c r="F1823" s="126" t="n">
        <v>43573</v>
      </c>
      <c r="G1823" s="126" t="n">
        <v>43646</v>
      </c>
      <c r="H1823" s="96" t="n">
        <v>62258</v>
      </c>
      <c r="I1823" s="79" t="n">
        <v>62258</v>
      </c>
      <c r="J1823" s="127" t="n">
        <v>0.71</v>
      </c>
      <c r="K1823" s="128">
        <f>ROUND(I1823*(J1823/1000),2)</f>
        <v/>
      </c>
    </row>
    <row customFormat="1" r="1824" s="78">
      <c r="B1824" s="125">
        <f>B1823+1</f>
        <v/>
      </c>
      <c r="C1824" s="125" t="n">
        <v>33245005</v>
      </c>
      <c r="D1824" s="90" t="inlineStr">
        <is>
          <t>5075951_Clorox GLT 18/19 Universal Kids VOD (2Q19 Portion) - Digital Lifestyle</t>
        </is>
      </c>
      <c r="E1824" s="78" t="inlineStr">
        <is>
          <t>Sprout</t>
        </is>
      </c>
      <c r="F1824" s="126" t="n">
        <v>43572</v>
      </c>
      <c r="G1824" s="126" t="n">
        <v>43616</v>
      </c>
      <c r="H1824" s="96" t="n">
        <v>3904</v>
      </c>
      <c r="I1824" s="79" t="n">
        <v>3904</v>
      </c>
      <c r="J1824" s="127" t="n">
        <v>0.71</v>
      </c>
      <c r="K1824" s="128">
        <f>ROUND(I1824*(J1824/1000),2)</f>
        <v/>
      </c>
    </row>
    <row customFormat="1" r="1825" s="78">
      <c r="B1825" s="125">
        <f>B1824+1</f>
        <v/>
      </c>
      <c r="C1825" s="125" t="n">
        <v>33245005</v>
      </c>
      <c r="D1825" s="90" t="inlineStr">
        <is>
          <t>5075951_Clorox GLT 18/19 Universal Kids VOD (2Q19 Portion) - Digital Lifestyle</t>
        </is>
      </c>
      <c r="E1825" s="78" t="inlineStr">
        <is>
          <t>Universal Kids</t>
        </is>
      </c>
      <c r="F1825" s="126" t="n">
        <v>43572</v>
      </c>
      <c r="G1825" s="126" t="n">
        <v>43616</v>
      </c>
      <c r="H1825" s="96" t="n">
        <v>176473</v>
      </c>
      <c r="I1825" s="79" t="n">
        <v>176473</v>
      </c>
      <c r="J1825" s="127" t="n">
        <v>0.71</v>
      </c>
      <c r="K1825" s="128">
        <f>ROUND(I1825*(J1825/1000),2)</f>
        <v/>
      </c>
    </row>
    <row customFormat="1" r="1826" s="78">
      <c r="B1826" s="125">
        <f>B1825+1</f>
        <v/>
      </c>
      <c r="C1826" s="125" t="n">
        <v>33245756</v>
      </c>
      <c r="D1826" s="90" t="inlineStr">
        <is>
          <t>5073164_Prestige Brands_Summers Eve_2Q19-4Q19_Lifestyle Video - Digital Lifestyle</t>
        </is>
      </c>
      <c r="E1826" s="78" t="inlineStr">
        <is>
          <t>Bravo</t>
        </is>
      </c>
      <c r="F1826" s="126" t="n">
        <v>43577</v>
      </c>
      <c r="G1826" s="126" t="n">
        <v>43611</v>
      </c>
      <c r="H1826" s="96" t="n">
        <v>50379</v>
      </c>
      <c r="I1826" s="79" t="n">
        <v>50379</v>
      </c>
      <c r="J1826" s="127" t="n">
        <v>0.71</v>
      </c>
      <c r="K1826" s="128">
        <f>ROUND(I1826*(J1826/1000),2)</f>
        <v/>
      </c>
    </row>
    <row customFormat="1" r="1827" s="78">
      <c r="B1827" s="125">
        <f>B1826+1</f>
        <v/>
      </c>
      <c r="C1827" s="125" t="n">
        <v>33245756</v>
      </c>
      <c r="D1827" s="90" t="inlineStr">
        <is>
          <t>5073164_Prestige Brands_Summers Eve_2Q19-4Q19_Lifestyle Video - Digital Lifestyle</t>
        </is>
      </c>
      <c r="E1827" s="78" t="inlineStr">
        <is>
          <t>E!</t>
        </is>
      </c>
      <c r="F1827" s="126" t="n">
        <v>43577</v>
      </c>
      <c r="G1827" s="126" t="n">
        <v>43611</v>
      </c>
      <c r="H1827" s="96" t="n">
        <v>17330</v>
      </c>
      <c r="I1827" s="79" t="n">
        <v>17330</v>
      </c>
      <c r="J1827" s="127" t="n">
        <v>0.71</v>
      </c>
      <c r="K1827" s="128">
        <f>ROUND(I1827*(J1827/1000),2)</f>
        <v/>
      </c>
    </row>
    <row customFormat="1" r="1828" s="78">
      <c r="B1828" s="125">
        <f>B1827+1</f>
        <v/>
      </c>
      <c r="C1828" s="125" t="n">
        <v>33245756</v>
      </c>
      <c r="D1828" s="90" t="inlineStr">
        <is>
          <t>5073164_Prestige Brands_Summers Eve_2Q19-4Q19_Lifestyle Video - Digital Lifestyle</t>
        </is>
      </c>
      <c r="E1828" s="78" t="inlineStr">
        <is>
          <t>Oxygen</t>
        </is>
      </c>
      <c r="F1828" s="126" t="n">
        <v>43577</v>
      </c>
      <c r="G1828" s="126" t="n">
        <v>43611</v>
      </c>
      <c r="H1828" s="96" t="n">
        <v>14118</v>
      </c>
      <c r="I1828" s="79" t="n">
        <v>14118</v>
      </c>
      <c r="J1828" s="127" t="n">
        <v>0.71</v>
      </c>
      <c r="K1828" s="128">
        <f>ROUND(I1828*(J1828/1000),2)</f>
        <v/>
      </c>
    </row>
    <row customFormat="1" r="1829" s="78">
      <c r="B1829" s="125">
        <f>B1828+1</f>
        <v/>
      </c>
      <c r="C1829" s="125" t="n">
        <v>33247129</v>
      </c>
      <c r="D1829" s="90" t="inlineStr">
        <is>
          <t>5076079_WB- Sun Also Star_2Q 1819 UF_CFlight_A1849 - Digital Entertainment</t>
        </is>
      </c>
      <c r="E1829" s="78" t="inlineStr">
        <is>
          <t>NBC Broadcast</t>
        </is>
      </c>
      <c r="F1829" s="126" t="n">
        <v>43573</v>
      </c>
      <c r="G1829" s="126" t="n">
        <v>43604</v>
      </c>
      <c r="H1829" s="96" t="n">
        <v>151073</v>
      </c>
      <c r="I1829" s="79" t="n">
        <v>151073</v>
      </c>
      <c r="J1829" s="127" t="n">
        <v>0.71</v>
      </c>
      <c r="K1829" s="128">
        <f>ROUND(I1829*(J1829/1000),2)</f>
        <v/>
      </c>
    </row>
    <row customFormat="1" r="1830" s="78">
      <c r="B1830" s="125">
        <f>B1829+1</f>
        <v/>
      </c>
      <c r="C1830" s="125" t="n">
        <v>33254055</v>
      </c>
      <c r="D1830" s="90" t="inlineStr">
        <is>
          <t>5075962_Khols Q2 2019 OLV_APEX  - Digital Entertainment</t>
        </is>
      </c>
      <c r="E1830" s="78" t="inlineStr">
        <is>
          <t>Bravo</t>
        </is>
      </c>
      <c r="F1830" s="126" t="n">
        <v>43571</v>
      </c>
      <c r="G1830" s="126" t="n">
        <v>43589</v>
      </c>
      <c r="H1830" s="96" t="n">
        <v>781152</v>
      </c>
      <c r="I1830" s="79" t="n">
        <v>781152</v>
      </c>
      <c r="J1830" s="127" t="n">
        <v>0.71</v>
      </c>
      <c r="K1830" s="128">
        <f>ROUND(I1830*(J1830/1000),2)</f>
        <v/>
      </c>
    </row>
    <row customFormat="1" r="1831" s="78">
      <c r="B1831" s="125">
        <f>B1830+1</f>
        <v/>
      </c>
      <c r="C1831" s="125" t="n">
        <v>33254055</v>
      </c>
      <c r="D1831" s="90" t="inlineStr">
        <is>
          <t>5075962_Khols Q2 2019 OLV_APEX  - Digital Entertainment</t>
        </is>
      </c>
      <c r="E1831" s="78" t="inlineStr">
        <is>
          <t>CNBC</t>
        </is>
      </c>
      <c r="F1831" s="126" t="n">
        <v>43571</v>
      </c>
      <c r="G1831" s="126" t="n">
        <v>43589</v>
      </c>
      <c r="H1831" s="96" t="n">
        <v>38738</v>
      </c>
      <c r="I1831" s="79" t="n">
        <v>38738</v>
      </c>
      <c r="J1831" s="127" t="n">
        <v>0.71</v>
      </c>
      <c r="K1831" s="128">
        <f>ROUND(I1831*(J1831/1000),2)</f>
        <v/>
      </c>
    </row>
    <row customFormat="1" r="1832" s="78">
      <c r="B1832" s="125">
        <f>B1831+1</f>
        <v/>
      </c>
      <c r="C1832" s="125" t="n">
        <v>33254055</v>
      </c>
      <c r="D1832" s="90" t="inlineStr">
        <is>
          <t>5075962_Khols Q2 2019 OLV_APEX  - Digital Entertainment</t>
        </is>
      </c>
      <c r="E1832" s="78" t="inlineStr">
        <is>
          <t>E!</t>
        </is>
      </c>
      <c r="F1832" s="126" t="n">
        <v>43571</v>
      </c>
      <c r="G1832" s="126" t="n">
        <v>43589</v>
      </c>
      <c r="H1832" s="96" t="n">
        <v>293970</v>
      </c>
      <c r="I1832" s="79" t="n">
        <v>293970</v>
      </c>
      <c r="J1832" s="127" t="n">
        <v>0.71</v>
      </c>
      <c r="K1832" s="128">
        <f>ROUND(I1832*(J1832/1000),2)</f>
        <v/>
      </c>
    </row>
    <row customFormat="1" r="1833" s="78">
      <c r="B1833" s="125">
        <f>B1832+1</f>
        <v/>
      </c>
      <c r="C1833" s="125" t="n">
        <v>33254055</v>
      </c>
      <c r="D1833" s="90" t="inlineStr">
        <is>
          <t>5075962_Khols Q2 2019 OLV_APEX  - Digital Entertainment</t>
        </is>
      </c>
      <c r="E1833" s="78" t="inlineStr">
        <is>
          <t>MSNBC</t>
        </is>
      </c>
      <c r="F1833" s="126" t="n">
        <v>43571</v>
      </c>
      <c r="G1833" s="126" t="n">
        <v>43589</v>
      </c>
      <c r="H1833" s="96" t="n">
        <v>1270</v>
      </c>
      <c r="I1833" s="79" t="n">
        <v>1270</v>
      </c>
      <c r="J1833" s="127" t="n">
        <v>0.71</v>
      </c>
      <c r="K1833" s="128">
        <f>ROUND(I1833*(J1833/1000),2)</f>
        <v/>
      </c>
    </row>
    <row customFormat="1" r="1834" s="78">
      <c r="B1834" s="125">
        <f>B1833+1</f>
        <v/>
      </c>
      <c r="C1834" s="125" t="n">
        <v>33254055</v>
      </c>
      <c r="D1834" s="90" t="inlineStr">
        <is>
          <t>5075962_Khols Q2 2019 OLV_APEX  - Digital Entertainment</t>
        </is>
      </c>
      <c r="E1834" s="78" t="inlineStr">
        <is>
          <t>NBC Broadcast</t>
        </is>
      </c>
      <c r="F1834" s="126" t="n">
        <v>43571</v>
      </c>
      <c r="G1834" s="126" t="n">
        <v>43589</v>
      </c>
      <c r="H1834" s="96" t="n">
        <v>1903817</v>
      </c>
      <c r="I1834" s="79" t="n">
        <v>1903817</v>
      </c>
      <c r="J1834" s="127" t="n">
        <v>0.71</v>
      </c>
      <c r="K1834" s="128">
        <f>ROUND(I1834*(J1834/1000),2)</f>
        <v/>
      </c>
    </row>
    <row customFormat="1" r="1835" s="78">
      <c r="B1835" s="125">
        <f>B1834+1</f>
        <v/>
      </c>
      <c r="C1835" s="125" t="n">
        <v>33254055</v>
      </c>
      <c r="D1835" s="90" t="inlineStr">
        <is>
          <t>5075962_Khols Q2 2019 OLV_APEX  - Digital Entertainment</t>
        </is>
      </c>
      <c r="E1835" s="78" t="inlineStr">
        <is>
          <t>NBC News</t>
        </is>
      </c>
      <c r="F1835" s="126" t="n">
        <v>43571</v>
      </c>
      <c r="G1835" s="126" t="n">
        <v>43589</v>
      </c>
      <c r="H1835" s="96" t="n">
        <v>36656</v>
      </c>
      <c r="I1835" s="79" t="n">
        <v>36656</v>
      </c>
      <c r="J1835" s="127" t="n">
        <v>0.71</v>
      </c>
      <c r="K1835" s="128">
        <f>ROUND(I1835*(J1835/1000),2)</f>
        <v/>
      </c>
    </row>
    <row customFormat="1" r="1836" s="78">
      <c r="B1836" s="125">
        <f>B1835+1</f>
        <v/>
      </c>
      <c r="C1836" s="125" t="n">
        <v>33254055</v>
      </c>
      <c r="D1836" s="90" t="inlineStr">
        <is>
          <t>5075962_Khols Q2 2019 OLV_APEX  - Digital Entertainment</t>
        </is>
      </c>
      <c r="E1836" s="78" t="inlineStr">
        <is>
          <t>Oxygen</t>
        </is>
      </c>
      <c r="F1836" s="126" t="n">
        <v>43571</v>
      </c>
      <c r="G1836" s="126" t="n">
        <v>43589</v>
      </c>
      <c r="H1836" s="96" t="n">
        <v>156578</v>
      </c>
      <c r="I1836" s="79" t="n">
        <v>156578</v>
      </c>
      <c r="J1836" s="127" t="n">
        <v>0.71</v>
      </c>
      <c r="K1836" s="128">
        <f>ROUND(I1836*(J1836/1000),2)</f>
        <v/>
      </c>
    </row>
    <row customFormat="1" r="1837" s="78">
      <c r="B1837" s="125">
        <f>B1836+1</f>
        <v/>
      </c>
      <c r="C1837" s="125" t="n">
        <v>33254055</v>
      </c>
      <c r="D1837" s="90" t="inlineStr">
        <is>
          <t>5075962_Khols Q2 2019 OLV_APEX  - Digital Entertainment</t>
        </is>
      </c>
      <c r="E1837" s="78" t="inlineStr">
        <is>
          <t>Syfy</t>
        </is>
      </c>
      <c r="F1837" s="126" t="n">
        <v>43571</v>
      </c>
      <c r="G1837" s="126" t="n">
        <v>43589</v>
      </c>
      <c r="H1837" s="96" t="n">
        <v>718958</v>
      </c>
      <c r="I1837" s="79" t="n">
        <v>718958</v>
      </c>
      <c r="J1837" s="127" t="n">
        <v>0.71</v>
      </c>
      <c r="K1837" s="128">
        <f>ROUND(I1837*(J1837/1000),2)</f>
        <v/>
      </c>
    </row>
    <row customFormat="1" r="1838" s="78">
      <c r="B1838" s="125">
        <f>B1837+1</f>
        <v/>
      </c>
      <c r="C1838" s="125" t="n">
        <v>33254055</v>
      </c>
      <c r="D1838" s="90" t="inlineStr">
        <is>
          <t>5075962_Khols Q2 2019 OLV_APEX  - Digital Entertainment</t>
        </is>
      </c>
      <c r="E1838" s="78" t="inlineStr">
        <is>
          <t>Telemundo</t>
        </is>
      </c>
      <c r="F1838" s="126" t="n">
        <v>43571</v>
      </c>
      <c r="G1838" s="126" t="n">
        <v>43589</v>
      </c>
      <c r="H1838" s="96" t="n">
        <v>14926</v>
      </c>
      <c r="I1838" s="79" t="n">
        <v>14926</v>
      </c>
      <c r="J1838" s="127" t="n">
        <v>0.71</v>
      </c>
      <c r="K1838" s="128">
        <f>ROUND(I1838*(J1838/1000),2)</f>
        <v/>
      </c>
    </row>
    <row customFormat="1" r="1839" s="78">
      <c r="B1839" s="125">
        <f>B1838+1</f>
        <v/>
      </c>
      <c r="C1839" s="125" t="n">
        <v>33254055</v>
      </c>
      <c r="D1839" s="90" t="inlineStr">
        <is>
          <t>5075962_Khols Q2 2019 OLV_APEX  - Digital Entertainment</t>
        </is>
      </c>
      <c r="E1839" s="78" t="inlineStr">
        <is>
          <t>USA</t>
        </is>
      </c>
      <c r="F1839" s="126" t="n">
        <v>43571</v>
      </c>
      <c r="G1839" s="126" t="n">
        <v>43589</v>
      </c>
      <c r="H1839" s="96" t="n">
        <v>77176</v>
      </c>
      <c r="I1839" s="79" t="n">
        <v>77176</v>
      </c>
      <c r="J1839" s="127" t="n">
        <v>0.71</v>
      </c>
      <c r="K1839" s="128">
        <f>ROUND(I1839*(J1839/1000),2)</f>
        <v/>
      </c>
    </row>
    <row customFormat="1" r="1840" s="78">
      <c r="B1840" s="125">
        <f>B1839+1</f>
        <v/>
      </c>
      <c r="C1840" s="125" t="n">
        <v>33254330</v>
      </c>
      <c r="D1840" s="90" t="inlineStr">
        <is>
          <t>5076167_Dannon International Delight Q219 CFlight Prime/Digital 18/19 - Digital Entertainment</t>
        </is>
      </c>
      <c r="E1840" s="78" t="inlineStr">
        <is>
          <t>NBC Broadcast</t>
        </is>
      </c>
      <c r="F1840" s="126" t="n">
        <v>43572</v>
      </c>
      <c r="G1840" s="126" t="n">
        <v>43585</v>
      </c>
      <c r="H1840" s="96" t="n">
        <v>107394</v>
      </c>
      <c r="I1840" s="79" t="n">
        <v>107394</v>
      </c>
      <c r="J1840" s="127" t="n">
        <v>0.71</v>
      </c>
      <c r="K1840" s="128">
        <f>ROUND(I1840*(J1840/1000),2)</f>
        <v/>
      </c>
    </row>
    <row customFormat="1" r="1841" s="78">
      <c r="B1841" s="125">
        <f>B1840+1</f>
        <v/>
      </c>
      <c r="C1841" s="125" t="n">
        <v>33254330</v>
      </c>
      <c r="D1841" s="90" t="inlineStr">
        <is>
          <t>5076167_Dannon International Delight Q219 CFlight Prime/Digital 18/19 - Digital Entertainment</t>
        </is>
      </c>
      <c r="E1841" s="78" t="inlineStr">
        <is>
          <t>NBC News</t>
        </is>
      </c>
      <c r="F1841" s="126" t="n">
        <v>43572</v>
      </c>
      <c r="G1841" s="126" t="n">
        <v>43585</v>
      </c>
      <c r="H1841" s="96" t="n">
        <v>5312</v>
      </c>
      <c r="I1841" s="79" t="n">
        <v>5312</v>
      </c>
      <c r="J1841" s="127" t="n">
        <v>0.71</v>
      </c>
      <c r="K1841" s="128">
        <f>ROUND(I1841*(J1841/1000),2)</f>
        <v/>
      </c>
    </row>
    <row customFormat="1" r="1842" s="78">
      <c r="B1842" s="125">
        <f>B1841+1</f>
        <v/>
      </c>
      <c r="C1842" s="125" t="n">
        <v>33254475</v>
      </c>
      <c r="D1842" s="90" t="inlineStr">
        <is>
          <t>5076169_Dannon Silk Bev Q219 CFlight Prime/Digital 18/19 BYU Plan - Digital Entertainment</t>
        </is>
      </c>
      <c r="E1842" s="78" t="inlineStr">
        <is>
          <t>NBC Broadcast</t>
        </is>
      </c>
      <c r="F1842" s="126" t="n">
        <v>43572</v>
      </c>
      <c r="G1842" s="126" t="n">
        <v>43585</v>
      </c>
      <c r="H1842" s="96" t="n">
        <v>560135</v>
      </c>
      <c r="I1842" s="79" t="n">
        <v>560135</v>
      </c>
      <c r="J1842" s="127" t="n">
        <v>0.71</v>
      </c>
      <c r="K1842" s="128">
        <f>ROUND(I1842*(J1842/1000),2)</f>
        <v/>
      </c>
    </row>
    <row customFormat="1" r="1843" s="78">
      <c r="B1843" s="125">
        <f>B1842+1</f>
        <v/>
      </c>
      <c r="C1843" s="125" t="n">
        <v>33254475</v>
      </c>
      <c r="D1843" s="90" t="inlineStr">
        <is>
          <t>5076169_Dannon Silk Bev Q219 CFlight Prime/Digital 18/19 BYU Plan - Digital Entertainment</t>
        </is>
      </c>
      <c r="E1843" s="78" t="inlineStr">
        <is>
          <t>NBC News</t>
        </is>
      </c>
      <c r="F1843" s="126" t="n">
        <v>43572</v>
      </c>
      <c r="G1843" s="126" t="n">
        <v>43585</v>
      </c>
      <c r="H1843" s="96" t="n">
        <v>27758</v>
      </c>
      <c r="I1843" s="79" t="n">
        <v>27758</v>
      </c>
      <c r="J1843" s="127" t="n">
        <v>0.71</v>
      </c>
      <c r="K1843" s="128">
        <f>ROUND(I1843*(J1843/1000),2)</f>
        <v/>
      </c>
    </row>
    <row customFormat="1" r="1844" s="78">
      <c r="B1844" s="125">
        <f>B1843+1</f>
        <v/>
      </c>
      <c r="C1844" s="125" t="n">
        <v>33254487</v>
      </c>
      <c r="D1844" s="90" t="inlineStr">
        <is>
          <t>5076182_Dannon Light &amp; Fit Q219 CFlight Prime/Digital 18/19 BYU Plan - Digital Entertainment</t>
        </is>
      </c>
      <c r="E1844" s="78" t="inlineStr">
        <is>
          <t>NBC Broadcast</t>
        </is>
      </c>
      <c r="F1844" s="126" t="n">
        <v>43572</v>
      </c>
      <c r="G1844" s="126" t="n">
        <v>43585</v>
      </c>
      <c r="H1844" s="96" t="n">
        <v>211050</v>
      </c>
      <c r="I1844" s="79" t="n">
        <v>211050</v>
      </c>
      <c r="J1844" s="127" t="n">
        <v>0.71</v>
      </c>
      <c r="K1844" s="128">
        <f>ROUND(I1844*(J1844/1000),2)</f>
        <v/>
      </c>
    </row>
    <row customHeight="1" ht="16.2" r="1845" thickBot="1">
      <c r="C1845" t="n">
        <v>33254487</v>
      </c>
      <c r="D1845" t="inlineStr">
        <is>
          <t>5076182_Dannon Light &amp; Fit Q219 CFlight Prime/Digital 18/19 BYU Plan - Digital Entertainment</t>
        </is>
      </c>
      <c r="E1845" t="inlineStr">
        <is>
          <t>NBC News</t>
        </is>
      </c>
      <c r="F1845" s="129" t="n">
        <v>43572</v>
      </c>
      <c r="G1845" s="129" t="n">
        <v>43585</v>
      </c>
      <c r="H1845" t="n">
        <v>10299</v>
      </c>
      <c r="I1845" t="n">
        <v>10299</v>
      </c>
      <c r="J1845" t="n">
        <v>0.71</v>
      </c>
      <c r="K1845">
        <f>ROUND(I1845*(J1845/1000),2)</f>
        <v/>
      </c>
    </row>
    <row customHeight="1" ht="15.75" r="1846" thickTop="1">
      <c r="C1846" t="n">
        <v>33254511</v>
      </c>
      <c r="D1846" t="inlineStr">
        <is>
          <t>5076188_Dannon Two Good Q219 CFlight Prime/Digital 18/19 BYU Plan - Digital Entertainment</t>
        </is>
      </c>
      <c r="E1846" t="inlineStr">
        <is>
          <t>NBC Broadcast</t>
        </is>
      </c>
      <c r="F1846" s="129" t="n">
        <v>43572</v>
      </c>
      <c r="G1846" s="129" t="n">
        <v>43585</v>
      </c>
      <c r="H1846" t="n">
        <v>337618</v>
      </c>
      <c r="I1846" t="n">
        <v>337618</v>
      </c>
      <c r="J1846" t="n">
        <v>0.71</v>
      </c>
      <c r="K1846">
        <f>ROUND(I1846*(J1846/1000),2)</f>
        <v/>
      </c>
    </row>
    <row r="1847">
      <c r="C1847" t="n">
        <v>33254511</v>
      </c>
      <c r="D1847" t="inlineStr">
        <is>
          <t>5076188_Dannon Two Good Q219 CFlight Prime/Digital 18/19 BYU Plan - Digital Entertainment</t>
        </is>
      </c>
      <c r="E1847" t="inlineStr">
        <is>
          <t>NBC News</t>
        </is>
      </c>
      <c r="F1847" s="129" t="n">
        <v>43572</v>
      </c>
      <c r="G1847" s="129" t="n">
        <v>43585</v>
      </c>
      <c r="H1847" t="n">
        <v>17037</v>
      </c>
      <c r="I1847" t="n">
        <v>17037</v>
      </c>
      <c r="J1847" t="n">
        <v>0.71</v>
      </c>
      <c r="K1847">
        <f>ROUND(I1847*(J1847/1000),2)</f>
        <v/>
      </c>
    </row>
    <row r="1848">
      <c r="C1848" t="n">
        <v>33254535</v>
      </c>
      <c r="D1848" t="inlineStr">
        <is>
          <t>5076176_Dannon Oikos Black Q219 CFlight Prime/Digital 18/19 BYU Plan - Digital Entertainment</t>
        </is>
      </c>
      <c r="E1848" t="inlineStr">
        <is>
          <t>NBC Broadcast</t>
        </is>
      </c>
      <c r="F1848" s="129" t="n">
        <v>43577</v>
      </c>
      <c r="G1848" s="129" t="n">
        <v>43585</v>
      </c>
      <c r="H1848" t="n">
        <v>272817</v>
      </c>
      <c r="I1848" t="n">
        <v>272817</v>
      </c>
      <c r="J1848" t="n">
        <v>0.71</v>
      </c>
      <c r="K1848">
        <f>ROUND(I1848*(J1848/1000),2)</f>
        <v/>
      </c>
    </row>
    <row r="1849">
      <c r="C1849" t="n">
        <v>33254535</v>
      </c>
      <c r="D1849" t="inlineStr">
        <is>
          <t>5076176_Dannon Oikos Black Q219 CFlight Prime/Digital 18/19 BYU Plan - Digital Entertainment</t>
        </is>
      </c>
      <c r="E1849" t="inlineStr">
        <is>
          <t>NBC News</t>
        </is>
      </c>
      <c r="F1849" s="129" t="n">
        <v>43577</v>
      </c>
      <c r="G1849" s="129" t="n">
        <v>43585</v>
      </c>
      <c r="H1849" t="n">
        <v>15924</v>
      </c>
      <c r="I1849" t="n">
        <v>15924</v>
      </c>
      <c r="J1849" t="n">
        <v>0.71</v>
      </c>
      <c r="K1849">
        <f>ROUND(I1849*(J1849/1000),2)</f>
        <v/>
      </c>
    </row>
    <row r="1850">
      <c r="C1850" t="n">
        <v>33260028</v>
      </c>
      <c r="D1850" t="inlineStr">
        <is>
          <t>5072397_Starz Spanish Princess 2Q19 - Digital Entertainment</t>
        </is>
      </c>
      <c r="E1850" t="inlineStr">
        <is>
          <t>Bravo</t>
        </is>
      </c>
      <c r="F1850" s="129" t="n">
        <v>43577</v>
      </c>
      <c r="G1850" s="129" t="n">
        <v>43592</v>
      </c>
      <c r="H1850" t="n">
        <v>51478</v>
      </c>
      <c r="I1850" t="n">
        <v>51478</v>
      </c>
      <c r="J1850" t="n">
        <v>0.71</v>
      </c>
      <c r="K1850">
        <f>ROUND(I1850*(J1850/1000),2)</f>
        <v/>
      </c>
    </row>
    <row customFormat="1" r="1851" s="78">
      <c r="C1851" t="n">
        <v>33260028</v>
      </c>
      <c r="D1851" t="inlineStr">
        <is>
          <t>5072397_Starz Spanish Princess 2Q19 - Digital Entertainment</t>
        </is>
      </c>
      <c r="E1851" t="inlineStr">
        <is>
          <t>E!</t>
        </is>
      </c>
      <c r="F1851" s="129" t="n">
        <v>43577</v>
      </c>
      <c r="G1851" s="129" t="n">
        <v>43592</v>
      </c>
      <c r="H1851" t="n">
        <v>19152</v>
      </c>
      <c r="I1851" t="n">
        <v>19152</v>
      </c>
      <c r="J1851" t="n">
        <v>0.71</v>
      </c>
      <c r="K1851">
        <f>ROUND(I1851*(J1851/1000),2)</f>
        <v/>
      </c>
    </row>
    <row r="1852">
      <c r="C1852" t="n">
        <v>33260028</v>
      </c>
      <c r="D1852" t="inlineStr">
        <is>
          <t>5072397_Starz Spanish Princess 2Q19 - Digital Entertainment</t>
        </is>
      </c>
      <c r="E1852" t="inlineStr">
        <is>
          <t>NBC Broadcast</t>
        </is>
      </c>
      <c r="F1852" s="129" t="n">
        <v>43577</v>
      </c>
      <c r="G1852" s="129" t="n">
        <v>43592</v>
      </c>
      <c r="H1852" t="n">
        <v>131812</v>
      </c>
      <c r="I1852" t="n">
        <v>131812</v>
      </c>
      <c r="J1852" t="n">
        <v>0.71</v>
      </c>
      <c r="K1852">
        <f>ROUND(I1852*(J1852/1000),2)</f>
        <v/>
      </c>
    </row>
    <row customFormat="1" r="1853" s="78">
      <c r="C1853" t="n">
        <v>33260028</v>
      </c>
      <c r="D1853" t="inlineStr">
        <is>
          <t>5072397_Starz Spanish Princess 2Q19 - Digital Entertainment</t>
        </is>
      </c>
      <c r="E1853" t="inlineStr">
        <is>
          <t>NBC News</t>
        </is>
      </c>
      <c r="F1853" s="129" t="n">
        <v>43577</v>
      </c>
      <c r="G1853" s="129" t="n">
        <v>43592</v>
      </c>
      <c r="H1853" t="n">
        <v>6423</v>
      </c>
      <c r="I1853" t="n">
        <v>6423</v>
      </c>
      <c r="J1853" t="n">
        <v>0.71</v>
      </c>
      <c r="K1853">
        <f>ROUND(I1853*(J1853/1000),2)</f>
        <v/>
      </c>
    </row>
    <row r="1854">
      <c r="C1854" t="n">
        <v>33265995</v>
      </c>
      <c r="D1854" t="inlineStr">
        <is>
          <t>5075737_Scatter_Sun Pharma Ilumya_Q219_NAV A2554 - Digital Entertainment</t>
        </is>
      </c>
      <c r="E1854" t="inlineStr">
        <is>
          <t>Bravo</t>
        </is>
      </c>
      <c r="F1854" s="129" t="n">
        <v>43574</v>
      </c>
      <c r="G1854" s="129" t="n">
        <v>43646</v>
      </c>
      <c r="H1854" t="n">
        <v>33664</v>
      </c>
      <c r="I1854" t="n">
        <v>33664</v>
      </c>
      <c r="J1854" t="n">
        <v>0.71</v>
      </c>
      <c r="K1854">
        <f>ROUND(I1854*(J1854/1000),2)</f>
        <v/>
      </c>
    </row>
    <row customFormat="1" r="1855" s="78">
      <c r="C1855" t="n">
        <v>33265995</v>
      </c>
      <c r="D1855" t="inlineStr">
        <is>
          <t>5075737_Scatter_Sun Pharma Ilumya_Q219_NAV A2554 - Digital Entertainment</t>
        </is>
      </c>
      <c r="E1855" t="inlineStr">
        <is>
          <t>CNBC</t>
        </is>
      </c>
      <c r="F1855" s="129" t="n">
        <v>43574</v>
      </c>
      <c r="G1855" s="129" t="n">
        <v>43646</v>
      </c>
      <c r="H1855" t="n">
        <v>2460</v>
      </c>
      <c r="I1855" t="n">
        <v>2460</v>
      </c>
      <c r="J1855" t="n">
        <v>0.71</v>
      </c>
      <c r="K1855">
        <f>ROUND(I1855*(J1855/1000),2)</f>
        <v/>
      </c>
    </row>
    <row customFormat="1" r="1856" s="78">
      <c r="C1856" t="n">
        <v>33265995</v>
      </c>
      <c r="D1856" t="inlineStr">
        <is>
          <t>5075737_Scatter_Sun Pharma Ilumya_Q219_NAV A2554 - Digital Entertainment</t>
        </is>
      </c>
      <c r="E1856" t="inlineStr">
        <is>
          <t>E!</t>
        </is>
      </c>
      <c r="F1856" s="129" t="n">
        <v>43574</v>
      </c>
      <c r="G1856" s="129" t="n">
        <v>43646</v>
      </c>
      <c r="H1856" t="n">
        <v>11957</v>
      </c>
      <c r="I1856" t="n">
        <v>11957</v>
      </c>
      <c r="J1856" t="n">
        <v>0.71</v>
      </c>
      <c r="K1856">
        <f>ROUND(I1856*(J1856/1000),2)</f>
        <v/>
      </c>
    </row>
    <row customFormat="1" r="1857" s="78">
      <c r="C1857" t="n">
        <v>33265995</v>
      </c>
      <c r="D1857" t="inlineStr">
        <is>
          <t>5075737_Scatter_Sun Pharma Ilumya_Q219_NAV A2554 - Digital Entertainment</t>
        </is>
      </c>
      <c r="E1857" t="inlineStr">
        <is>
          <t>MSNBC</t>
        </is>
      </c>
      <c r="F1857" s="129" t="n">
        <v>43574</v>
      </c>
      <c r="G1857" s="129" t="n">
        <v>43646</v>
      </c>
      <c r="H1857" t="n">
        <v>70</v>
      </c>
      <c r="I1857" t="n">
        <v>70</v>
      </c>
      <c r="J1857" t="n">
        <v>0.71</v>
      </c>
      <c r="K1857">
        <f>ROUND(I1857*(J1857/1000),2)</f>
        <v/>
      </c>
    </row>
    <row customFormat="1" r="1858" s="78">
      <c r="C1858" t="n">
        <v>33265995</v>
      </c>
      <c r="D1858" t="inlineStr">
        <is>
          <t>5075737_Scatter_Sun Pharma Ilumya_Q219_NAV A2554 - Digital Entertainment</t>
        </is>
      </c>
      <c r="E1858" t="inlineStr">
        <is>
          <t>NBC Broadcast</t>
        </is>
      </c>
      <c r="F1858" s="129" t="n">
        <v>43574</v>
      </c>
      <c r="G1858" s="129" t="n">
        <v>43646</v>
      </c>
      <c r="H1858" t="n">
        <v>85853</v>
      </c>
      <c r="I1858" t="n">
        <v>85853</v>
      </c>
      <c r="J1858" t="n">
        <v>0.71</v>
      </c>
      <c r="K1858">
        <f>ROUND(I1858*(J1858/1000),2)</f>
        <v/>
      </c>
    </row>
    <row r="1859">
      <c r="C1859" t="n">
        <v>33265995</v>
      </c>
      <c r="D1859" t="inlineStr">
        <is>
          <t>5075737_Scatter_Sun Pharma Ilumya_Q219_NAV A2554 - Digital Entertainment</t>
        </is>
      </c>
      <c r="E1859" t="inlineStr">
        <is>
          <t>NBC News</t>
        </is>
      </c>
      <c r="F1859" s="129" t="n">
        <v>43574</v>
      </c>
      <c r="G1859" s="129" t="n">
        <v>43646</v>
      </c>
      <c r="H1859" t="n">
        <v>4019</v>
      </c>
      <c r="I1859" t="n">
        <v>4019</v>
      </c>
      <c r="J1859" t="n">
        <v>0.71</v>
      </c>
      <c r="K1859">
        <f>ROUND(I1859*(J1859/1000),2)</f>
        <v/>
      </c>
    </row>
    <row customFormat="1" r="1860" s="78">
      <c r="C1860" t="n">
        <v>33265995</v>
      </c>
      <c r="D1860" t="inlineStr">
        <is>
          <t>5075737_Scatter_Sun Pharma Ilumya_Q219_NAV A2554 - Digital Entertainment</t>
        </is>
      </c>
      <c r="E1860" t="inlineStr">
        <is>
          <t>Oxygen</t>
        </is>
      </c>
      <c r="F1860" s="129" t="n">
        <v>43574</v>
      </c>
      <c r="G1860" s="129" t="n">
        <v>43646</v>
      </c>
      <c r="H1860" t="n">
        <v>12859</v>
      </c>
      <c r="I1860" t="n">
        <v>12859</v>
      </c>
      <c r="J1860" t="n">
        <v>0.71</v>
      </c>
      <c r="K1860">
        <f>ROUND(I1860*(J1860/1000),2)</f>
        <v/>
      </c>
    </row>
    <row customFormat="1" r="1861" s="78">
      <c r="C1861" t="n">
        <v>33265995</v>
      </c>
      <c r="D1861" t="inlineStr">
        <is>
          <t>5075737_Scatter_Sun Pharma Ilumya_Q219_NAV A2554 - Digital Entertainment</t>
        </is>
      </c>
      <c r="E1861" t="inlineStr">
        <is>
          <t>Syfy</t>
        </is>
      </c>
      <c r="F1861" s="129" t="n">
        <v>43574</v>
      </c>
      <c r="G1861" s="129" t="n">
        <v>43646</v>
      </c>
      <c r="H1861" t="n">
        <v>83364</v>
      </c>
      <c r="I1861" t="n">
        <v>83364</v>
      </c>
      <c r="J1861" t="n">
        <v>0.71</v>
      </c>
      <c r="K1861">
        <f>ROUND(I1861*(J1861/1000),2)</f>
        <v/>
      </c>
    </row>
    <row customFormat="1" customHeight="1" ht="16.2" r="1862" s="78" thickBot="1">
      <c r="C1862" t="n">
        <v>33265995</v>
      </c>
      <c r="D1862" t="inlineStr">
        <is>
          <t>5075737_Scatter_Sun Pharma Ilumya_Q219_NAV A2554 - Digital Entertainment</t>
        </is>
      </c>
      <c r="E1862" t="inlineStr">
        <is>
          <t>Telemundo</t>
        </is>
      </c>
      <c r="F1862" s="129" t="n">
        <v>43574</v>
      </c>
      <c r="G1862" s="129" t="n">
        <v>43646</v>
      </c>
      <c r="H1862" t="n">
        <v>1097</v>
      </c>
      <c r="I1862" t="n">
        <v>1097</v>
      </c>
      <c r="J1862" t="n">
        <v>0.71</v>
      </c>
      <c r="K1862">
        <f>ROUND(I1862*(J1862/1000),2)</f>
        <v/>
      </c>
    </row>
    <row customHeight="1" ht="16.2" r="1863" thickTop="1">
      <c r="C1863" t="n">
        <v>33265995</v>
      </c>
      <c r="D1863" t="inlineStr">
        <is>
          <t>5075737_Scatter_Sun Pharma Ilumya_Q219_NAV A2554 - Digital Entertainment</t>
        </is>
      </c>
      <c r="E1863" t="inlineStr">
        <is>
          <t>USA</t>
        </is>
      </c>
      <c r="F1863" s="129" t="n">
        <v>43574</v>
      </c>
      <c r="G1863" s="129" t="n">
        <v>43646</v>
      </c>
      <c r="H1863" t="n">
        <v>25593</v>
      </c>
      <c r="I1863" t="n">
        <v>25593</v>
      </c>
      <c r="J1863" t="n">
        <v>0.71</v>
      </c>
      <c r="K1863">
        <f>ROUND(I1863*(J1863/1000),2)</f>
        <v/>
      </c>
    </row>
    <row r="1864">
      <c r="C1864" t="n">
        <v>33271066</v>
      </c>
      <c r="D1864" t="inlineStr">
        <is>
          <t>5075953_Clorox CHC 18/19 Universal Kids VOD (2Q19 Portion) - Digital Lifestyle</t>
        </is>
      </c>
      <c r="E1864" t="inlineStr">
        <is>
          <t>Sprout</t>
        </is>
      </c>
      <c r="F1864" s="129" t="n">
        <v>43573</v>
      </c>
      <c r="G1864" s="129" t="n">
        <v>43700</v>
      </c>
      <c r="H1864" t="n">
        <v>1260</v>
      </c>
      <c r="I1864" t="n">
        <v>1260</v>
      </c>
      <c r="J1864" t="n">
        <v>0.71</v>
      </c>
      <c r="K1864">
        <f>ROUND(I1864*(J1864/1000),2)</f>
        <v/>
      </c>
    </row>
    <row r="1865">
      <c r="C1865" t="n">
        <v>33271066</v>
      </c>
      <c r="D1865" t="inlineStr">
        <is>
          <t>5075953_Clorox CHC 18/19 Universal Kids VOD (2Q19 Portion) - Digital Lifestyle</t>
        </is>
      </c>
      <c r="E1865" t="inlineStr">
        <is>
          <t>Universal Kids</t>
        </is>
      </c>
      <c r="F1865" s="129" t="n">
        <v>43573</v>
      </c>
      <c r="G1865" s="129" t="n">
        <v>43700</v>
      </c>
      <c r="H1865" t="n">
        <v>76349</v>
      </c>
      <c r="I1865" t="n">
        <v>76349</v>
      </c>
      <c r="J1865" t="n">
        <v>0.71</v>
      </c>
      <c r="K1865">
        <f>ROUND(I1865*(J1865/1000),2)</f>
        <v/>
      </c>
    </row>
    <row customHeight="1" ht="15.75" r="1866">
      <c r="C1866" t="n">
        <v>33271763</v>
      </c>
      <c r="D1866" t="inlineStr">
        <is>
          <t>5076230_Ferrero 2Q/3Q E! + Bravo TAD - Digital Lifestyle</t>
        </is>
      </c>
      <c r="E1866" t="inlineStr">
        <is>
          <t>Bravo</t>
        </is>
      </c>
      <c r="F1866" s="129" t="n">
        <v>43573</v>
      </c>
      <c r="G1866" s="129" t="n">
        <v>43590</v>
      </c>
      <c r="H1866" t="n">
        <v>3279117</v>
      </c>
      <c r="I1866" t="n">
        <v>3279117</v>
      </c>
      <c r="J1866" t="n">
        <v>0.71</v>
      </c>
      <c r="K1866">
        <f>ROUND(I1866*(J1866/1000),2)</f>
        <v/>
      </c>
    </row>
    <row r="1867">
      <c r="C1867" t="n">
        <v>33271763</v>
      </c>
      <c r="D1867" t="inlineStr">
        <is>
          <t>5076230_Ferrero 2Q/3Q E! + Bravo TAD - Digital Lifestyle</t>
        </is>
      </c>
      <c r="E1867" t="inlineStr">
        <is>
          <t>E!</t>
        </is>
      </c>
      <c r="F1867" s="129" t="n">
        <v>43573</v>
      </c>
      <c r="G1867" s="129" t="n">
        <v>43590</v>
      </c>
      <c r="H1867" t="n">
        <v>1163044</v>
      </c>
      <c r="I1867" t="n">
        <v>1163044</v>
      </c>
      <c r="J1867" t="n">
        <v>0.71</v>
      </c>
      <c r="K1867">
        <f>ROUND(I1867*(J1867/1000),2)</f>
        <v/>
      </c>
    </row>
    <row customHeight="1" ht="16.2" r="1868" thickBot="1">
      <c r="C1868" t="n">
        <v>33271824</v>
      </c>
      <c r="D1868" t="inlineStr">
        <is>
          <t>5075849_Clorox - PBC_2Q 1819 UF_Prime VOD_W2554 - Digital Entertainment</t>
        </is>
      </c>
      <c r="E1868" t="inlineStr">
        <is>
          <t>NBC Broadcast</t>
        </is>
      </c>
      <c r="F1868" s="129" t="n">
        <v>43573</v>
      </c>
      <c r="G1868" s="129" t="n">
        <v>43646</v>
      </c>
      <c r="H1868" t="n">
        <v>954640</v>
      </c>
      <c r="I1868" t="n">
        <v>954640</v>
      </c>
      <c r="J1868" t="n">
        <v>0.71</v>
      </c>
      <c r="K1868">
        <f>ROUND(I1868*(J1868/1000),2)</f>
        <v/>
      </c>
    </row>
    <row r="1869">
      <c r="C1869" t="n">
        <v>33271824</v>
      </c>
      <c r="D1869" t="inlineStr">
        <is>
          <t>5075849_Clorox - PBC_2Q 1819 UF_Prime VOD_W2554 - Digital Entertainment</t>
        </is>
      </c>
      <c r="E1869" t="inlineStr">
        <is>
          <t>NBC News</t>
        </is>
      </c>
      <c r="F1869" s="129" t="n">
        <v>43573</v>
      </c>
      <c r="G1869" s="129" t="n">
        <v>43646</v>
      </c>
      <c r="H1869" t="n">
        <v>51030</v>
      </c>
      <c r="I1869" t="n">
        <v>51030</v>
      </c>
      <c r="J1869" t="n">
        <v>0.71</v>
      </c>
      <c r="K1869">
        <f>ROUND(I1869*(J1869/1000),2)</f>
        <v/>
      </c>
    </row>
    <row customHeight="1" ht="15.75" r="1870">
      <c r="C1870" t="n">
        <v>33284967</v>
      </c>
      <c r="D1870" t="inlineStr">
        <is>
          <t>5074631_Clorox Q219 OLV - Digital Hispanic</t>
        </is>
      </c>
      <c r="E1870" t="inlineStr">
        <is>
          <t>NBC Universo</t>
        </is>
      </c>
      <c r="F1870" s="129" t="n">
        <v>43574</v>
      </c>
      <c r="G1870" s="129" t="n">
        <v>43646</v>
      </c>
      <c r="H1870" t="n">
        <v>4039</v>
      </c>
      <c r="I1870" t="n">
        <v>4039</v>
      </c>
      <c r="J1870" t="n">
        <v>0.71</v>
      </c>
      <c r="K1870">
        <f>ROUND(I1870*(J1870/1000),2)</f>
        <v/>
      </c>
    </row>
    <row r="1871">
      <c r="C1871" t="n">
        <v>33284967</v>
      </c>
      <c r="D1871" t="inlineStr">
        <is>
          <t>5074631_Clorox Q219 OLV - Digital Hispanic</t>
        </is>
      </c>
      <c r="E1871" t="inlineStr">
        <is>
          <t>Telemundo</t>
        </is>
      </c>
      <c r="F1871" s="129" t="n">
        <v>43574</v>
      </c>
      <c r="G1871" s="129" t="n">
        <v>43646</v>
      </c>
      <c r="H1871" t="n">
        <v>35531</v>
      </c>
      <c r="I1871" t="n">
        <v>35531</v>
      </c>
      <c r="J1871" t="n">
        <v>0.71</v>
      </c>
      <c r="K1871">
        <f>ROUND(I1871*(J1871/1000),2)</f>
        <v/>
      </c>
    </row>
    <row r="1872">
      <c r="C1872" t="n">
        <v>33286266</v>
      </c>
      <c r="D1872" t="inlineStr">
        <is>
          <t>5075445_SC Johnson_Ziploc_18/19 Q2 NAV_P2+ - Digital Entertainment</t>
        </is>
      </c>
      <c r="E1872" t="inlineStr">
        <is>
          <t>Bravo</t>
        </is>
      </c>
      <c r="F1872" s="129" t="n">
        <v>43575</v>
      </c>
      <c r="G1872" s="129" t="n">
        <v>43590</v>
      </c>
      <c r="H1872" t="n">
        <v>67212</v>
      </c>
      <c r="I1872" t="n">
        <v>67212</v>
      </c>
      <c r="J1872" t="n">
        <v>0.71</v>
      </c>
      <c r="K1872">
        <f>ROUND(I1872*(J1872/1000),2)</f>
        <v/>
      </c>
    </row>
    <row r="1873">
      <c r="C1873" t="n">
        <v>33286266</v>
      </c>
      <c r="D1873" t="inlineStr">
        <is>
          <t>5075445_SC Johnson_Ziploc_18/19 Q2 NAV_P2+ - Digital Entertainment</t>
        </is>
      </c>
      <c r="E1873" t="inlineStr">
        <is>
          <t>CNBC</t>
        </is>
      </c>
      <c r="F1873" s="129" t="n">
        <v>43575</v>
      </c>
      <c r="G1873" s="129" t="n">
        <v>43590</v>
      </c>
      <c r="H1873" t="n">
        <v>4997</v>
      </c>
      <c r="I1873" t="n">
        <v>4997</v>
      </c>
      <c r="J1873" t="n">
        <v>0.71</v>
      </c>
      <c r="K1873">
        <f>ROUND(I1873*(J1873/1000),2)</f>
        <v/>
      </c>
    </row>
    <row r="1874">
      <c r="C1874" t="n">
        <v>33286266</v>
      </c>
      <c r="D1874" t="inlineStr">
        <is>
          <t>5075445_SC Johnson_Ziploc_18/19 Q2 NAV_P2+ - Digital Entertainment</t>
        </is>
      </c>
      <c r="E1874" t="inlineStr">
        <is>
          <t>E!</t>
        </is>
      </c>
      <c r="F1874" s="129" t="n">
        <v>43575</v>
      </c>
      <c r="G1874" s="129" t="n">
        <v>43590</v>
      </c>
      <c r="H1874" t="n">
        <v>24144</v>
      </c>
      <c r="I1874" t="n">
        <v>24144</v>
      </c>
      <c r="J1874" t="n">
        <v>0.71</v>
      </c>
      <c r="K1874">
        <f>ROUND(I1874*(J1874/1000),2)</f>
        <v/>
      </c>
    </row>
    <row customHeight="1" ht="15.45" r="1875">
      <c r="C1875" t="n">
        <v>33286266</v>
      </c>
      <c r="D1875" t="inlineStr">
        <is>
          <t>5075445_SC Johnson_Ziploc_18/19 Q2 NAV_P2+ - Digital Entertainment</t>
        </is>
      </c>
      <c r="E1875" t="inlineStr">
        <is>
          <t>MSNBC</t>
        </is>
      </c>
      <c r="F1875" s="129" t="n">
        <v>43575</v>
      </c>
      <c r="G1875" s="129" t="n">
        <v>43590</v>
      </c>
      <c r="H1875" t="n">
        <v>271</v>
      </c>
      <c r="I1875" t="n">
        <v>271</v>
      </c>
      <c r="J1875" t="n">
        <v>0.71</v>
      </c>
      <c r="K1875">
        <f>ROUND(I1875*(J1875/1000),2)</f>
        <v/>
      </c>
    </row>
    <row r="1876">
      <c r="C1876" t="n">
        <v>33286266</v>
      </c>
      <c r="D1876" t="inlineStr">
        <is>
          <t>5075445_SC Johnson_Ziploc_18/19 Q2 NAV_P2+ - Digital Entertainment</t>
        </is>
      </c>
      <c r="E1876" t="inlineStr">
        <is>
          <t>NBC Broadcast</t>
        </is>
      </c>
      <c r="F1876" s="129" t="n">
        <v>43575</v>
      </c>
      <c r="G1876" s="129" t="n">
        <v>43590</v>
      </c>
      <c r="H1876" t="n">
        <v>32347</v>
      </c>
      <c r="I1876" t="n">
        <v>32347</v>
      </c>
      <c r="J1876" t="n">
        <v>0.71</v>
      </c>
      <c r="K1876">
        <f>ROUND(I1876*(J1876/1000),2)</f>
        <v/>
      </c>
    </row>
    <row r="1877">
      <c r="C1877" t="n">
        <v>33286266</v>
      </c>
      <c r="D1877" t="inlineStr">
        <is>
          <t>5075445_SC Johnson_Ziploc_18/19 Q2 NAV_P2+ - Digital Entertainment</t>
        </is>
      </c>
      <c r="E1877" t="inlineStr">
        <is>
          <t>NBC News</t>
        </is>
      </c>
      <c r="F1877" s="129" t="n">
        <v>43575</v>
      </c>
      <c r="G1877" s="129" t="n">
        <v>43590</v>
      </c>
      <c r="H1877" t="n">
        <v>14935</v>
      </c>
      <c r="I1877" t="n">
        <v>14935</v>
      </c>
      <c r="J1877" t="n">
        <v>0.71</v>
      </c>
      <c r="K1877">
        <f>ROUND(I1877*(J1877/1000),2)</f>
        <v/>
      </c>
    </row>
    <row r="1878">
      <c r="C1878" t="n">
        <v>33286266</v>
      </c>
      <c r="D1878" t="inlineStr">
        <is>
          <t>5075445_SC Johnson_Ziploc_18/19 Q2 NAV_P2+ - Digital Entertainment</t>
        </is>
      </c>
      <c r="E1878" t="inlineStr">
        <is>
          <t>Oxygen</t>
        </is>
      </c>
      <c r="F1878" s="129" t="n">
        <v>43575</v>
      </c>
      <c r="G1878" s="129" t="n">
        <v>43590</v>
      </c>
      <c r="H1878" t="n">
        <v>17623</v>
      </c>
      <c r="I1878" t="n">
        <v>17623</v>
      </c>
      <c r="J1878" t="n">
        <v>0.71</v>
      </c>
      <c r="K1878">
        <f>ROUND(I1878*(J1878/1000),2)</f>
        <v/>
      </c>
    </row>
    <row r="1879">
      <c r="C1879" t="n">
        <v>33286266</v>
      </c>
      <c r="D1879" t="inlineStr">
        <is>
          <t>5075445_SC Johnson_Ziploc_18/19 Q2 NAV_P2+ - Digital Entertainment</t>
        </is>
      </c>
      <c r="E1879" t="inlineStr">
        <is>
          <t>Syfy</t>
        </is>
      </c>
      <c r="F1879" s="129" t="n">
        <v>43575</v>
      </c>
      <c r="G1879" s="129" t="n">
        <v>43590</v>
      </c>
      <c r="H1879" t="n">
        <v>114692</v>
      </c>
      <c r="I1879" t="n">
        <v>114692</v>
      </c>
      <c r="J1879" t="n">
        <v>0.71</v>
      </c>
      <c r="K1879">
        <f>ROUND(I1879*(J1879/1000),2)</f>
        <v/>
      </c>
    </row>
    <row r="1880">
      <c r="C1880" t="n">
        <v>33286266</v>
      </c>
      <c r="D1880" t="inlineStr">
        <is>
          <t>5075445_SC Johnson_Ziploc_18/19 Q2 NAV_P2+ - Digital Entertainment</t>
        </is>
      </c>
      <c r="E1880" t="inlineStr">
        <is>
          <t>Telemundo</t>
        </is>
      </c>
      <c r="F1880" s="129" t="n">
        <v>43575</v>
      </c>
      <c r="G1880" s="129" t="n">
        <v>43590</v>
      </c>
      <c r="H1880" t="n">
        <v>1311</v>
      </c>
      <c r="I1880" t="n">
        <v>1311</v>
      </c>
      <c r="J1880" t="n">
        <v>0.71</v>
      </c>
      <c r="K1880">
        <f>ROUND(I1880*(J1880/1000),2)</f>
        <v/>
      </c>
    </row>
    <row r="1881">
      <c r="C1881" t="n">
        <v>33286266</v>
      </c>
      <c r="D1881" t="inlineStr">
        <is>
          <t>5075445_SC Johnson_Ziploc_18/19 Q2 NAV_P2+ - Digital Entertainment</t>
        </is>
      </c>
      <c r="E1881" t="inlineStr">
        <is>
          <t>USA</t>
        </is>
      </c>
      <c r="F1881" s="129" t="n">
        <v>43575</v>
      </c>
      <c r="G1881" s="129" t="n">
        <v>43590</v>
      </c>
      <c r="H1881" t="n">
        <v>40941</v>
      </c>
      <c r="I1881" t="n">
        <v>40941</v>
      </c>
      <c r="J1881" t="n">
        <v>0.71</v>
      </c>
      <c r="K1881">
        <f>ROUND(I1881*(J1881/1000),2)</f>
        <v/>
      </c>
    </row>
    <row r="1882">
      <c r="C1882" t="n">
        <v>33288091</v>
      </c>
      <c r="D1882" t="inlineStr">
        <is>
          <t>5074912_DoorDash CFlight Prime/Digital Q219 Scatter Plan - Digital Entertainment</t>
        </is>
      </c>
      <c r="E1882" t="inlineStr">
        <is>
          <t>NBC Broadcast</t>
        </is>
      </c>
      <c r="F1882" s="129" t="n">
        <v>43573</v>
      </c>
      <c r="G1882" s="129" t="n">
        <v>43639</v>
      </c>
      <c r="H1882" t="n">
        <v>501825</v>
      </c>
      <c r="I1882" t="n">
        <v>501825</v>
      </c>
      <c r="J1882" t="n">
        <v>0.71</v>
      </c>
      <c r="K1882">
        <f>ROUND(I1882*(J1882/1000),2)</f>
        <v/>
      </c>
    </row>
    <row r="1883">
      <c r="C1883" t="n">
        <v>33288091</v>
      </c>
      <c r="D1883" t="inlineStr">
        <is>
          <t>5074912_DoorDash CFlight Prime/Digital Q219 Scatter Plan - Digital Entertainment</t>
        </is>
      </c>
      <c r="E1883" t="inlineStr">
        <is>
          <t>NBC News</t>
        </is>
      </c>
      <c r="F1883" s="129" t="n">
        <v>43573</v>
      </c>
      <c r="G1883" s="129" t="n">
        <v>43639</v>
      </c>
      <c r="H1883" t="n">
        <v>24900</v>
      </c>
      <c r="I1883" t="n">
        <v>24900</v>
      </c>
      <c r="J1883" t="n">
        <v>0.71</v>
      </c>
      <c r="K1883">
        <f>ROUND(I1883*(J1883/1000),2)</f>
        <v/>
      </c>
    </row>
    <row r="1884">
      <c r="C1884" t="n">
        <v>33288129</v>
      </c>
      <c r="D1884" t="inlineStr">
        <is>
          <t>5075438_SC Johnson Q2 Ziploc CFlight Prime/Digital 18/19 BYU Plan - Digital Entertainment</t>
        </is>
      </c>
      <c r="E1884" t="inlineStr">
        <is>
          <t>NBC Broadcast</t>
        </is>
      </c>
      <c r="F1884" s="129" t="n">
        <v>43575</v>
      </c>
      <c r="G1884" s="129" t="n">
        <v>43590</v>
      </c>
      <c r="H1884" t="n">
        <v>1015666</v>
      </c>
      <c r="I1884" t="n">
        <v>1015666</v>
      </c>
      <c r="J1884" t="n">
        <v>0.71</v>
      </c>
      <c r="K1884">
        <f>ROUND(I1884*(J1884/1000),2)</f>
        <v/>
      </c>
    </row>
    <row r="1885">
      <c r="C1885" t="n">
        <v>33288129</v>
      </c>
      <c r="D1885" t="inlineStr">
        <is>
          <t>5075438_SC Johnson Q2 Ziploc CFlight Prime/Digital 18/19 BYU Plan - Digital Entertainment</t>
        </is>
      </c>
      <c r="E1885" t="inlineStr">
        <is>
          <t>NBC News</t>
        </is>
      </c>
      <c r="F1885" s="129" t="n">
        <v>43575</v>
      </c>
      <c r="G1885" s="129" t="n">
        <v>43590</v>
      </c>
      <c r="H1885" t="n">
        <v>57384</v>
      </c>
      <c r="I1885" t="n">
        <v>57384</v>
      </c>
      <c r="J1885" t="n">
        <v>0.71</v>
      </c>
      <c r="K1885">
        <f>ROUND(I1885*(J1885/1000),2)</f>
        <v/>
      </c>
    </row>
    <row r="1886">
      <c r="C1886" t="n">
        <v>33295719</v>
      </c>
      <c r="D1886" t="inlineStr">
        <is>
          <t>5076353_Pepsi Propel _2Q 18/19 UF_Cables_P2554 - Digital Entertainment</t>
        </is>
      </c>
      <c r="E1886" t="inlineStr">
        <is>
          <t>Bravo</t>
        </is>
      </c>
      <c r="F1886" s="129" t="n">
        <v>43584</v>
      </c>
      <c r="G1886" s="129" t="n">
        <v>43646</v>
      </c>
      <c r="H1886" t="n">
        <v>92085</v>
      </c>
      <c r="I1886" t="n">
        <v>92085</v>
      </c>
      <c r="J1886" t="n">
        <v>0.71</v>
      </c>
      <c r="K1886">
        <f>ROUND(I1886*(J1886/1000),2)</f>
        <v/>
      </c>
    </row>
    <row r="1887">
      <c r="C1887" t="n">
        <v>33295719</v>
      </c>
      <c r="D1887" t="inlineStr">
        <is>
          <t>5076353_Pepsi Propel _2Q 18/19 UF_Cables_P2554 - Digital Entertainment</t>
        </is>
      </c>
      <c r="E1887" t="inlineStr">
        <is>
          <t>E!</t>
        </is>
      </c>
      <c r="F1887" s="129" t="n">
        <v>43584</v>
      </c>
      <c r="G1887" s="129" t="n">
        <v>43646</v>
      </c>
      <c r="H1887" t="n">
        <v>17514</v>
      </c>
      <c r="I1887" t="n">
        <v>17514</v>
      </c>
      <c r="J1887" t="n">
        <v>0.71</v>
      </c>
      <c r="K1887">
        <f>ROUND(I1887*(J1887/1000),2)</f>
        <v/>
      </c>
    </row>
    <row r="1888">
      <c r="C1888" t="n">
        <v>33295719</v>
      </c>
      <c r="D1888" t="inlineStr">
        <is>
          <t>5076353_Pepsi Propel _2Q 18/19 UF_Cables_P2554 - Digital Entertainment</t>
        </is>
      </c>
      <c r="E1888" t="inlineStr">
        <is>
          <t>Syfy</t>
        </is>
      </c>
      <c r="F1888" s="129" t="n">
        <v>43584</v>
      </c>
      <c r="G1888" s="129" t="n">
        <v>43646</v>
      </c>
      <c r="H1888" t="n">
        <v>74207</v>
      </c>
      <c r="I1888" t="n">
        <v>74207</v>
      </c>
      <c r="J1888" t="n">
        <v>0.71</v>
      </c>
      <c r="K1888">
        <f>ROUND(I1888*(J1888/1000),2)</f>
        <v/>
      </c>
    </row>
    <row r="1889">
      <c r="C1889" t="n">
        <v>33295719</v>
      </c>
      <c r="D1889" t="inlineStr">
        <is>
          <t>5076353_Pepsi Propel _2Q 18/19 UF_Cables_P2554 - Digital Entertainment</t>
        </is>
      </c>
      <c r="E1889" t="inlineStr">
        <is>
          <t>USA</t>
        </is>
      </c>
      <c r="F1889" s="129" t="n">
        <v>43584</v>
      </c>
      <c r="G1889" s="129" t="n">
        <v>43646</v>
      </c>
      <c r="H1889" t="n">
        <v>32947</v>
      </c>
      <c r="I1889" t="n">
        <v>32947</v>
      </c>
      <c r="J1889" t="n">
        <v>0.71</v>
      </c>
      <c r="K1889">
        <f>ROUND(I1889*(J1889/1000),2)</f>
        <v/>
      </c>
    </row>
    <row r="1890">
      <c r="C1890" t="n">
        <v>33295735</v>
      </c>
      <c r="D1890" t="inlineStr">
        <is>
          <t>5067769_Lionsgate_John Wick 3_NBCU_FEP_Q219_Upfront - Digital Entertainment</t>
        </is>
      </c>
      <c r="E1890" t="inlineStr">
        <is>
          <t>Syfy</t>
        </is>
      </c>
      <c r="F1890" s="129" t="n">
        <v>43575</v>
      </c>
      <c r="G1890" s="129" t="n">
        <v>43589</v>
      </c>
      <c r="H1890" t="n">
        <v>549760</v>
      </c>
      <c r="I1890" t="n">
        <v>549760</v>
      </c>
      <c r="J1890" t="n">
        <v>0.71</v>
      </c>
      <c r="K1890">
        <f>ROUND(I1890*(J1890/1000),2)</f>
        <v/>
      </c>
    </row>
    <row r="1891">
      <c r="C1891" t="n">
        <v>33295798</v>
      </c>
      <c r="D1891" t="inlineStr">
        <is>
          <t>5073653_McDs Avengers_2Q 1819 UF_NAV+Select_P2+  - Digital Entertainment</t>
        </is>
      </c>
      <c r="E1891" t="inlineStr">
        <is>
          <t>Bravo</t>
        </is>
      </c>
      <c r="F1891" s="129" t="n">
        <v>43578</v>
      </c>
      <c r="G1891" s="129" t="n">
        <v>43597</v>
      </c>
      <c r="H1891" t="n">
        <v>607166</v>
      </c>
      <c r="I1891" t="n">
        <v>607166</v>
      </c>
      <c r="J1891" t="n">
        <v>0.71</v>
      </c>
      <c r="K1891">
        <f>ROUND(I1891*(J1891/1000),2)</f>
        <v/>
      </c>
    </row>
    <row r="1892">
      <c r="C1892" t="n">
        <v>33295798</v>
      </c>
      <c r="D1892" t="inlineStr">
        <is>
          <t>5073653_McDs Avengers_2Q 1819 UF_NAV+Select_P2+  - Digital Entertainment</t>
        </is>
      </c>
      <c r="E1892" t="inlineStr">
        <is>
          <t>CNBC</t>
        </is>
      </c>
      <c r="F1892" s="129" t="n">
        <v>43578</v>
      </c>
      <c r="G1892" s="129" t="n">
        <v>43597</v>
      </c>
      <c r="H1892" t="n">
        <v>27034</v>
      </c>
      <c r="I1892" t="n">
        <v>27034</v>
      </c>
      <c r="J1892" t="n">
        <v>0.71</v>
      </c>
      <c r="K1892">
        <f>ROUND(I1892*(J1892/1000),2)</f>
        <v/>
      </c>
    </row>
    <row r="1893">
      <c r="C1893" t="n">
        <v>33295798</v>
      </c>
      <c r="D1893" t="inlineStr">
        <is>
          <t>5073653_McDs Avengers_2Q 1819 UF_NAV+Select_P2+  - Digital Entertainment</t>
        </is>
      </c>
      <c r="E1893" t="inlineStr">
        <is>
          <t>E!</t>
        </is>
      </c>
      <c r="F1893" s="129" t="n">
        <v>43578</v>
      </c>
      <c r="G1893" s="129" t="n">
        <v>43597</v>
      </c>
      <c r="H1893" t="n">
        <v>235482</v>
      </c>
      <c r="I1893" t="n">
        <v>235482</v>
      </c>
      <c r="J1893" t="n">
        <v>0.71</v>
      </c>
      <c r="K1893">
        <f>ROUND(I1893*(J1893/1000),2)</f>
        <v/>
      </c>
    </row>
    <row r="1894">
      <c r="C1894" t="n">
        <v>33295798</v>
      </c>
      <c r="D1894" t="inlineStr">
        <is>
          <t>5073653_McDs Avengers_2Q 1819 UF_NAV+Select_P2+  - Digital Entertainment</t>
        </is>
      </c>
      <c r="E1894" t="inlineStr">
        <is>
          <t>MSNBC</t>
        </is>
      </c>
      <c r="F1894" s="129" t="n">
        <v>43578</v>
      </c>
      <c r="G1894" s="129" t="n">
        <v>43597</v>
      </c>
      <c r="H1894" t="n">
        <v>836</v>
      </c>
      <c r="I1894" t="n">
        <v>836</v>
      </c>
      <c r="J1894" t="n">
        <v>0.71</v>
      </c>
      <c r="K1894">
        <f>ROUND(I1894*(J1894/1000),2)</f>
        <v/>
      </c>
    </row>
    <row r="1895">
      <c r="C1895" t="n">
        <v>33295798</v>
      </c>
      <c r="D1895" t="inlineStr">
        <is>
          <t>5073653_McDs Avengers_2Q 1819 UF_NAV+Select_P2+  - Digital Entertainment</t>
        </is>
      </c>
      <c r="E1895" t="inlineStr">
        <is>
          <t>NBC Broadcast</t>
        </is>
      </c>
      <c r="F1895" s="129" t="n">
        <v>43578</v>
      </c>
      <c r="G1895" s="129" t="n">
        <v>43597</v>
      </c>
      <c r="H1895" t="n">
        <v>187714</v>
      </c>
      <c r="I1895" t="n">
        <v>187714</v>
      </c>
      <c r="J1895" t="n">
        <v>0.71</v>
      </c>
      <c r="K1895">
        <f>ROUND(I1895*(J1895/1000),2)</f>
        <v/>
      </c>
    </row>
    <row r="1896">
      <c r="C1896" t="n">
        <v>33295798</v>
      </c>
      <c r="D1896" t="inlineStr">
        <is>
          <t>5073653_McDs Avengers_2Q 1819 UF_NAV+Select_P2+  - Digital Entertainment</t>
        </is>
      </c>
      <c r="E1896" t="inlineStr">
        <is>
          <t>NBC News</t>
        </is>
      </c>
      <c r="F1896" s="129" t="n">
        <v>43578</v>
      </c>
      <c r="G1896" s="129" t="n">
        <v>43597</v>
      </c>
      <c r="H1896" t="n">
        <v>104323</v>
      </c>
      <c r="I1896" t="n">
        <v>104323</v>
      </c>
      <c r="J1896" t="n">
        <v>0.71</v>
      </c>
      <c r="K1896">
        <f>ROUND(I1896*(J1896/1000),2)</f>
        <v/>
      </c>
    </row>
    <row r="1897">
      <c r="C1897" t="n">
        <v>33295798</v>
      </c>
      <c r="D1897" t="inlineStr">
        <is>
          <t>5073653_McDs Avengers_2Q 1819 UF_NAV+Select_P2+  - Digital Entertainment</t>
        </is>
      </c>
      <c r="E1897" t="inlineStr">
        <is>
          <t>Oxygen</t>
        </is>
      </c>
      <c r="F1897" s="129" t="n">
        <v>43578</v>
      </c>
      <c r="G1897" s="129" t="n">
        <v>43597</v>
      </c>
      <c r="H1897" t="n">
        <v>119666</v>
      </c>
      <c r="I1897" t="n">
        <v>119666</v>
      </c>
      <c r="J1897" t="n">
        <v>0.71</v>
      </c>
      <c r="K1897">
        <f>ROUND(I1897*(J1897/1000),2)</f>
        <v/>
      </c>
    </row>
    <row r="1898">
      <c r="C1898" t="n">
        <v>33295798</v>
      </c>
      <c r="D1898" t="inlineStr">
        <is>
          <t>5073653_McDs Avengers_2Q 1819 UF_NAV+Select_P2+  - Digital Entertainment</t>
        </is>
      </c>
      <c r="E1898" t="inlineStr">
        <is>
          <t>Syfy</t>
        </is>
      </c>
      <c r="F1898" s="129" t="n">
        <v>43578</v>
      </c>
      <c r="G1898" s="129" t="n">
        <v>43597</v>
      </c>
      <c r="H1898" t="n">
        <v>555729</v>
      </c>
      <c r="I1898" t="n">
        <v>555729</v>
      </c>
      <c r="J1898" t="n">
        <v>0.71</v>
      </c>
      <c r="K1898">
        <f>ROUND(I1898*(J1898/1000),2)</f>
        <v/>
      </c>
    </row>
    <row r="1899">
      <c r="C1899" t="n">
        <v>33295798</v>
      </c>
      <c r="D1899" t="inlineStr">
        <is>
          <t>5073653_McDs Avengers_2Q 1819 UF_NAV+Select_P2+  - Digital Entertainment</t>
        </is>
      </c>
      <c r="E1899" t="inlineStr">
        <is>
          <t>Telemundo</t>
        </is>
      </c>
      <c r="F1899" s="129" t="n">
        <v>43578</v>
      </c>
      <c r="G1899" s="129" t="n">
        <v>43597</v>
      </c>
      <c r="H1899" t="n">
        <v>13378</v>
      </c>
      <c r="I1899" t="n">
        <v>13378</v>
      </c>
      <c r="J1899" t="n">
        <v>0.71</v>
      </c>
      <c r="K1899">
        <f>ROUND(I1899*(J1899/1000),2)</f>
        <v/>
      </c>
    </row>
    <row r="1900">
      <c r="C1900" t="n">
        <v>33295798</v>
      </c>
      <c r="D1900" t="inlineStr">
        <is>
          <t>5073653_McDs Avengers_2Q 1819 UF_NAV+Select_P2+  - Digital Entertainment</t>
        </is>
      </c>
      <c r="E1900" t="inlineStr">
        <is>
          <t>USA</t>
        </is>
      </c>
      <c r="F1900" s="129" t="n">
        <v>43578</v>
      </c>
      <c r="G1900" s="129" t="n">
        <v>43597</v>
      </c>
      <c r="H1900" t="n">
        <v>261263</v>
      </c>
      <c r="I1900" t="n">
        <v>261263</v>
      </c>
      <c r="J1900" t="n">
        <v>0.71</v>
      </c>
      <c r="K1900">
        <f>ROUND(I1900*(J1900/1000),2)</f>
        <v/>
      </c>
    </row>
    <row r="1901">
      <c r="C1901" t="n">
        <v>33295811</v>
      </c>
      <c r="D1901" t="inlineStr">
        <is>
          <t>5074811_Universal Pictures_FEP NAV &amp; YouTube_A Dogs Journey_2Q19 - Digital Entertainment</t>
        </is>
      </c>
      <c r="E1901" t="inlineStr">
        <is>
          <t>Bravo</t>
        </is>
      </c>
      <c r="F1901" s="129" t="n">
        <v>43577</v>
      </c>
      <c r="G1901" s="129" t="n">
        <v>43602</v>
      </c>
      <c r="H1901" t="n">
        <v>140577</v>
      </c>
      <c r="I1901" t="n">
        <v>140577</v>
      </c>
      <c r="J1901" t="n">
        <v>0.71</v>
      </c>
      <c r="K1901">
        <f>ROUND(I1901*(J1901/1000),2)</f>
        <v/>
      </c>
    </row>
    <row r="1902">
      <c r="C1902" t="n">
        <v>33295811</v>
      </c>
      <c r="D1902" t="inlineStr">
        <is>
          <t>5074811_Universal Pictures_FEP NAV &amp; YouTube_A Dogs Journey_2Q19 - Digital Entertainment</t>
        </is>
      </c>
      <c r="E1902" t="inlineStr">
        <is>
          <t>E!</t>
        </is>
      </c>
      <c r="F1902" s="129" t="n">
        <v>43577</v>
      </c>
      <c r="G1902" s="129" t="n">
        <v>43602</v>
      </c>
      <c r="H1902" t="n">
        <v>47582</v>
      </c>
      <c r="I1902" t="n">
        <v>47582</v>
      </c>
      <c r="J1902" t="n">
        <v>0.71</v>
      </c>
      <c r="K1902">
        <f>ROUND(I1902*(J1902/1000),2)</f>
        <v/>
      </c>
    </row>
    <row r="1903">
      <c r="C1903" t="n">
        <v>33295811</v>
      </c>
      <c r="D1903" t="inlineStr">
        <is>
          <t>5074811_Universal Pictures_FEP NAV &amp; YouTube_A Dogs Journey_2Q19 - Digital Entertainment</t>
        </is>
      </c>
      <c r="E1903" t="inlineStr">
        <is>
          <t>NBC Broadcast</t>
        </is>
      </c>
      <c r="F1903" s="129" t="n">
        <v>43577</v>
      </c>
      <c r="G1903" s="129" t="n">
        <v>43602</v>
      </c>
      <c r="H1903" t="n">
        <v>98146</v>
      </c>
      <c r="I1903" t="n">
        <v>98146</v>
      </c>
      <c r="J1903" t="n">
        <v>0.71</v>
      </c>
      <c r="K1903">
        <f>ROUND(I1903*(J1903/1000),2)</f>
        <v/>
      </c>
    </row>
    <row r="1904">
      <c r="C1904" t="n">
        <v>33295811</v>
      </c>
      <c r="D1904" t="inlineStr">
        <is>
          <t>5074811_Universal Pictures_FEP NAV &amp; YouTube_A Dogs Journey_2Q19 - Digital Entertainment</t>
        </is>
      </c>
      <c r="E1904" t="inlineStr">
        <is>
          <t>Syfy</t>
        </is>
      </c>
      <c r="F1904" s="129" t="n">
        <v>43577</v>
      </c>
      <c r="G1904" s="129" t="n">
        <v>43602</v>
      </c>
      <c r="H1904" t="n">
        <v>2257</v>
      </c>
      <c r="I1904" t="n">
        <v>2257</v>
      </c>
      <c r="J1904" t="n">
        <v>0.71</v>
      </c>
      <c r="K1904">
        <f>ROUND(I1904*(J1904/1000),2)</f>
        <v/>
      </c>
    </row>
    <row r="1905">
      <c r="C1905" t="n">
        <v>33295811</v>
      </c>
      <c r="D1905" t="inlineStr">
        <is>
          <t>5074811_Universal Pictures_FEP NAV &amp; YouTube_A Dogs Journey_2Q19 - Digital Entertainment</t>
        </is>
      </c>
      <c r="E1905" t="inlineStr">
        <is>
          <t>USA</t>
        </is>
      </c>
      <c r="F1905" s="129" t="n">
        <v>43577</v>
      </c>
      <c r="G1905" s="129" t="n">
        <v>43602</v>
      </c>
      <c r="H1905" t="n">
        <v>18722</v>
      </c>
      <c r="I1905" t="n">
        <v>18722</v>
      </c>
      <c r="J1905" t="n">
        <v>0.71</v>
      </c>
      <c r="K1905">
        <f>ROUND(I1905*(J1905/1000),2)</f>
        <v/>
      </c>
    </row>
    <row r="1906">
      <c r="C1906" t="n">
        <v>33297930</v>
      </c>
      <c r="D1906" t="inlineStr">
        <is>
          <t>5060689_Disney_Aladdin_NBCU_OLV_Q219_Upfront  - Digital Entertainment</t>
        </is>
      </c>
      <c r="E1906" t="inlineStr">
        <is>
          <t>Bravo</t>
        </is>
      </c>
      <c r="F1906" s="129" t="n">
        <v>43582</v>
      </c>
      <c r="G1906" s="129" t="n">
        <v>43611</v>
      </c>
      <c r="H1906" t="n">
        <v>236668</v>
      </c>
      <c r="I1906" t="n">
        <v>236668</v>
      </c>
      <c r="J1906" t="n">
        <v>0.71</v>
      </c>
      <c r="K1906">
        <f>ROUND(I1906*(J1906/1000),2)</f>
        <v/>
      </c>
    </row>
    <row r="1907">
      <c r="C1907" t="n">
        <v>33297930</v>
      </c>
      <c r="D1907" t="inlineStr">
        <is>
          <t>5060689_Disney_Aladdin_NBCU_OLV_Q219_Upfront  - Digital Entertainment</t>
        </is>
      </c>
      <c r="E1907" t="inlineStr">
        <is>
          <t>E!</t>
        </is>
      </c>
      <c r="F1907" s="129" t="n">
        <v>43582</v>
      </c>
      <c r="G1907" s="129" t="n">
        <v>43611</v>
      </c>
      <c r="H1907" t="n">
        <v>107975</v>
      </c>
      <c r="I1907" t="n">
        <v>107975</v>
      </c>
      <c r="J1907" t="n">
        <v>0.71</v>
      </c>
      <c r="K1907">
        <f>ROUND(I1907*(J1907/1000),2)</f>
        <v/>
      </c>
    </row>
    <row r="1908">
      <c r="C1908" t="n">
        <v>33297930</v>
      </c>
      <c r="D1908" t="inlineStr">
        <is>
          <t>5060689_Disney_Aladdin_NBCU_OLV_Q219_Upfront  - Digital Entertainment</t>
        </is>
      </c>
      <c r="E1908" t="inlineStr">
        <is>
          <t>NBC Broadcast</t>
        </is>
      </c>
      <c r="F1908" s="129" t="n">
        <v>43582</v>
      </c>
      <c r="G1908" s="129" t="n">
        <v>43611</v>
      </c>
      <c r="H1908" t="n">
        <v>459607</v>
      </c>
      <c r="I1908" t="n">
        <v>459607</v>
      </c>
      <c r="J1908" t="n">
        <v>0.71</v>
      </c>
      <c r="K1908">
        <f>ROUND(I1908*(J1908/1000),2)</f>
        <v/>
      </c>
    </row>
    <row r="1909">
      <c r="C1909" t="n">
        <v>33297930</v>
      </c>
      <c r="D1909" t="inlineStr">
        <is>
          <t>5060689_Disney_Aladdin_NBCU_OLV_Q219_Upfront  - Digital Entertainment</t>
        </is>
      </c>
      <c r="E1909" t="inlineStr">
        <is>
          <t>Syfy</t>
        </is>
      </c>
      <c r="F1909" s="129" t="n">
        <v>43582</v>
      </c>
      <c r="G1909" s="129" t="n">
        <v>43611</v>
      </c>
      <c r="H1909" t="n">
        <v>2513</v>
      </c>
      <c r="I1909" t="n">
        <v>2513</v>
      </c>
      <c r="J1909" t="n">
        <v>0.71</v>
      </c>
      <c r="K1909">
        <f>ROUND(I1909*(J1909/1000),2)</f>
        <v/>
      </c>
    </row>
    <row r="1910">
      <c r="C1910" t="n">
        <v>33297930</v>
      </c>
      <c r="D1910" t="inlineStr">
        <is>
          <t>5060689_Disney_Aladdin_NBCU_OLV_Q219_Upfront  - Digital Entertainment</t>
        </is>
      </c>
      <c r="E1910" t="inlineStr">
        <is>
          <t>USA</t>
        </is>
      </c>
      <c r="F1910" s="129" t="n">
        <v>43582</v>
      </c>
      <c r="G1910" s="129" t="n">
        <v>43611</v>
      </c>
      <c r="H1910" t="n">
        <v>81221</v>
      </c>
      <c r="I1910" t="n">
        <v>81221</v>
      </c>
      <c r="J1910" t="n">
        <v>0.71</v>
      </c>
      <c r="K1910">
        <f>ROUND(I1910*(J1910/1000),2)</f>
        <v/>
      </c>
    </row>
    <row r="1911">
      <c r="C1911" t="n">
        <v>33297933</v>
      </c>
      <c r="D1911" t="inlineStr">
        <is>
          <t>5060941_Universal Pictures_CFlight_A Dogs Journey_2Q19 - Digital Entertainment</t>
        </is>
      </c>
      <c r="E1911" t="inlineStr">
        <is>
          <t>NBC Broadcast</t>
        </is>
      </c>
      <c r="F1911" s="129" t="n">
        <v>43577</v>
      </c>
      <c r="G1911" s="129" t="n">
        <v>43602</v>
      </c>
      <c r="H1911" t="n">
        <v>722048</v>
      </c>
      <c r="I1911" t="n">
        <v>722048</v>
      </c>
      <c r="J1911" t="n">
        <v>0.71</v>
      </c>
      <c r="K1911">
        <f>ROUND(I1911*(J1911/1000),2)</f>
        <v/>
      </c>
    </row>
    <row r="1912">
      <c r="C1912" t="n">
        <v>33297933</v>
      </c>
      <c r="D1912" t="inlineStr">
        <is>
          <t>5060941_Universal Pictures_CFlight_A Dogs Journey_2Q19 - Digital Entertainment</t>
        </is>
      </c>
      <c r="E1912" t="inlineStr">
        <is>
          <t>NBC News</t>
        </is>
      </c>
      <c r="F1912" s="129" t="n">
        <v>43577</v>
      </c>
      <c r="G1912" s="129" t="n">
        <v>43602</v>
      </c>
      <c r="H1912" t="n">
        <v>41670</v>
      </c>
      <c r="I1912" t="n">
        <v>41670</v>
      </c>
      <c r="J1912" t="n">
        <v>0.71</v>
      </c>
      <c r="K1912">
        <f>ROUND(I1912*(J1912/1000),2)</f>
        <v/>
      </c>
    </row>
    <row r="1913">
      <c r="C1913" t="n">
        <v>33298745</v>
      </c>
      <c r="D1913" t="inlineStr">
        <is>
          <t>5075027_iRobot_BRAAVA_Q219 Scatter - Digital Entertainment</t>
        </is>
      </c>
      <c r="E1913" t="inlineStr">
        <is>
          <t>NBC Broadcast</t>
        </is>
      </c>
      <c r="F1913" s="129" t="n">
        <v>43577</v>
      </c>
      <c r="G1913" s="129" t="n">
        <v>43604</v>
      </c>
      <c r="H1913" t="n">
        <v>451705</v>
      </c>
      <c r="I1913" t="n">
        <v>451705</v>
      </c>
      <c r="J1913" t="n">
        <v>0.71</v>
      </c>
      <c r="K1913">
        <f>ROUND(I1913*(J1913/1000),2)</f>
        <v/>
      </c>
    </row>
    <row r="1914">
      <c r="C1914" t="n">
        <v>33298745</v>
      </c>
      <c r="D1914" t="inlineStr">
        <is>
          <t>5075027_iRobot_BRAAVA_Q219 Scatter - Digital Entertainment</t>
        </is>
      </c>
      <c r="E1914" t="inlineStr">
        <is>
          <t>NBC News</t>
        </is>
      </c>
      <c r="F1914" s="129" t="n">
        <v>43577</v>
      </c>
      <c r="G1914" s="129" t="n">
        <v>43604</v>
      </c>
      <c r="H1914" t="n">
        <v>25504</v>
      </c>
      <c r="I1914" t="n">
        <v>25504</v>
      </c>
      <c r="J1914" t="n">
        <v>0.71</v>
      </c>
      <c r="K1914">
        <f>ROUND(I1914*(J1914/1000),2)</f>
        <v/>
      </c>
    </row>
    <row r="1915">
      <c r="C1915" t="n">
        <v>33302549</v>
      </c>
      <c r="D1915" t="inlineStr">
        <is>
          <t>5076345_T-Mobile_OLV_Upfront_Q2 - Digital Entertainment</t>
        </is>
      </c>
      <c r="E1915" t="inlineStr">
        <is>
          <t>NBC Broadcast</t>
        </is>
      </c>
      <c r="F1915" s="129" t="n">
        <v>43581</v>
      </c>
      <c r="G1915" s="129" t="n">
        <v>43646</v>
      </c>
      <c r="H1915" t="n">
        <v>287974</v>
      </c>
      <c r="I1915" t="n">
        <v>287974</v>
      </c>
      <c r="J1915" t="n">
        <v>0.71</v>
      </c>
      <c r="K1915">
        <f>ROUND(I1915*(J1915/1000),2)</f>
        <v/>
      </c>
    </row>
    <row r="1916">
      <c r="C1916" t="n">
        <v>33302549</v>
      </c>
      <c r="D1916" t="inlineStr">
        <is>
          <t>5076345_T-Mobile_OLV_Upfront_Q2 - Digital Entertainment</t>
        </is>
      </c>
      <c r="E1916" t="inlineStr">
        <is>
          <t>NBC News</t>
        </is>
      </c>
      <c r="F1916" s="129" t="n">
        <v>43581</v>
      </c>
      <c r="G1916" s="129" t="n">
        <v>43646</v>
      </c>
      <c r="H1916" t="n">
        <v>22265</v>
      </c>
      <c r="I1916" t="n">
        <v>22265</v>
      </c>
      <c r="J1916" t="n">
        <v>0.71</v>
      </c>
      <c r="K1916">
        <f>ROUND(I1916*(J1916/1000),2)</f>
        <v/>
      </c>
    </row>
    <row r="1917">
      <c r="C1917" t="n">
        <v>33308046</v>
      </c>
      <c r="D1917" t="inlineStr">
        <is>
          <t>5070486_Estee Lauder Advanced Night Repair 2Q19  - Digital Lifestyle</t>
        </is>
      </c>
      <c r="E1917" t="inlineStr">
        <is>
          <t>Bravo</t>
        </is>
      </c>
      <c r="F1917" s="129" t="n">
        <v>43577</v>
      </c>
      <c r="G1917" s="129" t="n">
        <v>43606</v>
      </c>
      <c r="H1917" t="n">
        <v>10473</v>
      </c>
      <c r="I1917" t="n">
        <v>10473</v>
      </c>
      <c r="J1917" t="n">
        <v>0.71</v>
      </c>
      <c r="K1917">
        <f>ROUND(I1917*(J1917/1000),2)</f>
        <v/>
      </c>
    </row>
    <row r="1918">
      <c r="C1918" t="n">
        <v>33308379</v>
      </c>
      <c r="D1918" t="inlineStr">
        <is>
          <t>5076365_Consumer Report_NBC Prime_Q219_Scatter - Digital Entertainment</t>
        </is>
      </c>
      <c r="E1918" t="inlineStr">
        <is>
          <t>NBC Broadcast</t>
        </is>
      </c>
      <c r="F1918" s="129" t="n">
        <v>43575</v>
      </c>
      <c r="G1918" s="129" t="n">
        <v>43607</v>
      </c>
      <c r="H1918" t="n">
        <v>352207</v>
      </c>
      <c r="I1918" t="n">
        <v>352207</v>
      </c>
      <c r="J1918" t="n">
        <v>0.71</v>
      </c>
      <c r="K1918">
        <f>ROUND(I1918*(J1918/1000),2)</f>
        <v/>
      </c>
    </row>
    <row r="1919">
      <c r="C1919" t="n">
        <v>33308379</v>
      </c>
      <c r="D1919" t="inlineStr">
        <is>
          <t>5076365_Consumer Report_NBC Prime_Q219_Scatter - Digital Entertainment</t>
        </is>
      </c>
      <c r="E1919" t="inlineStr">
        <is>
          <t>NBC News</t>
        </is>
      </c>
      <c r="F1919" s="129" t="n">
        <v>43575</v>
      </c>
      <c r="G1919" s="129" t="n">
        <v>43607</v>
      </c>
      <c r="H1919" t="n">
        <v>7021</v>
      </c>
      <c r="I1919" t="n">
        <v>7021</v>
      </c>
      <c r="J1919" t="n">
        <v>0.71</v>
      </c>
      <c r="K1919">
        <f>ROUND(I1919*(J1919/1000),2)</f>
        <v/>
      </c>
    </row>
    <row r="1920">
      <c r="C1920" t="n">
        <v>33309044</v>
      </c>
      <c r="D1920" t="inlineStr">
        <is>
          <t>5076214_WB- Sun Also Star_2Q19 Scatter_E!_A1849 - Digital Entertainment</t>
        </is>
      </c>
      <c r="E1920" t="inlineStr">
        <is>
          <t>E!</t>
        </is>
      </c>
      <c r="F1920" s="129" t="n">
        <v>43577</v>
      </c>
      <c r="G1920" s="129" t="n">
        <v>43604</v>
      </c>
      <c r="H1920" t="n">
        <v>192728</v>
      </c>
      <c r="I1920" t="n">
        <v>192728</v>
      </c>
      <c r="J1920" t="n">
        <v>0.71</v>
      </c>
      <c r="K1920">
        <f>ROUND(I1920*(J1920/1000),2)</f>
        <v/>
      </c>
    </row>
    <row r="1921">
      <c r="C1921" t="n">
        <v>33309343</v>
      </c>
      <c r="D1921" t="inlineStr">
        <is>
          <t>5076538_Upfront_Walmart_OLV_A18-49 18/19 Upfront - Fight Hunger Apr 22 - May 12 19 - Digital Entertainment</t>
        </is>
      </c>
      <c r="E1921" t="inlineStr">
        <is>
          <t>Bravo</t>
        </is>
      </c>
      <c r="F1921" s="129" t="n">
        <v>43577</v>
      </c>
      <c r="G1921" s="129" t="n">
        <v>43585</v>
      </c>
      <c r="H1921" t="n">
        <v>59048</v>
      </c>
      <c r="I1921" t="n">
        <v>59048</v>
      </c>
      <c r="J1921" t="n">
        <v>0.71</v>
      </c>
      <c r="K1921">
        <f>ROUND(I1921*(J1921/1000),2)</f>
        <v/>
      </c>
    </row>
    <row r="1922">
      <c r="C1922" t="n">
        <v>33309343</v>
      </c>
      <c r="D1922" t="inlineStr">
        <is>
          <t>5076538_Upfront_Walmart_OLV_A18-49 18/19 Upfront - Fight Hunger Apr 22 - May 12 19 - Digital Entertainment</t>
        </is>
      </c>
      <c r="E1922" t="inlineStr">
        <is>
          <t>E!</t>
        </is>
      </c>
      <c r="F1922" s="129" t="n">
        <v>43577</v>
      </c>
      <c r="G1922" s="129" t="n">
        <v>43585</v>
      </c>
      <c r="H1922" t="n">
        <v>114441</v>
      </c>
      <c r="I1922" t="n">
        <v>114441</v>
      </c>
      <c r="J1922" t="n">
        <v>0.71</v>
      </c>
      <c r="K1922">
        <f>ROUND(I1922*(J1922/1000),2)</f>
        <v/>
      </c>
    </row>
    <row r="1923">
      <c r="C1923" t="n">
        <v>33309343</v>
      </c>
      <c r="D1923" t="inlineStr">
        <is>
          <t>5076538_Upfront_Walmart_OLV_A18-49 18/19 Upfront - Fight Hunger Apr 22 - May 12 19 - Digital Entertainment</t>
        </is>
      </c>
      <c r="E1923" t="inlineStr">
        <is>
          <t>NBC Broadcast</t>
        </is>
      </c>
      <c r="F1923" s="129" t="n">
        <v>43577</v>
      </c>
      <c r="G1923" s="129" t="n">
        <v>43585</v>
      </c>
      <c r="H1923" t="n">
        <v>417857</v>
      </c>
      <c r="I1923" t="n">
        <v>417857</v>
      </c>
      <c r="J1923" t="n">
        <v>0.71</v>
      </c>
      <c r="K1923">
        <f>ROUND(I1923*(J1923/1000),2)</f>
        <v/>
      </c>
    </row>
    <row r="1924">
      <c r="C1924" t="n">
        <v>33309343</v>
      </c>
      <c r="D1924" t="inlineStr">
        <is>
          <t>5076538_Upfront_Walmart_OLV_A18-49 18/19 Upfront - Fight Hunger Apr 22 - May 12 19 - Digital Entertainment</t>
        </is>
      </c>
      <c r="E1924" t="inlineStr">
        <is>
          <t>Oxygen</t>
        </is>
      </c>
      <c r="F1924" s="129" t="n">
        <v>43577</v>
      </c>
      <c r="G1924" s="129" t="n">
        <v>43585</v>
      </c>
      <c r="H1924" t="n">
        <v>23170</v>
      </c>
      <c r="I1924" t="n">
        <v>23170</v>
      </c>
      <c r="J1924" t="n">
        <v>0.71</v>
      </c>
      <c r="K1924">
        <f>ROUND(I1924*(J1924/1000),2)</f>
        <v/>
      </c>
    </row>
    <row r="1925">
      <c r="C1925" t="n">
        <v>33309343</v>
      </c>
      <c r="D1925" t="inlineStr">
        <is>
          <t>5076538_Upfront_Walmart_OLV_A18-49 18/19 Upfront - Fight Hunger Apr 22 - May 12 19 - Digital Entertainment</t>
        </is>
      </c>
      <c r="E1925" t="inlineStr">
        <is>
          <t>Syfy</t>
        </is>
      </c>
      <c r="F1925" s="129" t="n">
        <v>43577</v>
      </c>
      <c r="G1925" s="129" t="n">
        <v>43585</v>
      </c>
      <c r="H1925" t="n">
        <v>21655</v>
      </c>
      <c r="I1925" t="n">
        <v>21655</v>
      </c>
      <c r="J1925" t="n">
        <v>0.71</v>
      </c>
      <c r="K1925">
        <f>ROUND(I1925*(J1925/1000),2)</f>
        <v/>
      </c>
    </row>
    <row r="1926">
      <c r="C1926" t="n">
        <v>33309343</v>
      </c>
      <c r="D1926" t="inlineStr">
        <is>
          <t>5076538_Upfront_Walmart_OLV_A18-49 18/19 Upfront - Fight Hunger Apr 22 - May 12 19 - Digital Entertainment</t>
        </is>
      </c>
      <c r="E1926" t="inlineStr">
        <is>
          <t>USA</t>
        </is>
      </c>
      <c r="F1926" s="129" t="n">
        <v>43577</v>
      </c>
      <c r="G1926" s="129" t="n">
        <v>43585</v>
      </c>
      <c r="H1926" t="n">
        <v>149992</v>
      </c>
      <c r="I1926" t="n">
        <v>149992</v>
      </c>
      <c r="J1926" t="n">
        <v>0.71</v>
      </c>
      <c r="K1926">
        <f>ROUND(I1926*(J1926/1000),2)</f>
        <v/>
      </c>
    </row>
    <row r="1927">
      <c r="C1927" t="n">
        <v>33310611</v>
      </c>
      <c r="D1927" t="inlineStr">
        <is>
          <t>5070467_Annapurna_The Hustle_NBC_FEP_Q219_Upfront - Digital Entertainment</t>
        </is>
      </c>
      <c r="E1927" t="inlineStr">
        <is>
          <t>NBC Broadcast</t>
        </is>
      </c>
      <c r="F1927" s="129" t="n">
        <v>43574</v>
      </c>
      <c r="G1927" s="129" t="n">
        <v>43597</v>
      </c>
      <c r="H1927" t="n">
        <v>181799</v>
      </c>
      <c r="I1927" t="n">
        <v>181799</v>
      </c>
      <c r="J1927" t="n">
        <v>0.71</v>
      </c>
      <c r="K1927">
        <f>ROUND(I1927*(J1927/1000),2)</f>
        <v/>
      </c>
    </row>
    <row r="1928">
      <c r="C1928" t="n">
        <v>33310611</v>
      </c>
      <c r="D1928" t="inlineStr">
        <is>
          <t>5070467_Annapurna_The Hustle_NBC_FEP_Q219_Upfront - Digital Entertainment</t>
        </is>
      </c>
      <c r="E1928" t="inlineStr">
        <is>
          <t>NBC News</t>
        </is>
      </c>
      <c r="F1928" s="129" t="n">
        <v>43574</v>
      </c>
      <c r="G1928" s="129" t="n">
        <v>43597</v>
      </c>
      <c r="H1928" t="n">
        <v>11227</v>
      </c>
      <c r="I1928" t="n">
        <v>11227</v>
      </c>
      <c r="J1928" t="n">
        <v>0.71</v>
      </c>
      <c r="K1928">
        <f>ROUND(I1928*(J1928/1000),2)</f>
        <v/>
      </c>
    </row>
    <row r="1929">
      <c r="C1929" t="n">
        <v>33319897</v>
      </c>
      <c r="D1929" t="inlineStr">
        <is>
          <t>5074628_Pepsi - LatinX Now Sponsorship - Digital Hispanic</t>
        </is>
      </c>
      <c r="E1929" t="inlineStr">
        <is>
          <t>Telemundo</t>
        </is>
      </c>
      <c r="F1929" s="129" t="n">
        <v>43580</v>
      </c>
      <c r="G1929" s="129" t="n">
        <v>43708</v>
      </c>
      <c r="H1929" t="n">
        <v>2248</v>
      </c>
      <c r="I1929" t="n">
        <v>2248</v>
      </c>
      <c r="J1929" t="n">
        <v>0.71</v>
      </c>
      <c r="K1929">
        <f>ROUND(I1929*(J1929/1000),2)</f>
        <v/>
      </c>
    </row>
    <row r="1930">
      <c r="C1930" t="n">
        <v>33320742</v>
      </c>
      <c r="D1930" t="inlineStr">
        <is>
          <t>5076211_WB- Sun Also Star_2Q 1819 UF_Bravo_A1849 - Digital Entertainment</t>
        </is>
      </c>
      <c r="E1930" t="inlineStr">
        <is>
          <t>Bravo</t>
        </is>
      </c>
      <c r="F1930" s="129" t="n">
        <v>43577</v>
      </c>
      <c r="G1930" s="129" t="n">
        <v>43604</v>
      </c>
      <c r="H1930" t="n">
        <v>258340</v>
      </c>
      <c r="I1930" t="n">
        <v>258340</v>
      </c>
      <c r="J1930" t="n">
        <v>0.71</v>
      </c>
      <c r="K1930">
        <f>ROUND(I1930*(J1930/1000),2)</f>
        <v/>
      </c>
    </row>
    <row r="1931">
      <c r="C1931" t="n">
        <v>33321487</v>
      </c>
      <c r="D1931" t="inlineStr">
        <is>
          <t>5076431_AbbVie HUMIRA NBC Prime_ VOD_ Q219 TAD - Digital Entertainment</t>
        </is>
      </c>
      <c r="E1931" t="inlineStr">
        <is>
          <t>NBC Broadcast</t>
        </is>
      </c>
      <c r="F1931" s="129" t="n">
        <v>43577</v>
      </c>
      <c r="G1931" s="129" t="n">
        <v>43583</v>
      </c>
      <c r="H1931" t="n">
        <v>539340</v>
      </c>
      <c r="I1931" t="n">
        <v>539340</v>
      </c>
      <c r="J1931" t="n">
        <v>0.71</v>
      </c>
      <c r="K1931">
        <f>ROUND(I1931*(J1931/1000),2)</f>
        <v/>
      </c>
    </row>
    <row r="1932">
      <c r="C1932" t="n">
        <v>33321487</v>
      </c>
      <c r="D1932" t="inlineStr">
        <is>
          <t>5076431_AbbVie HUMIRA NBC Prime_ VOD_ Q219 TAD - Digital Entertainment</t>
        </is>
      </c>
      <c r="E1932" t="inlineStr">
        <is>
          <t>NBC News</t>
        </is>
      </c>
      <c r="F1932" s="129" t="n">
        <v>43577</v>
      </c>
      <c r="G1932" s="129" t="n">
        <v>43583</v>
      </c>
      <c r="H1932" t="n">
        <v>22386</v>
      </c>
      <c r="I1932" t="n">
        <v>22386</v>
      </c>
      <c r="J1932" t="n">
        <v>0.71</v>
      </c>
      <c r="K1932">
        <f>ROUND(I1932*(J1932/1000),2)</f>
        <v/>
      </c>
    </row>
    <row r="1933">
      <c r="C1933" t="n">
        <v>33322824</v>
      </c>
      <c r="D1933" t="inlineStr">
        <is>
          <t>5076458_Scatter_PNC Bank_NBC Prime C-Flight FAD_A2554 - Digital Entertainment</t>
        </is>
      </c>
      <c r="E1933" t="inlineStr">
        <is>
          <t>NBC Broadcast</t>
        </is>
      </c>
      <c r="F1933" s="129" t="n">
        <v>43577</v>
      </c>
      <c r="G1933" s="129" t="n">
        <v>43604</v>
      </c>
      <c r="H1933" t="n">
        <v>260478</v>
      </c>
      <c r="I1933" t="n">
        <v>260478</v>
      </c>
      <c r="J1933" t="n">
        <v>0.71</v>
      </c>
      <c r="K1933">
        <f>ROUND(I1933*(J1933/1000),2)</f>
        <v/>
      </c>
    </row>
    <row r="1934">
      <c r="C1934" t="n">
        <v>33322824</v>
      </c>
      <c r="D1934" t="inlineStr">
        <is>
          <t>5076458_Scatter_PNC Bank_NBC Prime C-Flight FAD_A2554 - Digital Entertainment</t>
        </is>
      </c>
      <c r="E1934" t="inlineStr">
        <is>
          <t>NBC News</t>
        </is>
      </c>
      <c r="F1934" s="129" t="n">
        <v>43577</v>
      </c>
      <c r="G1934" s="129" t="n">
        <v>43604</v>
      </c>
      <c r="H1934" t="n">
        <v>15616</v>
      </c>
      <c r="I1934" t="n">
        <v>15616</v>
      </c>
      <c r="J1934" t="n">
        <v>0.71</v>
      </c>
      <c r="K1934">
        <f>ROUND(I1934*(J1934/1000),2)</f>
        <v/>
      </c>
    </row>
    <row r="1935">
      <c r="C1935" t="n">
        <v>33323171</v>
      </c>
      <c r="D1935" t="inlineStr">
        <is>
          <t>5074409_Coty_Clairol Lifestyle 1819 Upfront_OLV_Q219 - Digital Lifestyle</t>
        </is>
      </c>
      <c r="E1935" t="inlineStr">
        <is>
          <t>Bravo</t>
        </is>
      </c>
      <c r="F1935" s="129" t="n">
        <v>43577</v>
      </c>
      <c r="G1935" s="129" t="n">
        <v>43583</v>
      </c>
      <c r="H1935" t="n">
        <v>892338</v>
      </c>
      <c r="I1935" t="n">
        <v>892338</v>
      </c>
      <c r="J1935" t="n">
        <v>0.71</v>
      </c>
      <c r="K1935">
        <f>ROUND(I1935*(J1935/1000),2)</f>
        <v/>
      </c>
    </row>
    <row r="1936">
      <c r="C1936" t="n">
        <v>33323171</v>
      </c>
      <c r="D1936" t="inlineStr">
        <is>
          <t>5074409_Coty_Clairol Lifestyle 1819 Upfront_OLV_Q219 - Digital Lifestyle</t>
        </is>
      </c>
      <c r="E1936" t="inlineStr">
        <is>
          <t>E!</t>
        </is>
      </c>
      <c r="F1936" s="129" t="n">
        <v>43577</v>
      </c>
      <c r="G1936" s="129" t="n">
        <v>43583</v>
      </c>
      <c r="H1936" t="n">
        <v>341019</v>
      </c>
      <c r="I1936" t="n">
        <v>341019</v>
      </c>
      <c r="J1936" t="n">
        <v>0.71</v>
      </c>
      <c r="K1936">
        <f>ROUND(I1936*(J1936/1000),2)</f>
        <v/>
      </c>
    </row>
    <row r="1937">
      <c r="C1937" t="n">
        <v>33323171</v>
      </c>
      <c r="D1937" t="inlineStr">
        <is>
          <t>5074409_Coty_Clairol Lifestyle 1819 Upfront_OLV_Q219 - Digital Lifestyle</t>
        </is>
      </c>
      <c r="E1937" t="inlineStr">
        <is>
          <t>Oxygen</t>
        </is>
      </c>
      <c r="F1937" s="129" t="n">
        <v>43577</v>
      </c>
      <c r="G1937" s="129" t="n">
        <v>43583</v>
      </c>
      <c r="H1937" t="n">
        <v>156467</v>
      </c>
      <c r="I1937" t="n">
        <v>156467</v>
      </c>
      <c r="J1937" t="n">
        <v>0.71</v>
      </c>
      <c r="K1937">
        <f>ROUND(I1937*(J1937/1000),2)</f>
        <v/>
      </c>
    </row>
    <row r="1938">
      <c r="C1938" t="n">
        <v>33325180</v>
      </c>
      <c r="D1938" t="inlineStr">
        <is>
          <t>5076423_AbbVie Gastro NBC Prime_ VOD_ Q219 TAD - Digital Entertainment</t>
        </is>
      </c>
      <c r="E1938" t="inlineStr">
        <is>
          <t>NBC Broadcast</t>
        </is>
      </c>
      <c r="F1938" s="129" t="n">
        <v>43577</v>
      </c>
      <c r="G1938" s="129" t="n">
        <v>43646</v>
      </c>
      <c r="H1938" t="n">
        <v>252486</v>
      </c>
      <c r="I1938" t="n">
        <v>252486</v>
      </c>
      <c r="J1938" t="n">
        <v>0.71</v>
      </c>
      <c r="K1938">
        <f>ROUND(I1938*(J1938/1000),2)</f>
        <v/>
      </c>
    </row>
    <row r="1939">
      <c r="C1939" t="n">
        <v>33325180</v>
      </c>
      <c r="D1939" t="inlineStr">
        <is>
          <t>5076423_AbbVie Gastro NBC Prime_ VOD_ Q219 TAD - Digital Entertainment</t>
        </is>
      </c>
      <c r="E1939" t="inlineStr">
        <is>
          <t>NBC News</t>
        </is>
      </c>
      <c r="F1939" s="129" t="n">
        <v>43577</v>
      </c>
      <c r="G1939" s="129" t="n">
        <v>43646</v>
      </c>
      <c r="H1939" t="n">
        <v>10012</v>
      </c>
      <c r="I1939" t="n">
        <v>10012</v>
      </c>
      <c r="J1939" t="n">
        <v>0.71</v>
      </c>
      <c r="K1939">
        <f>ROUND(I1939*(J1939/1000),2)</f>
        <v/>
      </c>
    </row>
    <row r="1940">
      <c r="C1940" t="n">
        <v>33328319</v>
      </c>
      <c r="D1940" t="inlineStr">
        <is>
          <t>5074516_Conair_Cable Entertainment_Video Everywhere - Digital Lifestyle</t>
        </is>
      </c>
      <c r="E1940" t="inlineStr">
        <is>
          <t>Bravo</t>
        </is>
      </c>
      <c r="F1940" s="129" t="n">
        <v>43584</v>
      </c>
      <c r="G1940" s="129" t="n">
        <v>43596</v>
      </c>
      <c r="H1940" t="n">
        <v>16495</v>
      </c>
      <c r="I1940" t="n">
        <v>16495</v>
      </c>
      <c r="J1940" t="n">
        <v>0.71</v>
      </c>
      <c r="K1940">
        <f>ROUND(I1940*(J1940/1000),2)</f>
        <v/>
      </c>
    </row>
    <row r="1941">
      <c r="C1941" t="n">
        <v>33328319</v>
      </c>
      <c r="D1941" t="inlineStr">
        <is>
          <t>5074516_Conair_Cable Entertainment_Video Everywhere - Digital Lifestyle</t>
        </is>
      </c>
      <c r="E1941" t="inlineStr">
        <is>
          <t>E!</t>
        </is>
      </c>
      <c r="F1941" s="129" t="n">
        <v>43584</v>
      </c>
      <c r="G1941" s="129" t="n">
        <v>43596</v>
      </c>
      <c r="H1941" t="n">
        <v>7086</v>
      </c>
      <c r="I1941" t="n">
        <v>7086</v>
      </c>
      <c r="J1941" t="n">
        <v>0.71</v>
      </c>
      <c r="K1941">
        <f>ROUND(I1941*(J1941/1000),2)</f>
        <v/>
      </c>
    </row>
    <row r="1942">
      <c r="C1942" t="n">
        <v>33328319</v>
      </c>
      <c r="D1942" t="inlineStr">
        <is>
          <t>5074516_Conair_Cable Entertainment_Video Everywhere - Digital Lifestyle</t>
        </is>
      </c>
      <c r="E1942" t="inlineStr">
        <is>
          <t>Oxygen</t>
        </is>
      </c>
      <c r="F1942" s="129" t="n">
        <v>43584</v>
      </c>
      <c r="G1942" s="129" t="n">
        <v>43596</v>
      </c>
      <c r="H1942" t="n">
        <v>4568</v>
      </c>
      <c r="I1942" t="n">
        <v>4568</v>
      </c>
      <c r="J1942" t="n">
        <v>0.71</v>
      </c>
      <c r="K1942">
        <f>ROUND(I1942*(J1942/1000),2)</f>
        <v/>
      </c>
    </row>
    <row r="1943">
      <c r="C1943" t="n">
        <v>33328319</v>
      </c>
      <c r="D1943" t="inlineStr">
        <is>
          <t>5074516_Conair_Cable Entertainment_Video Everywhere - Digital Lifestyle</t>
        </is>
      </c>
      <c r="E1943" t="inlineStr">
        <is>
          <t>Syfy</t>
        </is>
      </c>
      <c r="F1943" s="129" t="n">
        <v>43584</v>
      </c>
      <c r="G1943" s="129" t="n">
        <v>43596</v>
      </c>
      <c r="H1943" t="n">
        <v>21361</v>
      </c>
      <c r="I1943" t="n">
        <v>21361</v>
      </c>
      <c r="J1943" t="n">
        <v>0.71</v>
      </c>
      <c r="K1943">
        <f>ROUND(I1943*(J1943/1000),2)</f>
        <v/>
      </c>
    </row>
    <row r="1944">
      <c r="C1944" t="n">
        <v>33328319</v>
      </c>
      <c r="D1944" t="inlineStr">
        <is>
          <t>5074516_Conair_Cable Entertainment_Video Everywhere - Digital Lifestyle</t>
        </is>
      </c>
      <c r="E1944" t="inlineStr">
        <is>
          <t>USA</t>
        </is>
      </c>
      <c r="F1944" s="129" t="n">
        <v>43584</v>
      </c>
      <c r="G1944" s="129" t="n">
        <v>43596</v>
      </c>
      <c r="H1944" t="n">
        <v>7728</v>
      </c>
      <c r="I1944" t="n">
        <v>7728</v>
      </c>
      <c r="J1944" t="n">
        <v>0.71</v>
      </c>
      <c r="K1944">
        <f>ROUND(I1944*(J1944/1000),2)</f>
        <v/>
      </c>
    </row>
    <row r="1945">
      <c r="C1945" t="n">
        <v>33346594</v>
      </c>
      <c r="D1945" t="inlineStr">
        <is>
          <t>5073659_McDs ROD_2Q 1819 UF_NAV+Select_P2+  - Digital Entertainment</t>
        </is>
      </c>
      <c r="E1945" t="inlineStr">
        <is>
          <t>Bravo</t>
        </is>
      </c>
      <c r="F1945" s="129" t="n">
        <v>43585</v>
      </c>
      <c r="G1945" s="129" t="n">
        <v>43617</v>
      </c>
      <c r="H1945" t="n">
        <v>50732</v>
      </c>
      <c r="I1945" t="n">
        <v>50732</v>
      </c>
      <c r="J1945" t="n">
        <v>0.71</v>
      </c>
      <c r="K1945">
        <f>ROUND(I1945*(J1945/1000),2)</f>
        <v/>
      </c>
    </row>
    <row r="1946">
      <c r="C1946" t="n">
        <v>33346594</v>
      </c>
      <c r="D1946" t="inlineStr">
        <is>
          <t>5073659_McDs ROD_2Q 1819 UF_NAV+Select_P2+  - Digital Entertainment</t>
        </is>
      </c>
      <c r="E1946" t="inlineStr">
        <is>
          <t>CNBC</t>
        </is>
      </c>
      <c r="F1946" s="129" t="n">
        <v>43585</v>
      </c>
      <c r="G1946" s="129" t="n">
        <v>43617</v>
      </c>
      <c r="H1946" t="n">
        <v>1918</v>
      </c>
      <c r="I1946" t="n">
        <v>1918</v>
      </c>
      <c r="J1946" t="n">
        <v>0.71</v>
      </c>
      <c r="K1946">
        <f>ROUND(I1946*(J1946/1000),2)</f>
        <v/>
      </c>
    </row>
    <row r="1947">
      <c r="C1947" t="n">
        <v>33346594</v>
      </c>
      <c r="D1947" t="inlineStr">
        <is>
          <t>5073659_McDs ROD_2Q 1819 UF_NAV+Select_P2+  - Digital Entertainment</t>
        </is>
      </c>
      <c r="E1947" t="inlineStr">
        <is>
          <t>E!</t>
        </is>
      </c>
      <c r="F1947" s="129" t="n">
        <v>43585</v>
      </c>
      <c r="G1947" s="129" t="n">
        <v>43617</v>
      </c>
      <c r="H1947" t="n">
        <v>17869</v>
      </c>
      <c r="I1947" t="n">
        <v>17869</v>
      </c>
      <c r="J1947" t="n">
        <v>0.71</v>
      </c>
      <c r="K1947">
        <f>ROUND(I1947*(J1947/1000),2)</f>
        <v/>
      </c>
    </row>
    <row r="1948">
      <c r="C1948" t="n">
        <v>33346594</v>
      </c>
      <c r="D1948" t="inlineStr">
        <is>
          <t>5073659_McDs ROD_2Q 1819 UF_NAV+Select_P2+  - Digital Entertainment</t>
        </is>
      </c>
      <c r="E1948" t="inlineStr">
        <is>
          <t>MSNBC</t>
        </is>
      </c>
      <c r="F1948" s="129" t="n">
        <v>43585</v>
      </c>
      <c r="G1948" s="129" t="n">
        <v>43617</v>
      </c>
      <c r="H1948" t="n">
        <v>42</v>
      </c>
      <c r="I1948" t="n">
        <v>42</v>
      </c>
      <c r="J1948" t="n">
        <v>0.71</v>
      </c>
      <c r="K1948">
        <f>ROUND(I1948*(J1948/1000),2)</f>
        <v/>
      </c>
    </row>
    <row r="1949">
      <c r="C1949" t="n">
        <v>33346594</v>
      </c>
      <c r="D1949" t="inlineStr">
        <is>
          <t>5073659_McDs ROD_2Q 1819 UF_NAV+Select_P2+  - Digital Entertainment</t>
        </is>
      </c>
      <c r="E1949" t="inlineStr">
        <is>
          <t>NBC Broadcast</t>
        </is>
      </c>
      <c r="F1949" s="129" t="n">
        <v>43585</v>
      </c>
      <c r="G1949" s="129" t="n">
        <v>43617</v>
      </c>
      <c r="H1949" t="n">
        <v>13100</v>
      </c>
      <c r="I1949" t="n">
        <v>13100</v>
      </c>
      <c r="J1949" t="n">
        <v>0.71</v>
      </c>
      <c r="K1949">
        <f>ROUND(I1949*(J1949/1000),2)</f>
        <v/>
      </c>
    </row>
    <row r="1950">
      <c r="C1950" t="n">
        <v>33346594</v>
      </c>
      <c r="D1950" t="inlineStr">
        <is>
          <t>5073659_McDs ROD_2Q 1819 UF_NAV+Select_P2+  - Digital Entertainment</t>
        </is>
      </c>
      <c r="E1950" t="inlineStr">
        <is>
          <t>NBC News</t>
        </is>
      </c>
      <c r="F1950" s="129" t="n">
        <v>43585</v>
      </c>
      <c r="G1950" s="129" t="n">
        <v>43617</v>
      </c>
      <c r="H1950" t="n">
        <v>6888</v>
      </c>
      <c r="I1950" t="n">
        <v>6888</v>
      </c>
      <c r="J1950" t="n">
        <v>0.71</v>
      </c>
      <c r="K1950">
        <f>ROUND(I1950*(J1950/1000),2)</f>
        <v/>
      </c>
    </row>
    <row r="1951">
      <c r="C1951" t="n">
        <v>33346594</v>
      </c>
      <c r="D1951" t="inlineStr">
        <is>
          <t>5073659_McDs ROD_2Q 1819 UF_NAV+Select_P2+  - Digital Entertainment</t>
        </is>
      </c>
      <c r="E1951" t="inlineStr">
        <is>
          <t>Oxygen</t>
        </is>
      </c>
      <c r="F1951" s="129" t="n">
        <v>43585</v>
      </c>
      <c r="G1951" s="129" t="n">
        <v>43617</v>
      </c>
      <c r="H1951" t="n">
        <v>9854</v>
      </c>
      <c r="I1951" t="n">
        <v>9854</v>
      </c>
      <c r="J1951" t="n">
        <v>0.71</v>
      </c>
      <c r="K1951">
        <f>ROUND(I1951*(J1951/1000),2)</f>
        <v/>
      </c>
    </row>
    <row r="1952">
      <c r="C1952" t="n">
        <v>33346594</v>
      </c>
      <c r="D1952" t="inlineStr">
        <is>
          <t>5073659_McDs ROD_2Q 1819 UF_NAV+Select_P2+  - Digital Entertainment</t>
        </is>
      </c>
      <c r="E1952" t="inlineStr">
        <is>
          <t>Syfy</t>
        </is>
      </c>
      <c r="F1952" s="129" t="n">
        <v>43585</v>
      </c>
      <c r="G1952" s="129" t="n">
        <v>43617</v>
      </c>
      <c r="H1952" t="n">
        <v>38893</v>
      </c>
      <c r="I1952" t="n">
        <v>38893</v>
      </c>
      <c r="J1952" t="n">
        <v>0.71</v>
      </c>
      <c r="K1952">
        <f>ROUND(I1952*(J1952/1000),2)</f>
        <v/>
      </c>
    </row>
    <row r="1953">
      <c r="C1953" t="n">
        <v>33346594</v>
      </c>
      <c r="D1953" t="inlineStr">
        <is>
          <t>5073659_McDs ROD_2Q 1819 UF_NAV+Select_P2+  - Digital Entertainment</t>
        </is>
      </c>
      <c r="E1953" t="inlineStr">
        <is>
          <t>Telemundo</t>
        </is>
      </c>
      <c r="F1953" s="129" t="n">
        <v>43585</v>
      </c>
      <c r="G1953" s="129" t="n">
        <v>43617</v>
      </c>
      <c r="H1953" t="n">
        <v>1494</v>
      </c>
      <c r="I1953" t="n">
        <v>1494</v>
      </c>
      <c r="J1953" t="n">
        <v>0.71</v>
      </c>
      <c r="K1953">
        <f>ROUND(I1953*(J1953/1000),2)</f>
        <v/>
      </c>
    </row>
    <row r="1954">
      <c r="C1954" t="n">
        <v>33346594</v>
      </c>
      <c r="D1954" t="inlineStr">
        <is>
          <t>5073659_McDs ROD_2Q 1819 UF_NAV+Select_P2+  - Digital Entertainment</t>
        </is>
      </c>
      <c r="E1954" t="inlineStr">
        <is>
          <t>USA</t>
        </is>
      </c>
      <c r="F1954" s="129" t="n">
        <v>43585</v>
      </c>
      <c r="G1954" s="129" t="n">
        <v>43617</v>
      </c>
      <c r="H1954" t="n">
        <v>18766</v>
      </c>
      <c r="I1954" t="n">
        <v>18766</v>
      </c>
      <c r="J1954" t="n">
        <v>0.71</v>
      </c>
      <c r="K1954">
        <f>ROUND(I1954*(J1954/1000),2)</f>
        <v/>
      </c>
    </row>
    <row r="1955">
      <c r="C1955" t="n">
        <v>33347222</v>
      </c>
      <c r="D1955" t="inlineStr">
        <is>
          <t>5076780_WB - Curse of La Llorona OLV - 2Q Chase - Digital Hispanic</t>
        </is>
      </c>
      <c r="E1955" t="inlineStr">
        <is>
          <t>NBC Universo</t>
        </is>
      </c>
      <c r="F1955" s="129" t="n">
        <v>43578</v>
      </c>
      <c r="G1955" s="129" t="n">
        <v>43581</v>
      </c>
      <c r="H1955" t="n">
        <v>1446</v>
      </c>
      <c r="I1955" t="n">
        <v>1446</v>
      </c>
      <c r="J1955" t="n">
        <v>0.71</v>
      </c>
      <c r="K1955">
        <f>ROUND(I1955*(J1955/1000),2)</f>
        <v/>
      </c>
    </row>
    <row r="1956">
      <c r="C1956" t="n">
        <v>33347222</v>
      </c>
      <c r="D1956" t="inlineStr">
        <is>
          <t>5076780_WB - Curse of La Llorona OLV - 2Q Chase - Digital Hispanic</t>
        </is>
      </c>
      <c r="E1956" t="inlineStr">
        <is>
          <t>Telemundo</t>
        </is>
      </c>
      <c r="F1956" s="129" t="n">
        <v>43578</v>
      </c>
      <c r="G1956" s="129" t="n">
        <v>43581</v>
      </c>
      <c r="H1956" t="n">
        <v>10912</v>
      </c>
      <c r="I1956" t="n">
        <v>10912</v>
      </c>
      <c r="J1956" t="n">
        <v>0.71</v>
      </c>
      <c r="K1956">
        <f>ROUND(I1956*(J1956/1000),2)</f>
        <v/>
      </c>
    </row>
    <row r="1957">
      <c r="C1957" t="n">
        <v>33350999</v>
      </c>
      <c r="D1957" t="inlineStr">
        <is>
          <t>5076479_Campbells Q2 VOD E! and Bravo_TAD - Digital Lifestyle</t>
        </is>
      </c>
      <c r="E1957" t="inlineStr">
        <is>
          <t>Bravo</t>
        </is>
      </c>
      <c r="F1957" s="129" t="n">
        <v>43580</v>
      </c>
      <c r="G1957" s="129" t="n">
        <v>43590</v>
      </c>
      <c r="H1957" t="n">
        <v>1154314</v>
      </c>
      <c r="I1957" t="n">
        <v>1154314</v>
      </c>
      <c r="J1957" t="n">
        <v>0.71</v>
      </c>
      <c r="K1957">
        <f>ROUND(I1957*(J1957/1000),2)</f>
        <v/>
      </c>
    </row>
    <row r="1958">
      <c r="C1958" t="n">
        <v>33350999</v>
      </c>
      <c r="D1958" t="inlineStr">
        <is>
          <t>5076479_Campbells Q2 VOD E! and Bravo_TAD - Digital Lifestyle</t>
        </is>
      </c>
      <c r="E1958" t="inlineStr">
        <is>
          <t>E!</t>
        </is>
      </c>
      <c r="F1958" s="129" t="n">
        <v>43580</v>
      </c>
      <c r="G1958" s="129" t="n">
        <v>43583</v>
      </c>
      <c r="H1958" t="n">
        <v>83266</v>
      </c>
      <c r="I1958" t="n">
        <v>83266</v>
      </c>
      <c r="J1958" t="n">
        <v>0.71</v>
      </c>
      <c r="K1958">
        <f>ROUND(I1958*(J1958/1000),2)</f>
        <v/>
      </c>
    </row>
    <row r="1959">
      <c r="C1959" t="n">
        <v>33362320</v>
      </c>
      <c r="D1959" t="inlineStr">
        <is>
          <t>5076236_Microsoft_End User_Q219_NAV - Digital Entertainment</t>
        </is>
      </c>
      <c r="E1959" t="inlineStr">
        <is>
          <t>Bravo</t>
        </is>
      </c>
      <c r="F1959" s="129" t="n">
        <v>43584</v>
      </c>
      <c r="G1959" s="129" t="n">
        <v>43604</v>
      </c>
      <c r="H1959" t="n">
        <v>256565</v>
      </c>
      <c r="I1959" t="n">
        <v>256565</v>
      </c>
      <c r="J1959" t="n">
        <v>0.71</v>
      </c>
      <c r="K1959">
        <f>ROUND(I1959*(J1959/1000),2)</f>
        <v/>
      </c>
    </row>
    <row r="1960">
      <c r="C1960" t="n">
        <v>33362320</v>
      </c>
      <c r="D1960" t="inlineStr">
        <is>
          <t>5076236_Microsoft_End User_Q219_NAV - Digital Entertainment</t>
        </is>
      </c>
      <c r="E1960" t="inlineStr">
        <is>
          <t>CNBC</t>
        </is>
      </c>
      <c r="F1960" s="129" t="n">
        <v>43584</v>
      </c>
      <c r="G1960" s="129" t="n">
        <v>43604</v>
      </c>
      <c r="H1960" t="n">
        <v>9870</v>
      </c>
      <c r="I1960" t="n">
        <v>9870</v>
      </c>
      <c r="J1960" t="n">
        <v>0.71</v>
      </c>
      <c r="K1960">
        <f>ROUND(I1960*(J1960/1000),2)</f>
        <v/>
      </c>
    </row>
    <row r="1961">
      <c r="C1961" t="n">
        <v>33362320</v>
      </c>
      <c r="D1961" t="inlineStr">
        <is>
          <t>5076236_Microsoft_End User_Q219_NAV - Digital Entertainment</t>
        </is>
      </c>
      <c r="E1961" t="inlineStr">
        <is>
          <t>E!</t>
        </is>
      </c>
      <c r="F1961" s="129" t="n">
        <v>43584</v>
      </c>
      <c r="G1961" s="129" t="n">
        <v>43604</v>
      </c>
      <c r="H1961" t="n">
        <v>95260</v>
      </c>
      <c r="I1961" t="n">
        <v>95260</v>
      </c>
      <c r="J1961" t="n">
        <v>0.71</v>
      </c>
      <c r="K1961">
        <f>ROUND(I1961*(J1961/1000),2)</f>
        <v/>
      </c>
    </row>
    <row r="1962">
      <c r="C1962" t="n">
        <v>33362320</v>
      </c>
      <c r="D1962" t="inlineStr">
        <is>
          <t>5076236_Microsoft_End User_Q219_NAV - Digital Entertainment</t>
        </is>
      </c>
      <c r="E1962" t="inlineStr">
        <is>
          <t>NBC Broadcast</t>
        </is>
      </c>
      <c r="F1962" s="129" t="n">
        <v>43584</v>
      </c>
      <c r="G1962" s="129" t="n">
        <v>43604</v>
      </c>
      <c r="H1962" t="n">
        <v>71811</v>
      </c>
      <c r="I1962" t="n">
        <v>71811</v>
      </c>
      <c r="J1962" t="n">
        <v>0.71</v>
      </c>
      <c r="K1962">
        <f>ROUND(I1962*(J1962/1000),2)</f>
        <v/>
      </c>
    </row>
    <row r="1963">
      <c r="C1963" t="n">
        <v>33362320</v>
      </c>
      <c r="D1963" t="inlineStr">
        <is>
          <t>5076236_Microsoft_End User_Q219_NAV - Digital Entertainment</t>
        </is>
      </c>
      <c r="E1963" t="inlineStr">
        <is>
          <t>Syfy</t>
        </is>
      </c>
      <c r="F1963" s="129" t="n">
        <v>43584</v>
      </c>
      <c r="G1963" s="129" t="n">
        <v>43604</v>
      </c>
      <c r="H1963" t="n">
        <v>170830</v>
      </c>
      <c r="I1963" t="n">
        <v>170830</v>
      </c>
      <c r="J1963" t="n">
        <v>0.71</v>
      </c>
      <c r="K1963">
        <f>ROUND(I1963*(J1963/1000),2)</f>
        <v/>
      </c>
    </row>
    <row r="1964">
      <c r="C1964" t="n">
        <v>33362320</v>
      </c>
      <c r="D1964" t="inlineStr">
        <is>
          <t>5076236_Microsoft_End User_Q219_NAV - Digital Entertainment</t>
        </is>
      </c>
      <c r="E1964" t="inlineStr">
        <is>
          <t>USA</t>
        </is>
      </c>
      <c r="F1964" s="129" t="n">
        <v>43584</v>
      </c>
      <c r="G1964" s="129" t="n">
        <v>43604</v>
      </c>
      <c r="H1964" t="n">
        <v>115191</v>
      </c>
      <c r="I1964" t="n">
        <v>115191</v>
      </c>
      <c r="J1964" t="n">
        <v>0.71</v>
      </c>
      <c r="K1964">
        <f>ROUND(I1964*(J1964/1000),2)</f>
        <v/>
      </c>
    </row>
    <row r="1965">
      <c r="C1965" t="n">
        <v>33378220</v>
      </c>
      <c r="D1965" t="inlineStr">
        <is>
          <t>5075293_State Farm TAD 2Q Video - Digital Lifestyle</t>
        </is>
      </c>
      <c r="E1965" t="inlineStr">
        <is>
          <t>Bravo</t>
        </is>
      </c>
      <c r="F1965" s="129" t="n">
        <v>43580</v>
      </c>
      <c r="G1965" s="129" t="n">
        <v>43646</v>
      </c>
      <c r="H1965" t="n">
        <v>1380907</v>
      </c>
      <c r="I1965" t="n">
        <v>1380907</v>
      </c>
      <c r="J1965" t="n">
        <v>0.71</v>
      </c>
      <c r="K1965">
        <f>ROUND(I1965*(J1965/1000),2)</f>
        <v/>
      </c>
    </row>
    <row r="1966">
      <c r="C1966" t="n">
        <v>33378220</v>
      </c>
      <c r="D1966" t="inlineStr">
        <is>
          <t>5075293_State Farm TAD 2Q Video - Digital Lifestyle</t>
        </is>
      </c>
      <c r="E1966" t="inlineStr">
        <is>
          <t>E!</t>
        </is>
      </c>
      <c r="F1966" s="129" t="n">
        <v>43580</v>
      </c>
      <c r="G1966" s="129" t="n">
        <v>43646</v>
      </c>
      <c r="H1966" t="n">
        <v>510266</v>
      </c>
      <c r="I1966" t="n">
        <v>510266</v>
      </c>
      <c r="J1966" t="n">
        <v>0.71</v>
      </c>
      <c r="K1966">
        <f>ROUND(I1966*(J1966/1000),2)</f>
        <v/>
      </c>
    </row>
    <row r="1967">
      <c r="C1967" t="n">
        <v>33378220</v>
      </c>
      <c r="D1967" t="inlineStr">
        <is>
          <t>5075293_State Farm TAD 2Q Video - Digital Lifestyle</t>
        </is>
      </c>
      <c r="E1967" t="inlineStr">
        <is>
          <t>USA</t>
        </is>
      </c>
      <c r="F1967" s="129" t="n">
        <v>43580</v>
      </c>
      <c r="G1967" s="129" t="n">
        <v>43646</v>
      </c>
      <c r="H1967" t="n">
        <v>558546</v>
      </c>
      <c r="I1967" t="n">
        <v>558546</v>
      </c>
      <c r="J1967" t="n">
        <v>0.71</v>
      </c>
      <c r="K1967">
        <f>ROUND(I1967*(J1967/1000),2)</f>
        <v/>
      </c>
    </row>
    <row r="1968">
      <c r="C1968" t="n">
        <v>33383235</v>
      </c>
      <c r="D1968" t="inlineStr">
        <is>
          <t>5076619_Audible_NBC Prime FEP_Q2 2019 - Digital Entertainment</t>
        </is>
      </c>
      <c r="E1968" t="inlineStr">
        <is>
          <t>NBC Broadcast</t>
        </is>
      </c>
      <c r="F1968" s="129" t="n">
        <v>43584</v>
      </c>
      <c r="G1968" s="129" t="n">
        <v>43611</v>
      </c>
      <c r="H1968" t="n">
        <v>390127</v>
      </c>
      <c r="I1968" t="n">
        <v>390127</v>
      </c>
      <c r="J1968" t="n">
        <v>0.71</v>
      </c>
      <c r="K1968">
        <f>ROUND(I1968*(J1968/1000),2)</f>
        <v/>
      </c>
    </row>
    <row r="1969">
      <c r="C1969" t="n">
        <v>33394903</v>
      </c>
      <c r="D1969" t="inlineStr">
        <is>
          <t>5074410_Jaguar Q2-Q319 Bravo MDL Sponsorship - Digital Lifestyle</t>
        </is>
      </c>
      <c r="E1969" t="inlineStr">
        <is>
          <t>Bravo</t>
        </is>
      </c>
      <c r="F1969" s="129" t="n">
        <v>43580</v>
      </c>
      <c r="G1969" s="129" t="n">
        <v>43646</v>
      </c>
      <c r="H1969" t="n">
        <v>39412</v>
      </c>
      <c r="I1969" t="n">
        <v>39412</v>
      </c>
      <c r="J1969" t="n">
        <v>0.71</v>
      </c>
      <c r="K1969">
        <f>ROUND(I1969*(J1969/1000),2)</f>
        <v/>
      </c>
    </row>
    <row r="1970">
      <c r="C1970" t="n">
        <v>33394903</v>
      </c>
      <c r="D1970" t="inlineStr">
        <is>
          <t>5074410_Jaguar Q2-Q319 Bravo MDL Sponsorship - Digital Lifestyle</t>
        </is>
      </c>
      <c r="E1970" t="inlineStr">
        <is>
          <t>E!</t>
        </is>
      </c>
      <c r="F1970" s="129" t="n">
        <v>43580</v>
      </c>
      <c r="G1970" s="129" t="n">
        <v>43646</v>
      </c>
      <c r="H1970" t="n">
        <v>11378</v>
      </c>
      <c r="I1970" t="n">
        <v>11378</v>
      </c>
      <c r="J1970" t="n">
        <v>0.71</v>
      </c>
      <c r="K1970">
        <f>ROUND(I1970*(J1970/1000),2)</f>
        <v/>
      </c>
    </row>
    <row r="1971">
      <c r="C1971" t="n">
        <v>33395494</v>
      </c>
      <c r="D1971" t="inlineStr">
        <is>
          <t>5074413_Landrover Q2-Q319 Bravo MDL Sponsorship - Digital Lifestyle</t>
        </is>
      </c>
      <c r="E1971" t="inlineStr">
        <is>
          <t>Bravo</t>
        </is>
      </c>
      <c r="F1971" s="129" t="n">
        <v>43580</v>
      </c>
      <c r="G1971" s="129" t="n">
        <v>43646</v>
      </c>
      <c r="H1971" t="n">
        <v>229884</v>
      </c>
      <c r="I1971" t="n">
        <v>229884</v>
      </c>
      <c r="J1971" t="n">
        <v>0.71</v>
      </c>
      <c r="K1971">
        <f>ROUND(I1971*(J1971/1000),2)</f>
        <v/>
      </c>
    </row>
    <row r="1972">
      <c r="C1972" t="n">
        <v>33395494</v>
      </c>
      <c r="D1972" t="inlineStr">
        <is>
          <t>5074413_Landrover Q2-Q319 Bravo MDL Sponsorship - Digital Lifestyle</t>
        </is>
      </c>
      <c r="E1972" t="inlineStr">
        <is>
          <t>E!</t>
        </is>
      </c>
      <c r="F1972" s="129" t="n">
        <v>43580</v>
      </c>
      <c r="G1972" s="129" t="n">
        <v>43646</v>
      </c>
      <c r="H1972" t="n">
        <v>63900</v>
      </c>
      <c r="I1972" t="n">
        <v>63900</v>
      </c>
      <c r="J1972" t="n">
        <v>0.71</v>
      </c>
      <c r="K1972">
        <f>ROUND(I1972*(J1972/1000),2)</f>
        <v/>
      </c>
    </row>
    <row r="1973">
      <c r="C1973" t="n">
        <v>33396387</v>
      </c>
      <c r="D1973" t="inlineStr">
        <is>
          <t>5076711_Scatter_Estee Lauder Moisturizer_Q219_NAV W3554 Custom Show List - Digital Entertainment</t>
        </is>
      </c>
      <c r="E1973" t="inlineStr">
        <is>
          <t>Bravo</t>
        </is>
      </c>
      <c r="F1973" s="129" t="n">
        <v>43581</v>
      </c>
      <c r="G1973" s="129" t="n">
        <v>43646</v>
      </c>
      <c r="H1973" t="n">
        <v>150843</v>
      </c>
      <c r="I1973" t="n">
        <v>150843</v>
      </c>
      <c r="J1973" t="n">
        <v>0.71</v>
      </c>
      <c r="K1973">
        <f>ROUND(I1973*(J1973/1000),2)</f>
        <v/>
      </c>
    </row>
    <row r="1974">
      <c r="C1974" t="n">
        <v>33396387</v>
      </c>
      <c r="D1974" t="inlineStr">
        <is>
          <t>5076711_Scatter_Estee Lauder Moisturizer_Q219_NAV W3554 Custom Show List - Digital Entertainment</t>
        </is>
      </c>
      <c r="E1974" t="inlineStr">
        <is>
          <t>E!</t>
        </is>
      </c>
      <c r="F1974" s="129" t="n">
        <v>43581</v>
      </c>
      <c r="G1974" s="129" t="n">
        <v>43646</v>
      </c>
      <c r="H1974" t="n">
        <v>86348</v>
      </c>
      <c r="I1974" t="n">
        <v>86348</v>
      </c>
      <c r="J1974" t="n">
        <v>0.71</v>
      </c>
      <c r="K1974">
        <f>ROUND(I1974*(J1974/1000),2)</f>
        <v/>
      </c>
    </row>
    <row r="1975">
      <c r="C1975" t="n">
        <v>33396387</v>
      </c>
      <c r="D1975" t="inlineStr">
        <is>
          <t>5076711_Scatter_Estee Lauder Moisturizer_Q219_NAV W3554 Custom Show List - Digital Entertainment</t>
        </is>
      </c>
      <c r="E1975" t="inlineStr">
        <is>
          <t>NBC Broadcast</t>
        </is>
      </c>
      <c r="F1975" s="129" t="n">
        <v>43581</v>
      </c>
      <c r="G1975" s="129" t="n">
        <v>43646</v>
      </c>
      <c r="H1975" t="n">
        <v>929560</v>
      </c>
      <c r="I1975" t="n">
        <v>929560</v>
      </c>
      <c r="J1975" t="n">
        <v>0.71</v>
      </c>
      <c r="K1975">
        <f>ROUND(I1975*(J1975/1000),2)</f>
        <v/>
      </c>
    </row>
    <row r="1976">
      <c r="C1976" t="n">
        <v>33396387</v>
      </c>
      <c r="D1976" t="inlineStr">
        <is>
          <t>5076711_Scatter_Estee Lauder Moisturizer_Q219_NAV W3554 Custom Show List - Digital Entertainment</t>
        </is>
      </c>
      <c r="E1976" t="inlineStr">
        <is>
          <t>Telemundo</t>
        </is>
      </c>
      <c r="F1976" s="129" t="n">
        <v>43581</v>
      </c>
      <c r="G1976" s="129" t="n">
        <v>43646</v>
      </c>
      <c r="H1976" t="n">
        <v>16454</v>
      </c>
      <c r="I1976" t="n">
        <v>16454</v>
      </c>
      <c r="J1976" t="n">
        <v>0.71</v>
      </c>
      <c r="K1976">
        <f>ROUND(I1976*(J1976/1000),2)</f>
        <v/>
      </c>
    </row>
    <row r="1977">
      <c r="C1977" t="n">
        <v>33396903</v>
      </c>
      <c r="D1977" t="inlineStr">
        <is>
          <t>5076992_STX Ugly Dolls 2Q19 Bravo - Digital Entertainment</t>
        </is>
      </c>
      <c r="E1977" t="inlineStr">
        <is>
          <t>Bravo</t>
        </is>
      </c>
      <c r="F1977" s="129" t="n">
        <v>43581</v>
      </c>
      <c r="G1977" s="129" t="n">
        <v>43588</v>
      </c>
      <c r="H1977" t="n">
        <v>570932</v>
      </c>
      <c r="I1977" t="n">
        <v>570932</v>
      </c>
      <c r="J1977" t="n">
        <v>0.71</v>
      </c>
      <c r="K1977">
        <f>ROUND(I1977*(J1977/1000),2)</f>
        <v/>
      </c>
    </row>
    <row r="1978">
      <c r="C1978" t="n">
        <v>33402295</v>
      </c>
      <c r="D1978" t="inlineStr">
        <is>
          <t>5076970_TJX Marshalls The Voice Q219 FEP sponsorship - Digital Entertainment</t>
        </is>
      </c>
      <c r="E1978" t="inlineStr">
        <is>
          <t>NBC Broadcast</t>
        </is>
      </c>
      <c r="F1978" s="129" t="n">
        <v>43585</v>
      </c>
      <c r="G1978" s="129" t="n">
        <v>43615</v>
      </c>
      <c r="H1978" t="n">
        <v>23329</v>
      </c>
      <c r="I1978" t="n">
        <v>23329</v>
      </c>
      <c r="J1978" t="n">
        <v>0.71</v>
      </c>
      <c r="K1978">
        <f>ROUND(I1978*(J1978/1000),2)</f>
        <v/>
      </c>
    </row>
    <row r="1979">
      <c r="C1979" t="n">
        <v>33404117</v>
      </c>
      <c r="D1979" t="inlineStr">
        <is>
          <t>5075885_Tempur Sealy Bravo Deal#723990  2Q19 TAD - Digital Lifestyle</t>
        </is>
      </c>
      <c r="E1979" t="inlineStr">
        <is>
          <t>Bravo</t>
        </is>
      </c>
      <c r="F1979" s="129" t="n">
        <v>43581</v>
      </c>
      <c r="G1979" s="129" t="n">
        <v>43604</v>
      </c>
      <c r="H1979" t="n">
        <v>817400</v>
      </c>
      <c r="I1979" t="n">
        <v>817400</v>
      </c>
      <c r="J1979" t="n">
        <v>0.71</v>
      </c>
      <c r="K1979">
        <f>ROUND(I1979*(J1979/1000),2)</f>
        <v/>
      </c>
    </row>
    <row r="1980">
      <c r="C1980" t="n">
        <v>33404117</v>
      </c>
      <c r="D1980" t="inlineStr">
        <is>
          <t>5075885_Tempur Sealy Bravo Deal#723990  2Q19 TAD - Digital Lifestyle</t>
        </is>
      </c>
      <c r="E1980" t="inlineStr">
        <is>
          <t>E!</t>
        </is>
      </c>
      <c r="F1980" s="129" t="n">
        <v>43581</v>
      </c>
      <c r="G1980" s="129" t="n">
        <v>43604</v>
      </c>
      <c r="H1980" t="n">
        <v>298411</v>
      </c>
      <c r="I1980" t="n">
        <v>298411</v>
      </c>
      <c r="J1980" t="n">
        <v>0.71</v>
      </c>
      <c r="K1980">
        <f>ROUND(I1980*(J1980/1000),2)</f>
        <v/>
      </c>
    </row>
    <row r="1981">
      <c r="C1981" t="n">
        <v>33404117</v>
      </c>
      <c r="D1981" t="inlineStr">
        <is>
          <t>5075885_Tempur Sealy Bravo Deal#723990  2Q19 TAD - Digital Lifestyle</t>
        </is>
      </c>
      <c r="E1981" t="inlineStr">
        <is>
          <t>USA</t>
        </is>
      </c>
      <c r="F1981" s="129" t="n">
        <v>43581</v>
      </c>
      <c r="G1981" s="129" t="n">
        <v>43604</v>
      </c>
      <c r="H1981" t="n">
        <v>407578</v>
      </c>
      <c r="I1981" t="n">
        <v>407578</v>
      </c>
      <c r="J1981" t="n">
        <v>0.71</v>
      </c>
      <c r="K1981">
        <f>ROUND(I1981*(J1981/1000),2)</f>
        <v/>
      </c>
    </row>
    <row r="1982">
      <c r="C1982" t="n">
        <v>33416438</v>
      </c>
      <c r="D1982" t="inlineStr">
        <is>
          <t>5076746_Dairy Queen USA + Bravo TAD 2Q - Digital Lifestyle</t>
        </is>
      </c>
      <c r="E1982" t="inlineStr">
        <is>
          <t>Bravo</t>
        </is>
      </c>
      <c r="F1982" s="129" t="n">
        <v>43584</v>
      </c>
      <c r="G1982" s="129" t="n">
        <v>43640</v>
      </c>
      <c r="H1982" t="n">
        <v>257115</v>
      </c>
      <c r="I1982" t="n">
        <v>257115</v>
      </c>
      <c r="J1982" t="n">
        <v>0.71</v>
      </c>
      <c r="K1982">
        <f>ROUND(I1982*(J1982/1000),2)</f>
        <v/>
      </c>
    </row>
    <row r="1983">
      <c r="C1983" t="n">
        <v>33416438</v>
      </c>
      <c r="D1983" t="inlineStr">
        <is>
          <t>5076746_Dairy Queen USA + Bravo TAD 2Q - Digital Lifestyle</t>
        </is>
      </c>
      <c r="E1983" t="inlineStr">
        <is>
          <t>USA</t>
        </is>
      </c>
      <c r="F1983" s="129" t="n">
        <v>43584</v>
      </c>
      <c r="G1983" s="129" t="n">
        <v>43640</v>
      </c>
      <c r="H1983" t="n">
        <v>143634</v>
      </c>
      <c r="I1983" t="n">
        <v>143634</v>
      </c>
      <c r="J1983" t="n">
        <v>0.71</v>
      </c>
      <c r="K1983">
        <f>ROUND(I1983*(J1983/1000),2)</f>
        <v/>
      </c>
    </row>
    <row r="1984">
      <c r="C1984" t="n">
        <v>33417083</v>
      </c>
      <c r="D1984" t="inlineStr">
        <is>
          <t>5076448_MSFT End User Q219 E! TAD - Digital Lifestyle</t>
        </is>
      </c>
      <c r="E1984" t="inlineStr">
        <is>
          <t>E!</t>
        </is>
      </c>
      <c r="F1984" s="129" t="n">
        <v>43584</v>
      </c>
      <c r="G1984" s="129" t="n">
        <v>43604</v>
      </c>
      <c r="H1984" t="n">
        <v>43371</v>
      </c>
      <c r="I1984" t="n">
        <v>43371</v>
      </c>
      <c r="J1984" t="n">
        <v>0.71</v>
      </c>
      <c r="K1984">
        <f>ROUND(I1984*(J1984/1000),2)</f>
        <v/>
      </c>
    </row>
    <row r="1985">
      <c r="C1985" t="n">
        <v>33417340</v>
      </c>
      <c r="D1985" t="inlineStr">
        <is>
          <t>5076926_TAD Culligan (Prime #886149) Q2 19 A25-54 - Digital Entertainment</t>
        </is>
      </c>
      <c r="E1985" t="inlineStr">
        <is>
          <t>NBC Broadcast</t>
        </is>
      </c>
      <c r="F1985" s="129" t="n">
        <v>43582</v>
      </c>
      <c r="G1985" s="129" t="n">
        <v>43597</v>
      </c>
      <c r="H1985" t="n">
        <v>138690</v>
      </c>
      <c r="I1985" t="n">
        <v>138690</v>
      </c>
      <c r="J1985" t="n">
        <v>0.71</v>
      </c>
      <c r="K1985">
        <f>ROUND(I1985*(J1985/1000),2)</f>
        <v/>
      </c>
    </row>
    <row r="1986">
      <c r="C1986" t="n">
        <v>33417340</v>
      </c>
      <c r="D1986" t="inlineStr">
        <is>
          <t>5076926_TAD Culligan (Prime #886149) Q2 19 A25-54 - Digital Entertainment</t>
        </is>
      </c>
      <c r="E1986" t="inlineStr">
        <is>
          <t>NBC News</t>
        </is>
      </c>
      <c r="F1986" s="129" t="n">
        <v>43582</v>
      </c>
      <c r="G1986" s="129" t="n">
        <v>43597</v>
      </c>
      <c r="H1986" t="n">
        <v>14452</v>
      </c>
      <c r="I1986" t="n">
        <v>14452</v>
      </c>
      <c r="J1986" t="n">
        <v>0.71</v>
      </c>
      <c r="K1986">
        <f>ROUND(I1986*(J1986/1000),2)</f>
        <v/>
      </c>
    </row>
    <row r="1987">
      <c r="C1987" t="n">
        <v>33419408</v>
      </c>
      <c r="D1987" t="inlineStr">
        <is>
          <t>5076444_MSFT End User Q219 Bravo TAD - Digital Lifestyle</t>
        </is>
      </c>
      <c r="E1987" t="inlineStr">
        <is>
          <t>Bravo</t>
        </is>
      </c>
      <c r="F1987" s="129" t="n">
        <v>43584</v>
      </c>
      <c r="G1987" s="129" t="n">
        <v>43604</v>
      </c>
      <c r="H1987" t="n">
        <v>47114</v>
      </c>
      <c r="I1987" t="n">
        <v>47114</v>
      </c>
      <c r="J1987" t="n">
        <v>0.71</v>
      </c>
      <c r="K1987">
        <f>ROUND(I1987*(J1987/1000),2)</f>
        <v/>
      </c>
    </row>
    <row r="1988">
      <c r="C1988" t="n">
        <v>33446196</v>
      </c>
      <c r="D1988" t="inlineStr">
        <is>
          <t>5076713_1819_Q219 May-June_KFC_NBC Prime C-Measurement &amp; NBC Select Direct_A1849 - Digital Entertainment</t>
        </is>
      </c>
      <c r="E1988" t="inlineStr">
        <is>
          <t>NBC Broadcast</t>
        </is>
      </c>
      <c r="F1988" s="129" t="n">
        <v>43585</v>
      </c>
      <c r="G1988" s="129" t="n">
        <v>43604</v>
      </c>
      <c r="H1988" t="n">
        <v>20111</v>
      </c>
      <c r="I1988" t="n">
        <v>20111</v>
      </c>
      <c r="J1988" t="n">
        <v>0.71</v>
      </c>
      <c r="K1988">
        <f>ROUND(I1988*(J1988/1000),2)</f>
        <v/>
      </c>
    </row>
    <row r="1989">
      <c r="C1989" t="n">
        <v>33446196</v>
      </c>
      <c r="D1989" t="inlineStr">
        <is>
          <t>5076713_1819_Q219 May-June_KFC_NBC Prime C-Measurement &amp; NBC Select Direct_A1849 - Digital Entertainment</t>
        </is>
      </c>
      <c r="E1989" t="inlineStr">
        <is>
          <t>NBC News</t>
        </is>
      </c>
      <c r="F1989" s="129" t="n">
        <v>43585</v>
      </c>
      <c r="G1989" s="129" t="n">
        <v>43604</v>
      </c>
      <c r="H1989" t="n">
        <v>1126</v>
      </c>
      <c r="I1989" t="n">
        <v>1126</v>
      </c>
      <c r="J1989" t="n">
        <v>0.71</v>
      </c>
      <c r="K1989">
        <f>ROUND(I1989*(J1989/1000),2)</f>
        <v/>
      </c>
    </row>
    <row r="1990">
      <c r="C1990" t="n">
        <v>33446403</v>
      </c>
      <c r="D1990" t="inlineStr">
        <is>
          <t>5076768_WB Godzilla // E! &amp; Bravo 2Q TAD - Digital Lifestyle</t>
        </is>
      </c>
      <c r="E1990" t="inlineStr">
        <is>
          <t>Bravo</t>
        </is>
      </c>
      <c r="F1990" s="129" t="n">
        <v>43585</v>
      </c>
      <c r="G1990" s="129" t="n">
        <v>43618</v>
      </c>
      <c r="H1990" t="n">
        <v>88785</v>
      </c>
      <c r="I1990" t="n">
        <v>88785</v>
      </c>
      <c r="J1990" t="n">
        <v>0.71</v>
      </c>
      <c r="K1990">
        <f>ROUND(I1990*(J1990/1000),2)</f>
        <v/>
      </c>
    </row>
    <row r="1991">
      <c r="C1991" t="n">
        <v>33446403</v>
      </c>
      <c r="D1991" t="inlineStr">
        <is>
          <t>5076768_WB Godzilla // E! &amp; Bravo 2Q TAD - Digital Lifestyle</t>
        </is>
      </c>
      <c r="E1991" t="inlineStr">
        <is>
          <t>E!</t>
        </is>
      </c>
      <c r="F1991" s="129" t="n">
        <v>43585</v>
      </c>
      <c r="G1991" s="129" t="n">
        <v>43618</v>
      </c>
      <c r="H1991" t="n">
        <v>29574</v>
      </c>
      <c r="I1991" t="n">
        <v>29574</v>
      </c>
      <c r="J1991" t="n">
        <v>0.71</v>
      </c>
      <c r="K1991">
        <f>ROUND(I1991*(J1991/1000),2)</f>
        <v/>
      </c>
    </row>
    <row r="1992">
      <c r="C1992" t="n">
        <v>33459413</v>
      </c>
      <c r="D1992" t="inlineStr">
        <is>
          <t>5077053_Hallmark_2Q 1819 UF_NAV_P2+ - Digital Entertainment</t>
        </is>
      </c>
      <c r="E1992" t="inlineStr">
        <is>
          <t>Bravo</t>
        </is>
      </c>
      <c r="F1992" s="129" t="n">
        <v>43585</v>
      </c>
      <c r="G1992" s="129" t="n">
        <v>43597</v>
      </c>
      <c r="H1992" t="n">
        <v>36196</v>
      </c>
      <c r="I1992" t="n">
        <v>36196</v>
      </c>
      <c r="J1992" t="n">
        <v>0.71</v>
      </c>
      <c r="K1992">
        <f>ROUND(I1992*(J1992/1000),2)</f>
        <v/>
      </c>
    </row>
    <row r="1993">
      <c r="C1993" t="n">
        <v>33459413</v>
      </c>
      <c r="D1993" t="inlineStr">
        <is>
          <t>5077053_Hallmark_2Q 1819 UF_NAV_P2+ - Digital Entertainment</t>
        </is>
      </c>
      <c r="E1993" t="inlineStr">
        <is>
          <t>E!</t>
        </is>
      </c>
      <c r="F1993" s="129" t="n">
        <v>43585</v>
      </c>
      <c r="G1993" s="129" t="n">
        <v>43597</v>
      </c>
      <c r="H1993" t="n">
        <v>11587</v>
      </c>
      <c r="I1993" t="n">
        <v>11587</v>
      </c>
      <c r="J1993" t="n">
        <v>0.71</v>
      </c>
      <c r="K1993">
        <f>ROUND(I1993*(J1993/1000),2)</f>
        <v/>
      </c>
    </row>
    <row r="1994">
      <c r="C1994" t="n">
        <v>33459413</v>
      </c>
      <c r="D1994" t="inlineStr">
        <is>
          <t>5077053_Hallmark_2Q 1819 UF_NAV_P2+ - Digital Entertainment</t>
        </is>
      </c>
      <c r="E1994" t="inlineStr">
        <is>
          <t>NBC Broadcast</t>
        </is>
      </c>
      <c r="F1994" s="129" t="n">
        <v>43585</v>
      </c>
      <c r="G1994" s="129" t="n">
        <v>43597</v>
      </c>
      <c r="H1994" t="n">
        <v>62602</v>
      </c>
      <c r="I1994" t="n">
        <v>62602</v>
      </c>
      <c r="J1994" t="n">
        <v>0.71</v>
      </c>
      <c r="K1994">
        <f>ROUND(I1994*(J1994/1000),2)</f>
        <v/>
      </c>
    </row>
    <row r="1995">
      <c r="C1995" t="n">
        <v>33459413</v>
      </c>
      <c r="D1995" t="inlineStr">
        <is>
          <t>5077053_Hallmark_2Q 1819 UF_NAV_P2+ - Digital Entertainment</t>
        </is>
      </c>
      <c r="E1995" t="inlineStr">
        <is>
          <t>NBC News</t>
        </is>
      </c>
      <c r="F1995" s="129" t="n">
        <v>43585</v>
      </c>
      <c r="G1995" s="129" t="n">
        <v>43597</v>
      </c>
      <c r="H1995" t="n">
        <v>2529</v>
      </c>
      <c r="I1995" t="n">
        <v>2529</v>
      </c>
      <c r="J1995" t="n">
        <v>0.71</v>
      </c>
      <c r="K1995">
        <f>ROUND(I1995*(J1995/1000),2)</f>
        <v/>
      </c>
    </row>
    <row r="1996">
      <c r="C1996" t="n">
        <v>33459413</v>
      </c>
      <c r="D1996" t="inlineStr">
        <is>
          <t>5077053_Hallmark_2Q 1819 UF_NAV_P2+ - Digital Entertainment</t>
        </is>
      </c>
      <c r="E1996" t="inlineStr">
        <is>
          <t>Oxygen</t>
        </is>
      </c>
      <c r="F1996" s="129" t="n">
        <v>43585</v>
      </c>
      <c r="G1996" s="129" t="n">
        <v>43597</v>
      </c>
      <c r="H1996" t="n">
        <v>8418</v>
      </c>
      <c r="I1996" t="n">
        <v>8418</v>
      </c>
      <c r="J1996" t="n">
        <v>0.71</v>
      </c>
      <c r="K1996">
        <f>ROUND(I1996*(J1996/1000),2)</f>
        <v/>
      </c>
    </row>
    <row r="1997">
      <c r="C1997" t="n">
        <v>33459413</v>
      </c>
      <c r="D1997" t="inlineStr">
        <is>
          <t>5077053_Hallmark_2Q 1819 UF_NAV_P2+ - Digital Entertainment</t>
        </is>
      </c>
      <c r="E1997" t="inlineStr">
        <is>
          <t>Syfy</t>
        </is>
      </c>
      <c r="F1997" s="129" t="n">
        <v>43585</v>
      </c>
      <c r="G1997" s="129" t="n">
        <v>43597</v>
      </c>
      <c r="H1997" t="n">
        <v>32098</v>
      </c>
      <c r="I1997" t="n">
        <v>32098</v>
      </c>
      <c r="J1997" t="n">
        <v>0.71</v>
      </c>
      <c r="K1997">
        <f>ROUND(I1997*(J1997/1000),2)</f>
        <v/>
      </c>
    </row>
    <row r="1998">
      <c r="C1998" t="n">
        <v>33459413</v>
      </c>
      <c r="D1998" t="inlineStr">
        <is>
          <t>5077053_Hallmark_2Q 1819 UF_NAV_P2+ - Digital Entertainment</t>
        </is>
      </c>
      <c r="E1998" t="inlineStr">
        <is>
          <t>USA</t>
        </is>
      </c>
      <c r="F1998" s="129" t="n">
        <v>43585</v>
      </c>
      <c r="G1998" s="129" t="n">
        <v>43597</v>
      </c>
      <c r="H1998" t="n">
        <v>15769</v>
      </c>
      <c r="I1998" t="n">
        <v>15769</v>
      </c>
      <c r="J1998" t="n">
        <v>0.71</v>
      </c>
      <c r="K1998">
        <f>ROUND(I1998*(J1998/1000),2)</f>
        <v/>
      </c>
    </row>
    <row r="1999">
      <c r="C1999" t="n">
        <v>33467653</v>
      </c>
      <c r="D1999" t="inlineStr">
        <is>
          <t>5077051_Capella E! Deal#66333 2Q19 TAD - Digital Lifestyle</t>
        </is>
      </c>
      <c r="E1999" t="inlineStr">
        <is>
          <t>Bravo</t>
        </is>
      </c>
      <c r="F1999" s="129" t="n">
        <v>43585</v>
      </c>
      <c r="G1999" s="129" t="n">
        <v>43590</v>
      </c>
      <c r="H1999" t="n">
        <v>56826</v>
      </c>
      <c r="I1999" t="n">
        <v>56826</v>
      </c>
      <c r="J1999" t="n">
        <v>0.71</v>
      </c>
      <c r="K1999">
        <f>ROUND(I1999*(J1999/1000),2)</f>
        <v/>
      </c>
    </row>
    <row r="2000">
      <c r="C2000" t="n">
        <v>33467653</v>
      </c>
      <c r="D2000" t="inlineStr">
        <is>
          <t>5077051_Capella E! Deal#66333 2Q19 TAD - Digital Lifestyle</t>
        </is>
      </c>
      <c r="E2000" t="inlineStr">
        <is>
          <t>E!</t>
        </is>
      </c>
      <c r="F2000" s="129" t="n">
        <v>43585</v>
      </c>
      <c r="G2000" s="129" t="n">
        <v>43590</v>
      </c>
      <c r="H2000" t="n">
        <v>18751</v>
      </c>
      <c r="I2000" t="n">
        <v>18751</v>
      </c>
      <c r="J2000" t="n">
        <v>0.71</v>
      </c>
      <c r="K2000">
        <f>ROUND(I2000*(J2000/1000),2)</f>
        <v/>
      </c>
    </row>
    <row r="2001">
      <c r="C2001" t="n">
        <v>33467653</v>
      </c>
      <c r="D2001" t="inlineStr">
        <is>
          <t>5077051_Capella E! Deal#66333 2Q19 TAD - Digital Lifestyle</t>
        </is>
      </c>
      <c r="E2001" t="inlineStr">
        <is>
          <t>Oxygen</t>
        </is>
      </c>
      <c r="F2001" s="129" t="n">
        <v>43585</v>
      </c>
      <c r="G2001" s="129" t="n">
        <v>43590</v>
      </c>
      <c r="H2001" t="n">
        <v>7917</v>
      </c>
      <c r="I2001" t="n">
        <v>7917</v>
      </c>
      <c r="J2001" t="n">
        <v>0.71</v>
      </c>
      <c r="K2001">
        <f>ROUND(I2001*(J2001/1000),2)</f>
        <v/>
      </c>
    </row>
    <row r="2002">
      <c r="C2002" t="n">
        <v>33467653</v>
      </c>
      <c r="D2002" t="inlineStr">
        <is>
          <t>5077051_Capella E! Deal#66333 2Q19 TAD - Digital Lifestyle</t>
        </is>
      </c>
      <c r="E2002" t="inlineStr">
        <is>
          <t>Syfy</t>
        </is>
      </c>
      <c r="F2002" s="129" t="n">
        <v>43585</v>
      </c>
      <c r="G2002" s="129" t="n">
        <v>43590</v>
      </c>
      <c r="H2002" t="n">
        <v>36489</v>
      </c>
      <c r="I2002" t="n">
        <v>36489</v>
      </c>
      <c r="J2002" t="n">
        <v>0.71</v>
      </c>
      <c r="K2002">
        <f>ROUND(I2002*(J2002/1000),2)</f>
        <v/>
      </c>
    </row>
    <row r="2003">
      <c r="C2003" t="n">
        <v>33467653</v>
      </c>
      <c r="D2003" t="inlineStr">
        <is>
          <t>5077051_Capella E! Deal#66333 2Q19 TAD - Digital Lifestyle</t>
        </is>
      </c>
      <c r="E2003" t="inlineStr">
        <is>
          <t>USA</t>
        </is>
      </c>
      <c r="F2003" s="129" t="n">
        <v>43585</v>
      </c>
      <c r="G2003" s="129" t="n">
        <v>43590</v>
      </c>
      <c r="H2003" t="n">
        <v>22749</v>
      </c>
      <c r="I2003" t="n">
        <v>22749</v>
      </c>
      <c r="J2003" t="n">
        <v>0.71</v>
      </c>
      <c r="K2003">
        <f>ROUND(I2003*(J2003/1000),2)</f>
        <v/>
      </c>
    </row>
    <row r="2004">
      <c r="C2004" t="n">
        <v>33469705</v>
      </c>
      <c r="D2004" t="inlineStr">
        <is>
          <t>5076596_Etsy_NBCU OLV_Pre emptible_Q219 - Digital Entertainment</t>
        </is>
      </c>
      <c r="E2004" t="inlineStr">
        <is>
          <t>Bravo</t>
        </is>
      </c>
      <c r="F2004" s="129" t="n">
        <v>43585</v>
      </c>
      <c r="G2004" s="129" t="n">
        <v>43611</v>
      </c>
      <c r="H2004" t="n">
        <v>9585</v>
      </c>
      <c r="I2004" t="n">
        <v>9585</v>
      </c>
      <c r="J2004" t="n">
        <v>0.71</v>
      </c>
      <c r="K2004">
        <f>ROUND(I2004*(J2004/1000),2)</f>
        <v/>
      </c>
    </row>
    <row r="2005">
      <c r="C2005" t="n">
        <v>33469705</v>
      </c>
      <c r="D2005" t="inlineStr">
        <is>
          <t>5076596_Etsy_NBCU OLV_Pre emptible_Q219 - Digital Entertainment</t>
        </is>
      </c>
      <c r="E2005" t="inlineStr">
        <is>
          <t>E!</t>
        </is>
      </c>
      <c r="F2005" s="129" t="n">
        <v>43585</v>
      </c>
      <c r="G2005" s="129" t="n">
        <v>43611</v>
      </c>
      <c r="H2005" t="n">
        <v>3234</v>
      </c>
      <c r="I2005" t="n">
        <v>3234</v>
      </c>
      <c r="J2005" t="n">
        <v>0.71</v>
      </c>
      <c r="K2005">
        <f>ROUND(I2005*(J2005/1000),2)</f>
        <v/>
      </c>
    </row>
    <row r="2006">
      <c r="C2006" t="n">
        <v>33469705</v>
      </c>
      <c r="D2006" t="inlineStr">
        <is>
          <t>5076596_Etsy_NBCU OLV_Pre emptible_Q219 - Digital Entertainment</t>
        </is>
      </c>
      <c r="E2006" t="inlineStr">
        <is>
          <t>NBC Broadcast</t>
        </is>
      </c>
      <c r="F2006" s="129" t="n">
        <v>43585</v>
      </c>
      <c r="G2006" s="129" t="n">
        <v>43611</v>
      </c>
      <c r="H2006" t="n">
        <v>27023</v>
      </c>
      <c r="I2006" t="n">
        <v>27023</v>
      </c>
      <c r="J2006" t="n">
        <v>0.71</v>
      </c>
      <c r="K2006">
        <f>ROUND(I2006*(J2006/1000),2)</f>
        <v/>
      </c>
    </row>
    <row r="2007">
      <c r="C2007" t="n">
        <v>33469705</v>
      </c>
      <c r="D2007" t="inlineStr">
        <is>
          <t>5076596_Etsy_NBCU OLV_Pre emptible_Q219 - Digital Entertainment</t>
        </is>
      </c>
      <c r="E2007" t="inlineStr">
        <is>
          <t>NBC News</t>
        </is>
      </c>
      <c r="F2007" s="129" t="n">
        <v>43585</v>
      </c>
      <c r="G2007" s="129" t="n">
        <v>43611</v>
      </c>
      <c r="H2007" t="n">
        <v>1430</v>
      </c>
      <c r="I2007" t="n">
        <v>1430</v>
      </c>
      <c r="J2007" t="n">
        <v>0.71</v>
      </c>
      <c r="K2007">
        <f>ROUND(I2007*(J2007/1000),2)</f>
        <v/>
      </c>
    </row>
    <row r="2008">
      <c r="C2008" t="n">
        <v>33469705</v>
      </c>
      <c r="D2008" t="inlineStr">
        <is>
          <t>5076596_Etsy_NBCU OLV_Pre emptible_Q219 - Digital Entertainment</t>
        </is>
      </c>
      <c r="E2008" t="inlineStr">
        <is>
          <t>Oxygen</t>
        </is>
      </c>
      <c r="F2008" s="129" t="n">
        <v>43585</v>
      </c>
      <c r="G2008" s="129" t="n">
        <v>43611</v>
      </c>
      <c r="H2008" t="n">
        <v>2373</v>
      </c>
      <c r="I2008" t="n">
        <v>2373</v>
      </c>
      <c r="J2008" t="n">
        <v>0.71</v>
      </c>
      <c r="K2008">
        <f>ROUND(I2008*(J2008/1000),2)</f>
        <v/>
      </c>
    </row>
    <row r="2009">
      <c r="C2009" t="n">
        <v>33469705</v>
      </c>
      <c r="D2009" t="inlineStr">
        <is>
          <t>5076596_Etsy_NBCU OLV_Pre emptible_Q219 - Digital Entertainment</t>
        </is>
      </c>
      <c r="E2009" t="inlineStr">
        <is>
          <t>Syfy</t>
        </is>
      </c>
      <c r="F2009" s="129" t="n">
        <v>43585</v>
      </c>
      <c r="G2009" s="129" t="n">
        <v>43611</v>
      </c>
      <c r="H2009" t="n">
        <v>11907</v>
      </c>
      <c r="I2009" t="n">
        <v>11907</v>
      </c>
      <c r="J2009" t="n">
        <v>0.71</v>
      </c>
      <c r="K2009">
        <f>ROUND(I2009*(J2009/1000),2)</f>
        <v/>
      </c>
    </row>
    <row r="2010">
      <c r="C2010" t="n">
        <v>33469705</v>
      </c>
      <c r="D2010" t="inlineStr">
        <is>
          <t>5076596_Etsy_NBCU OLV_Pre emptible_Q219 - Digital Entertainment</t>
        </is>
      </c>
      <c r="E2010" t="inlineStr">
        <is>
          <t>USA</t>
        </is>
      </c>
      <c r="F2010" s="129" t="n">
        <v>43585</v>
      </c>
      <c r="G2010" s="129" t="n">
        <v>43611</v>
      </c>
      <c r="H2010" t="n">
        <v>4442</v>
      </c>
      <c r="I2010" t="n">
        <v>4442</v>
      </c>
      <c r="J2010" t="n">
        <v>0.71</v>
      </c>
      <c r="K2010">
        <f>ROUND(I2010*(J2010/1000),2)</f>
        <v/>
      </c>
    </row>
    <row r="2011">
      <c r="C2011" t="n">
        <v>33470121</v>
      </c>
      <c r="D2011" t="inlineStr">
        <is>
          <t>5077048_Capella E! Deal#375795 2Q19 TAD - Digital Lifestyle</t>
        </is>
      </c>
      <c r="E2011" t="inlineStr">
        <is>
          <t>Bravo</t>
        </is>
      </c>
      <c r="F2011" s="129" t="n">
        <v>43585</v>
      </c>
      <c r="G2011" s="129" t="n">
        <v>43590</v>
      </c>
      <c r="H2011" t="n">
        <v>50165</v>
      </c>
      <c r="I2011" t="n">
        <v>50165</v>
      </c>
      <c r="J2011" t="n">
        <v>0.71</v>
      </c>
      <c r="K2011">
        <f>ROUND(I2011*(J2011/1000),2)</f>
        <v/>
      </c>
    </row>
    <row r="2012">
      <c r="C2012" t="n">
        <v>33470121</v>
      </c>
      <c r="D2012" t="inlineStr">
        <is>
          <t>5077048_Capella E! Deal#375795 2Q19 TAD - Digital Lifestyle</t>
        </is>
      </c>
      <c r="E2012" t="inlineStr">
        <is>
          <t>E!</t>
        </is>
      </c>
      <c r="F2012" s="129" t="n">
        <v>43585</v>
      </c>
      <c r="G2012" s="129" t="n">
        <v>43590</v>
      </c>
      <c r="H2012" t="n">
        <v>16263</v>
      </c>
      <c r="I2012" t="n">
        <v>16263</v>
      </c>
      <c r="J2012" t="n">
        <v>0.71</v>
      </c>
      <c r="K2012">
        <f>ROUND(I2012*(J2012/1000),2)</f>
        <v/>
      </c>
    </row>
    <row r="2013">
      <c r="C2013" t="n">
        <v>33470121</v>
      </c>
      <c r="D2013" t="inlineStr">
        <is>
          <t>5077048_Capella E! Deal#375795 2Q19 TAD - Digital Lifestyle</t>
        </is>
      </c>
      <c r="E2013" t="inlineStr">
        <is>
          <t>Oxygen</t>
        </is>
      </c>
      <c r="F2013" s="129" t="n">
        <v>43585</v>
      </c>
      <c r="G2013" s="129" t="n">
        <v>43590</v>
      </c>
      <c r="H2013" t="n">
        <v>6890</v>
      </c>
      <c r="I2013" t="n">
        <v>6890</v>
      </c>
      <c r="J2013" t="n">
        <v>0.71</v>
      </c>
      <c r="K2013">
        <f>ROUND(I2013*(J2013/1000),2)</f>
        <v/>
      </c>
    </row>
    <row r="2014">
      <c r="C2014" t="n">
        <v>33470121</v>
      </c>
      <c r="D2014" t="inlineStr">
        <is>
          <t>5077048_Capella E! Deal#375795 2Q19 TAD - Digital Lifestyle</t>
        </is>
      </c>
      <c r="E2014" t="inlineStr">
        <is>
          <t>Syfy</t>
        </is>
      </c>
      <c r="F2014" s="129" t="n">
        <v>43585</v>
      </c>
      <c r="G2014" s="129" t="n">
        <v>43590</v>
      </c>
      <c r="H2014" t="n">
        <v>31731</v>
      </c>
      <c r="I2014" t="n">
        <v>31731</v>
      </c>
      <c r="J2014" t="n">
        <v>0.71</v>
      </c>
      <c r="K2014">
        <f>ROUND(I2014*(J2014/1000),2)</f>
        <v/>
      </c>
    </row>
    <row r="2015">
      <c r="C2015" t="n">
        <v>33470121</v>
      </c>
      <c r="D2015" t="inlineStr">
        <is>
          <t>5077048_Capella E! Deal#375795 2Q19 TAD - Digital Lifestyle</t>
        </is>
      </c>
      <c r="E2015" t="inlineStr">
        <is>
          <t>USA</t>
        </is>
      </c>
      <c r="F2015" s="129" t="n">
        <v>43585</v>
      </c>
      <c r="G2015" s="129" t="n">
        <v>43590</v>
      </c>
      <c r="H2015" t="n">
        <v>20541</v>
      </c>
      <c r="I2015" t="n">
        <v>20541</v>
      </c>
      <c r="J2015" t="n">
        <v>0.71</v>
      </c>
      <c r="K2015">
        <f>ROUND(I2015*(J2015/1000),2)</f>
        <v/>
      </c>
    </row>
    <row r="2016">
      <c r="C2016" t="n">
        <v>33471298</v>
      </c>
      <c r="D2016" t="inlineStr">
        <is>
          <t>5077043_Capella Bravo Deal#609830 2Q19 TAD - Digital Lifestyle</t>
        </is>
      </c>
      <c r="E2016" t="inlineStr">
        <is>
          <t>Bravo</t>
        </is>
      </c>
      <c r="F2016" s="129" t="n">
        <v>43585</v>
      </c>
      <c r="G2016" s="129" t="n">
        <v>43590</v>
      </c>
      <c r="H2016" t="n">
        <v>51696</v>
      </c>
      <c r="I2016" t="n">
        <v>51696</v>
      </c>
      <c r="J2016" t="n">
        <v>0.71</v>
      </c>
      <c r="K2016">
        <f>ROUND(I2016*(J2016/1000),2)</f>
        <v/>
      </c>
    </row>
    <row r="2017">
      <c r="C2017" t="n">
        <v>33471298</v>
      </c>
      <c r="D2017" t="inlineStr">
        <is>
          <t>5077043_Capella Bravo Deal#609830 2Q19 TAD - Digital Lifestyle</t>
        </is>
      </c>
      <c r="E2017" t="inlineStr">
        <is>
          <t>E!</t>
        </is>
      </c>
      <c r="F2017" s="129" t="n">
        <v>43585</v>
      </c>
      <c r="G2017" s="129" t="n">
        <v>43590</v>
      </c>
      <c r="H2017" t="n">
        <v>17025</v>
      </c>
      <c r="I2017" t="n">
        <v>17025</v>
      </c>
      <c r="J2017" t="n">
        <v>0.71</v>
      </c>
      <c r="K2017">
        <f>ROUND(I2017*(J2017/1000),2)</f>
        <v/>
      </c>
    </row>
    <row r="2018">
      <c r="C2018" t="n">
        <v>33471298</v>
      </c>
      <c r="D2018" t="inlineStr">
        <is>
          <t>5077043_Capella Bravo Deal#609830 2Q19 TAD - Digital Lifestyle</t>
        </is>
      </c>
      <c r="E2018" t="inlineStr">
        <is>
          <t>Oxygen</t>
        </is>
      </c>
      <c r="F2018" s="129" t="n">
        <v>43585</v>
      </c>
      <c r="G2018" s="129" t="n">
        <v>43590</v>
      </c>
      <c r="H2018" t="n">
        <v>7094</v>
      </c>
      <c r="I2018" t="n">
        <v>7094</v>
      </c>
      <c r="J2018" t="n">
        <v>0.71</v>
      </c>
      <c r="K2018">
        <f>ROUND(I2018*(J2018/1000),2)</f>
        <v/>
      </c>
    </row>
    <row r="2019">
      <c r="C2019" t="n">
        <v>33471298</v>
      </c>
      <c r="D2019" t="inlineStr">
        <is>
          <t>5077043_Capella Bravo Deal#609830 2Q19 TAD - Digital Lifestyle</t>
        </is>
      </c>
      <c r="E2019" t="inlineStr">
        <is>
          <t>Syfy</t>
        </is>
      </c>
      <c r="F2019" s="129" t="n">
        <v>43585</v>
      </c>
      <c r="G2019" s="129" t="n">
        <v>43590</v>
      </c>
      <c r="H2019" t="n">
        <v>33820</v>
      </c>
      <c r="I2019" t="n">
        <v>33820</v>
      </c>
      <c r="J2019" t="n">
        <v>0.71</v>
      </c>
      <c r="K2019">
        <f>ROUND(I2019*(J2019/1000),2)</f>
        <v/>
      </c>
    </row>
    <row r="2020">
      <c r="C2020" t="n">
        <v>33471298</v>
      </c>
      <c r="D2020" t="inlineStr">
        <is>
          <t>5077043_Capella Bravo Deal#609830 2Q19 TAD - Digital Lifestyle</t>
        </is>
      </c>
      <c r="E2020" t="inlineStr">
        <is>
          <t>USA</t>
        </is>
      </c>
      <c r="F2020" s="129" t="n">
        <v>43585</v>
      </c>
      <c r="G2020" s="129" t="n">
        <v>43590</v>
      </c>
      <c r="H2020" t="n">
        <v>22581</v>
      </c>
      <c r="I2020" t="n">
        <v>22581</v>
      </c>
      <c r="J2020" t="n">
        <v>0.71</v>
      </c>
      <c r="K2020">
        <f>ROUND(I2020*(J2020/1000),2)</f>
        <v/>
      </c>
    </row>
    <row r="2021">
      <c r="B2021" s="125">
        <f>B2019+1</f>
        <v/>
      </c>
      <c r="C2021" s="73" t="n"/>
      <c r="D2021" s="78" t="n"/>
      <c r="E2021" s="78" t="n"/>
      <c r="F2021" s="51" t="n"/>
      <c r="G2021" s="67" t="n"/>
      <c r="H2021" s="67" t="n"/>
      <c r="I2021" s="130" t="n"/>
      <c r="J2021" s="131" t="n"/>
      <c r="K2021" s="131" t="n"/>
      <c r="L2021" s="78" t="n"/>
    </row>
    <row r="2022">
      <c r="B2022" s="125" t="n"/>
      <c r="C2022" s="73" t="n"/>
      <c r="D2022" s="78" t="n"/>
      <c r="E2022" s="78" t="n"/>
      <c r="F2022" s="57" t="n"/>
      <c r="G2022" s="79" t="n"/>
      <c r="H2022" s="78" t="n"/>
      <c r="I2022" s="79" t="n"/>
      <c r="J2022" s="132" t="n"/>
      <c r="K2022" s="133" t="n"/>
      <c r="M2022" s="78" t="n"/>
    </row>
    <row r="2023">
      <c r="B2023" s="125" t="n"/>
      <c r="C2023" s="73" t="n"/>
      <c r="D2023" s="78" t="n"/>
      <c r="E2023" s="78" t="n"/>
      <c r="G2023" s="65" t="inlineStr">
        <is>
          <t>Sub-totals by Network:</t>
        </is>
      </c>
      <c r="H2023" s="77" t="inlineStr">
        <is>
          <t>Bravo</t>
        </is>
      </c>
      <c r="I2023" s="79">
        <f>SUMIF(E28:E2020,&lt;Cell 'Invoice'.H2023&gt;,I28:I2020)</f>
        <v/>
      </c>
      <c r="J2023" s="132" t="n"/>
      <c r="K2023" s="134">
        <f>ROUND(I2023*(J2023/1000), 2)</f>
        <v/>
      </c>
      <c r="M2023" s="78" t="n"/>
    </row>
    <row r="2024">
      <c r="B2024" s="125" t="n"/>
      <c r="C2024" s="73" t="n"/>
      <c r="D2024" s="78" t="n"/>
      <c r="E2024" s="78" t="n"/>
      <c r="G2024" s="65" t="n"/>
      <c r="H2024" s="77" t="inlineStr">
        <is>
          <t>E!</t>
        </is>
      </c>
      <c r="I2024" s="79">
        <f>SUMIF(E28:E2020,&lt;Cell 'Invoice'.H2024&gt;,I28:I2020)</f>
        <v/>
      </c>
      <c r="J2024" s="132" t="n"/>
      <c r="K2024" s="134">
        <f>ROUND(I2024*(J2024/1000), 2)</f>
        <v/>
      </c>
      <c r="M2024" s="78" t="n"/>
    </row>
    <row r="2025">
      <c r="B2025" s="125" t="n"/>
      <c r="C2025" s="73" t="n"/>
      <c r="D2025" s="78" t="n"/>
      <c r="E2025" s="78" t="n"/>
      <c r="G2025" s="79" t="n"/>
      <c r="H2025" s="77" t="inlineStr">
        <is>
          <t>NBC Broadcast</t>
        </is>
      </c>
      <c r="I2025" s="79">
        <f>SUMIF(E28:E2020,&lt;Cell 'Invoice'.H2025&gt;,I28:I2020)</f>
        <v/>
      </c>
      <c r="J2025" s="132" t="n"/>
      <c r="K2025" s="134">
        <f>ROUND(I2025*(J2025/1000), 2)</f>
        <v/>
      </c>
      <c r="M2025" s="78" t="n"/>
    </row>
    <row r="2026">
      <c r="B2026" s="125" t="n"/>
      <c r="C2026" s="73" t="n"/>
      <c r="D2026" s="78" t="n"/>
      <c r="E2026" s="78" t="n"/>
      <c r="G2026" s="79" t="n"/>
      <c r="H2026" s="77" t="inlineStr">
        <is>
          <t>Oxygen</t>
        </is>
      </c>
      <c r="I2026" s="79">
        <f>SUMIF(E28:E2020,&lt;Cell 'Invoice'.H2026&gt;,I28:I2020)</f>
        <v/>
      </c>
      <c r="J2026" s="132" t="n"/>
      <c r="K2026" s="134">
        <f>ROUND(I2026*(J2026/1000), 2)</f>
        <v/>
      </c>
      <c r="M2026" s="78" t="n"/>
    </row>
    <row r="2027">
      <c r="B2027" s="125" t="n"/>
      <c r="C2027" s="73" t="n"/>
      <c r="E2027" s="78" t="n"/>
      <c r="F2027" s="78" t="n"/>
      <c r="G2027" s="79" t="n"/>
      <c r="H2027" s="77" t="inlineStr">
        <is>
          <t>Universal Kids</t>
        </is>
      </c>
      <c r="I2027" s="79">
        <f>SUMIF(E28:E2020,&lt;Cell 'Invoice'.H2027&gt;,I28:I2020)</f>
        <v/>
      </c>
      <c r="J2027" s="132" t="n"/>
      <c r="K2027" s="134">
        <f>ROUND(I2027*(J2027/1000), 2)</f>
        <v/>
      </c>
      <c r="M2027" s="78" t="n"/>
    </row>
    <row r="2028">
      <c r="B2028" s="125" t="n"/>
      <c r="C2028" s="73" t="n"/>
      <c r="D2028" s="78" t="n"/>
      <c r="E2028" s="78" t="n"/>
      <c r="G2028" s="79" t="n"/>
      <c r="H2028" s="77" t="inlineStr">
        <is>
          <t>Syfy</t>
        </is>
      </c>
      <c r="I2028" s="79">
        <f>SUMIF(E28:E2020,&lt;Cell 'Invoice'.H2028&gt;,I28:I2020)</f>
        <v/>
      </c>
      <c r="J2028" s="132" t="n"/>
      <c r="K2028" s="134">
        <f>ROUND(I2028*(J2028/1000), 2)</f>
        <v/>
      </c>
      <c r="M2028" s="78" t="n"/>
    </row>
    <row r="2029">
      <c r="B2029" s="125" t="n"/>
      <c r="C2029" s="73" t="n"/>
      <c r="D2029" s="78" t="n"/>
      <c r="F2029" s="78" t="n"/>
      <c r="G2029" s="79" t="n"/>
      <c r="H2029" s="77" t="inlineStr">
        <is>
          <t>Telemundo</t>
        </is>
      </c>
      <c r="I2029" s="79">
        <f>SUMIF(E28:E2020,&lt;Cell 'Invoice'.H2029&gt;,I28:I2020)</f>
        <v/>
      </c>
      <c r="J2029" s="132" t="n"/>
      <c r="K2029" s="134">
        <f>ROUND(I2029*(J2029/1000), 2)</f>
        <v/>
      </c>
    </row>
    <row r="2030">
      <c r="B2030" s="125" t="n"/>
      <c r="C2030" s="73" t="n"/>
      <c r="D2030" s="78" t="n"/>
      <c r="E2030" s="78" t="n"/>
      <c r="G2030" s="79" t="n"/>
      <c r="H2030" s="77" t="inlineStr">
        <is>
          <t>USA</t>
        </is>
      </c>
      <c r="I2030" s="79">
        <f>SUMIF(E28:E2020,&lt;Cell 'Invoice'.H2030&gt;,I28:I2020)</f>
        <v/>
      </c>
      <c r="J2030" s="132" t="n"/>
      <c r="K2030" s="134">
        <f>ROUND(I2030*(J2030/1000), 2)</f>
        <v/>
      </c>
      <c r="M2030" s="78" t="n"/>
    </row>
    <row r="2031">
      <c r="B2031" s="125" t="n"/>
      <c r="C2031" s="73" t="n"/>
      <c r="G2031" s="79" t="n"/>
      <c r="H2031" s="77" t="inlineStr">
        <is>
          <t>NBC Sports</t>
        </is>
      </c>
      <c r="I2031" s="79">
        <f>SUMIF(E28:E2020,&lt;Cell 'Invoice'.H2031&gt;,I28:I2020)</f>
        <v/>
      </c>
      <c r="J2031" s="132" t="n"/>
      <c r="K2031" s="134">
        <f>ROUND(I2031*(J2031/1000), 2)</f>
        <v/>
      </c>
    </row>
    <row r="2032">
      <c r="B2032" s="125" t="n"/>
      <c r="C2032" s="73" t="n"/>
      <c r="G2032" s="79" t="n"/>
      <c r="H2032" s="77" t="inlineStr">
        <is>
          <t>NBC News</t>
        </is>
      </c>
      <c r="I2032" s="79">
        <f>SUMIF(E28:E2020,&lt;Cell 'Invoice'.H2032&gt;,I28:I2020)</f>
        <v/>
      </c>
      <c r="J2032" s="132" t="n"/>
      <c r="K2032" s="134">
        <f>ROUND(I2032*(J2032/1000), 2)</f>
        <v/>
      </c>
    </row>
    <row r="2033">
      <c r="B2033" s="125" t="n"/>
      <c r="C2033" s="73" t="n"/>
      <c r="E2033" s="78" t="n"/>
      <c r="F2033" s="78" t="n"/>
      <c r="G2033" s="79" t="n"/>
      <c r="H2033" s="77" t="inlineStr">
        <is>
          <t>NBC Universo</t>
        </is>
      </c>
      <c r="I2033" s="79">
        <f>SUMIF(E28:E2020,&lt;Cell 'Invoice'.H2033&gt;,I28:I2020)</f>
        <v/>
      </c>
      <c r="J2033" s="132" t="n"/>
      <c r="K2033" s="134">
        <f>ROUND(I2033*(J2033/1000), 2)</f>
        <v/>
      </c>
      <c r="M2033" s="78" t="n"/>
    </row>
    <row r="2034">
      <c r="B2034" s="125" t="n"/>
      <c r="C2034" s="73" t="n"/>
      <c r="D2034" s="78" t="n"/>
      <c r="E2034" s="78" t="n"/>
      <c r="F2034" s="78" t="n"/>
      <c r="G2034" s="79" t="n"/>
      <c r="H2034" s="77" t="inlineStr">
        <is>
          <t>MSNBC</t>
        </is>
      </c>
      <c r="I2034" s="79">
        <f>SUMIF(E28:E2020,&lt;Cell 'Invoice'.H2034&gt;,I28:I2020)</f>
        <v/>
      </c>
      <c r="J2034" s="132" t="n"/>
      <c r="K2034" s="134">
        <f>ROUND(I2034*(J2034/1000), 2)</f>
        <v/>
      </c>
      <c r="M2034" s="78" t="n"/>
    </row>
    <row r="2035">
      <c r="B2035" s="125" t="n"/>
      <c r="C2035" s="73" t="n"/>
      <c r="D2035" s="78" t="n"/>
      <c r="E2035" s="78" t="n"/>
      <c r="F2035" s="78" t="n"/>
      <c r="G2035" s="79" t="n"/>
      <c r="H2035" s="77" t="inlineStr">
        <is>
          <t>CNBC</t>
        </is>
      </c>
      <c r="I2035" s="79">
        <f>SUMIF(E28:E2020,&lt;Cell 'Invoice'.H2035&gt;,I28:I2020)</f>
        <v/>
      </c>
      <c r="J2035" s="132" t="n"/>
      <c r="K2035" s="134">
        <f>ROUND(I2035*(J2035/1000), 2)</f>
        <v/>
      </c>
    </row>
    <row r="2036">
      <c r="B2036" s="125" t="n"/>
      <c r="C2036" s="73" t="n"/>
      <c r="G2036" s="79" t="n"/>
      <c r="H2036" s="77" t="inlineStr">
        <is>
          <t>Golf Channel</t>
        </is>
      </c>
      <c r="I2036" s="79">
        <f>SUMIF(E28:E2020,&lt;Cell 'Invoice'.H2036&gt;,I28:I2020)</f>
        <v/>
      </c>
      <c r="J2036" s="132" t="n"/>
      <c r="K2036" s="134">
        <f>ROUND(I2036*(J2036/1000), 2)</f>
        <v/>
      </c>
    </row>
    <row r="2037">
      <c r="B2037" s="125" t="n"/>
      <c r="C2037" s="73" t="n"/>
      <c r="G2037" s="79" t="n"/>
      <c r="H2037" s="77" t="n"/>
      <c r="I2037" s="79" t="n"/>
      <c r="J2037" s="132" t="n"/>
      <c r="K2037" s="134" t="n"/>
    </row>
    <row r="2038">
      <c r="B2038" s="125" t="n"/>
      <c r="C2038" s="73" t="n"/>
      <c r="D2038" s="78" t="n"/>
      <c r="E2038" s="78" t="n"/>
      <c r="F2038" s="51" t="n"/>
      <c r="G2038" s="67" t="n"/>
      <c r="H2038" s="52" t="n"/>
      <c r="I2038" s="67" t="n"/>
      <c r="J2038" s="130" t="n"/>
      <c r="K2038" s="131" t="n"/>
    </row>
    <row r="2039">
      <c r="B2039" s="125" t="n"/>
      <c r="C2039" s="73" t="n"/>
      <c r="F2039" s="57" t="n"/>
      <c r="G2039" s="79" t="n"/>
      <c r="H2039" s="78" t="n"/>
      <c r="I2039" s="79" t="n"/>
      <c r="J2039" s="132" t="n"/>
      <c r="K2039" s="133" t="n"/>
    </row>
    <row r="2040">
      <c r="G2040" s="65" t="inlineStr">
        <is>
          <t>Total:</t>
        </is>
      </c>
      <c r="H2040" s="79" t="n"/>
      <c r="I2040" s="79">
        <f>SUM(I28:I2020)</f>
        <v/>
      </c>
      <c r="J2040" s="78" t="n"/>
      <c r="K2040" s="128">
        <f>SUM(K28:K2020)</f>
        <v/>
      </c>
    </row>
    <row r="2041">
      <c r="B2041" s="78" t="n"/>
      <c r="C2041" s="78" t="n"/>
      <c r="D2041" s="78" t="n"/>
      <c r="E2041" s="78" t="n"/>
      <c r="F2041" s="78" t="n"/>
      <c r="G2041" s="78" t="n"/>
      <c r="H2041" s="78" t="n"/>
      <c r="I2041" s="78" t="n"/>
      <c r="J2041" s="78" t="n"/>
    </row>
    <row r="2042">
      <c r="B2042" s="95" t="inlineStr">
        <is>
          <t xml:space="preserve">Invoice Comments:
</t>
        </is>
      </c>
      <c r="C2042" s="91" t="n"/>
      <c r="D2042" s="104" t="n"/>
      <c r="E2042" s="100" t="n"/>
      <c r="F2042" s="100" t="n"/>
      <c r="G2042" s="100" t="n"/>
      <c r="H2042" s="100" t="n"/>
      <c r="I2042" s="100" t="n"/>
      <c r="J2042" s="100" t="n"/>
      <c r="K2042" s="101" t="n"/>
    </row>
    <row r="2043">
      <c r="B2043" s="92" t="n"/>
      <c r="C2043" s="93" t="n"/>
      <c r="D2043" s="102" t="n"/>
      <c r="E2043" s="102" t="n"/>
      <c r="F2043" s="102" t="n"/>
      <c r="G2043" s="102" t="n"/>
      <c r="H2043" s="102" t="n"/>
      <c r="I2043" s="102" t="n"/>
      <c r="J2043" s="102" t="n"/>
      <c r="K2043" s="103" t="n"/>
    </row>
    <row r="2044">
      <c r="B2044" s="94" t="n"/>
      <c r="C2044" s="94" t="n"/>
      <c r="D2044" s="94" t="n"/>
      <c r="E2044" s="94" t="n"/>
      <c r="F2044" s="94" t="n"/>
      <c r="G2044" s="94" t="n"/>
      <c r="H2044" s="94" t="n"/>
      <c r="I2044" s="94" t="n"/>
      <c r="J2044" s="94" t="n"/>
      <c r="L2044" s="78" t="n"/>
    </row>
    <row r="2045">
      <c r="B2045" s="78" t="n"/>
      <c r="C2045" s="78" t="n"/>
      <c r="D2045" s="78" t="n"/>
      <c r="E2045" s="78" t="n"/>
      <c r="F2045" s="78" t="n"/>
      <c r="G2045" s="78" t="n"/>
      <c r="H2045" s="78" t="n"/>
      <c r="I2045" s="78" t="n"/>
      <c r="J2045" s="78" t="n"/>
      <c r="L2045" s="78" t="n"/>
    </row>
    <row r="2046">
      <c r="B2046" s="25" t="inlineStr">
        <is>
          <t>Please detach this portion and return with your remittance to:</t>
        </is>
      </c>
      <c r="J2046" s="135" t="n"/>
      <c r="L2046" s="78" t="n"/>
    </row>
    <row r="2047">
      <c r="J2047" s="77" t="n"/>
      <c r="K2047" s="135" t="n"/>
    </row>
    <row r="2048">
      <c r="C2048" s="35" t="inlineStr">
        <is>
          <t>Canoe Ventures, LLC</t>
        </is>
      </c>
      <c r="D2048" s="31" t="n"/>
      <c r="F2048" s="29" t="inlineStr">
        <is>
          <t>Invoice Date:</t>
        </is>
      </c>
      <c r="G2048" s="27">
        <f>K1</f>
        <v/>
      </c>
      <c r="J2048" s="77" t="n"/>
      <c r="K2048" s="135" t="n"/>
    </row>
    <row r="2049">
      <c r="C2049" s="24" t="inlineStr">
        <is>
          <t>Attention: Accounting Department</t>
        </is>
      </c>
      <c r="D2049" s="32" t="n"/>
      <c r="F2049" s="30" t="inlineStr">
        <is>
          <t>Invoice Number:</t>
        </is>
      </c>
      <c r="G2049" s="28">
        <f>K2</f>
        <v/>
      </c>
      <c r="J2049" s="78" t="n"/>
      <c r="K2049" s="78" t="n"/>
    </row>
    <row r="2050">
      <c r="C2050" s="36" t="inlineStr">
        <is>
          <t>200 Union Boulevard, Suite 201</t>
        </is>
      </c>
      <c r="D2050" s="33" t="n"/>
      <c r="F2050" s="30" t="inlineStr">
        <is>
          <t>Programmer:</t>
        </is>
      </c>
      <c r="G2050" s="28">
        <f>D20</f>
        <v/>
      </c>
    </row>
    <row r="2051">
      <c r="C2051" s="37" t="inlineStr">
        <is>
          <t>Lakewood, CO  80228</t>
        </is>
      </c>
      <c r="D2051" s="34" t="n"/>
      <c r="F2051" s="70" t="inlineStr">
        <is>
          <t>Network(s):</t>
        </is>
      </c>
      <c r="G2051" s="114" t="inlineStr">
        <is>
          <t>Bravo, E!, NBC Universo, NBC, Oxygen, Universal Kids, Syfy, Telemundo, USA, Esquire, CNBC, Pre Olympics, Olympics, MSNBC, Golf Channel, Chiller, NBC News</t>
        </is>
      </c>
      <c r="J2051" s="26" t="inlineStr">
        <is>
          <t>Amount Due:</t>
        </is>
      </c>
      <c r="K2051" s="136">
        <f>SUM(K28:K2020)</f>
        <v/>
      </c>
    </row>
    <row r="2052">
      <c r="C2052" s="18" t="n"/>
      <c r="D2052" s="18" t="n"/>
      <c r="E2052" s="17" t="n"/>
      <c r="F2052" s="17" t="n"/>
    </row>
    <row r="2053">
      <c r="C2053" s="18" t="n"/>
      <c r="D2053" s="18" t="n"/>
      <c r="E2053" s="17" t="n"/>
      <c r="F2053" s="17" t="n"/>
      <c r="G2053" s="17" t="n"/>
    </row>
    <row r="2054"/>
    <row r="2055"/>
    <row r="2056"/>
    <row r="2057"/>
    <row r="2058"/>
    <row r="2059"/>
    <row r="2060"/>
  </sheetData>
  <autoFilter ref="B27:K1724"/>
  <mergeCells count="12">
    <mergeCell ref="G1875:I1876"/>
    <mergeCell ref="G12:K12"/>
    <mergeCell ref="G13:K13"/>
    <mergeCell ref="G15:K15"/>
    <mergeCell ref="D21:F21"/>
    <mergeCell ref="G5:K5"/>
    <mergeCell ref="G6:K6"/>
    <mergeCell ref="G7:K7"/>
    <mergeCell ref="G4:K4"/>
    <mergeCell ref="G11:K11"/>
    <mergeCell ref="G9:K9"/>
    <mergeCell ref="G8:K8"/>
  </mergeCells>
  <hyperlinks>
    <hyperlink ref="B9" r:id="rId1"/>
    <hyperlink ref="D16" r:id="rId2"/>
  </hyperlinks>
  <printOptions horizontalCentered="1"/>
  <pageMargins bottom="0.6" footer="0.2" header="0.2" left="0.5" right="0.5" top="0.5"/>
  <pageSetup fitToHeight="0" orientation="landscape" scale="52"/>
  <headerFooter>
    <oddHeader>&amp;C&amp;"Arial,Italic"&amp;8 &amp;F</oddHeader>
    <oddFooter>&amp;C&amp;8 Confidential and proprietary information.  Unauthorized distribution or disclosure is prohibited._x000a_© 2018 Canoe Ventures, LLC.  All rights reserved.&amp;R&amp;8 Page &amp;P of &amp;N</oddFooter>
    <evenHeader/>
    <evenFooter/>
    <firstHeader/>
    <firstFooter/>
  </headerFooter>
  <drawing r:id="rId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markshepard</dc:creator>
  <dcterms:created xsi:type="dcterms:W3CDTF">2009-09-08T22:15:15Z</dcterms:created>
  <dcterms:modified xsi:type="dcterms:W3CDTF">2019-04-08T22:08:51Z</dcterms:modified>
  <cp:lastModifiedBy>Admin</cp:lastModifiedBy>
  <cp:lastPrinted>2019-03-04T22:40:37Z</cp:lastPrinted>
</cp:coreProperties>
</file>