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FFE84D5B-6F16-4458-9C81-74C7F18DAB70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Master" sheetId="2" r:id="rId1"/>
    <sheet name="DISCOVERY" sheetId="11" r:id="rId2"/>
    <sheet name="FOX" sheetId="12" r:id="rId3"/>
    <sheet name="NBC" sheetId="13" r:id="rId4"/>
    <sheet name="TURNER" sheetId="14" r:id="rId5"/>
    <sheet name="VIACOM" sheetId="15" r:id="rId6"/>
  </sheets>
  <definedNames>
    <definedName name="_xlnm._FilterDatabase" localSheetId="1" hidden="1">DISCOVERY!$B$27:$K$28</definedName>
    <definedName name="_xlnm._FilterDatabase" localSheetId="2" hidden="1">FOX!$B$31:$K$32</definedName>
    <definedName name="_xlnm._FilterDatabase" localSheetId="0" hidden="1">Master!$B$27:$K$27</definedName>
    <definedName name="_xlnm._FilterDatabase" localSheetId="3" hidden="1">NBC!$B$27:$K$28</definedName>
    <definedName name="_xlnm._FilterDatabase" localSheetId="4" hidden="1">TURNER!$B$41:$K$41</definedName>
    <definedName name="_xlnm._FilterDatabase" localSheetId="5" hidden="1">VIACOM!$B$27:$K$28</definedName>
    <definedName name="_xlnm.Print_Area" localSheetId="1">DISCOVERY!$B:$J</definedName>
    <definedName name="_xlnm.Print_Area" localSheetId="2">FOX!$A:$L</definedName>
    <definedName name="_xlnm.Print_Area" localSheetId="0">Master!$A$1:$L$51</definedName>
    <definedName name="_xlnm.Print_Area" localSheetId="3">NBC!$A:$L</definedName>
    <definedName name="_xlnm.Print_Area" localSheetId="4">TURNER!$A:$K</definedName>
    <definedName name="_xlnm.Print_Area" localSheetId="5">VIACOM!$A:$L</definedName>
    <definedName name="_xlnm.Print_Titles" localSheetId="1">DISCOVERY!$27:$27</definedName>
    <definedName name="_xlnm.Print_Titles" localSheetId="2">FOX!$31:$31</definedName>
    <definedName name="_xlnm.Print_Titles" localSheetId="0">Master!$27:$27</definedName>
    <definedName name="_xlnm.Print_Titles" localSheetId="3">NBC!$27:$27</definedName>
    <definedName name="_xlnm.Print_Titles" localSheetId="4">TURNER!$41:$41</definedName>
    <definedName name="_xlnm.Print_Titles" localSheetId="5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5" l="1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I49" i="15" s="1"/>
  <c r="K42" i="15"/>
  <c r="I43" i="15"/>
  <c r="K43" i="15"/>
  <c r="I44" i="15"/>
  <c r="K44" i="15"/>
  <c r="I45" i="15"/>
  <c r="K45" i="15"/>
  <c r="K49" i="15"/>
  <c r="K64" i="15" s="1"/>
  <c r="F61" i="15"/>
  <c r="F62" i="15"/>
  <c r="B28" i="14"/>
  <c r="D28" i="14"/>
  <c r="F28" i="14"/>
  <c r="G28" i="14"/>
  <c r="K28" i="14"/>
  <c r="B29" i="14"/>
  <c r="D29" i="14"/>
  <c r="F29" i="14"/>
  <c r="G29" i="14"/>
  <c r="B30" i="14"/>
  <c r="D30" i="14"/>
  <c r="F30" i="14"/>
  <c r="G30" i="14"/>
  <c r="K30" i="14"/>
  <c r="B31" i="14"/>
  <c r="D31" i="14"/>
  <c r="F31" i="14"/>
  <c r="G31" i="14"/>
  <c r="B32" i="14"/>
  <c r="D32" i="14"/>
  <c r="F32" i="14"/>
  <c r="G32" i="14"/>
  <c r="K32" i="14"/>
  <c r="B33" i="14"/>
  <c r="D33" i="14"/>
  <c r="F33" i="14"/>
  <c r="G33" i="14"/>
  <c r="B34" i="14"/>
  <c r="D34" i="14"/>
  <c r="F34" i="14"/>
  <c r="G34" i="14"/>
  <c r="K34" i="14"/>
  <c r="B35" i="14"/>
  <c r="D35" i="14"/>
  <c r="F35" i="14"/>
  <c r="G35" i="14"/>
  <c r="B36" i="14"/>
  <c r="D36" i="14"/>
  <c r="F36" i="14"/>
  <c r="G36" i="14"/>
  <c r="K36" i="14"/>
  <c r="B37" i="14"/>
  <c r="D37" i="14"/>
  <c r="F37" i="14"/>
  <c r="G37" i="14"/>
  <c r="I45" i="14"/>
  <c r="I28" i="14" s="1"/>
  <c r="K45" i="14"/>
  <c r="I46" i="14"/>
  <c r="I29" i="14" s="1"/>
  <c r="K46" i="14"/>
  <c r="K57" i="14" s="1"/>
  <c r="K68" i="14" s="1"/>
  <c r="I47" i="14"/>
  <c r="I30" i="14" s="1"/>
  <c r="K47" i="14"/>
  <c r="I48" i="14"/>
  <c r="I31" i="14" s="1"/>
  <c r="K48" i="14"/>
  <c r="K31" i="14" s="1"/>
  <c r="I49" i="14"/>
  <c r="I32" i="14" s="1"/>
  <c r="K49" i="14"/>
  <c r="I50" i="14"/>
  <c r="I33" i="14" s="1"/>
  <c r="K50" i="14"/>
  <c r="K33" i="14" s="1"/>
  <c r="I51" i="14"/>
  <c r="I34" i="14" s="1"/>
  <c r="K51" i="14"/>
  <c r="I52" i="14"/>
  <c r="I35" i="14" s="1"/>
  <c r="K52" i="14"/>
  <c r="K35" i="14" s="1"/>
  <c r="I53" i="14"/>
  <c r="I36" i="14" s="1"/>
  <c r="K53" i="14"/>
  <c r="I54" i="14"/>
  <c r="I37" i="14" s="1"/>
  <c r="K54" i="14"/>
  <c r="K37" i="14" s="1"/>
  <c r="F65" i="14"/>
  <c r="F66" i="14"/>
  <c r="I31" i="13"/>
  <c r="K31" i="13"/>
  <c r="I32" i="13"/>
  <c r="K32" i="13"/>
  <c r="I33" i="13"/>
  <c r="K33" i="13"/>
  <c r="I34" i="13"/>
  <c r="K34" i="13"/>
  <c r="K48" i="13" s="1"/>
  <c r="K59" i="13" s="1"/>
  <c r="I35" i="13"/>
  <c r="K35" i="13"/>
  <c r="I36" i="13"/>
  <c r="K36" i="13"/>
  <c r="I37" i="13"/>
  <c r="K37" i="13"/>
  <c r="I38" i="13"/>
  <c r="K38" i="13"/>
  <c r="I39" i="13"/>
  <c r="K39" i="13"/>
  <c r="I40" i="13"/>
  <c r="K40" i="13"/>
  <c r="I41" i="13"/>
  <c r="K41" i="13"/>
  <c r="I42" i="13"/>
  <c r="K42" i="13"/>
  <c r="I43" i="13"/>
  <c r="K43" i="13"/>
  <c r="I44" i="13"/>
  <c r="K44" i="13"/>
  <c r="I48" i="13"/>
  <c r="G56" i="13"/>
  <c r="G57" i="13"/>
  <c r="G58" i="13"/>
  <c r="F28" i="12"/>
  <c r="G28" i="12"/>
  <c r="I35" i="12"/>
  <c r="K35" i="12"/>
  <c r="K43" i="12" s="1"/>
  <c r="K57" i="12" s="1"/>
  <c r="K28" i="12" s="1"/>
  <c r="I36" i="12"/>
  <c r="K36" i="12"/>
  <c r="I37" i="12"/>
  <c r="I43" i="12" s="1"/>
  <c r="I28" i="12" s="1"/>
  <c r="K37" i="12"/>
  <c r="I38" i="12"/>
  <c r="K38" i="12"/>
  <c r="I39" i="12"/>
  <c r="K39" i="12"/>
  <c r="I40" i="12"/>
  <c r="K40" i="12"/>
  <c r="G54" i="12"/>
  <c r="G55" i="12"/>
  <c r="G56" i="12"/>
  <c r="G57" i="12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K51" i="11" s="1"/>
  <c r="K60" i="11" s="1"/>
  <c r="I48" i="11"/>
  <c r="K48" i="11"/>
  <c r="I51" i="11"/>
  <c r="F57" i="11"/>
  <c r="F58" i="11"/>
  <c r="I57" i="14" l="1"/>
  <c r="K29" i="14"/>
  <c r="K39" i="14" s="1"/>
  <c r="F41" i="2"/>
  <c r="F40" i="2"/>
  <c r="F39" i="2"/>
</calcChain>
</file>

<file path=xl/sharedStrings.xml><?xml version="1.0" encoding="utf-8"?>
<sst xmlns="http://schemas.openxmlformats.org/spreadsheetml/2006/main" count="476" uniqueCount="154">
  <si>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</si>
  <si>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</si>
  <si>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</si>
  <si>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</si>
  <si>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</si>
  <si>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</si>
  <si>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</si>
  <si>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</si>
  <si>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</si>
  <si>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</si>
  <si>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</si>
  <si>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</si>
  <si>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</si>
  <si>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</si>
  <si>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</si>
  <si>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</si>
  <si>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</si>
  <si>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</si>
  <si>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</si>
  <si>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</si>
  <si>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</si>
  <si>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</si>
  <si>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</si>
  <si>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</si>
  <si>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</si>
  <si>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</si>
  <si>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</si>
  <si>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</si>
  <si>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</si>
  <si>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</si>
  <si>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</si>
  <si>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</si>
  <si>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</si>
  <si>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</si>
  <si>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</si>
  <si>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</si>
  <si>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</si>
  <si>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</si>
  <si>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Total: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</si>
  <si>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</si>
  <si>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</si>
  <si>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</si>
  <si>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</si>
  <si>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</si>
  <si>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</si>
  <si>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</si>
  <si>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Programmer:</t>
  </si>
  <si>
    <t>Discovery Networks</t>
  </si>
  <si>
    <t>Travel Channel</t>
  </si>
  <si>
    <t>HGTV</t>
  </si>
  <si>
    <t>Food Network</t>
  </si>
  <si>
    <t>DIY Network</t>
  </si>
  <si>
    <t>Cooking Channel</t>
  </si>
  <si>
    <t>Velocity</t>
  </si>
  <si>
    <t>TLC</t>
  </si>
  <si>
    <t>Science Channel</t>
  </si>
  <si>
    <t>OWN: Oprah Winfrey Network</t>
  </si>
  <si>
    <t>Investigation Discovery</t>
  </si>
  <si>
    <t>Discovery Life</t>
  </si>
  <si>
    <t>Discovery Family Channel</t>
  </si>
  <si>
    <t>Discovery Familia</t>
  </si>
  <si>
    <t>Discovery en Espanol</t>
  </si>
  <si>
    <t>Discovery</t>
  </si>
  <si>
    <t>Destination America</t>
  </si>
  <si>
    <t>Animal Planet</t>
  </si>
  <si>
    <t>American Heroes Channel</t>
  </si>
  <si>
    <t>Sub-totals by Network:</t>
  </si>
  <si>
    <t>5B+</t>
  </si>
  <si>
    <t xml:space="preserve">2B - 3B </t>
  </si>
  <si>
    <t xml:space="preserve">  800M - 2B       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</si>
  <si>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</si>
  <si>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</si>
  <si>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</si>
  <si>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</si>
  <si>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</si>
  <si>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</si>
  <si>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</si>
  <si>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</si>
  <si>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</si>
  <si>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</si>
  <si>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</si>
  <si>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</si>
  <si>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</si>
  <si>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</si>
  <si>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</si>
  <si>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Networks</t>
  </si>
  <si>
    <t>FBC, FX, FXX, FXM, Nat Geo, Nat Geo Wild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</si>
  <si>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</si>
  <si>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</si>
  <si>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</si>
  <si>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</si>
  <si>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</si>
  <si>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</si>
  <si>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</si>
  <si>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</si>
  <si>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</si>
  <si>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</si>
  <si>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</si>
  <si>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</si>
  <si>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</si>
  <si>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</si>
  <si>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</si>
  <si>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</si>
  <si>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</si>
  <si>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</si>
  <si>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</si>
  <si>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</si>
  <si>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</si>
  <si>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</si>
  <si>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</si>
  <si>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</si>
  <si>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</si>
  <si>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</si>
  <si>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</si>
  <si>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Turner</t>
  </si>
  <si>
    <t>March Madness March Impressions billed in April - billing missed for March period</t>
  </si>
  <si>
    <t>TOTAL: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</si>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</sst>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0.00000%"/>
    <numFmt numFmtId="173" formatCode="0.000000"/>
    <numFmt numFmtId="174" formatCode="_(* #,##0_);_(* \(#,##0\);_(* &quot;-&quot;?_);_(@_)"/>
  </numFmts>
  <fonts count="7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9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</borders>
  <cellStyleXfs count="281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</cellStyleXfs>
  <cellXfs count="244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164" fontId="18" fillId="2" borderId="0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0" fontId="18" fillId="2" borderId="0" xfId="0" applyNumberFormat="1" applyFont="1" applyFill="1" applyBorder="1" applyProtection="1">
      <protection locked="0"/>
    </xf>
    <xf numFmtId="169" fontId="18" fillId="3" borderId="0" xfId="0" applyNumberFormat="1" applyFont="1" applyFill="1" applyBorder="1" applyAlignment="1" applyProtection="1">
      <alignment horizontal="center"/>
      <protection locked="0"/>
    </xf>
    <xf numFmtId="0" fontId="18" fillId="0" borderId="8" xfId="0" applyFont="1" applyBorder="1"/>
    <xf numFmtId="0" fontId="18" fillId="0" borderId="2" xfId="0" applyFont="1" applyBorder="1"/>
    <xf numFmtId="0" fontId="19" fillId="5" borderId="20" xfId="0" applyFont="1" applyFill="1" applyBorder="1" applyAlignment="1">
      <alignment wrapText="1"/>
    </xf>
    <xf numFmtId="0" fontId="19" fillId="5" borderId="21" xfId="0" applyFont="1" applyFill="1" applyBorder="1" applyAlignment="1">
      <alignment horizontal="right" wrapText="1"/>
    </xf>
    <xf numFmtId="0" fontId="23" fillId="5" borderId="21" xfId="0" applyFont="1" applyFill="1" applyBorder="1" applyAlignment="1">
      <alignment horizontal="center"/>
    </xf>
    <xf numFmtId="0" fontId="18" fillId="5" borderId="20" xfId="0" applyFont="1" applyFill="1" applyBorder="1"/>
    <xf numFmtId="0" fontId="18" fillId="0" borderId="0" xfId="0" applyFont="1" applyBorder="1" applyAlignment="1">
      <alignment horizontal="center"/>
    </xf>
    <xf numFmtId="0" fontId="18" fillId="0" borderId="22" xfId="0" applyFont="1" applyBorder="1" applyAlignment="1">
      <alignment horizontal="right"/>
    </xf>
    <xf numFmtId="3" fontId="18" fillId="0" borderId="22" xfId="0" applyNumberFormat="1" applyFont="1" applyBorder="1"/>
    <xf numFmtId="44" fontId="24" fillId="3" borderId="22" xfId="2" applyNumberFormat="1" applyFont="1" applyFill="1" applyBorder="1" applyAlignment="1" applyProtection="1">
      <alignment vertical="top"/>
    </xf>
    <xf numFmtId="44" fontId="19" fillId="0" borderId="22" xfId="0" applyNumberFormat="1" applyFont="1" applyBorder="1" applyAlignment="1" applyProtection="1">
      <alignment vertical="top"/>
    </xf>
    <xf numFmtId="49" fontId="18" fillId="0" borderId="0" xfId="0" applyNumberFormat="1" applyFont="1" applyAlignment="1">
      <alignment horizontal="left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8" fontId="19" fillId="0" borderId="8" xfId="0" applyNumberFormat="1" applyFont="1" applyBorder="1"/>
    <xf numFmtId="49" fontId="15" fillId="0" borderId="0" xfId="0" applyNumberFormat="1" applyFont="1" applyAlignment="1">
      <alignment vertical="top" wrapText="1" shrinkToFit="1"/>
    </xf>
    <xf numFmtId="0" fontId="18" fillId="0" borderId="0" xfId="0" applyFont="1" applyAlignment="1">
      <alignment horizontal="right" vertical="top" indent="1"/>
    </xf>
    <xf numFmtId="0" fontId="18" fillId="2" borderId="9" xfId="0" applyFont="1" applyFill="1" applyBorder="1"/>
    <xf numFmtId="0" fontId="18" fillId="2" borderId="6" xfId="0" applyFont="1" applyFill="1" applyBorder="1"/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4" xfId="0" applyFont="1" applyFill="1" applyBorder="1"/>
    <xf numFmtId="0" fontId="25" fillId="2" borderId="0" xfId="0" applyFont="1" applyFill="1" applyAlignment="1">
      <alignment horizontal="left" vertical="top"/>
    </xf>
    <xf numFmtId="0" fontId="18" fillId="0" borderId="21" xfId="0" applyFont="1" applyBorder="1"/>
    <xf numFmtId="0" fontId="18" fillId="0" borderId="3" xfId="0" applyFont="1" applyBorder="1"/>
    <xf numFmtId="0" fontId="18" fillId="3" borderId="3" xfId="0" applyFont="1" applyFill="1" applyBorder="1" applyAlignment="1">
      <alignment horizontal="center" vertical="top" wrapText="1"/>
    </xf>
    <xf numFmtId="0" fontId="25" fillId="2" borderId="3" xfId="0" applyFont="1" applyFill="1" applyBorder="1" applyAlignment="1">
      <alignment vertical="top" wrapText="1"/>
    </xf>
    <xf numFmtId="0" fontId="25" fillId="2" borderId="20" xfId="0" applyFont="1" applyFill="1" applyBorder="1" applyAlignment="1">
      <alignment vertical="top"/>
    </xf>
    <xf numFmtId="8" fontId="18" fillId="0" borderId="0" xfId="0" applyNumberFormat="1" applyFont="1"/>
    <xf numFmtId="44" fontId="24" fillId="3" borderId="0" xfId="2809" applyNumberFormat="1" applyFont="1" applyFill="1" applyAlignment="1">
      <alignment vertical="top"/>
    </xf>
    <xf numFmtId="3" fontId="19" fillId="0" borderId="0" xfId="0" applyNumberFormat="1" applyFont="1" applyAlignment="1">
      <alignment horizontal="right"/>
    </xf>
    <xf numFmtId="166" fontId="24" fillId="3" borderId="0" xfId="0" applyNumberFormat="1" applyFont="1" applyFill="1" applyAlignment="1" applyProtection="1">
      <alignment vertical="top"/>
      <protection locked="0"/>
    </xf>
    <xf numFmtId="0" fontId="18" fillId="0" borderId="0" xfId="0" applyFont="1" applyAlignment="1" applyProtection="1">
      <alignment horizontal="center" vertical="top"/>
      <protection locked="0"/>
    </xf>
    <xf numFmtId="167" fontId="18" fillId="0" borderId="0" xfId="0" applyNumberFormat="1" applyFont="1" applyAlignment="1">
      <alignment vertical="top"/>
    </xf>
    <xf numFmtId="44" fontId="18" fillId="0" borderId="0" xfId="0" applyNumberFormat="1" applyFont="1" applyAlignment="1">
      <alignment vertical="top"/>
    </xf>
    <xf numFmtId="44" fontId="18" fillId="0" borderId="23" xfId="0" applyNumberFormat="1" applyFont="1" applyBorder="1" applyAlignment="1">
      <alignment vertical="top"/>
    </xf>
    <xf numFmtId="44" fontId="24" fillId="3" borderId="23" xfId="2809" applyNumberFormat="1" applyFont="1" applyFill="1" applyBorder="1" applyAlignment="1">
      <alignment vertical="top"/>
    </xf>
    <xf numFmtId="3" fontId="18" fillId="0" borderId="23" xfId="0" applyNumberFormat="1" applyFont="1" applyBorder="1"/>
    <xf numFmtId="0" fontId="18" fillId="0" borderId="23" xfId="0" applyFont="1" applyBorder="1"/>
    <xf numFmtId="8" fontId="18" fillId="0" borderId="0" xfId="0" applyNumberFormat="1" applyFont="1" applyAlignment="1">
      <alignment horizontal="right" vertical="top"/>
    </xf>
    <xf numFmtId="170" fontId="18" fillId="2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 applyProtection="1">
      <alignment horizontal="left"/>
      <protection locked="0"/>
    </xf>
    <xf numFmtId="8" fontId="18" fillId="3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3" fontId="18" fillId="3" borderId="0" xfId="0" applyNumberFormat="1" applyFont="1" applyFill="1"/>
    <xf numFmtId="49" fontId="15" fillId="0" borderId="0" xfId="0" applyNumberFormat="1" applyFont="1" applyAlignment="1">
      <alignment horizontal="left" vertical="top" wrapText="1" shrinkToFit="1"/>
    </xf>
    <xf numFmtId="3" fontId="18" fillId="3" borderId="0" xfId="0" applyNumberFormat="1" applyFont="1" applyFill="1" applyAlignment="1">
      <alignment horizontal="left" wrapText="1"/>
    </xf>
    <xf numFmtId="0" fontId="19" fillId="2" borderId="0" xfId="0" applyFont="1" applyFill="1"/>
    <xf numFmtId="0" fontId="18" fillId="0" borderId="0" xfId="0" applyFont="1" applyAlignment="1" applyProtection="1">
      <alignment horizontal="left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20" fillId="4" borderId="0" xfId="0" applyFont="1" applyFill="1" applyAlignment="1">
      <alignment horizont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8" fillId="2" borderId="0" xfId="0" applyFont="1" applyFill="1" applyAlignment="1">
      <alignment horizontal="center"/>
    </xf>
    <xf numFmtId="0" fontId="15" fillId="2" borderId="0" xfId="0" applyFont="1" applyFill="1"/>
    <xf numFmtId="0" fontId="18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9" fillId="5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18" fillId="0" borderId="0" xfId="0" applyFont="1" applyAlignment="1" applyProtection="1">
      <alignment horizontal="right"/>
      <protection locked="0"/>
    </xf>
    <xf numFmtId="164" fontId="18" fillId="2" borderId="0" xfId="0" applyNumberFormat="1" applyFont="1" applyFill="1" applyAlignment="1" applyProtection="1">
      <alignment horizontal="right"/>
      <protection locked="0"/>
    </xf>
    <xf numFmtId="172" fontId="68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0" fontId="25" fillId="2" borderId="0" xfId="0" applyFont="1" applyFill="1" applyAlignment="1">
      <alignment vertical="top"/>
    </xf>
    <xf numFmtId="170" fontId="68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3" xfId="0" applyNumberFormat="1" applyFont="1" applyBorder="1" applyAlignment="1">
      <alignment vertical="top"/>
    </xf>
    <xf numFmtId="44" fontId="19" fillId="0" borderId="0" xfId="0" applyNumberFormat="1" applyFont="1"/>
    <xf numFmtId="14" fontId="18" fillId="0" borderId="0" xfId="0" applyNumberFormat="1" applyFont="1"/>
    <xf numFmtId="167" fontId="18" fillId="0" borderId="0" xfId="0" applyNumberFormat="1" applyFont="1" applyAlignment="1">
      <alignment horizontal="right" vertical="top"/>
    </xf>
    <xf numFmtId="168" fontId="19" fillId="3" borderId="0" xfId="0" applyNumberFormat="1" applyFont="1" applyFill="1" applyAlignment="1" applyProtection="1">
      <alignment horizontal="center"/>
      <protection locked="0"/>
    </xf>
    <xf numFmtId="169" fontId="19" fillId="3" borderId="0" xfId="0" applyNumberFormat="1" applyFont="1" applyFill="1" applyAlignment="1" applyProtection="1">
      <alignment horizontal="center"/>
      <protection locked="0"/>
    </xf>
    <xf numFmtId="170" fontId="22" fillId="0" borderId="0" xfId="0" applyNumberFormat="1" applyFont="1"/>
    <xf numFmtId="0" fontId="18" fillId="5" borderId="3" xfId="0" applyFont="1" applyFill="1" applyBorder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0" fontId="22" fillId="2" borderId="0" xfId="0" applyFont="1" applyFill="1" applyAlignment="1">
      <alignment horizontal="left" indent="9"/>
    </xf>
    <xf numFmtId="0" fontId="19" fillId="2" borderId="0" xfId="0" applyFont="1" applyFill="1" applyAlignment="1">
      <alignment horizontal="left" indent="9"/>
    </xf>
    <xf numFmtId="0" fontId="19" fillId="3" borderId="0" xfId="0" applyFont="1" applyFill="1" applyAlignment="1">
      <alignment horizontal="left" indent="9"/>
    </xf>
    <xf numFmtId="0" fontId="18" fillId="2" borderId="0" xfId="0" applyFont="1" applyFill="1" applyAlignment="1">
      <alignment horizontal="left" indent="9"/>
    </xf>
    <xf numFmtId="0" fontId="18" fillId="0" borderId="0" xfId="0" applyFont="1" applyAlignment="1">
      <alignment horizontal="left" indent="9"/>
    </xf>
    <xf numFmtId="0" fontId="18" fillId="0" borderId="0" xfId="0" applyFont="1" applyProtection="1">
      <protection locked="0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9" fillId="2" borderId="9" xfId="0" applyFont="1" applyFill="1" applyBorder="1" applyAlignment="1">
      <alignment vertical="top" wrapText="1"/>
    </xf>
    <xf numFmtId="0" fontId="69" fillId="2" borderId="8" xfId="0" applyFont="1" applyFill="1" applyBorder="1" applyAlignment="1">
      <alignment vertical="top" wrapText="1"/>
    </xf>
    <xf numFmtId="0" fontId="69" fillId="2" borderId="4" xfId="0" applyFont="1" applyFill="1" applyBorder="1" applyAlignment="1">
      <alignment vertical="top" wrapText="1"/>
    </xf>
    <xf numFmtId="0" fontId="69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0" fontId="18" fillId="0" borderId="23" xfId="0" applyFont="1" applyBorder="1" applyAlignment="1">
      <alignment horizontal="right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0" fontId="23" fillId="5" borderId="3" xfId="0" applyFont="1" applyFill="1" applyBorder="1" applyAlignment="1">
      <alignment horizontal="right" wrapText="1"/>
    </xf>
    <xf numFmtId="3" fontId="0" fillId="0" borderId="0" xfId="0" applyNumberFormat="1"/>
    <xf numFmtId="0" fontId="18" fillId="2" borderId="0" xfId="0" applyFont="1" applyFill="1" applyAlignment="1" applyProtection="1">
      <alignment horizontal="left" shrinkToFit="1"/>
      <protection locked="0"/>
    </xf>
    <xf numFmtId="0" fontId="19" fillId="2" borderId="0" xfId="0" applyFont="1" applyFill="1" applyAlignment="1">
      <alignment vertical="top"/>
    </xf>
    <xf numFmtId="0" fontId="18" fillId="2" borderId="0" xfId="0" applyFont="1" applyFill="1" applyProtection="1"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3" borderId="0" xfId="2809" applyNumberFormat="1" applyFont="1" applyFill="1" applyAlignment="1">
      <alignment horizontal="right" vertical="top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0" fontId="19" fillId="5" borderId="3" xfId="0" applyFont="1" applyFill="1" applyBorder="1" applyAlignment="1">
      <alignment horizontal="center" wrapText="1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44" fontId="18" fillId="0" borderId="0" xfId="0" applyNumberFormat="1" applyFont="1" applyAlignment="1">
      <alignment horizontal="right" vertical="top"/>
    </xf>
    <xf numFmtId="8" fontId="18" fillId="0" borderId="0" xfId="0" applyNumberFormat="1" applyFont="1" applyAlignment="1">
      <alignment vertical="top"/>
    </xf>
    <xf numFmtId="0" fontId="19" fillId="5" borderId="21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left" wrapText="1"/>
    </xf>
    <xf numFmtId="0" fontId="19" fillId="5" borderId="20" xfId="0" applyFont="1" applyFill="1" applyBorder="1" applyAlignment="1">
      <alignment horizontal="left" wrapText="1"/>
    </xf>
    <xf numFmtId="0" fontId="20" fillId="4" borderId="0" xfId="0" applyFont="1" applyFill="1"/>
    <xf numFmtId="0" fontId="20" fillId="3" borderId="0" xfId="0" applyFont="1" applyFill="1"/>
    <xf numFmtId="0" fontId="70" fillId="0" borderId="0" xfId="0" applyFont="1"/>
    <xf numFmtId="0" fontId="19" fillId="3" borderId="0" xfId="0" applyFont="1" applyFill="1" applyAlignment="1">
      <alignment horizontal="center"/>
    </xf>
    <xf numFmtId="0" fontId="22" fillId="3" borderId="0" xfId="0" applyFont="1" applyFill="1"/>
    <xf numFmtId="0" fontId="19" fillId="3" borderId="0" xfId="0" applyFont="1" applyFill="1"/>
    <xf numFmtId="0" fontId="18" fillId="2" borderId="0" xfId="0" applyFont="1" applyFill="1" applyAlignment="1" applyProtection="1">
      <alignment horizontal="right"/>
      <protection locked="0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25" fillId="2" borderId="7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0" xfId="0" applyFont="1" applyFill="1" applyAlignment="1" applyProtection="1">
      <alignment vertical="top"/>
      <protection locked="0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3" fontId="18" fillId="0" borderId="0" xfId="0" applyNumberFormat="1" applyFont="1"/>
    <xf numFmtId="43" fontId="18" fillId="0" borderId="0" xfId="0" applyNumberFormat="1" applyFont="1"/>
    <xf numFmtId="174" fontId="18" fillId="0" borderId="0" xfId="0" applyNumberFormat="1" applyFont="1"/>
    <xf numFmtId="0" fontId="19" fillId="0" borderId="0" xfId="0" applyFont="1" applyAlignment="1" applyProtection="1">
      <alignment horizontal="left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43" fontId="18" fillId="0" borderId="0" xfId="2807" applyFont="1"/>
  </cellXfs>
  <cellStyles count="2812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5587CAD9-376E-42AA-B511-D8961C34ECCE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CC24364E-BB19-4FA7-A637-C1CB1FD7103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71668B30-E23D-4598-B19C-2AADBDD08879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9BBD0CF-7B42-41F8-A8A3-8B6CB51A1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F9687713-41FA-4857-96C1-7EE677D96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CCDF5118-F767-4E46-9C7B-0636A47C8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945E3EBD-0F5D-47E9-AF4A-60871607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B94A274-B510-4BAA-BE4D-6EFCE325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voices@canoeventure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voices@canoeventure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49"/>
  <sheetViews>
    <sheetView showGridLines="0" tabSelected="1" zoomScaleNormal="100" zoomScalePageLayoutView="80" workbookViewId="0">
      <selection activeCell="N22" sqref="N22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7" width="16.42578125" style="7" customWidth="1"/>
    <col min="8" max="8" width="19.28515625" style="7" customWidth="1"/>
    <col min="9" max="9" width="16.42578125" style="7" customWidth="1"/>
    <col min="10" max="10" width="15" style="7" bestFit="1" customWidth="1"/>
    <col min="11" max="11" width="15.14062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20.7109375" style="7" bestFit="1" customWidth="1"/>
    <col min="16" max="16" width="10.140625" style="7" bestFit="1" customWidth="1"/>
    <col min="17" max="17" width="13.140625" style="7" bestFit="1" customWidth="1"/>
    <col min="18" max="18" width="18.140625" style="7" bestFit="1" customWidth="1"/>
    <col min="19" max="19" width="12.42578125" style="7" bestFit="1" customWidth="1"/>
    <col min="20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37"/>
    </row>
    <row r="2" spans="1:17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74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7" x14ac:dyDescent="0.25">
      <c r="A4" s="5"/>
      <c r="B4" s="6"/>
      <c r="C4" s="6"/>
      <c r="D4" s="6"/>
      <c r="E4" s="6"/>
      <c r="F4" s="6"/>
      <c r="G4" s="88" t="s">
        <v>2</v>
      </c>
      <c r="H4" s="89"/>
      <c r="I4" s="89"/>
      <c r="J4" s="89"/>
      <c r="K4" s="90"/>
    </row>
    <row r="5" spans="1:17" x14ac:dyDescent="0.25">
      <c r="A5" s="5"/>
      <c r="B5" s="3" t="s">
        <v>1</v>
      </c>
      <c r="C5" s="10"/>
      <c r="D5" s="10"/>
      <c r="E5" s="10"/>
      <c r="F5" s="6"/>
      <c r="G5" s="98" t="s">
        <v>3</v>
      </c>
      <c r="H5" s="99"/>
      <c r="I5" s="99"/>
      <c r="J5" s="99"/>
      <c r="K5" s="100"/>
    </row>
    <row r="6" spans="1:17" x14ac:dyDescent="0.25">
      <c r="A6" s="5"/>
      <c r="B6" s="1" t="s">
        <v>41</v>
      </c>
      <c r="C6" s="6"/>
      <c r="D6" s="6"/>
      <c r="E6" s="6"/>
      <c r="F6" s="6"/>
      <c r="G6" s="101" t="s">
        <v>1</v>
      </c>
      <c r="H6" s="101"/>
      <c r="I6" s="101"/>
      <c r="J6" s="101"/>
      <c r="K6" s="101"/>
    </row>
    <row r="7" spans="1:17" x14ac:dyDescent="0.25">
      <c r="A7" s="5"/>
      <c r="B7" s="1" t="s">
        <v>42</v>
      </c>
      <c r="C7" s="6"/>
      <c r="D7" s="6"/>
      <c r="E7" s="6"/>
      <c r="F7" s="6"/>
      <c r="G7" s="102" t="s">
        <v>24</v>
      </c>
      <c r="H7" s="102"/>
      <c r="I7" s="102"/>
      <c r="J7" s="102"/>
      <c r="K7" s="102"/>
    </row>
    <row r="8" spans="1:17" x14ac:dyDescent="0.25">
      <c r="A8" s="5"/>
      <c r="B8" s="2" t="s">
        <v>23</v>
      </c>
      <c r="C8" s="6"/>
      <c r="D8" s="11"/>
      <c r="E8" s="11"/>
      <c r="F8" s="11"/>
      <c r="G8" s="92" t="s">
        <v>41</v>
      </c>
      <c r="H8" s="92"/>
      <c r="I8" s="92"/>
      <c r="J8" s="92"/>
      <c r="K8" s="92"/>
    </row>
    <row r="9" spans="1:17" x14ac:dyDescent="0.25">
      <c r="A9" s="5"/>
      <c r="B9" s="4" t="s">
        <v>6</v>
      </c>
      <c r="C9" s="11"/>
      <c r="D9" s="6"/>
      <c r="E9" s="6"/>
      <c r="F9" s="6"/>
      <c r="G9" s="92" t="s">
        <v>42</v>
      </c>
      <c r="H9" s="92"/>
      <c r="I9" s="92"/>
      <c r="J9" s="92"/>
      <c r="K9" s="92"/>
    </row>
    <row r="10" spans="1:17" x14ac:dyDescent="0.25">
      <c r="A10" s="5"/>
      <c r="C10" s="11"/>
      <c r="D10" s="6"/>
      <c r="E10" s="6"/>
      <c r="F10" s="6"/>
      <c r="G10" s="82"/>
      <c r="H10" s="5"/>
      <c r="I10" s="5"/>
      <c r="J10" s="5"/>
      <c r="K10" s="5"/>
    </row>
    <row r="11" spans="1:17" x14ac:dyDescent="0.25">
      <c r="A11" s="5"/>
      <c r="C11" s="12"/>
      <c r="D11" s="13"/>
      <c r="E11" s="13"/>
      <c r="F11" s="13"/>
      <c r="G11" s="91" t="s">
        <v>30</v>
      </c>
      <c r="H11" s="91"/>
      <c r="I11" s="91"/>
      <c r="J11" s="91"/>
      <c r="K11" s="91"/>
    </row>
    <row r="12" spans="1:17" x14ac:dyDescent="0.25">
      <c r="A12" s="5"/>
      <c r="B12" s="14" t="s">
        <v>21</v>
      </c>
      <c r="D12" s="34"/>
      <c r="E12" s="13"/>
      <c r="F12" s="13"/>
      <c r="G12" s="93" t="s">
        <v>22</v>
      </c>
      <c r="H12" s="93"/>
      <c r="I12" s="93"/>
      <c r="J12" s="93"/>
      <c r="K12" s="93"/>
    </row>
    <row r="13" spans="1:17" x14ac:dyDescent="0.25">
      <c r="A13" s="5"/>
      <c r="C13" s="13"/>
      <c r="E13" s="13"/>
      <c r="F13" s="13"/>
      <c r="G13" s="94" t="s">
        <v>31</v>
      </c>
      <c r="H13" s="94"/>
      <c r="I13" s="94"/>
      <c r="J13" s="94"/>
      <c r="K13" s="94"/>
    </row>
    <row r="14" spans="1:17" x14ac:dyDescent="0.25">
      <c r="A14" s="5"/>
      <c r="C14" s="13"/>
      <c r="E14" s="8"/>
      <c r="F14" s="8"/>
      <c r="G14" s="11"/>
      <c r="H14" s="11"/>
      <c r="I14" s="11"/>
      <c r="J14" s="11"/>
      <c r="K14" s="11"/>
      <c r="O14" s="55"/>
    </row>
    <row r="15" spans="1:17" x14ac:dyDescent="0.25">
      <c r="A15" s="5" t="s">
        <v>32</v>
      </c>
      <c r="C15" s="13"/>
      <c r="E15" s="8"/>
      <c r="F15" s="8"/>
      <c r="G15" s="95" t="s">
        <v>29</v>
      </c>
      <c r="H15" s="96"/>
      <c r="I15" s="96"/>
      <c r="J15" s="96"/>
      <c r="K15" s="97"/>
      <c r="O15" s="69"/>
      <c r="Q15" s="57"/>
    </row>
    <row r="16" spans="1:17" x14ac:dyDescent="0.25">
      <c r="A16" s="5"/>
      <c r="C16" s="8"/>
      <c r="D16" s="70"/>
      <c r="E16" s="8"/>
      <c r="F16" s="8"/>
      <c r="G16" s="81"/>
      <c r="H16" s="20" t="s">
        <v>13</v>
      </c>
      <c r="I16" s="20" t="s">
        <v>11</v>
      </c>
      <c r="J16" s="21" t="s">
        <v>34</v>
      </c>
      <c r="K16" s="80"/>
      <c r="N16" s="55"/>
      <c r="O16" s="69"/>
      <c r="P16" s="55"/>
      <c r="Q16" s="58"/>
    </row>
    <row r="17" spans="1:17" x14ac:dyDescent="0.25">
      <c r="A17" s="5"/>
      <c r="C17" s="8"/>
      <c r="E17" s="8"/>
      <c r="F17" s="8"/>
      <c r="G17" s="42"/>
      <c r="H17" s="43" t="s">
        <v>17</v>
      </c>
      <c r="I17" s="44">
        <v>1.28</v>
      </c>
      <c r="J17" s="45"/>
      <c r="K17" s="34"/>
      <c r="N17" s="55"/>
      <c r="Q17" s="58"/>
    </row>
    <row r="18" spans="1:17" x14ac:dyDescent="0.25">
      <c r="A18" s="5"/>
      <c r="B18" s="15" t="s">
        <v>25</v>
      </c>
      <c r="D18" s="35"/>
      <c r="E18" s="8"/>
      <c r="F18" s="8"/>
      <c r="G18" s="42"/>
      <c r="H18" s="43" t="s">
        <v>15</v>
      </c>
      <c r="I18" s="44">
        <v>1.1299999999999999</v>
      </c>
      <c r="J18" s="75"/>
      <c r="K18" s="75"/>
      <c r="M18" s="48"/>
      <c r="N18" s="55"/>
      <c r="O18" s="57"/>
    </row>
    <row r="19" spans="1:17" x14ac:dyDescent="0.25">
      <c r="A19" s="5"/>
      <c r="B19" s="15" t="s">
        <v>26</v>
      </c>
      <c r="D19" s="35"/>
      <c r="E19" s="8"/>
      <c r="F19" s="8"/>
      <c r="G19" s="42"/>
      <c r="H19" s="43" t="s">
        <v>16</v>
      </c>
      <c r="I19" s="44">
        <v>0.99</v>
      </c>
      <c r="J19" s="45"/>
      <c r="K19" s="34"/>
      <c r="M19" s="59"/>
      <c r="N19" s="55"/>
    </row>
    <row r="20" spans="1:17" x14ac:dyDescent="0.25">
      <c r="A20" s="5"/>
      <c r="B20" s="14" t="s">
        <v>19</v>
      </c>
      <c r="D20" s="36"/>
      <c r="E20" s="8"/>
      <c r="F20" s="8"/>
      <c r="G20" s="42"/>
      <c r="H20" s="43" t="s">
        <v>14</v>
      </c>
      <c r="I20" s="44">
        <v>0.85</v>
      </c>
      <c r="J20" s="45"/>
      <c r="K20" s="34"/>
      <c r="M20" s="48"/>
      <c r="N20" s="55"/>
      <c r="P20" s="55"/>
      <c r="Q20" s="58"/>
    </row>
    <row r="21" spans="1:17" x14ac:dyDescent="0.25">
      <c r="A21" s="5"/>
      <c r="B21" s="14" t="s">
        <v>20</v>
      </c>
      <c r="D21" s="36"/>
      <c r="E21" s="8"/>
      <c r="F21" s="8"/>
      <c r="G21" s="42"/>
      <c r="H21" s="43" t="s">
        <v>44</v>
      </c>
      <c r="I21" s="44">
        <v>0.71</v>
      </c>
      <c r="J21" s="45"/>
      <c r="K21" s="34"/>
      <c r="N21" s="55"/>
      <c r="O21" s="57"/>
    </row>
    <row r="22" spans="1:17" x14ac:dyDescent="0.25">
      <c r="A22" s="5"/>
      <c r="B22" s="24" t="s">
        <v>33</v>
      </c>
      <c r="D22" s="47"/>
      <c r="E22" s="8"/>
      <c r="F22" s="8"/>
      <c r="G22" s="42"/>
      <c r="H22" s="43" t="s">
        <v>39</v>
      </c>
      <c r="I22" s="44">
        <v>0.61</v>
      </c>
      <c r="J22" s="46"/>
      <c r="K22" s="34"/>
      <c r="M22" s="55"/>
      <c r="N22" s="55"/>
      <c r="O22" s="55"/>
    </row>
    <row r="23" spans="1:17" x14ac:dyDescent="0.25">
      <c r="A23" s="5"/>
      <c r="B23" s="24"/>
      <c r="D23" s="47"/>
      <c r="E23" s="8"/>
      <c r="F23" s="8"/>
      <c r="G23" s="42"/>
      <c r="H23" s="43" t="s">
        <v>40</v>
      </c>
      <c r="I23" s="44">
        <v>0.57999999999999996</v>
      </c>
      <c r="J23" s="46"/>
      <c r="K23" s="34"/>
      <c r="M23" s="55"/>
      <c r="N23" s="55"/>
      <c r="O23" s="58"/>
    </row>
    <row r="24" spans="1:17" x14ac:dyDescent="0.25">
      <c r="A24" s="5"/>
      <c r="B24" s="24"/>
      <c r="D24" s="47"/>
      <c r="E24" s="8"/>
      <c r="F24" s="8"/>
      <c r="G24" s="42"/>
      <c r="H24" s="43" t="s">
        <v>43</v>
      </c>
      <c r="I24" s="44">
        <v>0.55000000000000004</v>
      </c>
      <c r="J24" s="46"/>
      <c r="K24" s="34"/>
      <c r="M24" s="55"/>
      <c r="N24" s="55"/>
    </row>
    <row r="25" spans="1:17" x14ac:dyDescent="0.25">
      <c r="A25" s="5"/>
      <c r="B25" s="24"/>
      <c r="D25" s="47"/>
      <c r="E25" s="8"/>
      <c r="F25" s="8"/>
      <c r="G25" s="42"/>
      <c r="H25" s="43" t="s">
        <v>45</v>
      </c>
      <c r="I25" s="44">
        <v>0.5</v>
      </c>
      <c r="J25" s="46"/>
      <c r="K25" s="34"/>
      <c r="M25" s="55"/>
      <c r="N25" s="55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71"/>
    </row>
    <row r="27" spans="1:17" ht="31.5" x14ac:dyDescent="0.25">
      <c r="B27" s="78" t="s">
        <v>12</v>
      </c>
      <c r="C27" s="19" t="s">
        <v>35</v>
      </c>
      <c r="D27" s="19" t="s">
        <v>36</v>
      </c>
      <c r="E27" s="19" t="s">
        <v>37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79" t="s">
        <v>5</v>
      </c>
    </row>
    <row r="28" spans="1:17" ht="16.5" thickBot="1" x14ac:dyDescent="0.3">
      <c r="B28" s="41"/>
      <c r="C28" s="38"/>
      <c r="F28" s="39"/>
      <c r="G28" s="83"/>
      <c r="H28" s="84"/>
      <c r="I28" s="85"/>
      <c r="J28" s="86"/>
      <c r="K28" s="86"/>
      <c r="L28" s="55"/>
      <c r="N28" s="55"/>
    </row>
    <row r="29" spans="1:17" ht="16.5" thickTop="1" x14ac:dyDescent="0.25">
      <c r="B29" s="41"/>
      <c r="C29" s="38"/>
      <c r="F29" s="39"/>
      <c r="G29" s="50"/>
      <c r="H29" s="5"/>
      <c r="I29" s="50"/>
      <c r="J29" s="40"/>
      <c r="K29" s="51"/>
      <c r="L29" s="55"/>
      <c r="N29" s="55"/>
    </row>
    <row r="30" spans="1:17" x14ac:dyDescent="0.25">
      <c r="B30" s="41"/>
      <c r="C30" s="38"/>
      <c r="F30" s="39"/>
      <c r="G30" s="54" t="s">
        <v>38</v>
      </c>
      <c r="H30" s="55"/>
      <c r="I30" s="55"/>
      <c r="J30" s="53"/>
      <c r="K30" s="73"/>
      <c r="L30" s="55"/>
      <c r="N30" s="55"/>
    </row>
    <row r="31" spans="1:17" x14ac:dyDescent="0.25">
      <c r="L31" s="55"/>
      <c r="N31" s="55"/>
    </row>
    <row r="32" spans="1:17" x14ac:dyDescent="0.25">
      <c r="B32" s="68" t="s">
        <v>18</v>
      </c>
      <c r="C32" s="60"/>
      <c r="D32" s="72"/>
      <c r="E32" s="60"/>
      <c r="F32" s="60"/>
      <c r="G32" s="60"/>
      <c r="H32" s="60"/>
      <c r="I32" s="60"/>
      <c r="J32" s="60"/>
      <c r="K32" s="61"/>
      <c r="L32" s="55"/>
      <c r="N32" s="55"/>
    </row>
    <row r="33" spans="2:14" x14ac:dyDescent="0.25">
      <c r="B33" s="62"/>
      <c r="C33" s="63"/>
      <c r="D33" s="63"/>
      <c r="E33" s="63"/>
      <c r="F33" s="63"/>
      <c r="G33" s="63"/>
      <c r="H33" s="63"/>
      <c r="I33" s="63"/>
      <c r="J33" s="63"/>
      <c r="K33" s="64"/>
      <c r="L33" s="55"/>
      <c r="N33" s="55"/>
    </row>
    <row r="34" spans="2:14" ht="16.5" thickBot="1" x14ac:dyDescent="0.3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55"/>
      <c r="N34" s="55"/>
    </row>
    <row r="35" spans="2:14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5"/>
      <c r="N35" s="55"/>
    </row>
    <row r="36" spans="2:14" x14ac:dyDescent="0.25">
      <c r="B36" s="24" t="s">
        <v>27</v>
      </c>
      <c r="J36" s="29"/>
      <c r="K36" s="56"/>
      <c r="L36" s="55"/>
      <c r="N36" s="55"/>
    </row>
    <row r="37" spans="2:14" x14ac:dyDescent="0.25">
      <c r="B37" s="24"/>
      <c r="J37" s="52"/>
      <c r="K37" s="56"/>
      <c r="L37" s="55"/>
      <c r="N37" s="55"/>
    </row>
    <row r="38" spans="2:14" x14ac:dyDescent="0.25">
      <c r="B38" s="24"/>
      <c r="J38" s="52"/>
      <c r="K38" s="56"/>
      <c r="L38" s="55"/>
      <c r="N38" s="55"/>
    </row>
    <row r="39" spans="2:14" x14ac:dyDescent="0.25">
      <c r="B39" s="30" t="s">
        <v>1</v>
      </c>
      <c r="C39" s="77"/>
      <c r="D39" s="65"/>
      <c r="E39" s="28" t="s">
        <v>0</v>
      </c>
      <c r="F39" s="26">
        <f>K1</f>
        <v>0</v>
      </c>
      <c r="J39" s="52"/>
      <c r="K39" s="56"/>
      <c r="L39" s="55"/>
      <c r="N39" s="55"/>
    </row>
    <row r="40" spans="2:14" x14ac:dyDescent="0.25">
      <c r="B40" s="23" t="s">
        <v>24</v>
      </c>
      <c r="D40" s="66"/>
      <c r="E40" s="29" t="s">
        <v>4</v>
      </c>
      <c r="F40" s="27">
        <f>K2</f>
        <v>0</v>
      </c>
      <c r="J40" s="52"/>
      <c r="K40" s="56"/>
      <c r="L40" s="55"/>
      <c r="N40" s="55"/>
    </row>
    <row r="41" spans="2:14" x14ac:dyDescent="0.25">
      <c r="B41" s="31" t="s">
        <v>41</v>
      </c>
      <c r="D41" s="66"/>
      <c r="E41" s="29" t="s">
        <v>46</v>
      </c>
      <c r="F41" s="87">
        <f>D20</f>
        <v>0</v>
      </c>
      <c r="J41" s="52"/>
      <c r="L41" s="55"/>
      <c r="N41" s="55"/>
    </row>
    <row r="42" spans="2:14" x14ac:dyDescent="0.25">
      <c r="B42" s="32" t="s">
        <v>42</v>
      </c>
      <c r="C42" s="76"/>
      <c r="D42" s="67"/>
      <c r="F42" s="27"/>
      <c r="J42" s="25" t="s">
        <v>28</v>
      </c>
      <c r="K42" s="49"/>
      <c r="L42" s="55"/>
      <c r="N42" s="55"/>
    </row>
    <row r="43" spans="2:14" x14ac:dyDescent="0.25">
      <c r="C43" s="18"/>
      <c r="D43" s="18"/>
      <c r="E43" s="29"/>
      <c r="F43" s="27"/>
      <c r="J43" s="52"/>
      <c r="L43" s="55"/>
      <c r="N43" s="55"/>
    </row>
    <row r="44" spans="2:14" x14ac:dyDescent="0.25">
      <c r="E44" s="29"/>
      <c r="F44" s="27"/>
      <c r="L44" s="55"/>
      <c r="N44" s="55"/>
    </row>
    <row r="45" spans="2:14" x14ac:dyDescent="0.25">
      <c r="E45" s="17"/>
      <c r="F45" s="17"/>
      <c r="G45" s="17"/>
      <c r="L45" s="55"/>
      <c r="N45" s="55"/>
    </row>
    <row r="46" spans="2:14" x14ac:dyDescent="0.25">
      <c r="C46" s="18"/>
      <c r="D46" s="18"/>
      <c r="E46" s="17"/>
      <c r="F46" s="17"/>
      <c r="G46" s="17"/>
      <c r="L46" s="55"/>
      <c r="N46" s="55"/>
    </row>
    <row r="47" spans="2:14" x14ac:dyDescent="0.25">
      <c r="C47" s="18"/>
      <c r="D47" s="18"/>
      <c r="E47" s="17"/>
      <c r="F47" s="17"/>
      <c r="G47" s="17"/>
      <c r="L47" s="55"/>
      <c r="N47" s="55"/>
    </row>
    <row r="48" spans="2:14" x14ac:dyDescent="0.25">
      <c r="C48" s="18"/>
      <c r="D48" s="18"/>
      <c r="E48" s="17"/>
      <c r="F48" s="17"/>
      <c r="G48" s="17"/>
      <c r="L48" s="55"/>
      <c r="N48" s="55"/>
    </row>
    <row r="49" spans="3:15" x14ac:dyDescent="0.25">
      <c r="C49" s="18"/>
      <c r="D49" s="18"/>
      <c r="E49" s="17"/>
      <c r="F49" s="17"/>
      <c r="G49" s="17"/>
      <c r="L49" s="55"/>
      <c r="N49" s="55"/>
    </row>
    <row r="50" spans="3:15" x14ac:dyDescent="0.25">
      <c r="C50" s="18"/>
      <c r="D50" s="18"/>
      <c r="E50" s="17"/>
      <c r="F50" s="17"/>
      <c r="G50" s="17"/>
      <c r="L50" s="55"/>
      <c r="N50" s="55"/>
    </row>
    <row r="51" spans="3:15" x14ac:dyDescent="0.25">
      <c r="C51" s="18"/>
      <c r="D51" s="18"/>
      <c r="E51" s="17"/>
      <c r="F51" s="17"/>
      <c r="G51" s="17"/>
      <c r="L51" s="55"/>
      <c r="N51" s="55"/>
    </row>
    <row r="52" spans="3:15" x14ac:dyDescent="0.25">
      <c r="C52" s="18"/>
      <c r="D52" s="18"/>
      <c r="E52" s="17"/>
      <c r="F52" s="17"/>
      <c r="G52" s="17"/>
      <c r="L52" s="55"/>
      <c r="N52" s="55"/>
    </row>
    <row r="53" spans="3:15" x14ac:dyDescent="0.25">
      <c r="C53" s="18"/>
      <c r="D53" s="18"/>
      <c r="E53" s="17"/>
      <c r="F53" s="17"/>
      <c r="G53" s="17"/>
      <c r="M53" s="55"/>
      <c r="O53" s="55"/>
    </row>
    <row r="54" spans="3:15" x14ac:dyDescent="0.25">
      <c r="C54" s="18"/>
      <c r="D54" s="18"/>
      <c r="E54" s="17"/>
      <c r="F54" s="17"/>
      <c r="G54" s="17"/>
      <c r="M54" s="55"/>
      <c r="O54" s="55"/>
    </row>
    <row r="55" spans="3:15" x14ac:dyDescent="0.25">
      <c r="C55" s="18"/>
      <c r="D55" s="18"/>
      <c r="E55" s="17"/>
      <c r="F55" s="17"/>
      <c r="G55" s="17"/>
      <c r="M55" s="55"/>
      <c r="O55" s="55"/>
    </row>
    <row r="56" spans="3:15" x14ac:dyDescent="0.25">
      <c r="C56" s="18"/>
      <c r="D56" s="18"/>
      <c r="E56" s="17"/>
      <c r="F56" s="17"/>
      <c r="G56" s="17"/>
      <c r="M56" s="55"/>
      <c r="O56" s="55"/>
    </row>
    <row r="57" spans="3:15" x14ac:dyDescent="0.25">
      <c r="C57" s="18"/>
      <c r="D57" s="18"/>
      <c r="E57" s="17"/>
      <c r="F57" s="17"/>
      <c r="G57" s="17"/>
      <c r="M57" s="55"/>
      <c r="O57" s="55"/>
    </row>
    <row r="58" spans="3:15" x14ac:dyDescent="0.25">
      <c r="C58" s="18"/>
      <c r="D58" s="18"/>
      <c r="E58" s="17"/>
      <c r="F58" s="17"/>
      <c r="G58" s="17"/>
      <c r="M58" s="55"/>
      <c r="O58" s="55"/>
    </row>
    <row r="59" spans="3:15" x14ac:dyDescent="0.25">
      <c r="M59" s="55"/>
      <c r="O59" s="55"/>
    </row>
    <row r="60" spans="3:15" x14ac:dyDescent="0.25">
      <c r="M60" s="55"/>
      <c r="O60" s="55"/>
    </row>
    <row r="61" spans="3:15" x14ac:dyDescent="0.25">
      <c r="M61" s="55"/>
      <c r="O61" s="55"/>
    </row>
    <row r="62" spans="3:15" x14ac:dyDescent="0.25">
      <c r="M62" s="55"/>
      <c r="O62" s="55"/>
    </row>
    <row r="63" spans="3:15" x14ac:dyDescent="0.25">
      <c r="M63" s="55"/>
      <c r="O63" s="55"/>
    </row>
    <row r="64" spans="3:15" x14ac:dyDescent="0.25">
      <c r="M64" s="55"/>
      <c r="O64" s="55"/>
    </row>
    <row r="65" spans="13:15" x14ac:dyDescent="0.25">
      <c r="M65" s="55"/>
      <c r="O65" s="55"/>
    </row>
    <row r="66" spans="13:15" x14ac:dyDescent="0.25">
      <c r="M66" s="55"/>
      <c r="O66" s="55"/>
    </row>
    <row r="67" spans="13:15" x14ac:dyDescent="0.25">
      <c r="M67" s="55"/>
      <c r="O67" s="55"/>
    </row>
    <row r="68" spans="13:15" x14ac:dyDescent="0.25">
      <c r="M68" s="55"/>
      <c r="O68" s="55"/>
    </row>
    <row r="69" spans="13:15" x14ac:dyDescent="0.25">
      <c r="M69" s="55"/>
      <c r="O69" s="55"/>
    </row>
    <row r="70" spans="13:15" x14ac:dyDescent="0.25">
      <c r="M70" s="55"/>
      <c r="O70" s="55"/>
    </row>
    <row r="71" spans="13:15" x14ac:dyDescent="0.25">
      <c r="M71" s="55"/>
      <c r="O71" s="55"/>
    </row>
    <row r="72" spans="13:15" x14ac:dyDescent="0.25">
      <c r="M72" s="55"/>
      <c r="O72" s="55"/>
    </row>
    <row r="73" spans="13:15" x14ac:dyDescent="0.25">
      <c r="M73" s="55"/>
      <c r="O73" s="55"/>
    </row>
    <row r="74" spans="13:15" x14ac:dyDescent="0.25">
      <c r="M74" s="55"/>
      <c r="O74" s="55"/>
    </row>
    <row r="75" spans="13:15" x14ac:dyDescent="0.25">
      <c r="M75" s="55"/>
      <c r="O75" s="55"/>
    </row>
    <row r="76" spans="13:15" x14ac:dyDescent="0.25">
      <c r="M76" s="55"/>
      <c r="O76" s="55"/>
    </row>
    <row r="77" spans="13:15" x14ac:dyDescent="0.25">
      <c r="M77" s="55"/>
      <c r="O77" s="55"/>
    </row>
    <row r="78" spans="13:15" x14ac:dyDescent="0.25">
      <c r="M78" s="55"/>
      <c r="O78" s="55"/>
    </row>
    <row r="79" spans="13:15" x14ac:dyDescent="0.25">
      <c r="M79" s="55"/>
      <c r="O79" s="55"/>
    </row>
    <row r="80" spans="13:15" x14ac:dyDescent="0.25">
      <c r="M80" s="55"/>
      <c r="O80" s="55"/>
    </row>
    <row r="81" spans="13:15" x14ac:dyDescent="0.25">
      <c r="M81" s="55"/>
      <c r="O81" s="55"/>
    </row>
    <row r="82" spans="13:15" x14ac:dyDescent="0.25">
      <c r="M82" s="55"/>
      <c r="O82" s="55"/>
    </row>
    <row r="83" spans="13:15" x14ac:dyDescent="0.25">
      <c r="M83" s="55"/>
      <c r="O83" s="55"/>
    </row>
    <row r="84" spans="13:15" x14ac:dyDescent="0.25">
      <c r="M84" s="55"/>
      <c r="O84" s="55"/>
    </row>
    <row r="85" spans="13:15" x14ac:dyDescent="0.25">
      <c r="M85" s="55"/>
      <c r="O85" s="55"/>
    </row>
    <row r="86" spans="13:15" x14ac:dyDescent="0.25">
      <c r="M86" s="55"/>
      <c r="O86" s="55"/>
    </row>
    <row r="87" spans="13:15" x14ac:dyDescent="0.25">
      <c r="M87" s="55"/>
      <c r="O87" s="55"/>
    </row>
    <row r="88" spans="13:15" x14ac:dyDescent="0.25">
      <c r="M88" s="55"/>
      <c r="O88" s="55"/>
    </row>
    <row r="89" spans="13:15" x14ac:dyDescent="0.25">
      <c r="M89" s="55"/>
      <c r="O89" s="55"/>
    </row>
    <row r="90" spans="13:15" x14ac:dyDescent="0.25">
      <c r="M90" s="55"/>
      <c r="O90" s="55"/>
    </row>
    <row r="91" spans="13:15" x14ac:dyDescent="0.25">
      <c r="M91" s="55"/>
      <c r="O91" s="55"/>
    </row>
    <row r="92" spans="13:15" x14ac:dyDescent="0.25">
      <c r="M92" s="55"/>
      <c r="O92" s="55"/>
    </row>
    <row r="93" spans="13:15" x14ac:dyDescent="0.25">
      <c r="M93" s="55"/>
      <c r="O93" s="55"/>
    </row>
    <row r="94" spans="13:15" x14ac:dyDescent="0.25">
      <c r="M94" s="55"/>
      <c r="O94" s="55"/>
    </row>
    <row r="95" spans="13:15" x14ac:dyDescent="0.25">
      <c r="M95" s="55"/>
      <c r="O95" s="55"/>
    </row>
    <row r="96" spans="13:15" x14ac:dyDescent="0.25">
      <c r="M96" s="55"/>
      <c r="O96" s="55"/>
    </row>
    <row r="97" spans="12:15" x14ac:dyDescent="0.25">
      <c r="M97" s="55"/>
      <c r="O97" s="55"/>
    </row>
    <row r="98" spans="12:15" x14ac:dyDescent="0.25">
      <c r="M98" s="55"/>
      <c r="O98" s="55"/>
    </row>
    <row r="99" spans="12:15" x14ac:dyDescent="0.25">
      <c r="M99" s="55"/>
      <c r="O99" s="55"/>
    </row>
    <row r="100" spans="12:15" x14ac:dyDescent="0.25">
      <c r="M100" s="55"/>
      <c r="O100" s="55"/>
    </row>
    <row r="101" spans="12:15" x14ac:dyDescent="0.25">
      <c r="M101" s="55"/>
      <c r="O101" s="55"/>
    </row>
    <row r="102" spans="12:15" x14ac:dyDescent="0.25">
      <c r="M102" s="55"/>
      <c r="O102" s="55"/>
    </row>
    <row r="103" spans="12:15" x14ac:dyDescent="0.25">
      <c r="M103" s="55"/>
      <c r="O103" s="55"/>
    </row>
    <row r="104" spans="12:15" x14ac:dyDescent="0.25">
      <c r="M104" s="55"/>
      <c r="O104" s="55"/>
    </row>
    <row r="105" spans="12:15" x14ac:dyDescent="0.25">
      <c r="M105" s="55"/>
      <c r="O105" s="55"/>
    </row>
    <row r="106" spans="12:15" x14ac:dyDescent="0.25">
      <c r="M106" s="55"/>
      <c r="O106" s="55"/>
    </row>
    <row r="107" spans="12:15" x14ac:dyDescent="0.25">
      <c r="M107" s="55"/>
      <c r="O107" s="55"/>
    </row>
    <row r="108" spans="12:15" x14ac:dyDescent="0.25">
      <c r="M108" s="55"/>
      <c r="O108" s="55"/>
    </row>
    <row r="109" spans="12:15" x14ac:dyDescent="0.25">
      <c r="M109" s="55"/>
      <c r="O109" s="55"/>
    </row>
    <row r="110" spans="12:15" x14ac:dyDescent="0.25">
      <c r="M110" s="55"/>
      <c r="O110" s="55"/>
    </row>
    <row r="111" spans="12:15" x14ac:dyDescent="0.25">
      <c r="L111" s="16"/>
      <c r="N111" s="55"/>
    </row>
    <row r="112" spans="12:15" x14ac:dyDescent="0.25">
      <c r="M112" s="16"/>
      <c r="O112" s="55"/>
    </row>
    <row r="113" spans="12:15" x14ac:dyDescent="0.25">
      <c r="M113" s="29"/>
      <c r="N113" s="55"/>
      <c r="O113" s="55"/>
    </row>
    <row r="114" spans="12:15" x14ac:dyDescent="0.25">
      <c r="M114" s="29"/>
      <c r="N114" s="55"/>
      <c r="O114" s="55"/>
    </row>
    <row r="115" spans="12:15" x14ac:dyDescent="0.25">
      <c r="M115" s="29"/>
      <c r="N115" s="55"/>
      <c r="O115" s="55"/>
    </row>
    <row r="116" spans="12:15" x14ac:dyDescent="0.25">
      <c r="M116" s="29"/>
      <c r="N116" s="55"/>
      <c r="O116" s="55"/>
    </row>
    <row r="117" spans="12:15" x14ac:dyDescent="0.25">
      <c r="M117" s="29"/>
      <c r="N117" s="55"/>
      <c r="O117" s="55"/>
    </row>
    <row r="118" spans="12:15" x14ac:dyDescent="0.25">
      <c r="M118" s="29"/>
      <c r="N118" s="55"/>
      <c r="O118" s="55"/>
    </row>
    <row r="119" spans="12:15" x14ac:dyDescent="0.25">
      <c r="L119" s="51"/>
    </row>
    <row r="120" spans="12:15" x14ac:dyDescent="0.25">
      <c r="O120" s="55"/>
    </row>
    <row r="125" spans="12:15" ht="15.75" customHeight="1" x14ac:dyDescent="0.25"/>
    <row r="131" spans="12:18" ht="15.75" customHeight="1" x14ac:dyDescent="0.25"/>
    <row r="132" spans="12:18" x14ac:dyDescent="0.25">
      <c r="L132" s="5"/>
      <c r="M132" s="5"/>
      <c r="R132" s="16"/>
    </row>
    <row r="133" spans="12:18" x14ac:dyDescent="0.25">
      <c r="L133" s="5"/>
      <c r="M133" s="5"/>
    </row>
    <row r="134" spans="12:18" x14ac:dyDescent="0.25">
      <c r="L134" s="5"/>
      <c r="M134" s="5"/>
    </row>
    <row r="149" ht="14.25" customHeight="1" x14ac:dyDescent="0.25"/>
  </sheetData>
  <sortState xmlns:xlrd2="http://schemas.microsoft.com/office/spreadsheetml/2017/richdata2" ref="B25:M27">
    <sortCondition ref="C25:C27"/>
    <sortCondition ref="D25:D27"/>
  </sortState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12" type="noConversion"/>
  <hyperlinks>
    <hyperlink ref="B9" r:id="rId1" xr:uid="{00000000-0004-0000-0000-000000000000}"/>
  </hyperlinks>
  <printOptions horizontalCentered="1"/>
  <pageMargins left="0.5" right="0.5" top="0.5" bottom="0.6" header="0.2" footer="0.2"/>
  <pageSetup scale="54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C98F-788E-4B18-B05F-C165AF89C9FB}">
  <sheetPr>
    <pageSetUpPr fitToPage="1"/>
  </sheetPr>
  <dimension ref="A1:R60"/>
  <sheetViews>
    <sheetView showGridLines="0" topLeftCell="A37" zoomScaleNormal="100" zoomScalePageLayoutView="90" workbookViewId="0">
      <selection activeCell="M61" sqref="M61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56.7109375" style="7" customWidth="1"/>
    <col min="5" max="5" width="25.42578125" style="7" bestFit="1" customWidth="1"/>
    <col min="6" max="6" width="20" style="7" customWidth="1"/>
    <col min="7" max="7" width="19.85546875" style="7" customWidth="1"/>
    <col min="8" max="8" width="17.7109375" style="7" customWidth="1"/>
    <col min="9" max="9" width="15.28515625" style="7" customWidth="1"/>
    <col min="10" max="10" width="15.5703125" style="7" customWidth="1"/>
    <col min="11" max="11" width="13.85546875" style="7" customWidth="1"/>
    <col min="12" max="12" width="1.42578125" style="7" customWidth="1"/>
    <col min="13" max="13" width="19.42578125" style="7" bestFit="1" customWidth="1"/>
    <col min="14" max="14" width="29.7109375" style="7" bestFit="1" customWidth="1"/>
    <col min="15" max="15" width="15.42578125" style="7" bestFit="1" customWidth="1"/>
    <col min="16" max="16" width="12.140625" style="7" bestFit="1" customWidth="1"/>
    <col min="17" max="17" width="10.140625" style="7" bestFit="1" customWidth="1"/>
    <col min="18" max="19" width="8.7109375" style="7"/>
    <col min="20" max="22" width="10.140625" style="7" bestFit="1" customWidth="1"/>
    <col min="23" max="16384" width="8.7109375" style="7"/>
  </cols>
  <sheetData>
    <row r="1" spans="1:11" x14ac:dyDescent="0.25">
      <c r="B1" s="154"/>
      <c r="C1" s="154"/>
      <c r="D1" s="154"/>
      <c r="E1" s="154"/>
      <c r="F1" s="154"/>
      <c r="G1" s="130"/>
      <c r="H1" s="130"/>
      <c r="J1" s="54" t="s">
        <v>0</v>
      </c>
      <c r="K1" s="163"/>
    </row>
    <row r="2" spans="1:11" x14ac:dyDescent="0.25">
      <c r="B2" s="154"/>
      <c r="C2" s="154"/>
      <c r="D2" s="154"/>
      <c r="E2" s="154"/>
      <c r="F2" s="154"/>
      <c r="G2" s="154"/>
      <c r="H2" s="154"/>
      <c r="J2" s="54" t="s">
        <v>4</v>
      </c>
      <c r="K2" s="162"/>
    </row>
    <row r="3" spans="1:11" x14ac:dyDescent="0.25">
      <c r="B3" s="154"/>
      <c r="C3" s="154"/>
      <c r="D3" s="154"/>
      <c r="E3" s="154"/>
      <c r="F3" s="154"/>
      <c r="G3" s="148"/>
      <c r="H3" s="148"/>
      <c r="J3" s="148"/>
      <c r="K3" s="148"/>
    </row>
    <row r="4" spans="1:11" x14ac:dyDescent="0.25">
      <c r="B4" s="154"/>
      <c r="C4" s="154"/>
      <c r="D4" s="154"/>
      <c r="E4" s="154"/>
      <c r="F4" s="154"/>
      <c r="G4" s="146" t="s">
        <v>2</v>
      </c>
      <c r="H4" s="146"/>
      <c r="I4" s="146"/>
      <c r="J4" s="146"/>
      <c r="K4" s="146"/>
    </row>
    <row r="5" spans="1:11" x14ac:dyDescent="0.25">
      <c r="C5" s="161"/>
      <c r="D5" s="161"/>
      <c r="E5" s="161"/>
      <c r="F5" s="154"/>
      <c r="G5" s="160" t="s">
        <v>3</v>
      </c>
      <c r="H5" s="160"/>
      <c r="I5" s="160"/>
      <c r="J5" s="160"/>
      <c r="K5" s="160"/>
    </row>
    <row r="6" spans="1:11" x14ac:dyDescent="0.25">
      <c r="B6" s="159" t="s">
        <v>1</v>
      </c>
      <c r="C6" s="154"/>
      <c r="D6" s="154"/>
      <c r="E6" s="154"/>
      <c r="F6" s="154"/>
      <c r="G6" s="156" t="s">
        <v>1</v>
      </c>
      <c r="H6" s="156"/>
      <c r="I6" s="156"/>
      <c r="J6" s="156"/>
      <c r="K6" s="156"/>
    </row>
    <row r="7" spans="1:11" x14ac:dyDescent="0.25">
      <c r="B7" s="157" t="s">
        <v>41</v>
      </c>
      <c r="C7" s="154"/>
      <c r="D7" s="154"/>
      <c r="E7" s="154"/>
      <c r="F7" s="154"/>
      <c r="G7" s="158" t="s">
        <v>24</v>
      </c>
      <c r="H7" s="158"/>
      <c r="I7" s="158"/>
      <c r="J7" s="158"/>
      <c r="K7" s="158"/>
    </row>
    <row r="8" spans="1:11" x14ac:dyDescent="0.25">
      <c r="B8" s="157" t="s">
        <v>42</v>
      </c>
      <c r="C8" s="154"/>
      <c r="D8" s="148"/>
      <c r="E8" s="148"/>
      <c r="F8" s="148"/>
      <c r="G8" s="156" t="s">
        <v>41</v>
      </c>
      <c r="H8" s="156"/>
      <c r="I8" s="156"/>
      <c r="J8" s="156"/>
      <c r="K8" s="156"/>
    </row>
    <row r="9" spans="1:11" x14ac:dyDescent="0.25">
      <c r="B9" s="2" t="s">
        <v>23</v>
      </c>
      <c r="C9" s="148"/>
      <c r="D9" s="154"/>
      <c r="E9" s="154"/>
      <c r="F9" s="154"/>
      <c r="G9" s="156" t="s">
        <v>42</v>
      </c>
      <c r="H9" s="156"/>
      <c r="I9" s="156"/>
      <c r="J9" s="156"/>
      <c r="K9" s="156"/>
    </row>
    <row r="10" spans="1:11" x14ac:dyDescent="0.25">
      <c r="B10" s="155" t="s">
        <v>6</v>
      </c>
      <c r="C10" s="148"/>
      <c r="D10" s="154"/>
      <c r="E10" s="154"/>
      <c r="F10" s="154"/>
      <c r="K10" s="131"/>
    </row>
    <row r="11" spans="1:11" x14ac:dyDescent="0.25">
      <c r="C11" s="153"/>
      <c r="D11" s="149"/>
      <c r="E11" s="149"/>
      <c r="F11" s="149"/>
      <c r="G11" s="152" t="s">
        <v>75</v>
      </c>
      <c r="H11" s="152"/>
      <c r="I11" s="152"/>
      <c r="J11" s="152"/>
      <c r="K11" s="152"/>
    </row>
    <row r="12" spans="1:11" x14ac:dyDescent="0.25">
      <c r="B12" s="138" t="s">
        <v>21</v>
      </c>
      <c r="C12" s="149"/>
      <c r="D12" s="147" t="s">
        <v>47</v>
      </c>
      <c r="E12" s="149"/>
      <c r="F12" s="149"/>
      <c r="G12" s="151" t="s">
        <v>22</v>
      </c>
      <c r="H12" s="151"/>
      <c r="I12" s="151"/>
      <c r="J12" s="151"/>
      <c r="K12" s="151"/>
    </row>
    <row r="13" spans="1:11" x14ac:dyDescent="0.25">
      <c r="C13" s="149"/>
      <c r="D13" s="147" t="s">
        <v>74</v>
      </c>
      <c r="E13" s="149"/>
      <c r="F13" s="149"/>
      <c r="G13" s="150" t="s">
        <v>31</v>
      </c>
      <c r="H13" s="150"/>
      <c r="I13" s="150"/>
      <c r="J13" s="150"/>
      <c r="K13" s="150"/>
    </row>
    <row r="14" spans="1:11" x14ac:dyDescent="0.25">
      <c r="C14" s="149"/>
      <c r="D14" s="70" t="s">
        <v>73</v>
      </c>
      <c r="E14" s="130"/>
      <c r="F14" s="130"/>
      <c r="G14" s="148"/>
      <c r="H14" s="148"/>
      <c r="I14" s="148"/>
      <c r="J14" s="148"/>
      <c r="K14" s="131"/>
    </row>
    <row r="15" spans="1:11" x14ac:dyDescent="0.25">
      <c r="A15" s="7" t="s">
        <v>32</v>
      </c>
      <c r="C15" s="130"/>
      <c r="D15" s="147" t="s">
        <v>72</v>
      </c>
      <c r="E15" s="130"/>
      <c r="F15" s="130"/>
      <c r="G15" s="146" t="s">
        <v>29</v>
      </c>
      <c r="H15" s="146"/>
      <c r="I15" s="146"/>
      <c r="J15" s="146"/>
      <c r="K15" s="146"/>
    </row>
    <row r="16" spans="1:11" x14ac:dyDescent="0.25">
      <c r="D16" s="145" t="s">
        <v>71</v>
      </c>
      <c r="E16" s="130"/>
      <c r="F16" s="130"/>
      <c r="G16" s="20"/>
      <c r="H16" s="20" t="s">
        <v>13</v>
      </c>
      <c r="I16" s="20" t="s">
        <v>11</v>
      </c>
      <c r="J16" s="21" t="s">
        <v>34</v>
      </c>
      <c r="K16" s="20"/>
    </row>
    <row r="17" spans="2:16" x14ac:dyDescent="0.25">
      <c r="C17" s="130"/>
      <c r="E17" s="130"/>
      <c r="F17" s="130"/>
      <c r="H17" s="141" t="s">
        <v>17</v>
      </c>
      <c r="I17" s="140">
        <v>1.28</v>
      </c>
      <c r="J17" s="139"/>
      <c r="K17" s="131"/>
    </row>
    <row r="18" spans="2:16" x14ac:dyDescent="0.25">
      <c r="B18" s="144" t="s">
        <v>25</v>
      </c>
      <c r="D18" s="143"/>
      <c r="E18" s="130"/>
      <c r="F18" s="130"/>
      <c r="H18" s="141" t="s">
        <v>15</v>
      </c>
      <c r="I18" s="140">
        <v>1.1300000000000001</v>
      </c>
      <c r="J18" s="139"/>
      <c r="K18" s="131"/>
    </row>
    <row r="19" spans="2:16" x14ac:dyDescent="0.25">
      <c r="B19" s="144" t="s">
        <v>26</v>
      </c>
      <c r="D19" s="143"/>
      <c r="E19" s="130"/>
      <c r="F19" s="130"/>
      <c r="H19" s="141" t="s">
        <v>16</v>
      </c>
      <c r="I19" s="140">
        <v>0.9900000000000001</v>
      </c>
      <c r="J19" s="139"/>
      <c r="K19" s="131"/>
    </row>
    <row r="20" spans="2:16" x14ac:dyDescent="0.25">
      <c r="B20" s="138" t="s">
        <v>19</v>
      </c>
      <c r="D20" s="142" t="s">
        <v>47</v>
      </c>
      <c r="E20" s="130"/>
      <c r="F20" s="130"/>
      <c r="H20" s="141" t="s">
        <v>14</v>
      </c>
      <c r="I20" s="140">
        <v>0.85000000000000009</v>
      </c>
      <c r="J20" s="139"/>
      <c r="K20" s="131"/>
      <c r="M20" s="134"/>
    </row>
    <row r="21" spans="2:16" ht="15.75" customHeight="1" x14ac:dyDescent="0.25">
      <c r="B21" s="138" t="s">
        <v>20</v>
      </c>
      <c r="D21" s="136" t="s">
        <v>70</v>
      </c>
      <c r="E21" s="136"/>
      <c r="F21" s="104"/>
      <c r="H21" s="129" t="s">
        <v>69</v>
      </c>
      <c r="I21" s="133">
        <v>0.71000000000000008</v>
      </c>
      <c r="J21" s="132"/>
      <c r="K21" s="137"/>
    </row>
    <row r="22" spans="2:16" x14ac:dyDescent="0.25">
      <c r="D22" s="136"/>
      <c r="E22" s="136"/>
      <c r="F22" s="104"/>
      <c r="H22" s="129" t="s">
        <v>68</v>
      </c>
      <c r="I22" s="133">
        <v>0.6100000000000001</v>
      </c>
      <c r="J22" s="132"/>
      <c r="K22" s="135"/>
      <c r="M22" s="55"/>
    </row>
    <row r="23" spans="2:16" x14ac:dyDescent="0.25">
      <c r="D23" s="136"/>
      <c r="E23" s="136"/>
      <c r="F23" s="130"/>
      <c r="H23" s="129" t="s">
        <v>40</v>
      </c>
      <c r="I23" s="133">
        <v>0.58000000000000007</v>
      </c>
      <c r="J23" s="132"/>
      <c r="K23" s="135"/>
      <c r="M23" s="55"/>
    </row>
    <row r="24" spans="2:16" x14ac:dyDescent="0.25">
      <c r="B24" s="24" t="s">
        <v>33</v>
      </c>
      <c r="D24" s="134"/>
      <c r="E24" s="130"/>
      <c r="F24" s="130"/>
      <c r="H24" s="129" t="s">
        <v>43</v>
      </c>
      <c r="I24" s="133">
        <v>0.55000000000000004</v>
      </c>
      <c r="J24" s="132"/>
      <c r="K24" s="131"/>
      <c r="M24" s="55"/>
      <c r="P24" s="53"/>
    </row>
    <row r="25" spans="2:16" x14ac:dyDescent="0.25">
      <c r="B25" s="24"/>
      <c r="D25" s="47"/>
      <c r="E25" s="130"/>
      <c r="F25" s="130"/>
      <c r="H25" s="129" t="s">
        <v>67</v>
      </c>
      <c r="I25" s="133">
        <v>0.5</v>
      </c>
      <c r="J25" s="132"/>
      <c r="K25" s="131"/>
      <c r="P25" s="53"/>
    </row>
    <row r="26" spans="2:16" x14ac:dyDescent="0.25">
      <c r="B26" s="130"/>
      <c r="C26" s="130"/>
      <c r="D26" s="130"/>
      <c r="E26" s="130"/>
      <c r="F26" s="130"/>
      <c r="G26" s="130"/>
      <c r="H26" s="130"/>
      <c r="I26" s="130"/>
      <c r="K26" s="129"/>
      <c r="L26" s="128"/>
      <c r="M26" s="128"/>
      <c r="P26" s="53"/>
    </row>
    <row r="27" spans="2:16" ht="47.25" x14ac:dyDescent="0.25">
      <c r="B27" s="19" t="s">
        <v>12</v>
      </c>
      <c r="C27" s="19" t="s">
        <v>35</v>
      </c>
      <c r="D27" s="19" t="s">
        <v>36</v>
      </c>
      <c r="E27" s="19" t="s">
        <v>37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22" t="s">
        <v>5</v>
      </c>
      <c r="L27" s="55"/>
      <c r="M27" s="58"/>
      <c r="P27" s="53"/>
    </row>
    <row r="29" spans="2:16" ht="16.5" thickBot="1" x14ac:dyDescent="0.3">
      <c r="E29" s="125"/>
      <c r="F29" s="124"/>
      <c r="G29" s="125"/>
      <c r="H29" s="124"/>
      <c r="I29" s="123"/>
      <c r="J29" s="123"/>
      <c r="K29" s="123"/>
    </row>
    <row r="30" spans="2:16" ht="16.5" thickTop="1" x14ac:dyDescent="0.25"/>
    <row r="31" spans="2:16" x14ac:dyDescent="0.25">
      <c r="E31" s="118" t="s">
        <v>66</v>
      </c>
      <c r="H31" s="59" t="s">
        <v>65</v>
      </c>
      <c r="I31" s="48">
        <f>SUMIF($E$28:$E$60,$H31,$H$28:$H$60)</f>
        <v>0</v>
      </c>
      <c r="K31" s="127">
        <f>SUMIF($E$28:$E$60,$H31,$K$28:$K$60)</f>
        <v>0</v>
      </c>
    </row>
    <row r="32" spans="2:16" x14ac:dyDescent="0.25">
      <c r="E32" s="119"/>
      <c r="F32" s="118"/>
      <c r="H32" s="59" t="s">
        <v>64</v>
      </c>
      <c r="I32" s="48">
        <f>SUMIF($E$28:$E$60,$H32,$H$28:$H$60)</f>
        <v>0</v>
      </c>
      <c r="K32" s="127">
        <f>SUMIF($E$28:$E$60,$H32,$K$28:$K$60)</f>
        <v>0</v>
      </c>
    </row>
    <row r="33" spans="2:11" x14ac:dyDescent="0.25">
      <c r="E33" s="119"/>
      <c r="F33" s="118"/>
      <c r="H33" s="59" t="s">
        <v>63</v>
      </c>
      <c r="I33" s="48">
        <f>SUMIF($E$28:$E$60,$H33,$H$28:$H$60)</f>
        <v>0</v>
      </c>
      <c r="K33" s="127">
        <f>SUMIF($E$28:$E$60,$H33,$K$28:$K$60)</f>
        <v>0</v>
      </c>
    </row>
    <row r="34" spans="2:11" x14ac:dyDescent="0.25">
      <c r="E34" s="119"/>
      <c r="F34" s="118"/>
      <c r="H34" s="59" t="s">
        <v>62</v>
      </c>
      <c r="I34" s="48">
        <f>SUMIF($E$28:$E$60,$H34,$H$28:$H$60)</f>
        <v>0</v>
      </c>
      <c r="K34" s="127">
        <f>SUMIF($E$28:$E$60,$H34,$K$28:$K$60)</f>
        <v>0</v>
      </c>
    </row>
    <row r="35" spans="2:11" x14ac:dyDescent="0.25">
      <c r="E35" s="119"/>
      <c r="F35" s="118"/>
      <c r="H35" s="59" t="s">
        <v>61</v>
      </c>
      <c r="I35" s="48">
        <f>SUMIF($E$28:$E$60,$H35,$H$28:$H$60)</f>
        <v>0</v>
      </c>
      <c r="K35" s="127">
        <f>SUMIF($E$28:$E$60,$H35,$K$28:$K$60)</f>
        <v>0</v>
      </c>
    </row>
    <row r="36" spans="2:11" x14ac:dyDescent="0.25">
      <c r="E36" s="119"/>
      <c r="F36" s="118"/>
      <c r="H36" s="59" t="s">
        <v>60</v>
      </c>
      <c r="I36" s="48">
        <f>SUMIF($E$28:$E$60,$H36,$H$28:$H$60)</f>
        <v>0</v>
      </c>
      <c r="K36" s="127">
        <f>SUMIF($E$28:$E$60,$H36,$K$28:$K$60)</f>
        <v>0</v>
      </c>
    </row>
    <row r="37" spans="2:11" x14ac:dyDescent="0.25">
      <c r="E37" s="119"/>
      <c r="F37" s="118"/>
      <c r="H37" s="59" t="s">
        <v>59</v>
      </c>
      <c r="I37" s="48">
        <f>SUMIF($E$28:$E$60,$H37,$H$28:$H$60)</f>
        <v>0</v>
      </c>
      <c r="K37" s="127">
        <f>SUMIF($E$28:$E$60,$H37,$K$28:$K$60)</f>
        <v>0</v>
      </c>
    </row>
    <row r="38" spans="2:11" x14ac:dyDescent="0.25">
      <c r="E38" s="119"/>
      <c r="F38" s="118"/>
      <c r="H38" s="59" t="s">
        <v>58</v>
      </c>
      <c r="I38" s="48">
        <f>SUMIF($E$28:$E$60,$H38,$H$28:$H$60)</f>
        <v>0</v>
      </c>
      <c r="K38" s="127">
        <f>SUMIF($E$28:$E$60,$H38,$K$28:$K$60)</f>
        <v>0</v>
      </c>
    </row>
    <row r="39" spans="2:11" x14ac:dyDescent="0.25">
      <c r="E39" s="119"/>
      <c r="F39" s="118"/>
      <c r="H39" s="59" t="s">
        <v>57</v>
      </c>
      <c r="I39" s="48">
        <f>SUMIF($E$28:$E$60,$H39,$H$28:$H$60)</f>
        <v>0</v>
      </c>
      <c r="K39" s="127">
        <f>SUMIF($E$28:$E$60,$H39,$K$28:$K$60)</f>
        <v>0</v>
      </c>
    </row>
    <row r="40" spans="2:11" x14ac:dyDescent="0.25">
      <c r="E40" s="119"/>
      <c r="F40" s="118"/>
      <c r="H40" s="59" t="s">
        <v>56</v>
      </c>
      <c r="I40" s="48">
        <f>SUMIF($E$28:$E$60,$H40,$H$28:$H$60)</f>
        <v>0</v>
      </c>
      <c r="K40" s="127">
        <f>SUMIF($E$28:$E$60,$H40,$K$28:$K$60)</f>
        <v>0</v>
      </c>
    </row>
    <row r="41" spans="2:11" x14ac:dyDescent="0.25">
      <c r="E41" s="119"/>
      <c r="F41" s="118"/>
      <c r="H41" s="59" t="s">
        <v>55</v>
      </c>
      <c r="I41" s="48">
        <f>SUMIF($E$28:$E$60,$H41,$H$28:$H$60)</f>
        <v>0</v>
      </c>
      <c r="K41" s="127">
        <f>SUMIF($E$28:$E$60,$H41,$K$28:$K$60)</f>
        <v>0</v>
      </c>
    </row>
    <row r="42" spans="2:11" x14ac:dyDescent="0.25">
      <c r="E42" s="119"/>
      <c r="F42" s="118"/>
      <c r="H42" s="59" t="s">
        <v>54</v>
      </c>
      <c r="I42" s="48">
        <f>SUMIF($E$28:$E$60,$H42,$H$28:$H$60)</f>
        <v>0</v>
      </c>
      <c r="K42" s="127">
        <f>SUMIF($E$28:$E$60,$H42,$K$28:$K$60)</f>
        <v>0</v>
      </c>
    </row>
    <row r="43" spans="2:11" x14ac:dyDescent="0.25">
      <c r="E43" s="119"/>
      <c r="F43" s="118"/>
      <c r="H43" s="59" t="s">
        <v>53</v>
      </c>
      <c r="I43" s="48">
        <f>SUMIF($E$28:$E$60,$H43,$H$28:$H$60)</f>
        <v>0</v>
      </c>
      <c r="K43" s="127">
        <f>SUMIF($E$28:$E$60,$H43,$K$28:$K$60)</f>
        <v>0</v>
      </c>
    </row>
    <row r="44" spans="2:11" x14ac:dyDescent="0.25">
      <c r="E44" s="119"/>
      <c r="F44" s="118"/>
      <c r="H44" s="59" t="s">
        <v>52</v>
      </c>
      <c r="I44" s="48">
        <f>SUMIF($E$28:$E$60,$H44,$H$28:$H$60)</f>
        <v>0</v>
      </c>
      <c r="K44" s="127">
        <f>SUMIF($E$28:$E$60,$H44,$K$28:$K$60)</f>
        <v>0</v>
      </c>
    </row>
    <row r="45" spans="2:11" x14ac:dyDescent="0.25">
      <c r="E45" s="119"/>
      <c r="F45" s="118"/>
      <c r="H45" s="59" t="s">
        <v>51</v>
      </c>
      <c r="I45" s="48">
        <f>SUMIF($E$28:$E$60,$H45,$H$28:$H$60)</f>
        <v>0</v>
      </c>
      <c r="K45" s="127">
        <f>SUMIF($E$28:$E$60,$H45,$K$28:$K$60)</f>
        <v>0</v>
      </c>
    </row>
    <row r="46" spans="2:11" x14ac:dyDescent="0.25">
      <c r="B46" s="121"/>
      <c r="C46" s="120"/>
      <c r="E46" s="119"/>
      <c r="F46" s="118"/>
      <c r="H46" s="59" t="s">
        <v>50</v>
      </c>
      <c r="I46" s="48">
        <f>SUMIF($E$28:$E$60,$H46,$H$28:$H$60)</f>
        <v>0</v>
      </c>
      <c r="K46" s="127">
        <f>SUMIF($E$28:$E$60,$H46,$K$28:$K$60)</f>
        <v>0</v>
      </c>
    </row>
    <row r="47" spans="2:11" x14ac:dyDescent="0.25">
      <c r="B47" s="121"/>
      <c r="C47" s="120"/>
      <c r="E47" s="119"/>
      <c r="F47" s="118"/>
      <c r="H47" s="59" t="s">
        <v>49</v>
      </c>
      <c r="I47" s="48">
        <f>SUMIF($E$28:$E$60,$H47,$H$28:$H$60)</f>
        <v>0</v>
      </c>
      <c r="K47" s="127">
        <f>SUMIF($E$28:$E$60,$H47,$K$28:$K$60)</f>
        <v>0</v>
      </c>
    </row>
    <row r="48" spans="2:11" x14ac:dyDescent="0.25">
      <c r="B48" s="121"/>
      <c r="C48" s="120"/>
      <c r="E48" s="119"/>
      <c r="F48" s="118"/>
      <c r="H48" s="59" t="s">
        <v>48</v>
      </c>
      <c r="I48" s="48">
        <f>SUMIF($E$28:$E$60,$H48,$H$28:$H$60)</f>
        <v>0</v>
      </c>
      <c r="K48" s="127">
        <f>SUMIF($E$28:$E$60,$H48,$K$28:$K$60)</f>
        <v>0</v>
      </c>
    </row>
    <row r="49" spans="2:18" ht="16.5" thickBot="1" x14ac:dyDescent="0.3">
      <c r="B49" s="121"/>
      <c r="C49" s="120"/>
      <c r="E49" s="125"/>
      <c r="F49" s="125"/>
      <c r="G49" s="126"/>
      <c r="H49" s="125"/>
      <c r="I49" s="124"/>
      <c r="J49" s="124"/>
      <c r="K49" s="123"/>
    </row>
    <row r="50" spans="2:18" ht="16.5" thickTop="1" x14ac:dyDescent="0.25">
      <c r="B50" s="121"/>
      <c r="C50" s="120"/>
      <c r="E50" s="119"/>
      <c r="F50" s="55"/>
      <c r="H50" s="55"/>
      <c r="I50" s="117"/>
      <c r="J50" s="117"/>
      <c r="K50" s="122"/>
    </row>
    <row r="51" spans="2:18" ht="15.75" customHeight="1" x14ac:dyDescent="0.25">
      <c r="B51" s="121"/>
      <c r="C51" s="120"/>
      <c r="E51" s="119"/>
      <c r="G51" s="118" t="s">
        <v>38</v>
      </c>
      <c r="I51" s="55">
        <f>SUM(H46:H49)</f>
        <v>0</v>
      </c>
      <c r="J51" s="117"/>
      <c r="K51" s="116">
        <f>SUM(K46:K49)</f>
        <v>0</v>
      </c>
    </row>
    <row r="53" spans="2:18" x14ac:dyDescent="0.25">
      <c r="B53" s="115" t="s">
        <v>18</v>
      </c>
      <c r="C53" s="114"/>
      <c r="D53" s="113"/>
      <c r="E53" s="112"/>
      <c r="F53" s="112"/>
      <c r="G53" s="112"/>
      <c r="H53" s="112"/>
      <c r="I53" s="112"/>
      <c r="J53" s="112"/>
      <c r="K53" s="111"/>
    </row>
    <row r="54" spans="2:18" x14ac:dyDescent="0.25">
      <c r="B54" s="110"/>
      <c r="C54" s="110"/>
      <c r="D54" s="110"/>
    </row>
    <row r="55" spans="2:18" x14ac:dyDescent="0.25">
      <c r="B55" s="24" t="s">
        <v>27</v>
      </c>
    </row>
    <row r="56" spans="2:18" x14ac:dyDescent="0.25">
      <c r="L56" s="105"/>
      <c r="M56" s="108"/>
      <c r="N56" s="108"/>
      <c r="O56" s="108"/>
      <c r="P56" s="108"/>
      <c r="R56" s="25"/>
    </row>
    <row r="57" spans="2:18" x14ac:dyDescent="0.25">
      <c r="B57" s="30" t="s">
        <v>1</v>
      </c>
      <c r="C57" s="77"/>
      <c r="D57" s="109"/>
      <c r="E57" s="28" t="s">
        <v>0</v>
      </c>
      <c r="F57" s="26">
        <f>K1</f>
        <v>0</v>
      </c>
      <c r="L57" s="17"/>
      <c r="M57" s="108"/>
      <c r="N57" s="108"/>
      <c r="O57" s="108"/>
      <c r="P57" s="108"/>
    </row>
    <row r="58" spans="2:18" ht="15.75" customHeight="1" x14ac:dyDescent="0.25">
      <c r="B58" s="23" t="s">
        <v>24</v>
      </c>
      <c r="D58" s="66"/>
      <c r="E58" s="29" t="s">
        <v>4</v>
      </c>
      <c r="F58" s="27">
        <f>K2</f>
        <v>0</v>
      </c>
    </row>
    <row r="59" spans="2:18" ht="15.75" customHeight="1" x14ac:dyDescent="0.25">
      <c r="B59" s="31" t="s">
        <v>41</v>
      </c>
      <c r="D59" s="107"/>
      <c r="E59" s="29" t="s">
        <v>46</v>
      </c>
      <c r="F59" s="27" t="s">
        <v>47</v>
      </c>
      <c r="H59" s="104"/>
    </row>
    <row r="60" spans="2:18" x14ac:dyDescent="0.25">
      <c r="B60" s="32" t="s">
        <v>42</v>
      </c>
      <c r="C60" s="76"/>
      <c r="D60" s="106"/>
      <c r="E60" s="105"/>
      <c r="F60" s="104"/>
      <c r="G60" s="104"/>
      <c r="H60" s="104"/>
      <c r="J60" s="25" t="s">
        <v>28</v>
      </c>
      <c r="K60" s="103">
        <f>K51</f>
        <v>0</v>
      </c>
    </row>
  </sheetData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3"/>
    <mergeCell ref="G13:K13"/>
    <mergeCell ref="G15:K15"/>
  </mergeCells>
  <hyperlinks>
    <hyperlink ref="B10" r:id="rId1" xr:uid="{914F24EB-28C4-4BE2-8A4B-3256D7988720}"/>
    <hyperlink ref="D16" r:id="rId2" xr:uid="{9E94DEAE-FFE1-49EE-9E0C-50F775BC1162}"/>
    <hyperlink ref="D14" r:id="rId3" xr:uid="{B79C3D2D-1950-4102-88CB-3E797508FA79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FBFF-E01F-4707-BEF8-6E703111AA7D}">
  <sheetPr>
    <pageSetUpPr fitToPage="1"/>
  </sheetPr>
  <dimension ref="A1:U59"/>
  <sheetViews>
    <sheetView showGridLines="0" topLeftCell="A7" zoomScaleNormal="100" workbookViewId="0">
      <selection activeCell="I57" sqref="I57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96.28515625" style="7" bestFit="1" customWidth="1"/>
    <col min="5" max="5" width="30.7109375" style="7" bestFit="1" customWidth="1"/>
    <col min="6" max="7" width="12.7109375" style="7" customWidth="1"/>
    <col min="8" max="8" width="24.140625" style="7" bestFit="1" customWidth="1"/>
    <col min="9" max="9" width="14.140625" style="7" customWidth="1"/>
    <col min="10" max="10" width="18.28515625" style="7" customWidth="1"/>
    <col min="11" max="11" width="1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17.28515625" style="7" customWidth="1"/>
    <col min="16" max="16" width="18.28515625" style="7" bestFit="1" customWidth="1"/>
    <col min="17" max="17" width="15.7109375" style="7" bestFit="1" customWidth="1"/>
    <col min="18" max="18" width="17" style="7" bestFit="1" customWidth="1"/>
    <col min="19" max="19" width="9.140625" style="7"/>
    <col min="20" max="20" width="15.7109375" style="7" bestFit="1" customWidth="1"/>
    <col min="21" max="21" width="9.140625" style="7"/>
    <col min="22" max="22" width="12.42578125" style="7" bestFit="1" customWidth="1"/>
    <col min="23" max="16384" width="9.140625" style="7"/>
  </cols>
  <sheetData>
    <row r="1" spans="1:19" x14ac:dyDescent="0.25">
      <c r="B1" s="154"/>
      <c r="C1" s="154"/>
      <c r="D1" s="154"/>
      <c r="E1" s="154"/>
      <c r="F1" s="154"/>
      <c r="G1" s="130"/>
      <c r="H1" s="130"/>
      <c r="J1" s="54" t="s">
        <v>0</v>
      </c>
      <c r="K1" s="163"/>
    </row>
    <row r="2" spans="1:19" x14ac:dyDescent="0.25">
      <c r="B2" s="154"/>
      <c r="C2" s="154"/>
      <c r="D2" s="154"/>
      <c r="E2" s="154"/>
      <c r="F2" s="154"/>
      <c r="G2" s="154"/>
      <c r="H2" s="154"/>
      <c r="J2" s="54" t="s">
        <v>4</v>
      </c>
      <c r="K2" s="188"/>
    </row>
    <row r="3" spans="1:19" x14ac:dyDescent="0.25">
      <c r="B3" s="154"/>
      <c r="C3" s="154"/>
      <c r="D3" s="154"/>
      <c r="E3" s="154"/>
      <c r="F3" s="154"/>
      <c r="G3" s="148"/>
      <c r="H3" s="148"/>
      <c r="I3" s="148"/>
      <c r="J3" s="148"/>
      <c r="K3" s="148"/>
    </row>
    <row r="4" spans="1:19" x14ac:dyDescent="0.25">
      <c r="B4" s="154"/>
      <c r="C4" s="154"/>
      <c r="D4" s="154"/>
      <c r="E4" s="154"/>
      <c r="F4" s="154"/>
      <c r="G4" s="89" t="s">
        <v>2</v>
      </c>
      <c r="H4" s="89"/>
      <c r="I4" s="89"/>
      <c r="J4" s="89"/>
      <c r="K4" s="89"/>
    </row>
    <row r="5" spans="1:19" x14ac:dyDescent="0.25">
      <c r="B5" s="159" t="s">
        <v>1</v>
      </c>
      <c r="C5" s="161"/>
      <c r="D5" s="161"/>
      <c r="E5" s="161"/>
      <c r="F5" s="154"/>
      <c r="G5" s="99" t="s">
        <v>3</v>
      </c>
      <c r="H5" s="99"/>
      <c r="I5" s="99"/>
      <c r="J5" s="99"/>
      <c r="K5" s="99"/>
    </row>
    <row r="6" spans="1:19" x14ac:dyDescent="0.25">
      <c r="B6" s="157" t="s">
        <v>41</v>
      </c>
      <c r="C6" s="154"/>
      <c r="D6" s="154"/>
      <c r="E6" s="154"/>
      <c r="F6" s="154"/>
      <c r="G6" s="186" t="s">
        <v>1</v>
      </c>
      <c r="H6" s="186"/>
      <c r="I6" s="186"/>
      <c r="J6" s="186"/>
      <c r="K6" s="186"/>
    </row>
    <row r="7" spans="1:19" x14ac:dyDescent="0.25">
      <c r="B7" s="157" t="s">
        <v>42</v>
      </c>
      <c r="C7" s="154"/>
      <c r="D7" s="154"/>
      <c r="E7" s="154"/>
      <c r="F7" s="154"/>
      <c r="G7" s="187" t="s">
        <v>24</v>
      </c>
      <c r="H7" s="187"/>
      <c r="I7" s="187"/>
      <c r="J7" s="187"/>
      <c r="K7" s="187"/>
    </row>
    <row r="8" spans="1:19" x14ac:dyDescent="0.25">
      <c r="B8" s="2" t="s">
        <v>23</v>
      </c>
      <c r="C8" s="154"/>
      <c r="D8" s="148"/>
      <c r="E8" s="148"/>
      <c r="F8" s="148"/>
      <c r="G8" s="186" t="s">
        <v>41</v>
      </c>
      <c r="H8" s="186"/>
      <c r="I8" s="186"/>
      <c r="J8" s="186"/>
      <c r="K8" s="186"/>
      <c r="P8" s="55"/>
    </row>
    <row r="9" spans="1:19" x14ac:dyDescent="0.25">
      <c r="B9" s="155" t="s">
        <v>6</v>
      </c>
      <c r="C9" s="148"/>
      <c r="D9" s="154"/>
      <c r="E9" s="154"/>
      <c r="F9" s="154"/>
      <c r="G9" s="186" t="s">
        <v>42</v>
      </c>
      <c r="H9" s="186"/>
      <c r="I9" s="186"/>
      <c r="J9" s="186"/>
      <c r="K9" s="186"/>
      <c r="P9" s="55"/>
    </row>
    <row r="10" spans="1:19" x14ac:dyDescent="0.25">
      <c r="C10" s="148"/>
      <c r="D10" s="154"/>
      <c r="E10" s="154"/>
      <c r="F10" s="154"/>
      <c r="P10" s="55"/>
    </row>
    <row r="11" spans="1:19" x14ac:dyDescent="0.25">
      <c r="C11" s="153"/>
      <c r="D11" s="149"/>
      <c r="E11" s="149"/>
      <c r="F11" s="149"/>
      <c r="G11" s="185" t="s">
        <v>75</v>
      </c>
      <c r="H11" s="185"/>
      <c r="I11" s="185"/>
      <c r="J11" s="185"/>
      <c r="K11" s="185"/>
    </row>
    <row r="12" spans="1:19" x14ac:dyDescent="0.25">
      <c r="B12" s="138" t="s">
        <v>21</v>
      </c>
      <c r="D12" s="132" t="s">
        <v>92</v>
      </c>
      <c r="E12" s="149"/>
      <c r="F12" s="149"/>
      <c r="G12" s="184" t="s">
        <v>22</v>
      </c>
      <c r="H12" s="184"/>
      <c r="I12" s="184"/>
      <c r="J12" s="184"/>
      <c r="K12" s="184"/>
    </row>
    <row r="13" spans="1:19" x14ac:dyDescent="0.25">
      <c r="C13" s="149"/>
      <c r="D13" s="132" t="s">
        <v>91</v>
      </c>
      <c r="E13" s="149"/>
      <c r="F13" s="149"/>
      <c r="G13" s="183" t="s">
        <v>31</v>
      </c>
      <c r="H13" s="183"/>
      <c r="I13" s="183"/>
      <c r="J13" s="183"/>
      <c r="K13" s="183"/>
      <c r="S13" s="55"/>
    </row>
    <row r="14" spans="1:19" x14ac:dyDescent="0.25">
      <c r="C14" s="149"/>
      <c r="D14" s="182" t="s">
        <v>90</v>
      </c>
      <c r="E14" s="130"/>
      <c r="F14" s="130"/>
      <c r="G14" s="148"/>
      <c r="H14" s="148"/>
      <c r="I14" s="148"/>
      <c r="J14" s="148"/>
      <c r="K14" s="148"/>
      <c r="N14" s="47"/>
      <c r="S14" s="57"/>
    </row>
    <row r="15" spans="1:19" x14ac:dyDescent="0.25">
      <c r="A15" s="7" t="s">
        <v>32</v>
      </c>
      <c r="C15" s="149"/>
      <c r="D15" s="131" t="s">
        <v>89</v>
      </c>
      <c r="E15" s="130"/>
      <c r="F15" s="130"/>
      <c r="G15" s="146" t="s">
        <v>29</v>
      </c>
      <c r="H15" s="146"/>
      <c r="I15" s="146"/>
      <c r="J15" s="146"/>
      <c r="K15" s="146"/>
      <c r="N15" s="55"/>
    </row>
    <row r="16" spans="1:19" x14ac:dyDescent="0.25">
      <c r="C16" s="130"/>
      <c r="D16" s="181" t="s">
        <v>88</v>
      </c>
      <c r="E16" s="130"/>
      <c r="F16" s="130"/>
      <c r="G16" s="180"/>
      <c r="H16" s="20" t="s">
        <v>13</v>
      </c>
      <c r="I16" s="20" t="s">
        <v>11</v>
      </c>
      <c r="J16" s="21" t="s">
        <v>34</v>
      </c>
      <c r="K16" s="20"/>
      <c r="S16" s="47"/>
    </row>
    <row r="17" spans="2:21" x14ac:dyDescent="0.25">
      <c r="C17" s="130"/>
      <c r="E17" s="130"/>
      <c r="F17" s="130"/>
      <c r="G17" s="131"/>
      <c r="H17" s="129" t="s">
        <v>17</v>
      </c>
      <c r="I17" s="133">
        <v>1.28</v>
      </c>
      <c r="J17" s="178"/>
      <c r="K17" s="132"/>
      <c r="N17" s="55"/>
      <c r="O17" s="55"/>
      <c r="S17" s="55"/>
      <c r="U17" s="55"/>
    </row>
    <row r="18" spans="2:21" x14ac:dyDescent="0.25">
      <c r="B18" s="144" t="s">
        <v>25</v>
      </c>
      <c r="D18" s="143"/>
      <c r="E18" s="130"/>
      <c r="F18" s="130"/>
      <c r="G18" s="131"/>
      <c r="H18" s="129" t="s">
        <v>15</v>
      </c>
      <c r="I18" s="133">
        <v>1.1299999999999999</v>
      </c>
      <c r="J18" s="178"/>
      <c r="K18" s="132"/>
      <c r="O18" s="55"/>
      <c r="P18" s="57"/>
      <c r="Q18" s="57"/>
    </row>
    <row r="19" spans="2:21" x14ac:dyDescent="0.25">
      <c r="B19" s="144" t="s">
        <v>26</v>
      </c>
      <c r="D19" s="143"/>
      <c r="E19" s="130"/>
      <c r="F19" s="130"/>
      <c r="G19" s="131"/>
      <c r="H19" s="129" t="s">
        <v>16</v>
      </c>
      <c r="I19" s="133">
        <v>0.99</v>
      </c>
      <c r="J19" s="178"/>
      <c r="K19" s="132"/>
      <c r="N19" s="55"/>
      <c r="O19" s="57"/>
      <c r="P19" s="55"/>
      <c r="Q19" s="58"/>
    </row>
    <row r="20" spans="2:21" x14ac:dyDescent="0.25">
      <c r="B20" s="138" t="s">
        <v>19</v>
      </c>
      <c r="D20" s="142" t="s">
        <v>87</v>
      </c>
      <c r="E20" s="130"/>
      <c r="F20" s="130"/>
      <c r="G20" s="131"/>
      <c r="H20" s="129" t="s">
        <v>14</v>
      </c>
      <c r="I20" s="133">
        <v>0.85</v>
      </c>
      <c r="J20" s="178"/>
      <c r="K20" s="132"/>
      <c r="N20" s="55"/>
      <c r="O20" s="47"/>
      <c r="P20" s="58"/>
    </row>
    <row r="21" spans="2:21" x14ac:dyDescent="0.25">
      <c r="B21" s="138" t="s">
        <v>20</v>
      </c>
      <c r="D21" s="142" t="s">
        <v>86</v>
      </c>
      <c r="E21" s="130"/>
      <c r="F21" s="130"/>
      <c r="G21" s="131"/>
      <c r="H21" s="129" t="s">
        <v>69</v>
      </c>
      <c r="I21" s="133">
        <v>0.71</v>
      </c>
      <c r="J21" s="178"/>
      <c r="K21" s="132"/>
      <c r="N21" s="57"/>
      <c r="O21" s="179"/>
      <c r="Q21" s="55"/>
    </row>
    <row r="22" spans="2:21" x14ac:dyDescent="0.25">
      <c r="B22" s="24" t="s">
        <v>33</v>
      </c>
      <c r="D22" s="47"/>
      <c r="E22" s="130"/>
      <c r="F22" s="130"/>
      <c r="G22" s="131"/>
      <c r="H22" s="129" t="s">
        <v>39</v>
      </c>
      <c r="I22" s="133">
        <v>0.61</v>
      </c>
      <c r="J22" s="178"/>
      <c r="K22" s="132"/>
      <c r="N22" s="55"/>
      <c r="O22" s="58"/>
      <c r="P22" s="58"/>
    </row>
    <row r="23" spans="2:21" x14ac:dyDescent="0.25">
      <c r="B23" s="24"/>
      <c r="D23" s="47"/>
      <c r="E23" s="130"/>
      <c r="F23" s="130"/>
      <c r="G23" s="131"/>
      <c r="H23" s="129" t="s">
        <v>40</v>
      </c>
      <c r="I23" s="133">
        <v>0.57999999999999996</v>
      </c>
      <c r="J23" s="178"/>
      <c r="K23" s="132"/>
      <c r="N23" s="55"/>
      <c r="O23" s="55"/>
      <c r="P23" s="58"/>
    </row>
    <row r="24" spans="2:21" x14ac:dyDescent="0.25">
      <c r="B24" s="24"/>
      <c r="D24" s="47"/>
      <c r="E24" s="130"/>
      <c r="F24" s="130"/>
      <c r="G24" s="131"/>
      <c r="H24" s="129" t="s">
        <v>43</v>
      </c>
      <c r="I24" s="133">
        <v>0.55000000000000004</v>
      </c>
      <c r="J24" s="178"/>
      <c r="K24" s="132"/>
      <c r="N24" s="55"/>
      <c r="O24" s="58"/>
      <c r="P24" s="58"/>
    </row>
    <row r="25" spans="2:21" x14ac:dyDescent="0.25">
      <c r="B25" s="24"/>
      <c r="D25" s="47"/>
      <c r="E25" s="130"/>
      <c r="F25" s="130"/>
      <c r="G25" s="131"/>
      <c r="H25" s="129" t="s">
        <v>67</v>
      </c>
      <c r="I25" s="133">
        <v>0.5</v>
      </c>
      <c r="J25" s="177"/>
      <c r="K25" s="132"/>
      <c r="N25" s="58"/>
      <c r="O25" s="58"/>
      <c r="P25" s="58"/>
    </row>
    <row r="26" spans="2:21" x14ac:dyDescent="0.25">
      <c r="B26" s="24"/>
      <c r="D26" s="47"/>
      <c r="E26" s="130"/>
      <c r="F26" s="130"/>
      <c r="G26" s="130"/>
      <c r="H26" s="131"/>
      <c r="I26" s="129"/>
      <c r="J26" s="133"/>
      <c r="K26" s="177"/>
      <c r="N26" s="58"/>
      <c r="P26" s="58"/>
    </row>
    <row r="27" spans="2:21" ht="47.25" x14ac:dyDescent="0.25">
      <c r="B27" s="19" t="s">
        <v>12</v>
      </c>
      <c r="C27" s="19"/>
      <c r="D27" s="19" t="s">
        <v>36</v>
      </c>
      <c r="E27" s="19" t="s">
        <v>85</v>
      </c>
      <c r="F27" s="22" t="s">
        <v>7</v>
      </c>
      <c r="G27" s="22" t="s">
        <v>8</v>
      </c>
      <c r="H27" s="22"/>
      <c r="I27" s="22" t="s">
        <v>9</v>
      </c>
      <c r="J27" s="22"/>
      <c r="K27" s="22" t="s">
        <v>5</v>
      </c>
      <c r="O27" s="58"/>
    </row>
    <row r="28" spans="2:21" x14ac:dyDescent="0.25">
      <c r="B28" s="176" t="s">
        <v>84</v>
      </c>
      <c r="C28" s="120"/>
      <c r="D28" s="7" t="s">
        <v>83</v>
      </c>
      <c r="E28" s="7" t="s">
        <v>82</v>
      </c>
      <c r="F28" s="119">
        <f>D18</f>
        <v>0</v>
      </c>
      <c r="G28" s="119">
        <f>D19</f>
        <v>0</v>
      </c>
      <c r="H28" s="135"/>
      <c r="I28" s="55">
        <f>I43</f>
        <v>0</v>
      </c>
      <c r="J28" s="117"/>
      <c r="K28" s="122">
        <f>K57</f>
        <v>0</v>
      </c>
      <c r="O28" s="58"/>
    </row>
    <row r="29" spans="2:21" x14ac:dyDescent="0.25">
      <c r="B29" s="121"/>
      <c r="C29" s="120"/>
      <c r="F29" s="119"/>
      <c r="G29" s="119"/>
      <c r="H29" s="135"/>
      <c r="I29" s="55"/>
      <c r="J29" s="117"/>
      <c r="K29" s="122"/>
      <c r="O29" s="58"/>
      <c r="P29" s="58"/>
    </row>
    <row r="30" spans="2:21" x14ac:dyDescent="0.25">
      <c r="B30" s="130"/>
      <c r="C30" s="130"/>
      <c r="D30" s="130"/>
      <c r="E30" s="130"/>
      <c r="F30" s="130"/>
      <c r="G30" s="130"/>
      <c r="H30" s="130"/>
      <c r="J30" s="148"/>
      <c r="K30" s="148"/>
      <c r="L30" s="148"/>
      <c r="N30" s="58"/>
      <c r="P30" s="58"/>
      <c r="R30" s="58"/>
      <c r="T30" s="58"/>
    </row>
    <row r="31" spans="2:21" ht="47.25" x14ac:dyDescent="0.25">
      <c r="B31" s="19" t="s">
        <v>12</v>
      </c>
      <c r="C31" s="19" t="s">
        <v>35</v>
      </c>
      <c r="D31" s="19" t="s">
        <v>36</v>
      </c>
      <c r="E31" s="19" t="s">
        <v>37</v>
      </c>
      <c r="F31" s="22" t="s">
        <v>7</v>
      </c>
      <c r="G31" s="22" t="s">
        <v>8</v>
      </c>
      <c r="H31" s="22" t="s">
        <v>10</v>
      </c>
      <c r="I31" s="22" t="s">
        <v>9</v>
      </c>
      <c r="J31" s="22" t="s">
        <v>11</v>
      </c>
      <c r="K31" s="22" t="s">
        <v>5</v>
      </c>
      <c r="P31" s="58"/>
    </row>
    <row r="32" spans="2:21" x14ac:dyDescent="0.25">
      <c r="B32" s="121"/>
      <c r="C32" s="121"/>
      <c r="F32" s="175"/>
      <c r="G32" s="175"/>
      <c r="H32" s="55"/>
      <c r="I32" s="55"/>
      <c r="J32" s="117"/>
      <c r="K32" s="122"/>
      <c r="O32" s="167"/>
      <c r="Q32" s="55"/>
    </row>
    <row r="33" spans="2:17" ht="16.5" thickBot="1" x14ac:dyDescent="0.3">
      <c r="B33" s="121"/>
      <c r="F33" s="125"/>
      <c r="G33" s="125"/>
      <c r="H33" s="125"/>
      <c r="I33" s="124"/>
      <c r="J33" s="123"/>
      <c r="K33" s="123"/>
      <c r="O33" s="167"/>
      <c r="Q33" s="55"/>
    </row>
    <row r="34" spans="2:17" ht="16.5" thickTop="1" x14ac:dyDescent="0.25">
      <c r="B34" s="121"/>
      <c r="C34" s="120"/>
      <c r="F34" s="55"/>
      <c r="G34" s="55"/>
      <c r="I34" s="55"/>
      <c r="J34" s="117"/>
      <c r="K34" s="172"/>
      <c r="O34" s="167"/>
      <c r="Q34" s="55"/>
    </row>
    <row r="35" spans="2:17" x14ac:dyDescent="0.25">
      <c r="B35" s="121"/>
      <c r="C35" s="120"/>
      <c r="G35" s="54" t="s">
        <v>66</v>
      </c>
      <c r="H35" s="29" t="s">
        <v>81</v>
      </c>
      <c r="I35" s="55">
        <f>SUMIF($E$32:$E$33,$H35,$I$32:$I$33)</f>
        <v>0</v>
      </c>
      <c r="J35" s="117"/>
      <c r="K35" s="174">
        <f>SUMIF($E$32:$E33,$H35,$K$32:$K33)</f>
        <v>0</v>
      </c>
      <c r="O35" s="167"/>
      <c r="Q35" s="55"/>
    </row>
    <row r="36" spans="2:17" x14ac:dyDescent="0.25">
      <c r="B36" s="121"/>
      <c r="C36" s="120"/>
      <c r="G36" s="54"/>
      <c r="H36" s="29" t="s">
        <v>80</v>
      </c>
      <c r="I36" s="55">
        <f>SUMIF($E$32:$E$33,$H36,$I$32:$I$33)</f>
        <v>0</v>
      </c>
      <c r="J36" s="117"/>
      <c r="K36" s="174">
        <f>SUMIF($E$32:$E34,$H36,$K$32:$K34)</f>
        <v>0</v>
      </c>
      <c r="O36" s="167"/>
      <c r="Q36" s="55"/>
    </row>
    <row r="37" spans="2:17" x14ac:dyDescent="0.25">
      <c r="B37" s="121"/>
      <c r="C37" s="120"/>
      <c r="G37" s="54"/>
      <c r="H37" s="29" t="s">
        <v>79</v>
      </c>
      <c r="I37" s="55">
        <f>SUMIF($E$32:$E$33,$H37,$I$32:$I$33)</f>
        <v>0</v>
      </c>
      <c r="J37" s="117"/>
      <c r="K37" s="174">
        <f>SUMIF($E$32:$E35,$H37,$K$32:$K35)</f>
        <v>0</v>
      </c>
      <c r="N37" s="167"/>
      <c r="P37" s="55"/>
    </row>
    <row r="38" spans="2:17" x14ac:dyDescent="0.25">
      <c r="B38" s="121"/>
      <c r="C38" s="120"/>
      <c r="G38" s="54"/>
      <c r="H38" s="29" t="s">
        <v>78</v>
      </c>
      <c r="I38" s="55">
        <f>SUMIF($E$32:$E$33,$H38,$I$32:$I$33)</f>
        <v>0</v>
      </c>
      <c r="J38" s="117"/>
      <c r="K38" s="174">
        <f>SUMIF($E$32:$E36,$H38,$K$32:$K36)</f>
        <v>0</v>
      </c>
      <c r="O38" s="167"/>
      <c r="P38" s="73"/>
      <c r="Q38" s="55"/>
    </row>
    <row r="39" spans="2:17" x14ac:dyDescent="0.25">
      <c r="B39" s="121"/>
      <c r="C39" s="120"/>
      <c r="G39" s="54"/>
      <c r="H39" s="29" t="s">
        <v>77</v>
      </c>
      <c r="I39" s="55">
        <f>SUMIF($E$32:$E$33,$H39,$I$32:$I$33)</f>
        <v>0</v>
      </c>
      <c r="J39" s="117"/>
      <c r="K39" s="174">
        <f>SUMIF($E$32:$E37,$H39,$K$32:$K37)</f>
        <v>0</v>
      </c>
      <c r="M39" s="29"/>
      <c r="N39" s="55"/>
      <c r="O39" s="167"/>
      <c r="P39" s="167"/>
    </row>
    <row r="40" spans="2:17" x14ac:dyDescent="0.25">
      <c r="B40" s="121"/>
      <c r="C40" s="120"/>
      <c r="G40" s="54"/>
      <c r="H40" s="29" t="s">
        <v>76</v>
      </c>
      <c r="I40" s="55">
        <f>SUMIF($E$32:$E$33,$H40,$I$32:$I$33)</f>
        <v>0</v>
      </c>
      <c r="J40" s="117"/>
      <c r="K40" s="174">
        <f>SUMIF($E$32:$E38,$H40,$K$32:$K38)</f>
        <v>0</v>
      </c>
      <c r="M40" s="29"/>
      <c r="N40" s="55"/>
      <c r="O40" s="167"/>
      <c r="P40" s="167"/>
    </row>
    <row r="41" spans="2:17" ht="16.5" thickBot="1" x14ac:dyDescent="0.3">
      <c r="B41" s="121"/>
      <c r="C41" s="120"/>
      <c r="F41" s="125"/>
      <c r="G41" s="125"/>
      <c r="H41" s="126"/>
      <c r="I41" s="125"/>
      <c r="J41" s="124"/>
      <c r="K41" s="173"/>
      <c r="M41" s="29"/>
      <c r="N41" s="55"/>
      <c r="O41" s="167"/>
      <c r="P41" s="167"/>
    </row>
    <row r="42" spans="2:17" ht="16.5" thickTop="1" x14ac:dyDescent="0.25">
      <c r="B42" s="121"/>
      <c r="C42" s="120"/>
      <c r="F42" s="55"/>
      <c r="G42" s="55"/>
      <c r="I42" s="55"/>
      <c r="J42" s="117"/>
      <c r="K42" s="172"/>
      <c r="M42" s="29"/>
      <c r="N42" s="55"/>
      <c r="O42" s="167"/>
      <c r="P42" s="167"/>
    </row>
    <row r="43" spans="2:17" x14ac:dyDescent="0.25">
      <c r="G43" s="54" t="s">
        <v>38</v>
      </c>
      <c r="I43" s="55">
        <f>SUM(I35:I41)</f>
        <v>0</v>
      </c>
      <c r="K43" s="73">
        <f>SUM(K35:K41)</f>
        <v>0</v>
      </c>
      <c r="M43" s="29"/>
      <c r="N43" s="55"/>
      <c r="O43" s="167"/>
      <c r="P43" s="167"/>
    </row>
    <row r="44" spans="2:17" x14ac:dyDescent="0.25">
      <c r="M44" s="29"/>
      <c r="N44" s="55"/>
      <c r="O44" s="167"/>
      <c r="P44" s="167"/>
    </row>
    <row r="45" spans="2:17" x14ac:dyDescent="0.25">
      <c r="B45" s="68" t="s">
        <v>18</v>
      </c>
      <c r="C45" s="60"/>
      <c r="D45" s="72"/>
      <c r="E45" s="60"/>
      <c r="F45" s="60"/>
      <c r="G45" s="60"/>
      <c r="H45" s="60"/>
      <c r="I45" s="60"/>
      <c r="J45" s="60"/>
      <c r="K45" s="60"/>
      <c r="O45" s="167"/>
    </row>
    <row r="46" spans="2:17" x14ac:dyDescent="0.25">
      <c r="B46" s="171"/>
      <c r="C46" s="170"/>
      <c r="D46" s="170"/>
      <c r="E46" s="170"/>
      <c r="F46" s="170"/>
      <c r="G46" s="170"/>
      <c r="H46" s="170"/>
      <c r="I46" s="170"/>
      <c r="J46" s="170"/>
      <c r="K46" s="170"/>
      <c r="O46" s="167"/>
    </row>
    <row r="47" spans="2:17" x14ac:dyDescent="0.25">
      <c r="B47" s="169"/>
      <c r="C47" s="168"/>
      <c r="D47" s="168"/>
      <c r="E47" s="168"/>
      <c r="F47" s="168"/>
      <c r="G47" s="168"/>
      <c r="H47" s="168"/>
      <c r="I47" s="168"/>
      <c r="J47" s="168"/>
      <c r="K47" s="168"/>
      <c r="O47" s="167"/>
    </row>
    <row r="48" spans="2:17" ht="15.75" customHeight="1" x14ac:dyDescent="0.25">
      <c r="B48" s="166"/>
      <c r="C48" s="166"/>
      <c r="D48" s="166"/>
      <c r="E48" s="166"/>
      <c r="F48" s="166"/>
      <c r="G48" s="166"/>
      <c r="H48" s="166"/>
      <c r="I48" s="166"/>
      <c r="J48" s="166"/>
      <c r="M48" s="55"/>
      <c r="O48" s="165"/>
      <c r="P48" s="164"/>
    </row>
    <row r="49" spans="2:13" ht="15.75" customHeight="1" thickBot="1" x14ac:dyDescent="0.3"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2:13" x14ac:dyDescent="0.25">
      <c r="M50" s="55"/>
    </row>
    <row r="51" spans="2:13" x14ac:dyDescent="0.25">
      <c r="K51" s="29"/>
    </row>
    <row r="52" spans="2:13" x14ac:dyDescent="0.25">
      <c r="B52" s="24" t="s">
        <v>27</v>
      </c>
      <c r="K52" s="29"/>
    </row>
    <row r="53" spans="2:13" x14ac:dyDescent="0.25">
      <c r="K53" s="29"/>
    </row>
    <row r="54" spans="2:13" x14ac:dyDescent="0.25">
      <c r="C54" s="30" t="s">
        <v>1</v>
      </c>
      <c r="D54" s="109"/>
      <c r="F54" s="28" t="s">
        <v>0</v>
      </c>
      <c r="G54" s="26">
        <f>K1</f>
        <v>0</v>
      </c>
      <c r="K54" s="29"/>
    </row>
    <row r="55" spans="2:13" x14ac:dyDescent="0.25">
      <c r="C55" s="23" t="s">
        <v>24</v>
      </c>
      <c r="D55" s="66"/>
      <c r="F55" s="29" t="s">
        <v>4</v>
      </c>
      <c r="G55" s="27">
        <f>K2</f>
        <v>0</v>
      </c>
    </row>
    <row r="56" spans="2:13" ht="14.25" customHeight="1" x14ac:dyDescent="0.25">
      <c r="C56" s="31" t="s">
        <v>41</v>
      </c>
      <c r="D56" s="107"/>
      <c r="F56" s="29" t="s">
        <v>46</v>
      </c>
      <c r="G56" s="27" t="str">
        <f>D20</f>
        <v>FOX Networks Group</v>
      </c>
    </row>
    <row r="57" spans="2:13" x14ac:dyDescent="0.25">
      <c r="C57" s="32" t="s">
        <v>42</v>
      </c>
      <c r="D57" s="106"/>
      <c r="F57" s="29" t="s">
        <v>20</v>
      </c>
      <c r="G57" s="27" t="str">
        <f>D21</f>
        <v>FBC, FX, FXX, FXM, Nat Geo, Nat Geo Wild</v>
      </c>
      <c r="J57" s="25" t="s">
        <v>28</v>
      </c>
      <c r="K57" s="49">
        <f>K43</f>
        <v>0</v>
      </c>
    </row>
    <row r="58" spans="2:13" x14ac:dyDescent="0.25">
      <c r="C58" s="18"/>
      <c r="D58" s="18"/>
      <c r="E58" s="17"/>
      <c r="F58" s="17"/>
      <c r="G58" s="17"/>
    </row>
    <row r="59" spans="2:13" x14ac:dyDescent="0.25">
      <c r="C59" s="18"/>
      <c r="D59" s="18"/>
      <c r="E59" s="17"/>
      <c r="F59" s="17"/>
      <c r="G59" s="17"/>
    </row>
  </sheetData>
  <autoFilter ref="B31:K32" xr:uid="{00000000-0009-0000-0000-000000000000}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 xr:uid="{5BE08547-D246-4307-A73F-0EFFC59E00CF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0B43-C749-4597-ABEE-88FCFAEBA819}">
  <sheetPr>
    <pageSetUpPr fitToPage="1"/>
  </sheetPr>
  <dimension ref="A1:M61"/>
  <sheetViews>
    <sheetView showGridLines="0" topLeftCell="A4" zoomScaleNormal="100" zoomScalePageLayoutView="80" workbookViewId="0">
      <selection activeCell="D21" sqref="D21:F2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9.7109375" style="7" bestFit="1" customWidth="1"/>
    <col min="5" max="5" width="15.7109375" style="7" bestFit="1" customWidth="1"/>
    <col min="6" max="6" width="15.42578125" style="7" customWidth="1"/>
    <col min="7" max="7" width="23.42578125" style="7" bestFit="1" customWidth="1"/>
    <col min="8" max="8" width="24.140625" style="7" bestFit="1" customWidth="1"/>
    <col min="9" max="9" width="17.7109375" style="7" customWidth="1"/>
    <col min="10" max="10" width="15" style="7" bestFit="1" customWidth="1"/>
    <col min="11" max="11" width="15.7109375" style="7" bestFit="1" customWidth="1"/>
    <col min="12" max="12" width="2.7109375" style="7" customWidth="1"/>
    <col min="13" max="13" width="12.28515625" style="7" customWidth="1"/>
    <col min="14" max="16384" width="8.7109375" style="7"/>
  </cols>
  <sheetData>
    <row r="1" spans="1:11" x14ac:dyDescent="0.25">
      <c r="B1" s="154"/>
      <c r="C1" s="154"/>
      <c r="D1" s="154"/>
      <c r="E1" s="154"/>
      <c r="F1" s="154"/>
      <c r="G1" s="130"/>
      <c r="H1" s="130"/>
      <c r="J1" s="54" t="s">
        <v>0</v>
      </c>
      <c r="K1" s="163"/>
    </row>
    <row r="2" spans="1:11" x14ac:dyDescent="0.25">
      <c r="B2" s="154"/>
      <c r="C2" s="154"/>
      <c r="D2" s="154"/>
      <c r="E2" s="154"/>
      <c r="F2" s="154"/>
      <c r="G2" s="154"/>
      <c r="H2" s="154"/>
      <c r="J2" s="54" t="s">
        <v>4</v>
      </c>
      <c r="K2" s="204"/>
    </row>
    <row r="3" spans="1:11" x14ac:dyDescent="0.25">
      <c r="B3" s="154"/>
      <c r="C3" s="154"/>
      <c r="D3" s="154"/>
      <c r="E3" s="154"/>
      <c r="F3" s="154"/>
      <c r="G3" s="148"/>
      <c r="H3" s="148"/>
      <c r="I3" s="148"/>
      <c r="J3" s="148"/>
      <c r="K3" s="148"/>
    </row>
    <row r="4" spans="1:11" x14ac:dyDescent="0.25">
      <c r="B4" s="154"/>
      <c r="C4" s="154"/>
      <c r="D4" s="154"/>
      <c r="E4" s="154"/>
      <c r="F4" s="154"/>
      <c r="G4" s="89" t="s">
        <v>2</v>
      </c>
      <c r="H4" s="89"/>
      <c r="I4" s="89"/>
      <c r="J4" s="89"/>
      <c r="K4" s="89"/>
    </row>
    <row r="5" spans="1:11" x14ac:dyDescent="0.25">
      <c r="B5" s="159" t="s">
        <v>1</v>
      </c>
      <c r="C5" s="161"/>
      <c r="D5" s="161"/>
      <c r="E5" s="161"/>
      <c r="F5" s="154"/>
      <c r="G5" s="99" t="s">
        <v>3</v>
      </c>
      <c r="H5" s="99"/>
      <c r="I5" s="99"/>
      <c r="J5" s="99"/>
      <c r="K5" s="99"/>
    </row>
    <row r="6" spans="1:11" x14ac:dyDescent="0.25">
      <c r="B6" s="157" t="s">
        <v>41</v>
      </c>
      <c r="C6" s="154"/>
      <c r="D6" s="154"/>
      <c r="E6" s="154"/>
      <c r="F6" s="154"/>
      <c r="G6" s="186" t="s">
        <v>1</v>
      </c>
      <c r="H6" s="186"/>
      <c r="I6" s="186"/>
      <c r="J6" s="186"/>
      <c r="K6" s="186"/>
    </row>
    <row r="7" spans="1:11" x14ac:dyDescent="0.25">
      <c r="B7" s="157" t="s">
        <v>42</v>
      </c>
      <c r="C7" s="154"/>
      <c r="D7" s="154"/>
      <c r="E7" s="154"/>
      <c r="F7" s="154"/>
      <c r="G7" s="187" t="s">
        <v>24</v>
      </c>
      <c r="H7" s="187"/>
      <c r="I7" s="187"/>
      <c r="J7" s="187"/>
      <c r="K7" s="187"/>
    </row>
    <row r="8" spans="1:11" x14ac:dyDescent="0.25">
      <c r="B8" s="2" t="s">
        <v>23</v>
      </c>
      <c r="C8" s="154"/>
      <c r="D8" s="148"/>
      <c r="E8" s="148"/>
      <c r="F8" s="148"/>
      <c r="G8" s="186" t="s">
        <v>41</v>
      </c>
      <c r="H8" s="186"/>
      <c r="I8" s="186"/>
      <c r="J8" s="186"/>
      <c r="K8" s="186"/>
    </row>
    <row r="9" spans="1:11" x14ac:dyDescent="0.25">
      <c r="B9" s="155" t="s">
        <v>6</v>
      </c>
      <c r="C9" s="148"/>
      <c r="D9" s="154"/>
      <c r="E9" s="154"/>
      <c r="F9" s="154"/>
      <c r="G9" s="186" t="s">
        <v>42</v>
      </c>
      <c r="H9" s="186"/>
      <c r="I9" s="186"/>
      <c r="J9" s="186"/>
      <c r="K9" s="186"/>
    </row>
    <row r="10" spans="1:11" x14ac:dyDescent="0.25">
      <c r="C10" s="148"/>
      <c r="D10" s="154"/>
      <c r="E10" s="154"/>
      <c r="F10" s="154"/>
    </row>
    <row r="11" spans="1:11" x14ac:dyDescent="0.25">
      <c r="C11" s="153"/>
      <c r="D11" s="149"/>
      <c r="E11" s="149"/>
      <c r="F11" s="149"/>
      <c r="G11" s="185" t="s">
        <v>113</v>
      </c>
      <c r="H11" s="185"/>
      <c r="I11" s="185"/>
      <c r="J11" s="185"/>
      <c r="K11" s="185"/>
    </row>
    <row r="12" spans="1:11" x14ac:dyDescent="0.25">
      <c r="B12" s="138" t="s">
        <v>21</v>
      </c>
      <c r="D12" s="132" t="s">
        <v>108</v>
      </c>
      <c r="E12" s="149"/>
      <c r="F12" s="149"/>
      <c r="G12" s="184" t="s">
        <v>22</v>
      </c>
      <c r="H12" s="184"/>
      <c r="I12" s="184"/>
      <c r="J12" s="184"/>
      <c r="K12" s="184"/>
    </row>
    <row r="13" spans="1:11" x14ac:dyDescent="0.25">
      <c r="C13" s="149"/>
      <c r="D13" s="132" t="s">
        <v>112</v>
      </c>
      <c r="E13" s="149"/>
      <c r="F13" s="149"/>
      <c r="G13" s="183" t="s">
        <v>31</v>
      </c>
      <c r="H13" s="183"/>
      <c r="I13" s="183"/>
      <c r="J13" s="183"/>
      <c r="K13" s="183"/>
    </row>
    <row r="14" spans="1:11" x14ac:dyDescent="0.25">
      <c r="C14" s="149"/>
      <c r="D14" s="131" t="s">
        <v>111</v>
      </c>
      <c r="E14" s="130"/>
      <c r="F14" s="130"/>
      <c r="G14" s="148"/>
      <c r="H14" s="148"/>
      <c r="I14" s="148"/>
      <c r="J14" s="148"/>
      <c r="K14" s="148"/>
    </row>
    <row r="15" spans="1:11" x14ac:dyDescent="0.25">
      <c r="A15" s="7" t="s">
        <v>32</v>
      </c>
      <c r="C15" s="149"/>
      <c r="D15" s="131" t="s">
        <v>110</v>
      </c>
      <c r="E15" s="130"/>
      <c r="F15" s="130"/>
      <c r="G15" s="146" t="s">
        <v>29</v>
      </c>
      <c r="H15" s="146"/>
      <c r="I15" s="146"/>
      <c r="J15" s="146"/>
      <c r="K15" s="146"/>
    </row>
    <row r="16" spans="1:11" x14ac:dyDescent="0.25">
      <c r="C16" s="130"/>
      <c r="D16" s="70" t="s">
        <v>109</v>
      </c>
      <c r="E16" s="130"/>
      <c r="F16" s="130"/>
      <c r="G16" s="180"/>
      <c r="H16" s="20" t="s">
        <v>13</v>
      </c>
      <c r="I16" s="20" t="s">
        <v>11</v>
      </c>
      <c r="J16" s="21" t="s">
        <v>34</v>
      </c>
      <c r="K16" s="20"/>
    </row>
    <row r="17" spans="2:13" x14ac:dyDescent="0.25">
      <c r="C17" s="130"/>
      <c r="E17" s="130"/>
      <c r="F17" s="130"/>
      <c r="G17" s="131"/>
      <c r="H17" s="129" t="s">
        <v>17</v>
      </c>
      <c r="I17" s="133">
        <v>1.28</v>
      </c>
      <c r="J17" s="178"/>
      <c r="K17" s="132"/>
    </row>
    <row r="18" spans="2:13" x14ac:dyDescent="0.25">
      <c r="B18" s="144" t="s">
        <v>25</v>
      </c>
      <c r="D18" s="143"/>
      <c r="E18" s="130"/>
      <c r="F18" s="130"/>
      <c r="G18" s="131"/>
      <c r="H18" s="129" t="s">
        <v>15</v>
      </c>
      <c r="I18" s="133">
        <v>1.1300000000000001</v>
      </c>
      <c r="J18" s="178"/>
      <c r="K18" s="132"/>
    </row>
    <row r="19" spans="2:13" x14ac:dyDescent="0.25">
      <c r="B19" s="144" t="s">
        <v>26</v>
      </c>
      <c r="D19" s="143"/>
      <c r="E19" s="130"/>
      <c r="F19" s="130"/>
      <c r="G19" s="131"/>
      <c r="H19" s="129" t="s">
        <v>16</v>
      </c>
      <c r="I19" s="133">
        <v>0.9900000000000001</v>
      </c>
      <c r="J19" s="178"/>
      <c r="K19" s="132"/>
    </row>
    <row r="20" spans="2:13" x14ac:dyDescent="0.25">
      <c r="B20" s="138" t="s">
        <v>19</v>
      </c>
      <c r="D20" s="142" t="s">
        <v>108</v>
      </c>
      <c r="E20" s="130"/>
      <c r="F20" s="130"/>
      <c r="G20" s="131"/>
      <c r="H20" s="129" t="s">
        <v>14</v>
      </c>
      <c r="I20" s="133">
        <v>0.85000000000000009</v>
      </c>
      <c r="J20" s="178"/>
      <c r="K20" s="132"/>
    </row>
    <row r="21" spans="2:13" x14ac:dyDescent="0.25">
      <c r="B21" s="203" t="s">
        <v>20</v>
      </c>
      <c r="D21" s="202" t="s">
        <v>107</v>
      </c>
      <c r="E21" s="202"/>
      <c r="F21" s="202"/>
      <c r="G21" s="131"/>
      <c r="H21" s="129" t="s">
        <v>69</v>
      </c>
      <c r="I21" s="133">
        <v>0.71000000000000008</v>
      </c>
      <c r="J21" s="178"/>
      <c r="K21" s="132"/>
    </row>
    <row r="22" spans="2:13" x14ac:dyDescent="0.25">
      <c r="B22" s="24" t="s">
        <v>33</v>
      </c>
      <c r="D22" s="47"/>
      <c r="E22" s="130"/>
      <c r="F22" s="130"/>
      <c r="G22" s="131"/>
      <c r="H22" s="129" t="s">
        <v>39</v>
      </c>
      <c r="I22" s="133">
        <v>0.6100000000000001</v>
      </c>
      <c r="J22" s="178"/>
      <c r="K22" s="132"/>
      <c r="L22" s="131"/>
      <c r="M22" s="201"/>
    </row>
    <row r="23" spans="2:13" x14ac:dyDescent="0.25">
      <c r="B23" s="24"/>
      <c r="D23" s="47"/>
      <c r="E23" s="130"/>
      <c r="F23" s="130"/>
      <c r="G23" s="131"/>
      <c r="H23" s="129" t="s">
        <v>40</v>
      </c>
      <c r="I23" s="133">
        <v>0.58000000000000007</v>
      </c>
      <c r="J23" s="178"/>
      <c r="K23" s="132"/>
      <c r="L23" s="131"/>
      <c r="M23" s="55"/>
    </row>
    <row r="24" spans="2:13" x14ac:dyDescent="0.25">
      <c r="B24" s="24"/>
      <c r="D24" s="47"/>
      <c r="E24" s="130"/>
      <c r="F24" s="130"/>
      <c r="G24" s="131"/>
      <c r="H24" s="129" t="s">
        <v>43</v>
      </c>
      <c r="I24" s="133">
        <v>0.55000000000000004</v>
      </c>
      <c r="J24" s="178"/>
      <c r="K24" s="132"/>
      <c r="L24" s="131"/>
      <c r="M24" s="55"/>
    </row>
    <row r="25" spans="2:13" x14ac:dyDescent="0.25">
      <c r="B25" s="24"/>
      <c r="D25" s="47"/>
      <c r="E25" s="130"/>
      <c r="F25" s="130"/>
      <c r="G25" s="131"/>
      <c r="H25" s="129" t="s">
        <v>67</v>
      </c>
      <c r="I25" s="133">
        <v>0.5</v>
      </c>
      <c r="J25" s="178"/>
      <c r="K25" s="132"/>
      <c r="L25" s="131"/>
    </row>
    <row r="26" spans="2:13" x14ac:dyDescent="0.25">
      <c r="B26" s="24"/>
      <c r="D26" s="47"/>
      <c r="E26" s="130"/>
      <c r="F26" s="130"/>
      <c r="G26" s="130"/>
      <c r="H26" s="131"/>
      <c r="I26" s="129"/>
      <c r="J26" s="133"/>
      <c r="K26" s="177"/>
      <c r="L26" s="132"/>
    </row>
    <row r="27" spans="2:13" ht="31.5" x14ac:dyDescent="0.25">
      <c r="B27" s="19" t="s">
        <v>12</v>
      </c>
      <c r="C27" s="19" t="s">
        <v>35</v>
      </c>
      <c r="D27" s="19" t="s">
        <v>36</v>
      </c>
      <c r="E27" s="19" t="s">
        <v>37</v>
      </c>
      <c r="F27" s="22" t="s">
        <v>7</v>
      </c>
      <c r="G27" s="22" t="s">
        <v>8</v>
      </c>
      <c r="H27" s="200" t="s">
        <v>10</v>
      </c>
      <c r="I27" s="22" t="s">
        <v>9</v>
      </c>
      <c r="J27" s="22" t="s">
        <v>11</v>
      </c>
      <c r="K27" s="22" t="s">
        <v>5</v>
      </c>
    </row>
    <row r="28" spans="2:13" x14ac:dyDescent="0.25">
      <c r="B28" s="121"/>
      <c r="C28" s="121"/>
      <c r="D28" s="199"/>
      <c r="F28" s="119"/>
      <c r="G28" s="119"/>
      <c r="H28" s="198"/>
      <c r="I28" s="55"/>
      <c r="J28" s="197"/>
      <c r="K28" s="122"/>
    </row>
    <row r="29" spans="2:13" ht="16.5" thickBot="1" x14ac:dyDescent="0.3">
      <c r="B29" s="121"/>
      <c r="C29" s="120"/>
      <c r="F29" s="196"/>
      <c r="G29" s="125"/>
      <c r="H29" s="126"/>
      <c r="I29" s="125"/>
      <c r="J29" s="124"/>
      <c r="K29" s="173"/>
    </row>
    <row r="30" spans="2:13" ht="16.5" thickTop="1" x14ac:dyDescent="0.25">
      <c r="B30" s="121"/>
      <c r="C30" s="120"/>
      <c r="F30" s="59"/>
      <c r="G30" s="55"/>
      <c r="I30" s="55"/>
      <c r="J30" s="117"/>
      <c r="K30" s="172"/>
    </row>
    <row r="31" spans="2:13" x14ac:dyDescent="0.25">
      <c r="B31" s="121"/>
      <c r="C31" s="120"/>
      <c r="G31" s="54" t="s">
        <v>66</v>
      </c>
      <c r="H31" s="190" t="s">
        <v>106</v>
      </c>
      <c r="I31" s="55">
        <f>SUMIF($E$28:$E$28,$H31,$I$28:$I$28)</f>
        <v>0</v>
      </c>
      <c r="J31" s="117"/>
      <c r="K31" s="174">
        <f>SUMIF($E$28:$E$28,$H31,$K$28:$K$28)</f>
        <v>0</v>
      </c>
    </row>
    <row r="32" spans="2:13" x14ac:dyDescent="0.25">
      <c r="B32" s="121"/>
      <c r="C32" s="120"/>
      <c r="G32" s="54"/>
      <c r="H32" s="190" t="s">
        <v>105</v>
      </c>
      <c r="I32" s="55">
        <f>SUMIF($E$28:$E$28,$H32,$I$28:$I$28)</f>
        <v>0</v>
      </c>
      <c r="J32" s="117"/>
      <c r="K32" s="174">
        <f>SUMIF($E$28:$E$28,$H32,$K$28:$K$28)</f>
        <v>0</v>
      </c>
    </row>
    <row r="33" spans="2:11" x14ac:dyDescent="0.25">
      <c r="B33" s="121"/>
      <c r="C33" s="120"/>
      <c r="G33" s="55"/>
      <c r="H33" s="190" t="s">
        <v>104</v>
      </c>
      <c r="I33" s="55">
        <f>SUMIF($E$28:$E$28,$H33,$I$28:$I$28)</f>
        <v>0</v>
      </c>
      <c r="J33" s="117"/>
      <c r="K33" s="174">
        <f>SUMIF($E$28:$E$28,$H33,$K$28:$K$28)</f>
        <v>0</v>
      </c>
    </row>
    <row r="34" spans="2:11" x14ac:dyDescent="0.25">
      <c r="B34" s="121"/>
      <c r="C34" s="120"/>
      <c r="G34" s="55"/>
      <c r="H34" s="190" t="s">
        <v>103</v>
      </c>
      <c r="I34" s="55">
        <f>SUMIF($E$28:$E$28,$H34,$I$28:$I$28)</f>
        <v>0</v>
      </c>
      <c r="J34" s="117"/>
      <c r="K34" s="174">
        <f>SUMIF($E$28:$E$28,$H34,$K$28:$K$28)</f>
        <v>0</v>
      </c>
    </row>
    <row r="35" spans="2:11" x14ac:dyDescent="0.25">
      <c r="B35" s="121"/>
      <c r="C35" s="120"/>
      <c r="G35" s="55"/>
      <c r="H35" s="190" t="s">
        <v>102</v>
      </c>
      <c r="I35" s="55">
        <f>SUMIF($E$28:$E$28,$H35,$I$28:$I$28)</f>
        <v>0</v>
      </c>
      <c r="J35" s="117"/>
      <c r="K35" s="174">
        <f>SUMIF($E$28:$E$28,$H35,$K$28:$K$28)</f>
        <v>0</v>
      </c>
    </row>
    <row r="36" spans="2:11" ht="15.75" customHeight="1" x14ac:dyDescent="0.25">
      <c r="B36" s="121"/>
      <c r="C36" s="120"/>
      <c r="G36" s="55"/>
      <c r="H36" s="190" t="s">
        <v>101</v>
      </c>
      <c r="I36" s="55">
        <f>SUMIF($E$28:$E$28,$H36,$I$28:$I$28)</f>
        <v>0</v>
      </c>
      <c r="J36" s="117"/>
      <c r="K36" s="174">
        <f>SUMIF($E$28:$E$28,$H36,$K$28:$K$28)</f>
        <v>0</v>
      </c>
    </row>
    <row r="37" spans="2:11" x14ac:dyDescent="0.25">
      <c r="B37" s="121"/>
      <c r="C37" s="120"/>
      <c r="G37" s="55"/>
      <c r="H37" s="190" t="s">
        <v>100</v>
      </c>
      <c r="I37" s="55">
        <f>SUMIF($E$28:$E$28,$H37,$I$28:$I$28)</f>
        <v>0</v>
      </c>
      <c r="J37" s="117"/>
      <c r="K37" s="174">
        <f>SUMIF($E$28:$E$28,$H37,$K$28:$K$28)</f>
        <v>0</v>
      </c>
    </row>
    <row r="38" spans="2:11" x14ac:dyDescent="0.25">
      <c r="B38" s="121"/>
      <c r="C38" s="120"/>
      <c r="G38" s="55"/>
      <c r="H38" s="190" t="s">
        <v>99</v>
      </c>
      <c r="I38" s="55">
        <f>SUMIF($E$28:$E$28,$H38,$I$28:$I$28)</f>
        <v>0</v>
      </c>
      <c r="J38" s="117"/>
      <c r="K38" s="174">
        <f>SUMIF($E$28:$E$28,$H38,$K$28:$K$28)</f>
        <v>0</v>
      </c>
    </row>
    <row r="39" spans="2:11" x14ac:dyDescent="0.25">
      <c r="B39" s="121"/>
      <c r="C39" s="120"/>
      <c r="G39" s="55"/>
      <c r="H39" s="190" t="s">
        <v>98</v>
      </c>
      <c r="I39" s="55">
        <f>SUMIF($E$28:$E$28,$H39,$I$28:$I$28)</f>
        <v>0</v>
      </c>
      <c r="J39" s="117"/>
      <c r="K39" s="174">
        <f>SUMIF($E$28:$E$28,$H39,$K$28:$K$28)</f>
        <v>0</v>
      </c>
    </row>
    <row r="40" spans="2:11" x14ac:dyDescent="0.25">
      <c r="B40" s="121"/>
      <c r="C40" s="120"/>
      <c r="G40" s="55"/>
      <c r="H40" s="190" t="s">
        <v>97</v>
      </c>
      <c r="I40" s="55">
        <f>SUMIF($E$28:$E$28,$H40,$I$28:$I$28)</f>
        <v>0</v>
      </c>
      <c r="J40" s="117"/>
      <c r="K40" s="174">
        <f>SUMIF($E$28:$E$28,$H40,$K$28:$K$28)</f>
        <v>0</v>
      </c>
    </row>
    <row r="41" spans="2:11" x14ac:dyDescent="0.25">
      <c r="B41" s="121"/>
      <c r="C41" s="120"/>
      <c r="G41" s="55"/>
      <c r="H41" s="190" t="s">
        <v>96</v>
      </c>
      <c r="I41" s="55">
        <f>SUMIF($E$28:$E$28,$H41,$I$28:$I$28)</f>
        <v>0</v>
      </c>
      <c r="J41" s="117"/>
      <c r="K41" s="174">
        <f>SUMIF($E$28:$E$28,$H41,$K$28:$K$28)</f>
        <v>0</v>
      </c>
    </row>
    <row r="42" spans="2:11" x14ac:dyDescent="0.25">
      <c r="B42" s="121"/>
      <c r="C42" s="120"/>
      <c r="G42" s="55"/>
      <c r="H42" s="190" t="s">
        <v>95</v>
      </c>
      <c r="I42" s="55">
        <f>SUMIF($E$28:$E$28,$H42,$I$28:$I$28)</f>
        <v>0</v>
      </c>
      <c r="J42" s="117"/>
      <c r="K42" s="174">
        <f>SUMIF($E$28:$E$28,$H42,$K$28:$K$28)</f>
        <v>0</v>
      </c>
    </row>
    <row r="43" spans="2:11" x14ac:dyDescent="0.25">
      <c r="B43" s="121"/>
      <c r="C43" s="120"/>
      <c r="G43" s="55"/>
      <c r="H43" s="190" t="s">
        <v>94</v>
      </c>
      <c r="I43" s="55">
        <f>SUMIF($E$28:$E$28,$H43,$I$28:$I$28)</f>
        <v>0</v>
      </c>
      <c r="J43" s="117"/>
      <c r="K43" s="174">
        <f>SUMIF($E$28:$E$28,$H43,$K$28:$K$28)</f>
        <v>0</v>
      </c>
    </row>
    <row r="44" spans="2:11" x14ac:dyDescent="0.25">
      <c r="B44" s="121"/>
      <c r="C44" s="120"/>
      <c r="G44" s="55"/>
      <c r="H44" s="190" t="s">
        <v>93</v>
      </c>
      <c r="I44" s="55">
        <f>SUMIF($E$28:$E$28,$H44,$I$28:$I$28)</f>
        <v>0</v>
      </c>
      <c r="J44" s="117"/>
      <c r="K44" s="174">
        <f>SUMIF($E$28:$E$28,$H44,$K$28:$K$28)</f>
        <v>0</v>
      </c>
    </row>
    <row r="45" spans="2:11" x14ac:dyDescent="0.25">
      <c r="B45" s="121"/>
      <c r="C45" s="120"/>
      <c r="G45" s="55"/>
      <c r="H45" s="190"/>
      <c r="I45" s="55"/>
      <c r="J45" s="117"/>
      <c r="K45" s="174"/>
    </row>
    <row r="46" spans="2:11" ht="16.5" thickBot="1" x14ac:dyDescent="0.3">
      <c r="B46" s="121"/>
      <c r="C46" s="120"/>
      <c r="F46" s="196"/>
      <c r="G46" s="125"/>
      <c r="H46" s="126"/>
      <c r="I46" s="125"/>
      <c r="J46" s="124"/>
      <c r="K46" s="173"/>
    </row>
    <row r="47" spans="2:11" ht="16.5" thickTop="1" x14ac:dyDescent="0.25">
      <c r="B47" s="121"/>
      <c r="C47" s="120"/>
      <c r="F47" s="59"/>
      <c r="G47" s="55"/>
      <c r="I47" s="55"/>
      <c r="J47" s="117"/>
      <c r="K47" s="172"/>
    </row>
    <row r="48" spans="2:11" x14ac:dyDescent="0.25">
      <c r="G48" s="54" t="s">
        <v>38</v>
      </c>
      <c r="H48" s="55"/>
      <c r="I48" s="55">
        <f>SUM(I$28:$I$28)</f>
        <v>0</v>
      </c>
      <c r="K48" s="122">
        <f>SUM(K31:K45)</f>
        <v>0</v>
      </c>
    </row>
    <row r="49" spans="2:13" x14ac:dyDescent="0.25">
      <c r="M49" s="53"/>
    </row>
    <row r="50" spans="2:13" x14ac:dyDescent="0.25">
      <c r="B50" s="68" t="s">
        <v>18</v>
      </c>
      <c r="C50" s="60"/>
      <c r="D50" s="195"/>
      <c r="E50" s="194"/>
      <c r="F50" s="194"/>
      <c r="G50" s="194"/>
      <c r="H50" s="194"/>
      <c r="I50" s="194"/>
      <c r="J50" s="194"/>
      <c r="K50" s="193"/>
      <c r="M50" s="53"/>
    </row>
    <row r="51" spans="2:13" x14ac:dyDescent="0.25">
      <c r="B51" s="62"/>
      <c r="C51" s="63"/>
      <c r="D51" s="192"/>
      <c r="E51" s="192"/>
      <c r="F51" s="192"/>
      <c r="G51" s="192"/>
      <c r="H51" s="192"/>
      <c r="I51" s="192"/>
      <c r="J51" s="192"/>
      <c r="K51" s="191"/>
      <c r="M51" s="53"/>
    </row>
    <row r="52" spans="2:13" ht="16.5" thickBot="1" x14ac:dyDescent="0.3">
      <c r="B52" s="33"/>
      <c r="C52" s="33"/>
      <c r="D52" s="33"/>
      <c r="E52" s="33"/>
      <c r="F52" s="33"/>
      <c r="G52" s="33"/>
      <c r="H52" s="33"/>
      <c r="I52" s="33"/>
      <c r="J52" s="33"/>
      <c r="M52" s="53"/>
    </row>
    <row r="53" spans="2:13" x14ac:dyDescent="0.25">
      <c r="M53" s="53"/>
    </row>
    <row r="54" spans="2:13" x14ac:dyDescent="0.25">
      <c r="B54" s="24" t="s">
        <v>27</v>
      </c>
      <c r="J54" s="73"/>
      <c r="M54" s="53"/>
    </row>
    <row r="55" spans="2:13" x14ac:dyDescent="0.25">
      <c r="J55" s="190"/>
      <c r="K55" s="73"/>
      <c r="L55" s="53"/>
      <c r="M55" s="53"/>
    </row>
    <row r="56" spans="2:13" ht="15.75" customHeight="1" x14ac:dyDescent="0.25">
      <c r="C56" s="30" t="s">
        <v>1</v>
      </c>
      <c r="D56" s="109"/>
      <c r="F56" s="28" t="s">
        <v>0</v>
      </c>
      <c r="G56" s="26">
        <f>K1</f>
        <v>0</v>
      </c>
      <c r="J56" s="190"/>
      <c r="K56" s="73"/>
      <c r="M56" s="53"/>
    </row>
    <row r="57" spans="2:13" x14ac:dyDescent="0.25">
      <c r="C57" s="23" t="s">
        <v>24</v>
      </c>
      <c r="D57" s="66"/>
      <c r="F57" s="29" t="s">
        <v>4</v>
      </c>
      <c r="G57" s="27">
        <f>K2</f>
        <v>0</v>
      </c>
      <c r="M57" s="53"/>
    </row>
    <row r="58" spans="2:13" x14ac:dyDescent="0.25">
      <c r="C58" s="31" t="s">
        <v>41</v>
      </c>
      <c r="D58" s="107"/>
      <c r="F58" s="29" t="s">
        <v>46</v>
      </c>
      <c r="G58" s="27" t="str">
        <f>D20</f>
        <v>NBCU</v>
      </c>
      <c r="M58" s="53"/>
    </row>
    <row r="59" spans="2:13" x14ac:dyDescent="0.25">
      <c r="C59" s="32" t="s">
        <v>42</v>
      </c>
      <c r="D59" s="106"/>
      <c r="F59" s="189"/>
      <c r="G59" s="108"/>
      <c r="H59" s="108"/>
      <c r="I59" s="108"/>
      <c r="J59" s="25" t="s">
        <v>28</v>
      </c>
      <c r="K59" s="49">
        <f>K48</f>
        <v>0</v>
      </c>
      <c r="M59" s="53"/>
    </row>
    <row r="60" spans="2:13" ht="15.75" customHeight="1" x14ac:dyDescent="0.25">
      <c r="C60" s="18"/>
      <c r="D60" s="18"/>
      <c r="E60" s="17"/>
      <c r="F60" s="17"/>
      <c r="G60" s="108"/>
      <c r="H60" s="108"/>
      <c r="I60" s="108"/>
      <c r="M60" s="53"/>
    </row>
    <row r="61" spans="2:13" x14ac:dyDescent="0.25">
      <c r="C61" s="18"/>
      <c r="D61" s="18"/>
      <c r="E61" s="17"/>
      <c r="F61" s="17"/>
      <c r="G61" s="17"/>
      <c r="M61" s="53"/>
    </row>
  </sheetData>
  <autoFilter ref="B27:K28" xr:uid="{00000000-0009-0000-0000-000000000000}"/>
  <mergeCells count="11">
    <mergeCell ref="G15:K15"/>
    <mergeCell ref="D21:F21"/>
    <mergeCell ref="G5:K5"/>
    <mergeCell ref="G6:K6"/>
    <mergeCell ref="G7:K7"/>
    <mergeCell ref="G4:K4"/>
    <mergeCell ref="G11:K11"/>
    <mergeCell ref="G9:K9"/>
    <mergeCell ref="G8:K8"/>
    <mergeCell ref="G12:K12"/>
    <mergeCell ref="G13:K13"/>
  </mergeCells>
  <hyperlinks>
    <hyperlink ref="B9" r:id="rId1" xr:uid="{7B7C5BF0-A9D3-4B92-83A3-C483E77F4352}"/>
    <hyperlink ref="D16" r:id="rId2" xr:uid="{0325C75B-59C9-49D2-84E0-FA9209244D0A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0007-79B0-4E9C-9B04-B5AACF38A9E0}">
  <sheetPr>
    <pageSetUpPr fitToPage="1"/>
  </sheetPr>
  <dimension ref="A1:P70"/>
  <sheetViews>
    <sheetView showGridLines="0" zoomScaleNormal="100" zoomScalePageLayoutView="90" workbookViewId="0">
      <selection activeCell="G17" sqref="G17:K25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112.5703125" style="7" customWidth="1"/>
    <col min="5" max="5" width="20.7109375" style="7" customWidth="1"/>
    <col min="6" max="6" width="12.5703125" style="7" customWidth="1"/>
    <col min="7" max="7" width="18.140625" style="7" customWidth="1"/>
    <col min="8" max="8" width="17.140625" style="7" customWidth="1"/>
    <col min="9" max="9" width="14.5703125" style="7" customWidth="1"/>
    <col min="10" max="10" width="11.42578125" style="7" customWidth="1"/>
    <col min="11" max="11" width="14.140625" style="7" customWidth="1"/>
    <col min="12" max="12" width="2.5703125" style="7" customWidth="1"/>
    <col min="13" max="13" width="16" style="7" customWidth="1"/>
    <col min="14" max="14" width="14.140625" style="7" bestFit="1" customWidth="1"/>
    <col min="15" max="15" width="15.28515625" style="7" bestFit="1" customWidth="1"/>
    <col min="16" max="16" width="13" style="7" bestFit="1" customWidth="1"/>
    <col min="17" max="16384" width="8.7109375" style="7"/>
  </cols>
  <sheetData>
    <row r="1" spans="1:16" x14ac:dyDescent="0.25">
      <c r="B1" s="154"/>
      <c r="C1" s="154"/>
      <c r="D1" s="154"/>
      <c r="E1" s="154"/>
      <c r="F1" s="131"/>
      <c r="G1" s="154"/>
      <c r="H1" s="130"/>
      <c r="I1" s="130"/>
      <c r="J1" s="54" t="s">
        <v>0</v>
      </c>
      <c r="K1" s="163"/>
    </row>
    <row r="2" spans="1:16" x14ac:dyDescent="0.25">
      <c r="B2" s="154"/>
      <c r="C2" s="154"/>
      <c r="D2" s="154"/>
      <c r="E2" s="154"/>
      <c r="F2" s="131"/>
      <c r="G2" s="154"/>
      <c r="H2" s="154"/>
      <c r="I2" s="154"/>
      <c r="J2" s="54" t="s">
        <v>4</v>
      </c>
      <c r="K2" s="225"/>
    </row>
    <row r="3" spans="1:16" x14ac:dyDescent="0.25">
      <c r="B3" s="154"/>
      <c r="C3" s="154"/>
      <c r="D3" s="154"/>
      <c r="E3" s="154"/>
      <c r="F3" s="131"/>
      <c r="G3" s="154"/>
      <c r="H3" s="148"/>
      <c r="I3" s="148"/>
      <c r="J3" s="148"/>
      <c r="K3" s="148"/>
    </row>
    <row r="4" spans="1:16" x14ac:dyDescent="0.25">
      <c r="B4" s="154"/>
      <c r="C4" s="154"/>
      <c r="D4" s="154"/>
      <c r="E4" s="154"/>
      <c r="F4" s="220"/>
      <c r="G4" s="219" t="s">
        <v>2</v>
      </c>
      <c r="H4" s="219"/>
      <c r="I4" s="219"/>
      <c r="J4" s="219"/>
      <c r="K4" s="219"/>
    </row>
    <row r="5" spans="1:16" x14ac:dyDescent="0.25">
      <c r="C5" s="161"/>
      <c r="D5" s="161"/>
      <c r="E5" s="161"/>
      <c r="F5" s="224"/>
      <c r="G5" s="160" t="s">
        <v>3</v>
      </c>
      <c r="H5" s="160"/>
      <c r="I5" s="160"/>
      <c r="J5" s="160"/>
      <c r="K5" s="160"/>
    </row>
    <row r="6" spans="1:16" x14ac:dyDescent="0.25">
      <c r="B6" s="159" t="s">
        <v>1</v>
      </c>
      <c r="C6" s="154"/>
      <c r="D6" s="154"/>
      <c r="E6" s="154"/>
      <c r="F6" s="131"/>
      <c r="G6" s="156" t="s">
        <v>1</v>
      </c>
      <c r="H6" s="156"/>
      <c r="I6" s="156"/>
      <c r="J6" s="156"/>
      <c r="K6" s="156"/>
    </row>
    <row r="7" spans="1:16" x14ac:dyDescent="0.25">
      <c r="B7" s="157" t="s">
        <v>41</v>
      </c>
      <c r="C7" s="154"/>
      <c r="D7" s="154"/>
      <c r="E7" s="154"/>
      <c r="F7" s="131"/>
      <c r="G7" s="158" t="s">
        <v>24</v>
      </c>
      <c r="H7" s="158"/>
      <c r="I7" s="158"/>
      <c r="J7" s="158"/>
      <c r="K7" s="158"/>
    </row>
    <row r="8" spans="1:16" x14ac:dyDescent="0.25">
      <c r="B8" s="157" t="s">
        <v>42</v>
      </c>
      <c r="C8" s="154"/>
      <c r="D8" s="148"/>
      <c r="E8" s="148"/>
      <c r="F8" s="131"/>
      <c r="G8" s="156" t="s">
        <v>41</v>
      </c>
      <c r="H8" s="156"/>
      <c r="I8" s="156"/>
      <c r="J8" s="156"/>
      <c r="K8" s="156"/>
    </row>
    <row r="9" spans="1:16" x14ac:dyDescent="0.25">
      <c r="B9" s="2" t="s">
        <v>23</v>
      </c>
      <c r="C9" s="148"/>
      <c r="D9" s="154"/>
      <c r="E9" s="154"/>
      <c r="F9" s="131"/>
      <c r="G9" s="156" t="s">
        <v>42</v>
      </c>
      <c r="H9" s="156"/>
      <c r="I9" s="156"/>
      <c r="J9" s="156"/>
      <c r="K9" s="156"/>
    </row>
    <row r="10" spans="1:16" x14ac:dyDescent="0.25">
      <c r="B10" s="155" t="s">
        <v>6</v>
      </c>
      <c r="C10" s="148"/>
      <c r="D10" s="154"/>
      <c r="E10" s="154"/>
      <c r="F10" s="131"/>
      <c r="G10" s="154"/>
    </row>
    <row r="11" spans="1:16" x14ac:dyDescent="0.25">
      <c r="C11" s="153"/>
      <c r="D11" s="149"/>
      <c r="E11" s="149"/>
      <c r="F11" s="224"/>
      <c r="G11" s="152" t="s">
        <v>113</v>
      </c>
      <c r="H11" s="152"/>
      <c r="I11" s="152"/>
      <c r="J11" s="152"/>
      <c r="K11" s="152"/>
    </row>
    <row r="12" spans="1:16" x14ac:dyDescent="0.25">
      <c r="B12" s="138" t="s">
        <v>21</v>
      </c>
      <c r="C12" s="149"/>
      <c r="D12" s="221" t="s">
        <v>133</v>
      </c>
      <c r="E12" s="149"/>
      <c r="F12" s="224"/>
      <c r="G12" s="151" t="s">
        <v>22</v>
      </c>
      <c r="H12" s="151"/>
      <c r="I12" s="151"/>
      <c r="J12" s="151"/>
      <c r="K12" s="151"/>
    </row>
    <row r="13" spans="1:16" x14ac:dyDescent="0.25">
      <c r="C13" s="149"/>
      <c r="D13" s="221" t="s">
        <v>132</v>
      </c>
      <c r="E13" s="149"/>
      <c r="F13" s="223"/>
      <c r="G13" s="150" t="s">
        <v>31</v>
      </c>
      <c r="H13" s="150"/>
      <c r="I13" s="150"/>
      <c r="J13" s="150"/>
      <c r="K13" s="150"/>
    </row>
    <row r="14" spans="1:16" x14ac:dyDescent="0.25">
      <c r="C14" s="149"/>
      <c r="D14" s="221" t="s">
        <v>131</v>
      </c>
      <c r="E14" s="130"/>
      <c r="F14" s="222"/>
      <c r="G14" s="130"/>
      <c r="H14" s="148"/>
      <c r="I14" s="148"/>
      <c r="J14" s="148"/>
      <c r="K14" s="148"/>
    </row>
    <row r="15" spans="1:16" x14ac:dyDescent="0.25">
      <c r="A15" s="7" t="s">
        <v>32</v>
      </c>
      <c r="C15" s="130"/>
      <c r="D15" s="221" t="s">
        <v>130</v>
      </c>
      <c r="E15" s="130"/>
      <c r="F15" s="220"/>
      <c r="G15" s="219" t="s">
        <v>29</v>
      </c>
      <c r="H15" s="219"/>
      <c r="I15" s="219"/>
      <c r="J15" s="219"/>
      <c r="K15" s="219"/>
      <c r="L15" s="57"/>
      <c r="M15" s="57"/>
      <c r="N15" s="47"/>
      <c r="O15" s="55"/>
      <c r="P15" s="55"/>
    </row>
    <row r="16" spans="1:16" x14ac:dyDescent="0.25">
      <c r="D16" s="145"/>
      <c r="E16" s="130"/>
      <c r="F16" s="131"/>
      <c r="G16" s="180"/>
      <c r="H16" s="20" t="s">
        <v>13</v>
      </c>
      <c r="I16" s="20" t="s">
        <v>11</v>
      </c>
      <c r="J16" s="21" t="s">
        <v>34</v>
      </c>
      <c r="K16" s="20"/>
      <c r="L16" s="57"/>
      <c r="M16" s="57"/>
      <c r="N16" s="57"/>
    </row>
    <row r="17" spans="2:13" x14ac:dyDescent="0.25">
      <c r="C17" s="130"/>
      <c r="E17" s="130"/>
      <c r="F17" s="131"/>
      <c r="G17" s="131"/>
      <c r="H17" s="129" t="s">
        <v>17</v>
      </c>
      <c r="I17" s="133">
        <v>1.28</v>
      </c>
      <c r="J17" s="178"/>
      <c r="K17" s="132"/>
      <c r="L17" s="57"/>
      <c r="M17" s="57"/>
    </row>
    <row r="18" spans="2:13" x14ac:dyDescent="0.25">
      <c r="B18" s="144" t="s">
        <v>25</v>
      </c>
      <c r="D18" s="143"/>
      <c r="E18" s="130"/>
      <c r="F18" s="131"/>
      <c r="G18" s="131"/>
      <c r="H18" s="129" t="s">
        <v>15</v>
      </c>
      <c r="I18" s="133">
        <v>1.1300000000000001</v>
      </c>
      <c r="J18" s="178"/>
      <c r="K18" s="132"/>
      <c r="L18" s="57"/>
      <c r="M18" s="57"/>
    </row>
    <row r="19" spans="2:13" x14ac:dyDescent="0.25">
      <c r="B19" s="144" t="s">
        <v>26</v>
      </c>
      <c r="D19" s="143"/>
      <c r="E19" s="130"/>
      <c r="F19" s="131"/>
      <c r="G19" s="131"/>
      <c r="H19" s="129" t="s">
        <v>16</v>
      </c>
      <c r="I19" s="133">
        <v>0.9900000000000001</v>
      </c>
      <c r="J19" s="178"/>
      <c r="K19" s="132"/>
      <c r="L19" s="58"/>
      <c r="M19" s="58"/>
    </row>
    <row r="20" spans="2:13" x14ac:dyDescent="0.25">
      <c r="B20" s="138" t="s">
        <v>19</v>
      </c>
      <c r="D20" s="142" t="s">
        <v>114</v>
      </c>
      <c r="E20" s="130"/>
      <c r="F20" s="131"/>
      <c r="G20" s="131"/>
      <c r="H20" s="129" t="s">
        <v>14</v>
      </c>
      <c r="I20" s="133">
        <v>0.85000000000000009</v>
      </c>
      <c r="J20" s="178"/>
      <c r="K20" s="132"/>
      <c r="L20" s="55"/>
      <c r="M20" s="55"/>
    </row>
    <row r="21" spans="2:13" x14ac:dyDescent="0.25">
      <c r="B21" s="138" t="s">
        <v>20</v>
      </c>
      <c r="D21" s="202" t="s">
        <v>129</v>
      </c>
      <c r="E21" s="202"/>
      <c r="F21" s="131"/>
      <c r="G21" s="131"/>
      <c r="H21" s="129" t="s">
        <v>69</v>
      </c>
      <c r="I21" s="133">
        <v>0.71000000000000008</v>
      </c>
      <c r="J21" s="178"/>
      <c r="K21" s="132"/>
      <c r="L21" s="58"/>
      <c r="M21" s="58"/>
    </row>
    <row r="22" spans="2:13" x14ac:dyDescent="0.25">
      <c r="B22" s="24" t="s">
        <v>33</v>
      </c>
      <c r="D22" s="47"/>
      <c r="E22" s="130"/>
      <c r="F22" s="131"/>
      <c r="G22" s="131"/>
      <c r="H22" s="129" t="s">
        <v>39</v>
      </c>
      <c r="I22" s="133">
        <v>0.6100000000000001</v>
      </c>
      <c r="J22" s="178"/>
      <c r="K22" s="132"/>
      <c r="L22" s="58"/>
      <c r="M22" s="58"/>
    </row>
    <row r="23" spans="2:13" x14ac:dyDescent="0.25">
      <c r="B23" s="24"/>
      <c r="D23" s="47"/>
      <c r="E23" s="130"/>
      <c r="F23" s="131"/>
      <c r="G23" s="131"/>
      <c r="H23" s="129" t="s">
        <v>40</v>
      </c>
      <c r="I23" s="133">
        <v>0.58000000000000007</v>
      </c>
      <c r="J23" s="178"/>
      <c r="K23" s="132"/>
      <c r="L23" s="55"/>
      <c r="M23" s="58"/>
    </row>
    <row r="24" spans="2:13" x14ac:dyDescent="0.25">
      <c r="B24" s="24"/>
      <c r="D24" s="47"/>
      <c r="E24" s="130"/>
      <c r="F24" s="131"/>
      <c r="G24" s="131"/>
      <c r="H24" s="141" t="s">
        <v>43</v>
      </c>
      <c r="I24" s="140">
        <v>0.55000000000000004</v>
      </c>
      <c r="J24" s="177"/>
      <c r="L24" s="58"/>
      <c r="M24" s="58"/>
    </row>
    <row r="25" spans="2:13" x14ac:dyDescent="0.25">
      <c r="B25" s="24"/>
      <c r="D25" s="47"/>
      <c r="E25" s="130"/>
      <c r="F25" s="131"/>
      <c r="G25" s="131"/>
      <c r="H25" s="141" t="s">
        <v>67</v>
      </c>
      <c r="I25" s="140">
        <v>0.5</v>
      </c>
      <c r="J25" s="177"/>
      <c r="L25" s="58"/>
      <c r="M25" s="58"/>
    </row>
    <row r="26" spans="2:13" x14ac:dyDescent="0.25">
      <c r="B26" s="130"/>
      <c r="C26" s="130"/>
      <c r="D26" s="130"/>
      <c r="E26" s="130"/>
      <c r="F26" s="148"/>
      <c r="G26" s="128"/>
      <c r="I26" s="58"/>
    </row>
    <row r="27" spans="2:13" ht="46.9" customHeight="1" x14ac:dyDescent="0.25">
      <c r="B27" s="218" t="s">
        <v>12</v>
      </c>
      <c r="C27" s="217"/>
      <c r="D27" s="19" t="s">
        <v>36</v>
      </c>
      <c r="E27" s="19" t="s">
        <v>37</v>
      </c>
      <c r="F27" s="22" t="s">
        <v>7</v>
      </c>
      <c r="G27" s="22" t="s">
        <v>8</v>
      </c>
      <c r="H27" s="216" t="s">
        <v>128</v>
      </c>
      <c r="I27" s="216"/>
      <c r="J27" s="216" t="s">
        <v>5</v>
      </c>
      <c r="K27" s="215"/>
    </row>
    <row r="28" spans="2:13" x14ac:dyDescent="0.25">
      <c r="B28" s="176" t="str">
        <f>"001"&amp;"A"</f>
        <v>001A</v>
      </c>
      <c r="C28" s="120"/>
      <c r="D28" s="7" t="str">
        <f>E28&amp;" March 19 Campaigns"</f>
        <v>truTV March 19 Campaigns</v>
      </c>
      <c r="E28" s="7" t="s">
        <v>126</v>
      </c>
      <c r="F28" s="119">
        <f>$D$18</f>
        <v>0</v>
      </c>
      <c r="G28" s="119">
        <f>$D$19</f>
        <v>0</v>
      </c>
      <c r="I28" s="55">
        <f>I45</f>
        <v>0</v>
      </c>
      <c r="K28" s="214">
        <f>K45</f>
        <v>0</v>
      </c>
      <c r="M28" s="58"/>
    </row>
    <row r="29" spans="2:13" x14ac:dyDescent="0.25">
      <c r="B29" s="176" t="str">
        <f>"002"&amp;"A"</f>
        <v>002A</v>
      </c>
      <c r="C29" s="120"/>
      <c r="D29" s="7" t="str">
        <f>E29&amp;" March 19 Campaigns"</f>
        <v>Adult Swim March 19 Campaigns</v>
      </c>
      <c r="E29" s="7" t="s">
        <v>125</v>
      </c>
      <c r="F29" s="119">
        <f>$D$18</f>
        <v>0</v>
      </c>
      <c r="G29" s="119">
        <f>$D$19</f>
        <v>0</v>
      </c>
      <c r="I29" s="55">
        <f>I46</f>
        <v>0</v>
      </c>
      <c r="K29" s="214">
        <f>K46</f>
        <v>0</v>
      </c>
    </row>
    <row r="30" spans="2:13" x14ac:dyDescent="0.25">
      <c r="B30" s="176" t="str">
        <f>"003"&amp;"A"</f>
        <v>003A</v>
      </c>
      <c r="C30" s="120"/>
      <c r="D30" s="7" t="str">
        <f>E30&amp;" March 19 Campaigns"</f>
        <v>TBS March 19 Campaigns</v>
      </c>
      <c r="E30" s="7" t="s">
        <v>124</v>
      </c>
      <c r="F30" s="119">
        <f>$D$18</f>
        <v>0</v>
      </c>
      <c r="G30" s="119">
        <f>$D$19</f>
        <v>0</v>
      </c>
      <c r="I30" s="55">
        <f>I47</f>
        <v>0</v>
      </c>
      <c r="K30" s="214">
        <f>K47</f>
        <v>0</v>
      </c>
      <c r="M30" s="58"/>
    </row>
    <row r="31" spans="2:13" x14ac:dyDescent="0.25">
      <c r="B31" s="176" t="str">
        <f>"004"&amp;"A"</f>
        <v>004A</v>
      </c>
      <c r="C31" s="120"/>
      <c r="D31" s="7" t="str">
        <f>E31&amp;" March 19 Campaigns"</f>
        <v>Boomerang March 19 Campaigns</v>
      </c>
      <c r="E31" s="7" t="s">
        <v>123</v>
      </c>
      <c r="F31" s="119">
        <f>$D$18</f>
        <v>0</v>
      </c>
      <c r="G31" s="119">
        <f>$D$19</f>
        <v>0</v>
      </c>
      <c r="I31" s="55">
        <f>I48</f>
        <v>0</v>
      </c>
      <c r="K31" s="214">
        <f>K48</f>
        <v>0</v>
      </c>
    </row>
    <row r="32" spans="2:13" x14ac:dyDescent="0.25">
      <c r="B32" s="176" t="str">
        <f>"005"&amp;"A"</f>
        <v>005A</v>
      </c>
      <c r="C32" s="120"/>
      <c r="D32" s="7" t="str">
        <f>E32&amp;" March 19 Campaigns"</f>
        <v>Cartoon Network March 19 Campaigns</v>
      </c>
      <c r="E32" s="7" t="s">
        <v>122</v>
      </c>
      <c r="F32" s="119">
        <f>$D$18</f>
        <v>0</v>
      </c>
      <c r="G32" s="119">
        <f>$D$19</f>
        <v>0</v>
      </c>
      <c r="I32" s="55">
        <f>I49</f>
        <v>0</v>
      </c>
      <c r="K32" s="214">
        <f>K49</f>
        <v>0</v>
      </c>
    </row>
    <row r="33" spans="2:14" x14ac:dyDescent="0.25">
      <c r="B33" s="176" t="str">
        <f>"006"&amp;"A"</f>
        <v>006A</v>
      </c>
      <c r="C33" s="120"/>
      <c r="D33" s="7" t="str">
        <f>E33&amp;" March 19 Campaigns"</f>
        <v>Cartoon Network ESP March 19 Campaigns</v>
      </c>
      <c r="E33" s="7" t="s">
        <v>121</v>
      </c>
      <c r="F33" s="119">
        <f>$D$18</f>
        <v>0</v>
      </c>
      <c r="G33" s="119">
        <f>$D$19</f>
        <v>0</v>
      </c>
      <c r="I33" s="55">
        <f>I50</f>
        <v>0</v>
      </c>
      <c r="K33" s="214">
        <f>K50</f>
        <v>0</v>
      </c>
    </row>
    <row r="34" spans="2:14" x14ac:dyDescent="0.25">
      <c r="B34" s="176" t="str">
        <f>"007"&amp;"A"</f>
        <v>007A</v>
      </c>
      <c r="C34" s="120"/>
      <c r="D34" s="7" t="str">
        <f>E34&amp;" March 19 Campaigns"</f>
        <v>CNN March 19 Campaigns</v>
      </c>
      <c r="E34" s="7" t="s">
        <v>120</v>
      </c>
      <c r="F34" s="119">
        <f>$D$18</f>
        <v>0</v>
      </c>
      <c r="G34" s="119">
        <f>$D$19</f>
        <v>0</v>
      </c>
      <c r="I34" s="55">
        <f>I51</f>
        <v>0</v>
      </c>
      <c r="K34" s="214">
        <f>K51</f>
        <v>0</v>
      </c>
    </row>
    <row r="35" spans="2:14" x14ac:dyDescent="0.25">
      <c r="B35" s="176" t="str">
        <f>"008"&amp;"A"</f>
        <v>008A</v>
      </c>
      <c r="C35" s="120"/>
      <c r="D35" s="7" t="str">
        <f>E35&amp;" March 19 Campaigns"</f>
        <v>HLN March 19 Campaigns</v>
      </c>
      <c r="E35" s="7" t="s">
        <v>119</v>
      </c>
      <c r="F35" s="119">
        <f>$D$18</f>
        <v>0</v>
      </c>
      <c r="G35" s="119">
        <f>$D$19</f>
        <v>0</v>
      </c>
      <c r="I35" s="55">
        <f>I52</f>
        <v>0</v>
      </c>
      <c r="K35" s="214">
        <f>K52</f>
        <v>0</v>
      </c>
    </row>
    <row r="36" spans="2:14" x14ac:dyDescent="0.25">
      <c r="B36" s="176" t="str">
        <f>"009"&amp;"A"</f>
        <v>009A</v>
      </c>
      <c r="C36" s="120"/>
      <c r="D36" s="7" t="str">
        <f>E36&amp;" March 19 Campaigns"</f>
        <v>TNT March 19 Campaigns</v>
      </c>
      <c r="E36" s="7" t="s">
        <v>118</v>
      </c>
      <c r="F36" s="119">
        <f>$D$18</f>
        <v>0</v>
      </c>
      <c r="G36" s="119">
        <f>$D$19</f>
        <v>0</v>
      </c>
      <c r="I36" s="55">
        <f>I53</f>
        <v>0</v>
      </c>
      <c r="K36" s="214">
        <f>K53</f>
        <v>0</v>
      </c>
    </row>
    <row r="37" spans="2:14" x14ac:dyDescent="0.25">
      <c r="B37" s="176" t="str">
        <f>"010"&amp;"A"</f>
        <v>010A</v>
      </c>
      <c r="C37" s="120"/>
      <c r="D37" s="7" t="str">
        <f>E37&amp;" March 19 Campaigns"</f>
        <v>March Madness March 19 Campaigns</v>
      </c>
      <c r="E37" s="7" t="s">
        <v>117</v>
      </c>
      <c r="F37" s="119">
        <f>$D$18</f>
        <v>0</v>
      </c>
      <c r="G37" s="119">
        <f>$D$19</f>
        <v>0</v>
      </c>
      <c r="I37" s="55">
        <f>I54</f>
        <v>0</v>
      </c>
      <c r="K37" s="214">
        <f>K54</f>
        <v>0</v>
      </c>
    </row>
    <row r="38" spans="2:14" x14ac:dyDescent="0.25">
      <c r="B38" s="121"/>
      <c r="C38" s="120"/>
      <c r="F38" s="119"/>
      <c r="G38" s="119"/>
      <c r="H38" s="127"/>
      <c r="I38" s="213"/>
      <c r="J38" s="213"/>
    </row>
    <row r="39" spans="2:14" x14ac:dyDescent="0.25">
      <c r="B39" s="121"/>
      <c r="C39" s="120"/>
      <c r="F39" s="119"/>
      <c r="G39" s="119"/>
      <c r="H39" s="127"/>
      <c r="J39" s="212" t="s">
        <v>127</v>
      </c>
      <c r="K39" s="211">
        <f>SUM(K28:K37)</f>
        <v>0</v>
      </c>
    </row>
    <row r="40" spans="2:14" x14ac:dyDescent="0.25">
      <c r="B40" s="121"/>
      <c r="C40" s="120"/>
      <c r="F40" s="119"/>
      <c r="G40" s="119"/>
      <c r="H40" s="55"/>
      <c r="I40" s="208"/>
      <c r="J40" s="122"/>
    </row>
    <row r="41" spans="2:14" ht="47.25" x14ac:dyDescent="0.25">
      <c r="B41" s="78" t="s">
        <v>12</v>
      </c>
      <c r="C41" s="19" t="s">
        <v>35</v>
      </c>
      <c r="D41" s="19" t="s">
        <v>36</v>
      </c>
      <c r="E41" s="19" t="s">
        <v>37</v>
      </c>
      <c r="F41" s="210" t="s">
        <v>7</v>
      </c>
      <c r="G41" s="210" t="s">
        <v>8</v>
      </c>
      <c r="H41" s="22" t="s">
        <v>10</v>
      </c>
      <c r="I41" s="22" t="s">
        <v>9</v>
      </c>
      <c r="J41" s="22" t="s">
        <v>11</v>
      </c>
      <c r="K41" s="79" t="s">
        <v>5</v>
      </c>
    </row>
    <row r="42" spans="2:14" x14ac:dyDescent="0.25">
      <c r="B42" s="121"/>
      <c r="C42" s="121"/>
      <c r="F42" s="209"/>
      <c r="G42" s="209"/>
      <c r="H42" s="55"/>
      <c r="I42" s="208"/>
      <c r="J42" s="122"/>
    </row>
    <row r="43" spans="2:14" ht="16.5" thickBot="1" x14ac:dyDescent="0.3">
      <c r="B43" s="121"/>
      <c r="C43" s="120"/>
      <c r="E43" s="55"/>
      <c r="F43" s="125"/>
      <c r="G43" s="126"/>
      <c r="H43" s="125"/>
      <c r="I43" s="124"/>
      <c r="J43" s="123"/>
      <c r="K43" s="124"/>
      <c r="N43" s="53"/>
    </row>
    <row r="44" spans="2:14" ht="16.5" thickTop="1" x14ac:dyDescent="0.25">
      <c r="B44" s="121"/>
      <c r="C44" s="120"/>
      <c r="E44" s="119"/>
      <c r="F44" s="55"/>
      <c r="H44" s="55"/>
      <c r="I44" s="117"/>
      <c r="J44" s="122"/>
      <c r="N44" s="53"/>
    </row>
    <row r="45" spans="2:14" x14ac:dyDescent="0.25">
      <c r="B45" s="121"/>
      <c r="C45" s="120"/>
      <c r="F45" s="119"/>
      <c r="G45" s="118" t="s">
        <v>66</v>
      </c>
      <c r="H45" s="59" t="s">
        <v>126</v>
      </c>
      <c r="I45" s="48">
        <f>SUMIF($E$42:$E$43,$H45,$H$42:$H$43)</f>
        <v>0</v>
      </c>
      <c r="J45" s="207"/>
      <c r="K45" s="127">
        <f>SUMIF($E$42:$E$43,$H45,$J$42:$J$43)</f>
        <v>0</v>
      </c>
      <c r="N45" s="53"/>
    </row>
    <row r="46" spans="2:14" x14ac:dyDescent="0.25">
      <c r="B46" s="121"/>
      <c r="C46" s="120"/>
      <c r="F46" s="119"/>
      <c r="G46" s="118"/>
      <c r="H46" s="59" t="s">
        <v>125</v>
      </c>
      <c r="I46" s="48">
        <f>SUMIF($E$42:$E$43,$H46,$H$42:$H$43)</f>
        <v>0</v>
      </c>
      <c r="J46" s="207"/>
      <c r="K46" s="127">
        <f>SUMIF($E$42:$E$43,$H46,$J$42:$J$43)</f>
        <v>0</v>
      </c>
      <c r="N46" s="53"/>
    </row>
    <row r="47" spans="2:14" x14ac:dyDescent="0.25">
      <c r="B47" s="121"/>
      <c r="C47" s="120"/>
      <c r="F47" s="119"/>
      <c r="G47" s="118"/>
      <c r="H47" s="59" t="s">
        <v>124</v>
      </c>
      <c r="I47" s="48">
        <f>SUMIF($E$42:$E$43,$H47,$H$42:$H$43)</f>
        <v>0</v>
      </c>
      <c r="J47" s="207"/>
      <c r="K47" s="127">
        <f>SUMIF($E$42:$E$43,$H47,$J$42:$J$43)</f>
        <v>0</v>
      </c>
      <c r="N47" s="53"/>
    </row>
    <row r="48" spans="2:14" x14ac:dyDescent="0.25">
      <c r="B48" s="121"/>
      <c r="C48" s="120"/>
      <c r="F48" s="119"/>
      <c r="G48" s="118"/>
      <c r="H48" s="59" t="s">
        <v>123</v>
      </c>
      <c r="I48" s="48">
        <f>SUMIF($E$42:$E$43,$H48,$H$42:$H$43)</f>
        <v>0</v>
      </c>
      <c r="J48" s="207"/>
      <c r="K48" s="127">
        <f>SUMIF($E$42:$E$43,$H48,$J$42:$J$43)</f>
        <v>0</v>
      </c>
      <c r="N48" s="53"/>
    </row>
    <row r="49" spans="2:14" x14ac:dyDescent="0.25">
      <c r="B49" s="121"/>
      <c r="C49" s="120"/>
      <c r="F49" s="119"/>
      <c r="G49" s="118"/>
      <c r="H49" s="59" t="s">
        <v>122</v>
      </c>
      <c r="I49" s="48">
        <f>SUMIF($E$42:$E$43,$H49,$H$42:$H$43)</f>
        <v>0</v>
      </c>
      <c r="J49" s="207"/>
      <c r="K49" s="127">
        <f>SUMIF($E$42:$E$43,$H49,$J$42:$J$43)</f>
        <v>0</v>
      </c>
      <c r="N49" s="53"/>
    </row>
    <row r="50" spans="2:14" x14ac:dyDescent="0.25">
      <c r="B50" s="121"/>
      <c r="C50" s="120"/>
      <c r="F50" s="119"/>
      <c r="G50" s="118"/>
      <c r="H50" s="59" t="s">
        <v>121</v>
      </c>
      <c r="I50" s="48">
        <f>SUMIF($E$42:$E$43,$H50,$H$42:$H$43)</f>
        <v>0</v>
      </c>
      <c r="J50" s="207"/>
      <c r="K50" s="127">
        <f>SUMIF($E$42:$E$43,$H50,$J$42:$J$43)</f>
        <v>0</v>
      </c>
    </row>
    <row r="51" spans="2:14" x14ac:dyDescent="0.25">
      <c r="B51" s="121"/>
      <c r="C51" s="120"/>
      <c r="F51" s="119"/>
      <c r="G51" s="118"/>
      <c r="H51" s="59" t="s">
        <v>120</v>
      </c>
      <c r="I51" s="48">
        <f>SUMIF($E$42:$E$43,$H51,$H$42:$H$43)</f>
        <v>0</v>
      </c>
      <c r="J51" s="207"/>
      <c r="K51" s="127">
        <f>SUMIF($E$42:$E$43,$H51,$J$42:$J$43)</f>
        <v>0</v>
      </c>
    </row>
    <row r="52" spans="2:14" x14ac:dyDescent="0.25">
      <c r="B52" s="121"/>
      <c r="C52" s="120"/>
      <c r="F52" s="119"/>
      <c r="G52" s="118"/>
      <c r="H52" s="59" t="s">
        <v>119</v>
      </c>
      <c r="I52" s="48">
        <f>SUMIF($E$42:$E$43,$H52,$H$42:$H$43)</f>
        <v>0</v>
      </c>
      <c r="J52" s="207"/>
      <c r="K52" s="127">
        <f>SUMIF($E$42:$E$43,$H52,$J$42:$J$43)</f>
        <v>0</v>
      </c>
    </row>
    <row r="53" spans="2:14" x14ac:dyDescent="0.25">
      <c r="B53" s="121"/>
      <c r="C53" s="120"/>
      <c r="F53" s="119"/>
      <c r="G53" s="118"/>
      <c r="H53" s="59" t="s">
        <v>118</v>
      </c>
      <c r="I53" s="48">
        <f>SUMIF($E$42:$E$43,$H53,$H$42:$H$43)</f>
        <v>0</v>
      </c>
      <c r="J53" s="207"/>
      <c r="K53" s="127">
        <f>SUMIF($E$42:$E$43,$H53,$J$42:$J$43)</f>
        <v>0</v>
      </c>
    </row>
    <row r="54" spans="2:14" x14ac:dyDescent="0.25">
      <c r="B54" s="121"/>
      <c r="C54" s="120"/>
      <c r="F54" s="119"/>
      <c r="G54" s="118"/>
      <c r="H54" s="59" t="s">
        <v>117</v>
      </c>
      <c r="I54" s="48">
        <f>SUMIF($E$42:$E$43,$H54,$H$42:$H$43)</f>
        <v>0</v>
      </c>
      <c r="J54" s="207"/>
      <c r="K54" s="127">
        <f>SUMIF($E$42:$E$43,$H54,$J$42:$J$43)</f>
        <v>0</v>
      </c>
    </row>
    <row r="55" spans="2:14" ht="16.5" thickBot="1" x14ac:dyDescent="0.3">
      <c r="B55" s="121"/>
      <c r="C55" s="120"/>
      <c r="F55" s="125"/>
      <c r="G55" s="125"/>
      <c r="H55" s="126"/>
      <c r="I55" s="125"/>
      <c r="J55" s="124"/>
      <c r="K55" s="123"/>
    </row>
    <row r="56" spans="2:14" ht="16.5" thickTop="1" x14ac:dyDescent="0.25">
      <c r="B56" s="121"/>
      <c r="C56" s="120"/>
      <c r="F56" s="119"/>
      <c r="G56" s="55"/>
      <c r="I56" s="55"/>
      <c r="J56" s="117"/>
      <c r="K56" s="122"/>
      <c r="L56" s="116"/>
    </row>
    <row r="57" spans="2:14" x14ac:dyDescent="0.25">
      <c r="B57" s="121"/>
      <c r="C57" s="120"/>
      <c r="F57" s="119"/>
      <c r="G57" s="118" t="s">
        <v>116</v>
      </c>
      <c r="I57" s="55">
        <f>SUM(I45:I55)</f>
        <v>0</v>
      </c>
      <c r="J57" s="117"/>
      <c r="K57" s="116">
        <f>SUM(K45:K55)</f>
        <v>0</v>
      </c>
    </row>
    <row r="58" spans="2:14" x14ac:dyDescent="0.25">
      <c r="L58" s="116"/>
      <c r="M58" s="116"/>
    </row>
    <row r="59" spans="2:14" x14ac:dyDescent="0.25">
      <c r="B59" s="68" t="s">
        <v>18</v>
      </c>
      <c r="C59" s="60"/>
      <c r="D59" s="206" t="s">
        <v>115</v>
      </c>
      <c r="E59" s="60"/>
      <c r="F59" s="60"/>
      <c r="G59" s="60"/>
      <c r="H59" s="60"/>
      <c r="I59" s="60"/>
      <c r="J59" s="60"/>
      <c r="K59" s="61"/>
    </row>
    <row r="60" spans="2:14" x14ac:dyDescent="0.25">
      <c r="B60" s="62"/>
      <c r="C60" s="63"/>
      <c r="D60" s="63"/>
      <c r="E60" s="63"/>
      <c r="F60" s="63"/>
      <c r="G60" s="63"/>
      <c r="H60" s="63"/>
      <c r="I60" s="63"/>
      <c r="J60" s="63"/>
      <c r="K60" s="64"/>
    </row>
    <row r="61" spans="2:14" ht="15.75" customHeight="1" thickBot="1" x14ac:dyDescent="0.3"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3" spans="2:14" x14ac:dyDescent="0.25">
      <c r="B63" s="24" t="s">
        <v>27</v>
      </c>
      <c r="J63" s="59"/>
    </row>
    <row r="65" spans="3:11" x14ac:dyDescent="0.25">
      <c r="C65" s="30" t="s">
        <v>1</v>
      </c>
      <c r="D65" s="109"/>
      <c r="E65" s="28" t="s">
        <v>0</v>
      </c>
      <c r="F65" s="26">
        <f>K1</f>
        <v>0</v>
      </c>
    </row>
    <row r="66" spans="3:11" x14ac:dyDescent="0.25">
      <c r="C66" s="23" t="s">
        <v>24</v>
      </c>
      <c r="D66" s="66"/>
      <c r="E66" s="29" t="s">
        <v>4</v>
      </c>
      <c r="F66" s="27">
        <f>K2</f>
        <v>0</v>
      </c>
    </row>
    <row r="67" spans="3:11" x14ac:dyDescent="0.25">
      <c r="C67" s="31" t="s">
        <v>41</v>
      </c>
      <c r="D67" s="107"/>
      <c r="E67" s="29" t="s">
        <v>46</v>
      </c>
      <c r="F67" s="27" t="s">
        <v>114</v>
      </c>
    </row>
    <row r="68" spans="3:11" ht="15.75" customHeight="1" x14ac:dyDescent="0.25">
      <c r="C68" s="32" t="s">
        <v>42</v>
      </c>
      <c r="D68" s="106"/>
      <c r="E68" s="105"/>
      <c r="F68" s="205"/>
      <c r="G68" s="205"/>
      <c r="H68" s="205"/>
      <c r="J68" s="25" t="s">
        <v>28</v>
      </c>
      <c r="K68" s="49">
        <f>SUM(K56:K57)</f>
        <v>0</v>
      </c>
    </row>
    <row r="69" spans="3:11" x14ac:dyDescent="0.25">
      <c r="C69" s="18"/>
      <c r="D69" s="18"/>
      <c r="E69" s="17"/>
      <c r="F69" s="205"/>
      <c r="G69" s="205"/>
      <c r="H69" s="205"/>
    </row>
    <row r="70" spans="3:11" ht="15.75" customHeight="1" x14ac:dyDescent="0.25">
      <c r="C70" s="18"/>
      <c r="D70" s="18"/>
      <c r="E70" s="17"/>
      <c r="F70" s="17"/>
      <c r="G70" s="17"/>
    </row>
  </sheetData>
  <autoFilter ref="B41:J42" xr:uid="{00000000-0009-0000-0000-000000000000}"/>
  <mergeCells count="12">
    <mergeCell ref="G5:K5"/>
    <mergeCell ref="G6:K6"/>
    <mergeCell ref="G7:K7"/>
    <mergeCell ref="G8:K8"/>
    <mergeCell ref="G9:K9"/>
    <mergeCell ref="B27:C27"/>
    <mergeCell ref="H27:I27"/>
    <mergeCell ref="D21:E21"/>
    <mergeCell ref="J27:K27"/>
    <mergeCell ref="G11:K11"/>
    <mergeCell ref="G12:K12"/>
    <mergeCell ref="G13:K13"/>
  </mergeCells>
  <hyperlinks>
    <hyperlink ref="B10" r:id="rId1" xr:uid="{BDBB0EAA-48D0-474D-B7CA-081B6D906FAE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DEA3-8094-4183-B1FB-3984A7A88D87}">
  <sheetPr>
    <pageSetUpPr fitToPage="1"/>
  </sheetPr>
  <dimension ref="A1:T65"/>
  <sheetViews>
    <sheetView showGridLines="0" zoomScale="85" zoomScaleNormal="85" zoomScalePageLayoutView="80" workbookViewId="0">
      <selection activeCell="E37" sqref="E3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8.7109375" style="7" bestFit="1" customWidth="1"/>
    <col min="5" max="5" width="20.7109375" style="7" customWidth="1"/>
    <col min="6" max="6" width="13" style="7" bestFit="1" customWidth="1"/>
    <col min="7" max="8" width="24.42578125" style="7" bestFit="1" customWidth="1"/>
    <col min="9" max="9" width="18.42578125" style="7" bestFit="1" customWidth="1"/>
    <col min="10" max="10" width="16.42578125" style="7" customWidth="1"/>
    <col min="11" max="11" width="14.42578125" style="7" bestFit="1" customWidth="1"/>
    <col min="12" max="12" width="3.710937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21" width="8.7109375" style="7"/>
    <col min="22" max="22" width="15.28515625" style="7" customWidth="1"/>
    <col min="23" max="16384" width="8.7109375" style="7"/>
  </cols>
  <sheetData>
    <row r="1" spans="1:15" x14ac:dyDescent="0.25">
      <c r="B1" s="154"/>
      <c r="C1" s="154"/>
      <c r="D1" s="154"/>
      <c r="E1" s="154"/>
      <c r="F1" s="154"/>
      <c r="G1" s="130"/>
      <c r="H1" s="130"/>
      <c r="J1" s="54" t="s">
        <v>0</v>
      </c>
      <c r="K1" s="163"/>
    </row>
    <row r="2" spans="1:15" x14ac:dyDescent="0.25">
      <c r="B2" s="154"/>
      <c r="C2" s="154"/>
      <c r="D2" s="154"/>
      <c r="E2" s="154"/>
      <c r="F2" s="154"/>
      <c r="G2" s="154"/>
      <c r="H2" s="154"/>
      <c r="J2" s="54" t="s">
        <v>4</v>
      </c>
      <c r="K2" s="225"/>
    </row>
    <row r="3" spans="1:15" x14ac:dyDescent="0.25">
      <c r="B3" s="154"/>
      <c r="C3" s="154"/>
      <c r="D3" s="154"/>
      <c r="E3" s="154"/>
      <c r="F3" s="154"/>
      <c r="G3" s="148"/>
      <c r="H3" s="148"/>
      <c r="I3" s="148"/>
      <c r="J3" s="148"/>
      <c r="K3" s="148"/>
    </row>
    <row r="4" spans="1:15" x14ac:dyDescent="0.25">
      <c r="B4" s="154"/>
      <c r="C4" s="154"/>
      <c r="D4" s="154"/>
      <c r="E4" s="154"/>
      <c r="F4" s="154"/>
      <c r="G4" s="89" t="s">
        <v>2</v>
      </c>
      <c r="H4" s="89"/>
      <c r="I4" s="89"/>
      <c r="J4" s="89"/>
      <c r="K4" s="89"/>
    </row>
    <row r="5" spans="1:15" x14ac:dyDescent="0.25">
      <c r="C5" s="161"/>
      <c r="D5" s="161"/>
      <c r="E5" s="161"/>
      <c r="F5" s="154"/>
      <c r="G5" s="99" t="s">
        <v>3</v>
      </c>
      <c r="H5" s="99"/>
      <c r="I5" s="99"/>
      <c r="J5" s="99"/>
      <c r="K5" s="99"/>
    </row>
    <row r="6" spans="1:15" x14ac:dyDescent="0.25">
      <c r="B6" s="159" t="s">
        <v>1</v>
      </c>
      <c r="C6" s="154"/>
      <c r="D6" s="154"/>
      <c r="E6" s="154"/>
      <c r="F6" s="154"/>
      <c r="G6" s="186" t="s">
        <v>1</v>
      </c>
      <c r="H6" s="186"/>
      <c r="I6" s="186"/>
      <c r="J6" s="186"/>
      <c r="K6" s="186"/>
    </row>
    <row r="7" spans="1:15" x14ac:dyDescent="0.25">
      <c r="B7" s="157" t="s">
        <v>41</v>
      </c>
      <c r="C7" s="154"/>
      <c r="D7" s="154"/>
      <c r="E7" s="154"/>
      <c r="F7" s="154"/>
      <c r="G7" s="187" t="s">
        <v>24</v>
      </c>
      <c r="H7" s="187"/>
      <c r="I7" s="187"/>
      <c r="J7" s="187"/>
      <c r="K7" s="187"/>
    </row>
    <row r="8" spans="1:15" x14ac:dyDescent="0.25">
      <c r="B8" s="157" t="s">
        <v>42</v>
      </c>
      <c r="C8" s="154"/>
      <c r="D8" s="148"/>
      <c r="E8" s="148"/>
      <c r="F8" s="148"/>
      <c r="G8" s="186" t="s">
        <v>41</v>
      </c>
      <c r="H8" s="186"/>
      <c r="I8" s="186"/>
      <c r="J8" s="186"/>
      <c r="K8" s="186"/>
    </row>
    <row r="9" spans="1:15" x14ac:dyDescent="0.25">
      <c r="B9" s="2" t="s">
        <v>23</v>
      </c>
      <c r="C9" s="148"/>
      <c r="D9" s="154"/>
      <c r="E9" s="154"/>
      <c r="F9" s="154"/>
      <c r="G9" s="186" t="s">
        <v>42</v>
      </c>
      <c r="H9" s="186"/>
      <c r="I9" s="186"/>
      <c r="J9" s="186"/>
      <c r="K9" s="186"/>
    </row>
    <row r="10" spans="1:15" x14ac:dyDescent="0.25">
      <c r="B10" s="155" t="s">
        <v>6</v>
      </c>
      <c r="C10" s="148"/>
      <c r="D10" s="154"/>
      <c r="E10" s="154"/>
      <c r="F10" s="154"/>
    </row>
    <row r="11" spans="1:15" x14ac:dyDescent="0.25">
      <c r="C11" s="153"/>
      <c r="D11" s="149"/>
      <c r="E11" s="149"/>
      <c r="F11" s="149"/>
      <c r="G11" s="185" t="s">
        <v>113</v>
      </c>
      <c r="H11" s="185"/>
      <c r="I11" s="185"/>
      <c r="J11" s="185"/>
      <c r="K11" s="185"/>
      <c r="N11" s="243"/>
    </row>
    <row r="12" spans="1:15" x14ac:dyDescent="0.25">
      <c r="B12" s="138" t="s">
        <v>21</v>
      </c>
      <c r="C12" s="149"/>
      <c r="D12" s="147" t="s">
        <v>134</v>
      </c>
      <c r="E12" s="149"/>
      <c r="F12" s="149"/>
      <c r="G12" s="184" t="s">
        <v>22</v>
      </c>
      <c r="H12" s="184"/>
      <c r="I12" s="184"/>
      <c r="J12" s="184"/>
      <c r="K12" s="184"/>
      <c r="N12" s="55"/>
    </row>
    <row r="13" spans="1:15" x14ac:dyDescent="0.25">
      <c r="C13" s="149"/>
      <c r="D13" s="147" t="s">
        <v>153</v>
      </c>
      <c r="E13" s="149"/>
      <c r="F13" s="149"/>
      <c r="G13" s="183" t="s">
        <v>31</v>
      </c>
      <c r="H13" s="183"/>
      <c r="I13" s="183"/>
      <c r="J13" s="183"/>
      <c r="K13" s="183"/>
    </row>
    <row r="14" spans="1:15" x14ac:dyDescent="0.25">
      <c r="C14" s="149"/>
      <c r="D14" s="147"/>
      <c r="E14" s="130"/>
      <c r="F14" s="130"/>
      <c r="G14" s="148"/>
      <c r="H14" s="148"/>
      <c r="I14" s="148"/>
      <c r="J14" s="148"/>
      <c r="K14" s="148"/>
      <c r="M14" s="57"/>
      <c r="N14" s="117"/>
      <c r="O14" s="122"/>
    </row>
    <row r="15" spans="1:15" x14ac:dyDescent="0.25">
      <c r="A15" s="7" t="s">
        <v>32</v>
      </c>
      <c r="C15" s="130"/>
      <c r="D15" s="147" t="s">
        <v>152</v>
      </c>
      <c r="E15" s="130"/>
      <c r="F15" s="130"/>
      <c r="G15" s="146" t="s">
        <v>29</v>
      </c>
      <c r="H15" s="146"/>
      <c r="I15" s="146"/>
      <c r="J15" s="146"/>
      <c r="K15" s="146"/>
    </row>
    <row r="16" spans="1:15" x14ac:dyDescent="0.25">
      <c r="D16" s="70" t="s">
        <v>151</v>
      </c>
      <c r="E16" s="130"/>
      <c r="F16" s="130"/>
      <c r="G16" s="180"/>
      <c r="H16" s="20" t="s">
        <v>13</v>
      </c>
      <c r="I16" s="20" t="s">
        <v>11</v>
      </c>
      <c r="J16" s="21" t="s">
        <v>34</v>
      </c>
      <c r="K16" s="20"/>
      <c r="M16" s="58"/>
    </row>
    <row r="17" spans="2:17" x14ac:dyDescent="0.25">
      <c r="C17" s="130"/>
      <c r="E17" s="130"/>
      <c r="F17" s="130"/>
      <c r="G17" s="24"/>
      <c r="H17" s="141" t="s">
        <v>17</v>
      </c>
      <c r="I17" s="140">
        <v>1.28</v>
      </c>
      <c r="J17" s="241"/>
      <c r="K17" s="240"/>
      <c r="M17" s="58"/>
      <c r="N17" s="57"/>
    </row>
    <row r="18" spans="2:17" x14ac:dyDescent="0.25">
      <c r="B18" s="144" t="s">
        <v>25</v>
      </c>
      <c r="D18" s="143"/>
      <c r="E18" s="130"/>
      <c r="F18" s="130"/>
      <c r="G18" s="24"/>
      <c r="H18" s="141" t="s">
        <v>15</v>
      </c>
      <c r="I18" s="140">
        <v>1.1300000000000001</v>
      </c>
      <c r="J18" s="241"/>
      <c r="K18" s="240"/>
      <c r="O18" s="57"/>
    </row>
    <row r="19" spans="2:17" x14ac:dyDescent="0.25">
      <c r="B19" s="144" t="s">
        <v>26</v>
      </c>
      <c r="D19" s="143"/>
      <c r="E19" s="130"/>
      <c r="F19" s="130"/>
      <c r="G19" s="24"/>
      <c r="H19" s="141" t="s">
        <v>16</v>
      </c>
      <c r="I19" s="140">
        <v>0.9900000000000001</v>
      </c>
      <c r="J19" s="241"/>
      <c r="K19" s="240"/>
      <c r="M19" s="58"/>
      <c r="N19" s="57"/>
      <c r="O19" s="55"/>
      <c r="P19" s="58"/>
    </row>
    <row r="20" spans="2:17" x14ac:dyDescent="0.25">
      <c r="B20" s="138" t="s">
        <v>19</v>
      </c>
      <c r="D20" s="142" t="s">
        <v>134</v>
      </c>
      <c r="E20" s="130"/>
      <c r="F20" s="130"/>
      <c r="G20" s="224"/>
      <c r="H20" s="129" t="s">
        <v>14</v>
      </c>
      <c r="I20" s="133">
        <v>0.85000000000000009</v>
      </c>
      <c r="J20" s="178"/>
      <c r="K20" s="242"/>
      <c r="M20" s="55"/>
      <c r="N20" s="57"/>
      <c r="P20" s="55"/>
    </row>
    <row r="21" spans="2:17" x14ac:dyDescent="0.25">
      <c r="B21" s="138" t="s">
        <v>20</v>
      </c>
      <c r="D21" s="202" t="s">
        <v>150</v>
      </c>
      <c r="E21" s="202"/>
      <c r="F21" s="130"/>
      <c r="G21" s="224"/>
      <c r="H21" s="129" t="s">
        <v>69</v>
      </c>
      <c r="I21" s="133">
        <v>0.71000000000000008</v>
      </c>
      <c r="J21" s="178"/>
      <c r="K21" s="242"/>
      <c r="M21" s="58"/>
      <c r="N21" s="55"/>
      <c r="P21" s="55"/>
    </row>
    <row r="22" spans="2:17" x14ac:dyDescent="0.25">
      <c r="B22" s="24" t="s">
        <v>33</v>
      </c>
      <c r="D22" s="47"/>
      <c r="E22" s="130"/>
      <c r="F22" s="130"/>
      <c r="G22" s="24"/>
      <c r="H22" s="141" t="s">
        <v>39</v>
      </c>
      <c r="I22" s="140">
        <v>0.6100000000000001</v>
      </c>
      <c r="J22" s="241"/>
      <c r="K22" s="240"/>
      <c r="M22" s="58"/>
      <c r="N22" s="57"/>
    </row>
    <row r="23" spans="2:17" x14ac:dyDescent="0.25">
      <c r="B23" s="24"/>
      <c r="D23" s="47"/>
      <c r="E23" s="130"/>
      <c r="F23" s="130"/>
      <c r="G23" s="131"/>
      <c r="H23" s="129" t="s">
        <v>40</v>
      </c>
      <c r="I23" s="133">
        <v>0.58000000000000007</v>
      </c>
      <c r="J23" s="177"/>
      <c r="K23" s="132"/>
      <c r="M23" s="58"/>
      <c r="N23" s="239"/>
      <c r="O23" s="239"/>
    </row>
    <row r="24" spans="2:17" x14ac:dyDescent="0.25">
      <c r="B24" s="24"/>
      <c r="D24" s="47"/>
      <c r="E24" s="130"/>
      <c r="F24" s="130"/>
      <c r="G24" s="131"/>
      <c r="H24" s="129" t="s">
        <v>43</v>
      </c>
      <c r="I24" s="133">
        <v>0.55000000000000004</v>
      </c>
      <c r="J24" s="177"/>
      <c r="K24" s="132"/>
      <c r="N24" s="69"/>
      <c r="P24" s="55"/>
      <c r="Q24" s="55"/>
    </row>
    <row r="25" spans="2:17" x14ac:dyDescent="0.25">
      <c r="B25" s="130"/>
      <c r="C25" s="130"/>
      <c r="D25" s="130"/>
      <c r="E25" s="130"/>
      <c r="F25" s="130"/>
      <c r="G25" s="130"/>
      <c r="H25" s="129" t="s">
        <v>45</v>
      </c>
      <c r="I25" s="133">
        <v>0.5</v>
      </c>
      <c r="J25" s="148"/>
      <c r="K25" s="148"/>
      <c r="L25" s="148"/>
      <c r="M25" s="148"/>
      <c r="N25" s="238"/>
      <c r="Q25" s="47"/>
    </row>
    <row r="26" spans="2:17" x14ac:dyDescent="0.25">
      <c r="B26" s="130"/>
      <c r="C26" s="130"/>
      <c r="D26" s="130"/>
      <c r="E26" s="130"/>
      <c r="F26" s="130"/>
      <c r="G26" s="130"/>
      <c r="H26" s="130"/>
      <c r="J26" s="148"/>
      <c r="K26" s="148"/>
      <c r="L26" s="148"/>
      <c r="M26" s="148"/>
      <c r="N26" s="238"/>
      <c r="Q26" s="47"/>
    </row>
    <row r="27" spans="2:17" ht="31.5" x14ac:dyDescent="0.25">
      <c r="B27" s="19" t="s">
        <v>12</v>
      </c>
      <c r="C27" s="19" t="s">
        <v>35</v>
      </c>
      <c r="D27" s="19" t="s">
        <v>36</v>
      </c>
      <c r="E27" s="19" t="s">
        <v>37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22" t="s">
        <v>5</v>
      </c>
      <c r="O27" s="55"/>
      <c r="P27" s="117"/>
      <c r="Q27" s="122"/>
    </row>
    <row r="28" spans="2:17" x14ac:dyDescent="0.25">
      <c r="B28" s="121"/>
      <c r="C28" s="120"/>
      <c r="E28" s="27"/>
      <c r="F28" s="119"/>
      <c r="G28" s="119"/>
      <c r="H28" s="55"/>
      <c r="I28" s="55"/>
      <c r="J28" s="117"/>
      <c r="K28" s="122"/>
      <c r="N28" s="117"/>
      <c r="O28" s="122"/>
      <c r="P28" s="237"/>
      <c r="Q28" s="55"/>
    </row>
    <row r="29" spans="2:17" ht="16.5" thickBot="1" x14ac:dyDescent="0.3">
      <c r="B29" s="121"/>
      <c r="C29" s="120"/>
      <c r="F29" s="59"/>
      <c r="G29" s="125"/>
      <c r="H29" s="125"/>
      <c r="I29" s="124"/>
      <c r="J29" s="123"/>
      <c r="K29" s="123"/>
    </row>
    <row r="30" spans="2:17" ht="16.5" thickTop="1" x14ac:dyDescent="0.25">
      <c r="B30" s="121"/>
      <c r="C30" s="120"/>
      <c r="F30" s="59"/>
      <c r="G30" s="55"/>
      <c r="I30" s="55"/>
      <c r="J30" s="117"/>
      <c r="K30" s="122"/>
    </row>
    <row r="31" spans="2:17" x14ac:dyDescent="0.25">
      <c r="B31" s="121"/>
      <c r="C31" s="120"/>
      <c r="F31" s="59"/>
      <c r="G31" s="118" t="s">
        <v>66</v>
      </c>
      <c r="H31" s="59" t="s">
        <v>149</v>
      </c>
      <c r="I31" s="48">
        <f>SUMIF($E$28:$E$29,$H31,$I$28:$I$29)</f>
        <v>0</v>
      </c>
      <c r="J31" s="207"/>
      <c r="K31" s="127">
        <f>SUMIF($E$28:$E$29,$H31,$K$28:$K$29)</f>
        <v>0</v>
      </c>
    </row>
    <row r="32" spans="2:17" x14ac:dyDescent="0.25">
      <c r="B32" s="121"/>
      <c r="C32" s="120"/>
      <c r="F32" s="59"/>
      <c r="G32" s="118"/>
      <c r="H32" s="59" t="s">
        <v>148</v>
      </c>
      <c r="I32" s="48">
        <f>SUMIF($E$28:$E$29,$H32,$I$28:$I$29)</f>
        <v>0</v>
      </c>
      <c r="J32" s="207"/>
      <c r="K32" s="127">
        <f>SUMIF($E$28:$E$29,$H32,$K$28:$K$29)</f>
        <v>0</v>
      </c>
    </row>
    <row r="33" spans="2:11" x14ac:dyDescent="0.25">
      <c r="B33" s="121"/>
      <c r="C33" s="120"/>
      <c r="F33" s="59"/>
      <c r="G33" s="118"/>
      <c r="H33" s="59" t="s">
        <v>147</v>
      </c>
      <c r="I33" s="48">
        <f>SUMIF($E$28:$E$29,$H33,$I$28:$I$29)</f>
        <v>0</v>
      </c>
      <c r="J33" s="207"/>
      <c r="K33" s="127">
        <f>SUMIF($E$28:$E$29,$H33,$K$28:$K$29)</f>
        <v>0</v>
      </c>
    </row>
    <row r="34" spans="2:11" x14ac:dyDescent="0.25">
      <c r="B34" s="121"/>
      <c r="C34" s="120"/>
      <c r="F34" s="59"/>
      <c r="G34" s="118"/>
      <c r="H34" s="59" t="s">
        <v>146</v>
      </c>
      <c r="I34" s="48">
        <f>SUMIF($E$28:$E$29,$H34,$I$28:$I$29)</f>
        <v>0</v>
      </c>
      <c r="J34" s="207"/>
      <c r="K34" s="127">
        <f>SUMIF($E$28:$E$29,$H34,$K$28:$K$29)</f>
        <v>0</v>
      </c>
    </row>
    <row r="35" spans="2:11" x14ac:dyDescent="0.25">
      <c r="B35" s="121"/>
      <c r="C35" s="120"/>
      <c r="F35" s="59"/>
      <c r="G35" s="118"/>
      <c r="H35" s="59" t="s">
        <v>145</v>
      </c>
      <c r="I35" s="48">
        <f>SUMIF($E$28:$E$29,$H35,$I$28:$I$29)</f>
        <v>0</v>
      </c>
      <c r="J35" s="207"/>
      <c r="K35" s="127">
        <f>SUMIF($E$28:$E$29,$H35,$K$28:$K$29)</f>
        <v>0</v>
      </c>
    </row>
    <row r="36" spans="2:11" x14ac:dyDescent="0.25">
      <c r="B36" s="121"/>
      <c r="C36" s="120"/>
      <c r="F36" s="59"/>
      <c r="G36" s="118"/>
      <c r="H36" s="59" t="s">
        <v>144</v>
      </c>
      <c r="I36" s="48">
        <f>SUMIF($E$28:$E$29,$H36,$I$28:$I$29)</f>
        <v>0</v>
      </c>
      <c r="J36" s="207"/>
      <c r="K36" s="127">
        <f>SUMIF($E$28:$E$29,$H36,$K$28:$K$29)</f>
        <v>0</v>
      </c>
    </row>
    <row r="37" spans="2:11" x14ac:dyDescent="0.25">
      <c r="B37" s="121"/>
      <c r="C37" s="120"/>
      <c r="F37" s="59"/>
      <c r="G37" s="118"/>
      <c r="H37" s="59" t="s">
        <v>143</v>
      </c>
      <c r="I37" s="48">
        <f>SUMIF($E$28:$E$29,$H37,$I$28:$I$29)</f>
        <v>0</v>
      </c>
      <c r="J37" s="207"/>
      <c r="K37" s="127">
        <f>SUMIF($E$28:$E$29,$H37,$K$28:$K$29)</f>
        <v>0</v>
      </c>
    </row>
    <row r="38" spans="2:11" x14ac:dyDescent="0.25">
      <c r="B38" s="121"/>
      <c r="C38" s="120"/>
      <c r="F38" s="59"/>
      <c r="G38" s="118"/>
      <c r="H38" s="59" t="s">
        <v>142</v>
      </c>
      <c r="I38" s="48">
        <f>SUMIF($E$28:$E$29,$H38,$I$28:$I$29)</f>
        <v>0</v>
      </c>
      <c r="J38" s="207"/>
      <c r="K38" s="127">
        <f>SUMIF($E$28:$E$29,$H38,$K$28:$K$29)</f>
        <v>0</v>
      </c>
    </row>
    <row r="39" spans="2:11" x14ac:dyDescent="0.25">
      <c r="B39" s="121"/>
      <c r="C39" s="120"/>
      <c r="F39" s="59"/>
      <c r="G39" s="118"/>
      <c r="H39" s="59" t="s">
        <v>141</v>
      </c>
      <c r="I39" s="48">
        <f>SUMIF($E$28:$E$29,$H39,$I$28:$I$29)</f>
        <v>0</v>
      </c>
      <c r="J39" s="207"/>
      <c r="K39" s="127">
        <f>SUMIF($E$28:$E$29,$H39,$K$28:$K$29)</f>
        <v>0</v>
      </c>
    </row>
    <row r="40" spans="2:11" x14ac:dyDescent="0.25">
      <c r="B40" s="121"/>
      <c r="C40" s="120"/>
      <c r="F40" s="59"/>
      <c r="G40" s="118"/>
      <c r="H40" s="59" t="s">
        <v>140</v>
      </c>
      <c r="I40" s="48">
        <f>SUMIF($E$28:$E$29,$H40,$I$28:$I$29)</f>
        <v>0</v>
      </c>
      <c r="J40" s="207"/>
      <c r="K40" s="127">
        <f>SUMIF($E$28:$E$29,$H40,$K$28:$K$29)</f>
        <v>0</v>
      </c>
    </row>
    <row r="41" spans="2:11" x14ac:dyDescent="0.25">
      <c r="B41" s="121"/>
      <c r="C41" s="120"/>
      <c r="F41" s="59"/>
      <c r="G41" s="118"/>
      <c r="H41" s="59" t="s">
        <v>139</v>
      </c>
      <c r="I41" s="48">
        <f>SUMIF($E$28:$E$29,$H41,$I$28:$I$29)</f>
        <v>0</v>
      </c>
      <c r="J41" s="207"/>
      <c r="K41" s="127">
        <f>SUMIF($E$28:$E$29,$H41,$K$28:$K$29)</f>
        <v>0</v>
      </c>
    </row>
    <row r="42" spans="2:11" x14ac:dyDescent="0.25">
      <c r="B42" s="121"/>
      <c r="C42" s="120"/>
      <c r="F42" s="59"/>
      <c r="G42" s="118"/>
      <c r="H42" s="59" t="s">
        <v>138</v>
      </c>
      <c r="I42" s="48">
        <f>SUMIF($E$28:$E$29,$H42,$I$28:$I$29)</f>
        <v>0</v>
      </c>
      <c r="J42" s="207"/>
      <c r="K42" s="127">
        <f>SUMIF($E$28:$E$29,$H42,$K$28:$K$29)</f>
        <v>0</v>
      </c>
    </row>
    <row r="43" spans="2:11" x14ac:dyDescent="0.25">
      <c r="B43" s="121"/>
      <c r="C43" s="120"/>
      <c r="F43" s="59"/>
      <c r="G43" s="118"/>
      <c r="H43" s="59" t="s">
        <v>137</v>
      </c>
      <c r="I43" s="48">
        <f>SUMIF($E$28:$E$29,$H43,$I$28:$I$29)</f>
        <v>0</v>
      </c>
      <c r="J43" s="207"/>
      <c r="K43" s="127">
        <f>SUMIF($E$28:$E$29,$H43,$K$28:$K$29)</f>
        <v>0</v>
      </c>
    </row>
    <row r="44" spans="2:11" x14ac:dyDescent="0.25">
      <c r="B44" s="121"/>
      <c r="C44" s="120"/>
      <c r="F44" s="59"/>
      <c r="G44" s="118"/>
      <c r="H44" s="59" t="s">
        <v>136</v>
      </c>
      <c r="I44" s="48">
        <f>SUMIF($E$28:$E$29,$H44,$I$28:$I$29)</f>
        <v>0</v>
      </c>
      <c r="J44" s="207"/>
      <c r="K44" s="127">
        <f>SUMIF($E$28:$E$29,$H44,$K$28:$K$29)</f>
        <v>0</v>
      </c>
    </row>
    <row r="45" spans="2:11" x14ac:dyDescent="0.25">
      <c r="B45" s="121"/>
      <c r="C45" s="120"/>
      <c r="F45" s="59"/>
      <c r="G45" s="118"/>
      <c r="H45" s="59" t="s">
        <v>135</v>
      </c>
      <c r="I45" s="48">
        <f>SUMIF($E$28:$E$29,$H45,$I$28:$I$29)</f>
        <v>0</v>
      </c>
      <c r="J45" s="207"/>
      <c r="K45" s="127">
        <f>SUMIF($E$28:$E$29,$H45,$K$28:$K$29)</f>
        <v>0</v>
      </c>
    </row>
    <row r="46" spans="2:11" x14ac:dyDescent="0.25">
      <c r="B46" s="121"/>
      <c r="C46" s="120"/>
      <c r="F46" s="59"/>
      <c r="G46" s="118"/>
      <c r="H46" s="59"/>
      <c r="I46" s="48"/>
      <c r="J46" s="207"/>
      <c r="K46" s="127"/>
    </row>
    <row r="47" spans="2:11" ht="16.5" thickBot="1" x14ac:dyDescent="0.3">
      <c r="B47" s="121"/>
      <c r="C47" s="120"/>
      <c r="F47" s="59"/>
      <c r="G47" s="125"/>
      <c r="H47" s="126"/>
      <c r="I47" s="125"/>
      <c r="J47" s="124"/>
      <c r="K47" s="123"/>
    </row>
    <row r="48" spans="2:11" ht="16.5" thickTop="1" x14ac:dyDescent="0.25">
      <c r="B48" s="121"/>
      <c r="C48" s="120"/>
      <c r="F48" s="59"/>
      <c r="G48" s="55"/>
      <c r="I48" s="55"/>
      <c r="J48" s="117"/>
      <c r="K48" s="122"/>
    </row>
    <row r="49" spans="2:20" x14ac:dyDescent="0.25">
      <c r="B49" s="121"/>
      <c r="C49" s="120"/>
      <c r="E49" s="119"/>
      <c r="F49" s="59"/>
      <c r="G49" s="118" t="s">
        <v>38</v>
      </c>
      <c r="I49" s="55">
        <f>SUM(I31:I45)</f>
        <v>0</v>
      </c>
      <c r="J49" s="117"/>
      <c r="K49" s="116">
        <f>SUM(K31:K47)</f>
        <v>0</v>
      </c>
    </row>
    <row r="50" spans="2:20" x14ac:dyDescent="0.25">
      <c r="B50" s="121"/>
      <c r="C50" s="120"/>
      <c r="E50" s="119"/>
      <c r="F50" s="59"/>
      <c r="G50" s="118"/>
      <c r="I50" s="55"/>
      <c r="J50" s="117"/>
      <c r="K50" s="116"/>
    </row>
    <row r="52" spans="2:20" x14ac:dyDescent="0.25">
      <c r="B52" s="68" t="s">
        <v>18</v>
      </c>
      <c r="C52" s="236"/>
      <c r="D52" s="235"/>
      <c r="E52" s="235"/>
      <c r="F52" s="235"/>
      <c r="G52" s="235"/>
      <c r="H52" s="235"/>
      <c r="I52" s="235"/>
      <c r="J52" s="235"/>
      <c r="K52" s="234"/>
    </row>
    <row r="53" spans="2:20" x14ac:dyDescent="0.25">
      <c r="B53" s="233"/>
      <c r="C53" s="232"/>
      <c r="D53" s="231"/>
      <c r="E53" s="231"/>
      <c r="F53" s="231"/>
      <c r="G53" s="231"/>
      <c r="H53" s="231"/>
      <c r="I53" s="231"/>
      <c r="J53" s="231"/>
      <c r="K53" s="230"/>
    </row>
    <row r="54" spans="2:20" x14ac:dyDescent="0.25">
      <c r="B54" s="229"/>
      <c r="C54" s="228"/>
      <c r="D54" s="227"/>
      <c r="E54" s="227"/>
      <c r="F54" s="227"/>
      <c r="G54" s="227"/>
      <c r="H54" s="227"/>
      <c r="I54" s="227"/>
      <c r="J54" s="227"/>
      <c r="K54" s="226"/>
    </row>
    <row r="55" spans="2:20" ht="16.5" thickBot="1" x14ac:dyDescent="0.3"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7" spans="2:20" x14ac:dyDescent="0.25">
      <c r="J57" s="59"/>
      <c r="K57" s="127"/>
      <c r="N57" s="53"/>
    </row>
    <row r="58" spans="2:20" x14ac:dyDescent="0.25">
      <c r="J58" s="59"/>
      <c r="K58" s="127"/>
      <c r="N58" s="53"/>
    </row>
    <row r="59" spans="2:20" x14ac:dyDescent="0.25">
      <c r="B59" s="24" t="s">
        <v>27</v>
      </c>
      <c r="J59" s="59"/>
      <c r="K59" s="127"/>
      <c r="N59" s="53"/>
    </row>
    <row r="60" spans="2:20" x14ac:dyDescent="0.25">
      <c r="K60" s="122"/>
      <c r="N60" s="53"/>
    </row>
    <row r="61" spans="2:20" x14ac:dyDescent="0.25">
      <c r="C61" s="30" t="s">
        <v>1</v>
      </c>
      <c r="D61" s="109"/>
      <c r="E61" s="28" t="s">
        <v>0</v>
      </c>
      <c r="F61" s="26">
        <f>K1</f>
        <v>0</v>
      </c>
      <c r="K61" s="53"/>
      <c r="N61" s="53"/>
    </row>
    <row r="62" spans="2:20" x14ac:dyDescent="0.25">
      <c r="C62" s="23" t="s">
        <v>24</v>
      </c>
      <c r="D62" s="66"/>
      <c r="E62" s="29" t="s">
        <v>4</v>
      </c>
      <c r="F62" s="27">
        <f>K2</f>
        <v>0</v>
      </c>
      <c r="N62" s="53"/>
      <c r="S62" s="59"/>
      <c r="T62" s="127"/>
    </row>
    <row r="63" spans="2:20" x14ac:dyDescent="0.25">
      <c r="C63" s="31" t="s">
        <v>41</v>
      </c>
      <c r="D63" s="107"/>
      <c r="E63" s="29" t="s">
        <v>46</v>
      </c>
      <c r="F63" s="27" t="s">
        <v>134</v>
      </c>
      <c r="N63" s="53"/>
      <c r="S63" s="59"/>
      <c r="T63" s="127"/>
    </row>
    <row r="64" spans="2:20" ht="15.75" customHeight="1" x14ac:dyDescent="0.25">
      <c r="C64" s="32" t="s">
        <v>42</v>
      </c>
      <c r="D64" s="106"/>
      <c r="E64" s="105"/>
      <c r="F64" s="108"/>
      <c r="G64" s="108"/>
      <c r="H64" s="108"/>
      <c r="I64" s="108"/>
      <c r="J64" s="25" t="s">
        <v>28</v>
      </c>
      <c r="K64" s="103">
        <f>K49</f>
        <v>0</v>
      </c>
      <c r="N64" s="53"/>
      <c r="S64" s="59"/>
      <c r="T64" s="127"/>
    </row>
    <row r="65" spans="3:20" x14ac:dyDescent="0.25">
      <c r="C65" s="18"/>
      <c r="D65" s="18"/>
      <c r="E65" s="17"/>
      <c r="F65" s="108"/>
      <c r="G65" s="108"/>
      <c r="H65" s="108"/>
      <c r="I65" s="108"/>
      <c r="N65" s="53"/>
      <c r="S65" s="59"/>
      <c r="T65" s="127"/>
    </row>
  </sheetData>
  <mergeCells count="11">
    <mergeCell ref="G15:K15"/>
    <mergeCell ref="D21:E21"/>
    <mergeCell ref="G4:K4"/>
    <mergeCell ref="G11:K11"/>
    <mergeCell ref="G9:K9"/>
    <mergeCell ref="G8:K8"/>
    <mergeCell ref="G12:K12"/>
    <mergeCell ref="G5:K5"/>
    <mergeCell ref="G6:K6"/>
    <mergeCell ref="G7:K7"/>
    <mergeCell ref="G13:K13"/>
  </mergeCells>
  <hyperlinks>
    <hyperlink ref="B10" r:id="rId1" xr:uid="{1870713A-38BC-4A41-97EA-206981BC2062}"/>
    <hyperlink ref="D16" r:id="rId2" display="mailto:kelly.smith@viacom.com" xr:uid="{21442B75-C598-48AB-84D2-3865B23327D5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Master</vt:lpstr>
      <vt:lpstr>DISCOVERY</vt:lpstr>
      <vt:lpstr>FOX</vt:lpstr>
      <vt:lpstr>NBC</vt:lpstr>
      <vt:lpstr>TURNER</vt:lpstr>
      <vt:lpstr>VIACOM</vt:lpstr>
      <vt:lpstr>DISCOVERY!Print_Area</vt:lpstr>
      <vt:lpstr>FOX!Print_Area</vt:lpstr>
      <vt:lpstr>Master!Print_Area</vt:lpstr>
      <vt:lpstr>NBC!Print_Area</vt:lpstr>
      <vt:lpstr>TURNER!Print_Area</vt:lpstr>
      <vt:lpstr>VIACOM!Print_Area</vt:lpstr>
      <vt:lpstr>DISCOVERY!Print_Titles</vt:lpstr>
      <vt:lpstr>FOX!Print_Titles</vt:lpstr>
      <vt:lpstr>Master!Print_Titles</vt:lpstr>
      <vt:lpstr>NBC!Print_Titles</vt:lpstr>
      <vt:lpstr>TURNER!Print_Titles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2019-06-05T19:20:28Z</dcterms:modified>
</cp:coreProperties>
</file>