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38C56BEC-C829-4BBD-B742-FB10AA1DFD9E}" xr6:coauthVersionLast="43" xr6:coauthVersionMax="43" xr10:uidLastSave="{00000000-0000-0000-0000-000000000000}"/>
  <bookViews>
    <workbookView xWindow="-110" yWindow="-110" windowWidth="19420" windowHeight="10560" activeTab="3" xr2:uid="{00000000-000D-0000-FFFF-FFFF00000000}"/>
  </bookViews>
  <sheets>
    <sheet name="A&amp;E" sheetId="2" r:id="rId1"/>
    <sheet name="ABC" sheetId="4" r:id="rId2"/>
    <sheet name="AMC" sheetId="5" r:id="rId3"/>
    <sheet name="CBS" sheetId="6" r:id="rId4"/>
    <sheet name="CROWN" sheetId="7" r:id="rId5"/>
    <sheet name="CW" sheetId="8" r:id="rId6"/>
    <sheet name="DISCOVERY" sheetId="9" r:id="rId7"/>
    <sheet name="EPIX" sheetId="10" r:id="rId8"/>
    <sheet name="FOX" sheetId="11" r:id="rId9"/>
    <sheet name="KABILLION" sheetId="12" r:id="rId10"/>
    <sheet name="KIDGENIUS" sheetId="13" r:id="rId11"/>
    <sheet name="MC" sheetId="14" r:id="rId12"/>
    <sheet name="NBC" sheetId="15" r:id="rId13"/>
    <sheet name="REELZ" sheetId="16" r:id="rId14"/>
    <sheet name="SONY" sheetId="17" r:id="rId15"/>
    <sheet name="STARZ" sheetId="18" r:id="rId16"/>
    <sheet name="UNIVISION" sheetId="21" r:id="rId17"/>
    <sheet name="TURNER" sheetId="19" r:id="rId18"/>
    <sheet name="TVONE" sheetId="20" r:id="rId19"/>
    <sheet name="VIACOM" sheetId="22" r:id="rId20"/>
  </sheets>
  <definedNames>
    <definedName name="_xlnm._FilterDatabase" localSheetId="0" hidden="1">'A&amp;E'!$B$27:$K$27</definedName>
    <definedName name="_xlnm._FilterDatabase" localSheetId="1" hidden="1">ABC!$B$27:$K$27</definedName>
    <definedName name="_xlnm._FilterDatabase" localSheetId="2" hidden="1">AMC!$B$27:$K$28</definedName>
    <definedName name="_xlnm._FilterDatabase" localSheetId="3" hidden="1">CBS!$B$27:$K$28</definedName>
    <definedName name="_xlnm._FilterDatabase" localSheetId="4" hidden="1">CROWN!$B$27:$K$28</definedName>
    <definedName name="_xlnm._FilterDatabase" localSheetId="5" hidden="1">CW!$B$27:$K$28</definedName>
    <definedName name="_xlnm._FilterDatabase" localSheetId="6" hidden="1">DISCOVERY!$B$27:$K$28</definedName>
    <definedName name="_xlnm._FilterDatabase" localSheetId="7" hidden="1">EPIX!$B$26:$L$27</definedName>
    <definedName name="_xlnm._FilterDatabase" localSheetId="8" hidden="1">FOX!$B$31:$K$32</definedName>
    <definedName name="_xlnm._FilterDatabase" localSheetId="9" hidden="1">KABILLION!$B$26:$K$27</definedName>
    <definedName name="_xlnm._FilterDatabase" localSheetId="10" hidden="1">KIDGENIUS!$B$26:$K$27</definedName>
    <definedName name="_xlnm._FilterDatabase" localSheetId="11" hidden="1">MC!$B$27:$K$28</definedName>
    <definedName name="_xlnm._FilterDatabase" localSheetId="12" hidden="1">NBC!$B$27:$K$28</definedName>
    <definedName name="_xlnm._FilterDatabase" localSheetId="13" hidden="1">REELZ!$B$26:$K$27</definedName>
    <definedName name="_xlnm._FilterDatabase" localSheetId="14" hidden="1">SONY!$B$27:$J$28</definedName>
    <definedName name="_xlnm._FilterDatabase" localSheetId="15" hidden="1">STARZ!$B$26:$K$27</definedName>
    <definedName name="_xlnm._FilterDatabase" localSheetId="17" hidden="1">TURNER!$B$41:$K$41</definedName>
    <definedName name="_xlnm._FilterDatabase" localSheetId="18" hidden="1">TVONE!$B$26:$L$27</definedName>
    <definedName name="_xlnm._FilterDatabase" localSheetId="16" hidden="1">UNIVISION!$B$27:$J$28</definedName>
    <definedName name="_xlnm._FilterDatabase" localSheetId="19" hidden="1">VIACOM!$B$27:$K$28</definedName>
    <definedName name="_xlnm.Print_Area" localSheetId="0">'A&amp;E'!$A$1:$L$62</definedName>
    <definedName name="_xlnm.Print_Area" localSheetId="1">ABC!$A:$L</definedName>
    <definedName name="_xlnm.Print_Area" localSheetId="2">AMC!$B$1:$L$52</definedName>
    <definedName name="_xlnm.Print_Area" localSheetId="3">CBS!$B$1:$L$49</definedName>
    <definedName name="_xlnm.Print_Area" localSheetId="4">CROWN!$B$1:$J$46</definedName>
    <definedName name="_xlnm.Print_Area" localSheetId="5">CW!$B$1:$L$43</definedName>
    <definedName name="_xlnm.Print_Area" localSheetId="6">DISCOVERY!$B:$J</definedName>
    <definedName name="_xlnm.Print_Area" localSheetId="7">EPIX!$B$1:$M$45</definedName>
    <definedName name="_xlnm.Print_Area" localSheetId="8">FOX!$A:$L</definedName>
    <definedName name="_xlnm.Print_Area" localSheetId="9">KABILLION!$B$1:$L$45</definedName>
    <definedName name="_xlnm.Print_Area" localSheetId="10">KIDGENIUS!$B$1:$L$47</definedName>
    <definedName name="_xlnm.Print_Area" localSheetId="11">MC!$B$1:$L$43</definedName>
    <definedName name="_xlnm.Print_Area" localSheetId="12">NBC!$A:$L</definedName>
    <definedName name="_xlnm.Print_Area" localSheetId="13">REELZ!$B$1:$L$47</definedName>
    <definedName name="_xlnm.Print_Area" localSheetId="14">SONY!$B$1:$J$46</definedName>
    <definedName name="_xlnm.Print_Area" localSheetId="15">STARZ!$A$1:$L$46</definedName>
    <definedName name="_xlnm.Print_Area" localSheetId="17">TURNER!$A:$K</definedName>
    <definedName name="_xlnm.Print_Area" localSheetId="18">TVONE!$A:$M</definedName>
    <definedName name="_xlnm.Print_Area" localSheetId="16">UNIVISION!$A:$K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6" l="1"/>
  <c r="F46" i="6"/>
  <c r="F45" i="21" l="1"/>
  <c r="F44" i="21"/>
  <c r="F39" i="20"/>
  <c r="F38" i="20"/>
  <c r="F66" i="19" l="1"/>
  <c r="F65" i="19"/>
  <c r="F41" i="18" l="1"/>
  <c r="F40" i="18"/>
  <c r="F43" i="17" l="1"/>
  <c r="F42" i="17"/>
  <c r="F44" i="16" l="1"/>
  <c r="F43" i="16"/>
  <c r="F44" i="13" l="1"/>
  <c r="F43" i="13"/>
  <c r="F42" i="12" l="1"/>
  <c r="F41" i="12"/>
  <c r="F42" i="10" l="1"/>
  <c r="F41" i="10"/>
  <c r="F58" i="9"/>
  <c r="F57" i="9"/>
  <c r="F40" i="8" l="1"/>
  <c r="F39" i="8"/>
  <c r="F43" i="7" l="1"/>
  <c r="F42" i="7"/>
  <c r="F56" i="5" l="1"/>
  <c r="F55" i="5"/>
  <c r="F43" i="18" l="1"/>
  <c r="K48" i="9"/>
  <c r="I48" i="9"/>
  <c r="K47" i="9"/>
  <c r="I47" i="9"/>
  <c r="K46" i="9"/>
  <c r="I46" i="9"/>
  <c r="K45" i="9"/>
  <c r="I45" i="9"/>
  <c r="K44" i="9"/>
  <c r="I44" i="9"/>
  <c r="K43" i="9"/>
  <c r="I43" i="9"/>
  <c r="K42" i="9"/>
  <c r="I42" i="9"/>
  <c r="K41" i="9"/>
  <c r="I41" i="9"/>
  <c r="K40" i="9"/>
  <c r="I40" i="9"/>
  <c r="K39" i="9"/>
  <c r="I39" i="9"/>
  <c r="K38" i="9"/>
  <c r="I38" i="9"/>
  <c r="K37" i="9"/>
  <c r="I37" i="9"/>
  <c r="K36" i="9"/>
  <c r="I36" i="9"/>
  <c r="K35" i="9"/>
  <c r="I35" i="9"/>
  <c r="K34" i="9"/>
  <c r="I34" i="9"/>
  <c r="K33" i="9"/>
  <c r="I33" i="9"/>
  <c r="K32" i="9"/>
  <c r="I32" i="9"/>
  <c r="K31" i="9"/>
  <c r="I31" i="9"/>
  <c r="K53" i="5" l="1"/>
  <c r="K54" i="5"/>
  <c r="K55" i="5"/>
  <c r="K52" i="5"/>
  <c r="K51" i="5"/>
  <c r="K50" i="5"/>
  <c r="K49" i="5"/>
  <c r="K48" i="5"/>
  <c r="K48" i="4"/>
  <c r="K47" i="4"/>
  <c r="K46" i="4"/>
  <c r="K45" i="4"/>
  <c r="K44" i="4"/>
  <c r="F54" i="2"/>
  <c r="F53" i="2"/>
  <c r="F52" i="2"/>
  <c r="I31" i="22" l="1"/>
  <c r="I49" i="22" s="1"/>
  <c r="K31" i="22"/>
  <c r="K49" i="22" s="1"/>
  <c r="K64" i="22" s="1"/>
  <c r="I32" i="22"/>
  <c r="K32" i="22"/>
  <c r="I33" i="22"/>
  <c r="K33" i="22"/>
  <c r="I34" i="22"/>
  <c r="K34" i="22"/>
  <c r="I35" i="22"/>
  <c r="K35" i="22"/>
  <c r="I36" i="22"/>
  <c r="K36" i="22"/>
  <c r="I37" i="22"/>
  <c r="K37" i="22"/>
  <c r="I38" i="22"/>
  <c r="K38" i="22"/>
  <c r="I39" i="22"/>
  <c r="K39" i="22"/>
  <c r="I40" i="22"/>
  <c r="K40" i="22"/>
  <c r="I41" i="22"/>
  <c r="K41" i="22"/>
  <c r="I42" i="22"/>
  <c r="K42" i="22"/>
  <c r="I43" i="22"/>
  <c r="K43" i="22"/>
  <c r="I44" i="22"/>
  <c r="K44" i="22"/>
  <c r="I45" i="22"/>
  <c r="K45" i="22"/>
  <c r="F61" i="22"/>
  <c r="F62" i="22"/>
  <c r="I31" i="21"/>
  <c r="K31" i="21"/>
  <c r="I32" i="21"/>
  <c r="K32" i="21"/>
  <c r="I33" i="21"/>
  <c r="K33" i="21"/>
  <c r="I34" i="21"/>
  <c r="K34" i="21"/>
  <c r="I35" i="21"/>
  <c r="K35" i="21"/>
  <c r="I36" i="21"/>
  <c r="K36" i="21"/>
  <c r="I37" i="21"/>
  <c r="K37" i="21"/>
  <c r="F46" i="21"/>
  <c r="I30" i="20"/>
  <c r="I34" i="20" s="1"/>
  <c r="K30" i="20"/>
  <c r="K34" i="20" s="1"/>
  <c r="K41" i="20" s="1"/>
  <c r="I31" i="20"/>
  <c r="B28" i="19"/>
  <c r="D28" i="19"/>
  <c r="F28" i="19"/>
  <c r="G28" i="19"/>
  <c r="B29" i="19"/>
  <c r="D29" i="19"/>
  <c r="F29" i="19"/>
  <c r="G29" i="19"/>
  <c r="B30" i="19"/>
  <c r="D30" i="19"/>
  <c r="F30" i="19"/>
  <c r="G30" i="19"/>
  <c r="B31" i="19"/>
  <c r="D31" i="19"/>
  <c r="F31" i="19"/>
  <c r="G31" i="19"/>
  <c r="B32" i="19"/>
  <c r="D32" i="19"/>
  <c r="F32" i="19"/>
  <c r="G32" i="19"/>
  <c r="B33" i="19"/>
  <c r="D33" i="19"/>
  <c r="F33" i="19"/>
  <c r="G33" i="19"/>
  <c r="B34" i="19"/>
  <c r="D34" i="19"/>
  <c r="F34" i="19"/>
  <c r="G34" i="19"/>
  <c r="B35" i="19"/>
  <c r="D35" i="19"/>
  <c r="F35" i="19"/>
  <c r="G35" i="19"/>
  <c r="B36" i="19"/>
  <c r="D36" i="19"/>
  <c r="F36" i="19"/>
  <c r="G36" i="19"/>
  <c r="B37" i="19"/>
  <c r="D37" i="19"/>
  <c r="F37" i="19"/>
  <c r="G37" i="19"/>
  <c r="I45" i="19"/>
  <c r="K45" i="19"/>
  <c r="K28" i="19" s="1"/>
  <c r="I46" i="19"/>
  <c r="I29" i="19" s="1"/>
  <c r="K46" i="19"/>
  <c r="K29" i="19" s="1"/>
  <c r="I47" i="19"/>
  <c r="I30" i="19" s="1"/>
  <c r="K47" i="19"/>
  <c r="K30" i="19" s="1"/>
  <c r="I48" i="19"/>
  <c r="I31" i="19" s="1"/>
  <c r="K48" i="19"/>
  <c r="K31" i="19" s="1"/>
  <c r="I49" i="19"/>
  <c r="I32" i="19" s="1"/>
  <c r="K49" i="19"/>
  <c r="K32" i="19" s="1"/>
  <c r="I50" i="19"/>
  <c r="I33" i="19" s="1"/>
  <c r="K50" i="19"/>
  <c r="K33" i="19" s="1"/>
  <c r="I51" i="19"/>
  <c r="I34" i="19" s="1"/>
  <c r="K51" i="19"/>
  <c r="K34" i="19" s="1"/>
  <c r="I52" i="19"/>
  <c r="I35" i="19" s="1"/>
  <c r="K52" i="19"/>
  <c r="K35" i="19" s="1"/>
  <c r="I53" i="19"/>
  <c r="I36" i="19" s="1"/>
  <c r="K53" i="19"/>
  <c r="I54" i="19"/>
  <c r="I37" i="19" s="1"/>
  <c r="K54" i="19"/>
  <c r="K37" i="19" s="1"/>
  <c r="K40" i="21" l="1"/>
  <c r="K47" i="21" s="1"/>
  <c r="I40" i="21"/>
  <c r="K57" i="19"/>
  <c r="K68" i="19" s="1"/>
  <c r="K36" i="19"/>
  <c r="K39" i="19"/>
  <c r="I57" i="19"/>
  <c r="I28" i="19"/>
  <c r="K35" i="18"/>
  <c r="K43" i="18" s="1"/>
  <c r="F42" i="18"/>
  <c r="I31" i="17"/>
  <c r="I35" i="17" s="1"/>
  <c r="K31" i="17"/>
  <c r="K35" i="17" s="1"/>
  <c r="K44" i="17" s="1"/>
  <c r="I32" i="17"/>
  <c r="F44" i="17"/>
  <c r="F45" i="17"/>
  <c r="I30" i="16"/>
  <c r="I36" i="16" s="1"/>
  <c r="K36" i="16"/>
  <c r="K46" i="16" s="1"/>
  <c r="I31" i="16"/>
  <c r="I31" i="15"/>
  <c r="K31" i="15"/>
  <c r="I32" i="15"/>
  <c r="K32" i="15"/>
  <c r="I33" i="15"/>
  <c r="K33" i="15"/>
  <c r="I34" i="15"/>
  <c r="K34" i="15"/>
  <c r="K48" i="15" s="1"/>
  <c r="K59" i="15" s="1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8" i="15"/>
  <c r="G56" i="15"/>
  <c r="G57" i="15"/>
  <c r="G58" i="15"/>
  <c r="I31" i="14"/>
  <c r="K31" i="14"/>
  <c r="F37" i="14"/>
  <c r="F38" i="14"/>
  <c r="K40" i="14"/>
  <c r="I35" i="18" l="1"/>
  <c r="I30" i="13"/>
  <c r="I31" i="13"/>
  <c r="I32" i="13"/>
  <c r="F28" i="11"/>
  <c r="G28" i="11"/>
  <c r="I35" i="11"/>
  <c r="K35" i="11"/>
  <c r="I36" i="11"/>
  <c r="I43" i="11" s="1"/>
  <c r="I28" i="11" s="1"/>
  <c r="K36" i="11"/>
  <c r="I37" i="11"/>
  <c r="K37" i="11"/>
  <c r="I38" i="11"/>
  <c r="K38" i="11"/>
  <c r="I39" i="11"/>
  <c r="K39" i="11"/>
  <c r="I40" i="11"/>
  <c r="K40" i="11"/>
  <c r="K43" i="11"/>
  <c r="K57" i="11" s="1"/>
  <c r="K28" i="11" s="1"/>
  <c r="G54" i="11"/>
  <c r="G55" i="11"/>
  <c r="G56" i="11"/>
  <c r="G57" i="11"/>
  <c r="I30" i="10"/>
  <c r="I34" i="10" s="1"/>
  <c r="K30" i="10"/>
  <c r="K34" i="10" s="1"/>
  <c r="K44" i="10" s="1"/>
  <c r="K36" i="13" l="1"/>
  <c r="K46" i="13" s="1"/>
  <c r="I36" i="13"/>
  <c r="I51" i="9"/>
  <c r="K51" i="9"/>
  <c r="K60" i="9" s="1"/>
  <c r="F42" i="8" l="1"/>
  <c r="I31" i="7"/>
  <c r="K31" i="7"/>
  <c r="K35" i="7" s="1"/>
  <c r="K45" i="7" s="1"/>
  <c r="I32" i="7"/>
  <c r="K32" i="7"/>
  <c r="I35" i="7"/>
  <c r="F44" i="7"/>
  <c r="F45" i="7"/>
  <c r="I37" i="6"/>
  <c r="F49" i="6"/>
  <c r="Q30" i="5"/>
  <c r="Q31" i="5"/>
  <c r="F57" i="5"/>
  <c r="K37" i="6" l="1"/>
  <c r="K44" i="6" s="1"/>
  <c r="K49" i="6" s="1"/>
  <c r="I42" i="5"/>
  <c r="K42" i="5"/>
  <c r="F48" i="4"/>
  <c r="F49" i="4"/>
  <c r="I32" i="2" l="1"/>
  <c r="I33" i="2"/>
  <c r="I34" i="2"/>
  <c r="I35" i="2"/>
  <c r="I36" i="2"/>
  <c r="I31" i="2"/>
  <c r="K35" i="2" l="1"/>
  <c r="K49" i="2" s="1"/>
  <c r="K36" i="2"/>
  <c r="K50" i="2" s="1"/>
  <c r="K32" i="2"/>
  <c r="K46" i="2" s="1"/>
  <c r="K31" i="2"/>
  <c r="K45" i="2" s="1"/>
  <c r="K33" i="2"/>
  <c r="K47" i="2" s="1"/>
  <c r="K34" i="2"/>
  <c r="K48" i="2" s="1"/>
  <c r="K55" i="2" l="1"/>
  <c r="K39" i="2"/>
  <c r="I39" i="2"/>
</calcChain>
</file>

<file path=xl/sharedStrings.xml><?xml version="1.0" encoding="utf-8"?>
<sst xmlns="http://schemas.openxmlformats.org/spreadsheetml/2006/main" count="1457" uniqueCount="261">
  <si>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</si>
  <si>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</si>
  <si>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</si>
  <si>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</si>
  <si>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</si>
  <si>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</si>
  <si>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</si>
  <si>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</si>
  <si>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</si>
  <si>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</si>
  <si>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</si>
  <si>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</si>
  <si>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</si>
  <si>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</si>
  <si>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</si>
  <si>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</si>
  <si>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</si>
  <si>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</si>
  <si>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</si>
  <si>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</si>
  <si>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</si>
  <si>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</si>
  <si>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</si>
  <si>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</si>
  <si>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</si>
  <si>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</si>
  <si>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</si>
  <si>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</si>
  <si>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</si>
  <si>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</si>
  <si>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</si>
  <si>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</si>
  <si>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</si>
  <si>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</si>
  <si>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</si>
  <si>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</si>
  <si>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</si>
  <si>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</si>
  <si>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</si>
  <si>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</si>
  <si>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</si>
  <si>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>History</t>
  </si>
  <si>
    <t xml:space="preserve">235 East 45th </t>
  </si>
  <si>
    <t>New York, NY 10017</t>
  </si>
  <si>
    <t>A&amp;E Networks</t>
  </si>
  <si>
    <t>LMN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</si>
  <si>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</si>
  <si>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</si>
  <si>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</si>
  <si>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</si>
  <si>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</si>
  <si>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</si>
  <si>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</si>
  <si>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</si>
  <si>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</si>
  <si>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</si>
  <si>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</si>
  <si>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</si>
  <si>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</si>
  <si>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ABC</t>
  </si>
  <si>
    <t>Programmer:</t>
  </si>
  <si>
    <t>Disney XD</t>
  </si>
  <si>
    <t>Disney Channel</t>
  </si>
  <si>
    <t>FreeForm</t>
  </si>
  <si>
    <t>Disney Junior</t>
  </si>
  <si>
    <t>Freeform</t>
  </si>
  <si>
    <t>Total Impressions</t>
  </si>
  <si>
    <t>Network(s)</t>
  </si>
  <si>
    <t xml:space="preserve">  800M - 2B        </t>
  </si>
  <si>
    <t>ABC, Disney XD, ABC Oscars, FreeForm, Disney Junior</t>
  </si>
  <si>
    <t>Karl.Reece@disney.com</t>
  </si>
  <si>
    <t xml:space="preserve">PO# 4505708578 </t>
  </si>
  <si>
    <t>Attention: Karl Reece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</si>
  <si>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</si>
  <si>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AMC Premiere and Premiere Free Catchup (Jan - Mar unbilled)</t>
  </si>
  <si>
    <t>Total Billed Impressions:</t>
  </si>
  <si>
    <t>Not Billed</t>
  </si>
  <si>
    <t>Backfill Campaigns</t>
  </si>
  <si>
    <t>WE TV</t>
  </si>
  <si>
    <t>BBC America</t>
  </si>
  <si>
    <t>Sundance Channel</t>
  </si>
  <si>
    <t>IFC</t>
  </si>
  <si>
    <t>AMC Premiere Free</t>
  </si>
  <si>
    <t>AMC Premiere</t>
  </si>
  <si>
    <t>AMC</t>
  </si>
  <si>
    <t>5B+</t>
  </si>
  <si>
    <t>WETV, AMC, Sundance Channel, BBC America, IFC</t>
  </si>
  <si>
    <t>Joshua.Berger@amcnetworks.com</t>
  </si>
  <si>
    <t>New York, NY 10001</t>
  </si>
  <si>
    <t>11 Penn Plaza</t>
  </si>
  <si>
    <t>Attention: Joshua Berger</t>
  </si>
  <si>
    <t>CBS</t>
  </si>
  <si>
    <t>POP TV</t>
  </si>
  <si>
    <t>CBS, POP TV</t>
  </si>
  <si>
    <t>CBS Corporation</t>
  </si>
  <si>
    <t xml:space="preserve">domenico.dimeglio@cbsinteractive.com </t>
  </si>
  <si>
    <t>Attention: Domenico Demeglio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</si>
  <si>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</si>
  <si>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TOTAL:</t>
  </si>
  <si>
    <t>Hallmark Channel</t>
  </si>
  <si>
    <t>Crown Media</t>
  </si>
  <si>
    <t>TommyWebber@crownmedia.com</t>
  </si>
  <si>
    <t xml:space="preserve">PO #  22767 </t>
  </si>
  <si>
    <t>Attn: Tommy Webber</t>
  </si>
  <si>
    <t>CW</t>
  </si>
  <si>
    <t xml:space="preserve">Howard.Schneider@cwtv.com </t>
  </si>
  <si>
    <t>Burbank, CA 91505</t>
  </si>
  <si>
    <t>411 N. Hollywood Way. Building 2R suite 156</t>
  </si>
  <si>
    <t>SVP Marketing Administration and Operations</t>
  </si>
  <si>
    <t xml:space="preserve">Howard Schneider </t>
  </si>
  <si>
    <t>The CW Television Network</t>
  </si>
  <si>
    <t>Discovery Networks</t>
  </si>
  <si>
    <t>Travel Channel</t>
  </si>
  <si>
    <t>HGTV</t>
  </si>
  <si>
    <t>Food Network</t>
  </si>
  <si>
    <t xml:space="preserve">2B - 3B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</si>
  <si>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</si>
  <si>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</si>
  <si>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 xml:space="preserve">PO #  (4700186829)  </t>
  </si>
  <si>
    <t>Kevin_Kroll@discovery.com</t>
  </si>
  <si>
    <t>Attention: Kevin Kroll</t>
  </si>
  <si>
    <t>Epix</t>
  </si>
  <si>
    <t>MGM</t>
  </si>
  <si>
    <t>4B+</t>
  </si>
  <si>
    <t>Gvarhely@epix.com</t>
  </si>
  <si>
    <t>Attention: Greg Varhely</t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</si>
  <si>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</si>
  <si>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</si>
  <si>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</si>
  <si>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</si>
  <si>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</si>
  <si>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</si>
  <si>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</si>
  <si>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</si>
  <si>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</si>
  <si>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Networks</t>
  </si>
  <si>
    <t>FBC, FX, FXX, FXM, Nat Geo, Nat Geo Wild</t>
  </si>
  <si>
    <t>FOX Networks Group</t>
  </si>
  <si>
    <t>Joshua.Newman@fox.com</t>
  </si>
  <si>
    <t>Los Angeles, CA 90025</t>
  </si>
  <si>
    <t>11925 Wilshire Blvd, Suite 200</t>
  </si>
  <si>
    <t>Attention: Joshua Newman</t>
  </si>
  <si>
    <t>FOX Networks Group - PO# C002626</t>
  </si>
  <si>
    <t>Kabillion, Girls Rule</t>
  </si>
  <si>
    <t>Kabillion</t>
  </si>
  <si>
    <t>Kabillion Girls Rule</t>
  </si>
  <si>
    <t>slevy@kabillion.com</t>
  </si>
  <si>
    <t>Attention: Stevan Levy</t>
  </si>
  <si>
    <t>Kid Genius</t>
  </si>
  <si>
    <t>Genius Brands</t>
  </si>
  <si>
    <t xml:space="preserve">Not billed </t>
  </si>
  <si>
    <t>Baby Genius</t>
  </si>
  <si>
    <t xml:space="preserve">2B - 3B    </t>
  </si>
  <si>
    <t>mmedlock@gnusbrands.com</t>
  </si>
  <si>
    <t>Attention: Mike Medlock</t>
  </si>
  <si>
    <t>Music Choice</t>
  </si>
  <si>
    <t>tsoper@musicchoice.com</t>
  </si>
  <si>
    <t>Attention: Tom Soper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</si>
  <si>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</si>
  <si>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</si>
  <si>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</si>
  <si>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</si>
  <si>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</si>
  <si>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</si>
  <si>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</si>
  <si>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</si>
  <si>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</si>
  <si>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</si>
  <si>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</si>
  <si>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</si>
  <si>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</si>
  <si>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</si>
  <si>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Bravo, E!, NBC Universo, NBC, Oxygen, Universal Kids, Style, Syfy, Telemundo, USA, Esquire, CNBC, Pre Olympics, Olympics, MSNBC, Golf Channel, Chiller, NBC News</t>
  </si>
  <si>
    <t>NBCU</t>
  </si>
  <si>
    <t>Silvestro.Accettullo@nbcuni.com</t>
  </si>
  <si>
    <t>New York, NY 10020</t>
  </si>
  <si>
    <t>1221 6th Avenue</t>
  </si>
  <si>
    <t>Attention: Silvestro Accettullo</t>
  </si>
  <si>
    <t>Reelz</t>
  </si>
  <si>
    <t>Cgeorgakakis@reelz.com</t>
  </si>
  <si>
    <t>AccountsPayable@reelzchannel.com</t>
  </si>
  <si>
    <t>Attention: Christine Georgakakis</t>
  </si>
  <si>
    <t>Cine</t>
  </si>
  <si>
    <t>Cine Sony</t>
  </si>
  <si>
    <t>Sony</t>
  </si>
  <si>
    <t>christofer_frey@spe.sony.com</t>
  </si>
  <si>
    <t>Attention: Christofer Frey</t>
  </si>
  <si>
    <t>Starz Encore</t>
  </si>
  <si>
    <t>MoviePlex</t>
  </si>
  <si>
    <t>Starz</t>
  </si>
  <si>
    <t>Starz, Starz Encore, MoviePlex</t>
  </si>
  <si>
    <t>Stephen.Montgomery@starz.com</t>
  </si>
  <si>
    <t>Attention: Stephen Montgomery</t>
  </si>
  <si>
    <t>Turner</t>
  </si>
  <si>
    <t>March Madness March Impressions billed in April - billing missed for March period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</si>
  <si>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</si>
  <si>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</si>
  <si>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</si>
  <si>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</si>
  <si>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</si>
  <si>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</si>
  <si>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</si>
  <si>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</si>
  <si>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</si>
  <si>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</si>
  <si>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</si>
  <si>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</si>
  <si>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</si>
  <si>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</si>
  <si>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</si>
  <si>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</si>
  <si>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</si>
  <si>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TV One</t>
  </si>
  <si>
    <t>(Not Billed)</t>
  </si>
  <si>
    <t>jfant@tvone.tv</t>
  </si>
  <si>
    <t>Attention: John Fant</t>
  </si>
  <si>
    <t>TuTv (De Pelicula)</t>
  </si>
  <si>
    <t>Bandamax</t>
  </si>
  <si>
    <t>El Rey</t>
  </si>
  <si>
    <t>Univision Deportes</t>
  </si>
  <si>
    <t>Unimas</t>
  </si>
  <si>
    <t>Galavision</t>
  </si>
  <si>
    <t>Univision</t>
  </si>
  <si>
    <t>Univision, Galavision, Unimas, Univision Deportes</t>
  </si>
  <si>
    <t>interactiveAPinvoices@univision.net</t>
  </si>
  <si>
    <t>Attention: interactiveAPinvoices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</si>
  <si>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</si>
  <si>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</si>
  <si>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</si>
  <si>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</si>
  <si>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</si>
  <si>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</si>
  <si>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</si>
  <si>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</si>
  <si>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</si>
  <si>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</si>
  <si>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</si>
  <si>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</si>
  <si>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</si>
  <si>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</si>
  <si>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</si>
  <si>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</si>
  <si>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</si>
  <si>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</si>
  <si>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</si>
  <si>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</si>
  <si>
    <t>American Heroes Channel</t>
  </si>
  <si>
    <t>Animal Planet</t>
  </si>
  <si>
    <t>Destination America</t>
  </si>
  <si>
    <t>Discovery</t>
  </si>
  <si>
    <t>Discovery en Espanol</t>
  </si>
  <si>
    <t>Discovery Familia</t>
  </si>
  <si>
    <t>Discovery Family Channel</t>
  </si>
  <si>
    <t>Discovery Life</t>
  </si>
  <si>
    <t>Investigation Discovery</t>
  </si>
  <si>
    <t>OWN: Oprah Winfrey Network</t>
  </si>
  <si>
    <t>Science Channel</t>
  </si>
  <si>
    <t>TLC</t>
  </si>
  <si>
    <t>Velocity</t>
  </si>
  <si>
    <t>Cooking Channel</t>
  </si>
  <si>
    <t>DIY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</si>
</sst>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#0.00,,,\ &quot;B&quot;;"/>
    <numFmt numFmtId="173" formatCode="0.00000%"/>
    <numFmt numFmtId="174" formatCode="0.000000"/>
    <numFmt numFmtId="175" formatCode="_(* #,##0_);_(* \(#,##0\);_(* &quot;-&quot;?_);_(@_)"/>
  </numFmts>
  <fonts count="7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1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4" fontId="30" fillId="0" borderId="0" applyFont="0" applyFill="0" applyBorder="0" applyAlignment="0" applyProtection="0"/>
  </cellStyleXfs>
  <cellXfs count="318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18" fillId="5" borderId="3" xfId="0" applyFont="1" applyFill="1" applyBorder="1"/>
    <xf numFmtId="0" fontId="23" fillId="5" borderId="3" xfId="0" applyFont="1" applyFill="1" applyBorder="1" applyAlignment="1">
      <alignment horizontal="center"/>
    </xf>
    <xf numFmtId="0" fontId="23" fillId="5" borderId="3" xfId="0" applyFont="1" applyFill="1" applyBorder="1" applyAlignment="1">
      <alignment horizontal="left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164" fontId="18" fillId="2" borderId="0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20" xfId="0" applyNumberFormat="1" applyFont="1" applyBorder="1"/>
    <xf numFmtId="0" fontId="18" fillId="0" borderId="20" xfId="0" applyFont="1" applyBorder="1"/>
    <xf numFmtId="44" fontId="24" fillId="3" borderId="20" xfId="2" applyNumberFormat="1" applyFont="1" applyFill="1" applyBorder="1" applyAlignment="1" applyProtection="1">
      <alignment vertical="top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44" fontId="19" fillId="0" borderId="0" xfId="0" applyNumberFormat="1" applyFont="1"/>
    <xf numFmtId="44" fontId="19" fillId="0" borderId="2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44" fontId="18" fillId="0" borderId="0" xfId="0" applyNumberFormat="1" applyFont="1" applyBorder="1"/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44" fontId="18" fillId="0" borderId="20" xfId="0" applyNumberFormat="1" applyFont="1" applyBorder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0" fontId="18" fillId="2" borderId="0" xfId="0" applyNumberFormat="1" applyFont="1" applyFill="1" applyBorder="1" applyProtection="1">
      <protection locked="0"/>
    </xf>
    <xf numFmtId="169" fontId="18" fillId="3" borderId="0" xfId="0" applyNumberFormat="1" applyFont="1" applyFill="1" applyBorder="1" applyAlignment="1" applyProtection="1">
      <alignment horizontal="center"/>
      <protection locked="0"/>
    </xf>
    <xf numFmtId="8" fontId="19" fillId="0" borderId="8" xfId="0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18" fillId="2" borderId="7" xfId="0" applyFont="1" applyFill="1" applyBorder="1" applyAlignment="1">
      <alignment horizontal="left" vertical="top" indent="1"/>
    </xf>
    <xf numFmtId="164" fontId="18" fillId="0" borderId="0" xfId="0" applyNumberFormat="1" applyFont="1" applyAlignment="1">
      <alignment horizontal="right"/>
    </xf>
    <xf numFmtId="8" fontId="18" fillId="0" borderId="0" xfId="0" applyNumberFormat="1" applyFont="1"/>
    <xf numFmtId="0" fontId="64" fillId="2" borderId="0" xfId="0" applyFont="1" applyFill="1" applyAlignment="1" applyProtection="1">
      <alignment vertical="top"/>
      <protection locked="0"/>
    </xf>
    <xf numFmtId="0" fontId="25" fillId="2" borderId="0" xfId="0" applyFont="1" applyFill="1" applyAlignment="1">
      <alignment vertical="top" wrapText="1"/>
    </xf>
    <xf numFmtId="0" fontId="18" fillId="3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/>
    </xf>
    <xf numFmtId="0" fontId="25" fillId="2" borderId="0" xfId="0" applyFont="1" applyFill="1" applyAlignment="1">
      <alignment vertical="top"/>
    </xf>
    <xf numFmtId="0" fontId="18" fillId="0" borderId="0" xfId="0" applyFont="1" applyAlignment="1" applyProtection="1">
      <alignment horizontal="center" vertical="top"/>
      <protection locked="0"/>
    </xf>
    <xf numFmtId="44" fontId="18" fillId="0" borderId="0" xfId="0" applyNumberFormat="1" applyFont="1" applyAlignment="1">
      <alignment vertical="top"/>
    </xf>
    <xf numFmtId="44" fontId="24" fillId="3" borderId="0" xfId="2809" applyNumberFormat="1" applyFont="1" applyFill="1" applyAlignment="1">
      <alignment vertical="top"/>
    </xf>
    <xf numFmtId="167" fontId="18" fillId="0" borderId="0" xfId="0" applyNumberFormat="1" applyFont="1" applyAlignment="1">
      <alignment vertical="top"/>
    </xf>
    <xf numFmtId="44" fontId="18" fillId="0" borderId="20" xfId="0" applyNumberFormat="1" applyFont="1" applyBorder="1" applyAlignment="1">
      <alignment vertical="top"/>
    </xf>
    <xf numFmtId="44" fontId="24" fillId="3" borderId="20" xfId="2809" applyNumberFormat="1" applyFont="1" applyFill="1" applyBorder="1" applyAlignment="1">
      <alignment vertical="top"/>
    </xf>
    <xf numFmtId="8" fontId="18" fillId="0" borderId="0" xfId="0" applyNumberFormat="1" applyFont="1" applyAlignment="1">
      <alignment horizontal="right" vertical="top"/>
    </xf>
    <xf numFmtId="44" fontId="24" fillId="3" borderId="0" xfId="2809" applyNumberFormat="1" applyFont="1" applyFill="1" applyAlignment="1">
      <alignment horizontal="right" vertical="top"/>
    </xf>
    <xf numFmtId="3" fontId="19" fillId="0" borderId="0" xfId="0" applyNumberFormat="1" applyFont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168" fontId="19" fillId="3" borderId="0" xfId="0" applyNumberFormat="1" applyFont="1" applyFill="1" applyAlignment="1" applyProtection="1">
      <alignment horizontal="center"/>
      <protection locked="0"/>
    </xf>
    <xf numFmtId="8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/>
    <xf numFmtId="0" fontId="19" fillId="2" borderId="0" xfId="0" applyFont="1" applyFill="1" applyAlignment="1">
      <alignment horizontal="center"/>
    </xf>
    <xf numFmtId="0" fontId="19" fillId="0" borderId="0" xfId="0" applyFont="1" applyAlignment="1" applyProtection="1">
      <alignment horizontal="left"/>
      <protection locked="0"/>
    </xf>
    <xf numFmtId="172" fontId="19" fillId="0" borderId="0" xfId="0" applyNumberFormat="1" applyFont="1" applyAlignment="1" applyProtection="1">
      <alignment horizontal="center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9" fontId="19" fillId="3" borderId="0" xfId="0" applyNumberFormat="1" applyFont="1" applyFill="1" applyAlignment="1" applyProtection="1">
      <alignment horizontal="center"/>
      <protection locked="0"/>
    </xf>
    <xf numFmtId="43" fontId="18" fillId="0" borderId="0" xfId="2807" applyFont="1"/>
    <xf numFmtId="3" fontId="18" fillId="3" borderId="0" xfId="0" applyNumberFormat="1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shrinkToFit="1"/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/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67" fillId="0" borderId="0" xfId="0" applyFont="1" applyAlignment="1">
      <alignment vertical="center" wrapText="1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8" fillId="0" borderId="0" xfId="0" applyFont="1" applyAlignment="1" applyProtection="1">
      <alignment horizontal="right"/>
      <protection locked="0"/>
    </xf>
    <xf numFmtId="164" fontId="18" fillId="2" borderId="0" xfId="0" applyNumberFormat="1" applyFont="1" applyFill="1" applyAlignment="1" applyProtection="1">
      <alignment horizontal="right"/>
      <protection locked="0"/>
    </xf>
    <xf numFmtId="0" fontId="18" fillId="2" borderId="9" xfId="0" applyFont="1" applyFill="1" applyBorder="1"/>
    <xf numFmtId="0" fontId="18" fillId="2" borderId="6" xfId="0" applyFont="1" applyFill="1" applyBorder="1"/>
    <xf numFmtId="0" fontId="18" fillId="2" borderId="4" xfId="0" applyFont="1" applyFill="1" applyBorder="1"/>
    <xf numFmtId="44" fontId="18" fillId="0" borderId="0" xfId="0" applyNumberFormat="1" applyFont="1" applyAlignment="1">
      <alignment horizontal="right" vertical="top"/>
    </xf>
    <xf numFmtId="0" fontId="68" fillId="3" borderId="2" xfId="0" applyFont="1" applyFill="1" applyBorder="1" applyAlignment="1">
      <alignment horizontal="left" vertical="top" wrapText="1"/>
    </xf>
    <xf numFmtId="166" fontId="24" fillId="3" borderId="0" xfId="0" applyNumberFormat="1" applyFont="1" applyFill="1" applyAlignment="1" applyProtection="1">
      <alignment vertical="top"/>
      <protection locked="0"/>
    </xf>
    <xf numFmtId="8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3" fontId="66" fillId="0" borderId="0" xfId="1684" applyNumberFormat="1"/>
    <xf numFmtId="3" fontId="66" fillId="0" borderId="0" xfId="1684" applyNumberFormat="1" applyAlignment="1">
      <alignment horizontal="right"/>
    </xf>
    <xf numFmtId="14" fontId="66" fillId="0" borderId="0" xfId="1684" applyNumberFormat="1"/>
    <xf numFmtId="0" fontId="24" fillId="0" borderId="0" xfId="1684" applyFont="1"/>
    <xf numFmtId="0" fontId="66" fillId="0" borderId="0" xfId="1684"/>
    <xf numFmtId="167" fontId="18" fillId="0" borderId="0" xfId="0" applyNumberFormat="1" applyFont="1" applyAlignment="1">
      <alignment horizontal="right" vertical="top"/>
    </xf>
    <xf numFmtId="170" fontId="66" fillId="0" borderId="0" xfId="2807" applyNumberFormat="1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169" fontId="18" fillId="3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right"/>
      <protection locked="0"/>
    </xf>
    <xf numFmtId="8" fontId="19" fillId="0" borderId="8" xfId="0" applyNumberFormat="1" applyFont="1" applyBorder="1"/>
    <xf numFmtId="3" fontId="18" fillId="0" borderId="10" xfId="0" applyNumberFormat="1" applyFont="1" applyBorder="1" applyAlignment="1">
      <alignment horizontal="right"/>
    </xf>
    <xf numFmtId="3" fontId="64" fillId="2" borderId="8" xfId="0" applyNumberFormat="1" applyFont="1" applyFill="1" applyBorder="1" applyAlignment="1" applyProtection="1">
      <alignment horizontal="right" vertical="top"/>
      <protection locked="0"/>
    </xf>
    <xf numFmtId="3" fontId="25" fillId="2" borderId="2" xfId="0" applyNumberFormat="1" applyFont="1" applyFill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/>
    </xf>
    <xf numFmtId="0" fontId="18" fillId="0" borderId="0" xfId="0" applyFont="1" applyAlignment="1" applyProtection="1">
      <alignment horizontal="right" vertical="top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0" borderId="0" xfId="0" applyFont="1" applyAlignment="1">
      <alignment horizontal="right" vertical="top" indent="1"/>
    </xf>
    <xf numFmtId="0" fontId="69" fillId="0" borderId="0" xfId="0" applyFont="1" applyAlignment="1">
      <alignment horizontal="left" indent="2"/>
    </xf>
    <xf numFmtId="0" fontId="69" fillId="0" borderId="21" xfId="0" applyFont="1" applyBorder="1" applyAlignment="1">
      <alignment horizontal="left" indent="2"/>
    </xf>
    <xf numFmtId="0" fontId="69" fillId="0" borderId="0" xfId="0" applyFont="1"/>
    <xf numFmtId="0" fontId="69" fillId="0" borderId="9" xfId="0" applyFont="1" applyBorder="1"/>
    <xf numFmtId="0" fontId="69" fillId="0" borderId="8" xfId="0" applyFont="1" applyBorder="1"/>
    <xf numFmtId="0" fontId="69" fillId="0" borderId="7" xfId="0" applyFont="1" applyBorder="1"/>
    <xf numFmtId="8" fontId="18" fillId="0" borderId="0" xfId="0" applyNumberFormat="1" applyFont="1" applyAlignment="1">
      <alignment vertical="top"/>
    </xf>
    <xf numFmtId="14" fontId="18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170" fontId="18" fillId="3" borderId="0" xfId="2807" applyNumberFormat="1" applyFont="1" applyFill="1" applyAlignment="1" applyProtection="1">
      <alignment horizontal="center"/>
      <protection locked="0"/>
    </xf>
    <xf numFmtId="0" fontId="70" fillId="0" borderId="0" xfId="0" applyFont="1" applyAlignment="1">
      <alignment vertical="center"/>
    </xf>
    <xf numFmtId="0" fontId="18" fillId="2" borderId="0" xfId="0" applyFont="1" applyFill="1" applyAlignment="1" applyProtection="1">
      <alignment horizontal="left" vertical="top" wrapText="1" shrinkToFit="1"/>
      <protection locked="0"/>
    </xf>
    <xf numFmtId="0" fontId="69" fillId="0" borderId="9" xfId="0" applyFont="1" applyBorder="1" applyAlignment="1">
      <alignment horizontal="left" indent="2"/>
    </xf>
    <xf numFmtId="0" fontId="69" fillId="0" borderId="8" xfId="0" applyFont="1" applyBorder="1" applyAlignment="1">
      <alignment horizontal="left" indent="2"/>
    </xf>
    <xf numFmtId="170" fontId="18" fillId="0" borderId="0" xfId="2807" applyNumberFormat="1" applyFont="1" applyAlignment="1">
      <alignment horizontal="right"/>
    </xf>
    <xf numFmtId="49" fontId="15" fillId="0" borderId="0" xfId="0" applyNumberFormat="1" applyFont="1" applyAlignment="1">
      <alignment vertical="top" wrapText="1" shrinkToFit="1"/>
    </xf>
    <xf numFmtId="0" fontId="25" fillId="2" borderId="0" xfId="0" applyFont="1" applyFill="1" applyAlignment="1">
      <alignment horizontal="left" vertical="top"/>
    </xf>
    <xf numFmtId="0" fontId="18" fillId="0" borderId="22" xfId="0" applyFont="1" applyBorder="1"/>
    <xf numFmtId="0" fontId="18" fillId="0" borderId="3" xfId="0" applyFont="1" applyBorder="1"/>
    <xf numFmtId="0" fontId="18" fillId="3" borderId="3" xfId="0" applyFont="1" applyFill="1" applyBorder="1" applyAlignment="1">
      <alignment horizontal="center" vertical="top" wrapText="1"/>
    </xf>
    <xf numFmtId="0" fontId="25" fillId="2" borderId="3" xfId="0" applyFont="1" applyFill="1" applyBorder="1" applyAlignment="1">
      <alignment vertical="top" wrapText="1"/>
    </xf>
    <xf numFmtId="0" fontId="25" fillId="2" borderId="23" xfId="0" applyFont="1" applyFill="1" applyBorder="1" applyAlignment="1">
      <alignment vertical="top"/>
    </xf>
    <xf numFmtId="170" fontId="18" fillId="2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0" fontId="69" fillId="0" borderId="10" xfId="0" applyFont="1" applyBorder="1" applyAlignment="1">
      <alignment horizontal="left" indent="2"/>
    </xf>
    <xf numFmtId="0" fontId="25" fillId="2" borderId="9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vertical="top"/>
    </xf>
    <xf numFmtId="14" fontId="18" fillId="0" borderId="0" xfId="0" applyNumberFormat="1" applyFont="1"/>
    <xf numFmtId="173" fontId="71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170" fontId="71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0" xfId="0" applyNumberFormat="1" applyFont="1" applyBorder="1" applyAlignment="1">
      <alignment vertical="top"/>
    </xf>
    <xf numFmtId="3" fontId="18" fillId="3" borderId="0" xfId="0" applyNumberFormat="1" applyFont="1" applyFill="1"/>
    <xf numFmtId="170" fontId="22" fillId="0" borderId="0" xfId="0" applyNumberFormat="1" applyFont="1"/>
    <xf numFmtId="0" fontId="21" fillId="0" borderId="0" xfId="1" applyFont="1" applyAlignment="1" applyProtection="1"/>
    <xf numFmtId="0" fontId="18" fillId="3" borderId="0" xfId="0" applyFont="1" applyFill="1" applyAlignment="1">
      <alignment wrapText="1"/>
    </xf>
    <xf numFmtId="0" fontId="18" fillId="0" borderId="0" xfId="0" applyFont="1" applyProtection="1">
      <protection locked="0"/>
    </xf>
    <xf numFmtId="2" fontId="18" fillId="0" borderId="0" xfId="0" applyNumberFormat="1" applyFont="1"/>
    <xf numFmtId="0" fontId="13" fillId="0" borderId="0" xfId="1" quotePrefix="1" applyAlignment="1" applyProtection="1">
      <alignment vertical="center"/>
    </xf>
    <xf numFmtId="0" fontId="24" fillId="0" borderId="0" xfId="0" applyFont="1" applyAlignment="1">
      <alignment vertical="center"/>
    </xf>
    <xf numFmtId="164" fontId="18" fillId="2" borderId="0" xfId="0" applyNumberFormat="1" applyFont="1" applyFill="1" applyProtection="1">
      <protection locked="0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8" fillId="2" borderId="9" xfId="0" applyFont="1" applyFill="1" applyBorder="1" applyAlignment="1">
      <alignment vertical="top" wrapText="1"/>
    </xf>
    <xf numFmtId="0" fontId="68" fillId="2" borderId="8" xfId="0" applyFont="1" applyFill="1" applyBorder="1" applyAlignment="1">
      <alignment vertical="top" wrapText="1"/>
    </xf>
    <xf numFmtId="0" fontId="68" fillId="2" borderId="4" xfId="0" applyFont="1" applyFill="1" applyBorder="1" applyAlignment="1">
      <alignment vertical="top" wrapText="1"/>
    </xf>
    <xf numFmtId="0" fontId="68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0" fontId="18" fillId="0" borderId="20" xfId="0" applyFont="1" applyBorder="1" applyAlignment="1">
      <alignment horizontal="right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0" fontId="23" fillId="5" borderId="3" xfId="0" applyFont="1" applyFill="1" applyBorder="1" applyAlignment="1">
      <alignment horizontal="right" wrapText="1"/>
    </xf>
    <xf numFmtId="3" fontId="0" fillId="0" borderId="0" xfId="0" applyNumberFormat="1"/>
    <xf numFmtId="0" fontId="19" fillId="2" borderId="0" xfId="0" applyFont="1" applyFill="1" applyAlignment="1">
      <alignment vertical="top"/>
    </xf>
    <xf numFmtId="0" fontId="18" fillId="2" borderId="0" xfId="0" applyFont="1" applyFill="1" applyProtection="1">
      <protection locked="0"/>
    </xf>
    <xf numFmtId="0" fontId="23" fillId="5" borderId="2" xfId="0" applyFont="1" applyFill="1" applyBorder="1" applyAlignment="1">
      <alignment horizontal="center"/>
    </xf>
    <xf numFmtId="0" fontId="23" fillId="5" borderId="2" xfId="0" applyFont="1" applyFill="1" applyBorder="1" applyAlignment="1">
      <alignment horizontal="left"/>
    </xf>
    <xf numFmtId="0" fontId="18" fillId="5" borderId="2" xfId="0" applyFont="1" applyFill="1" applyBorder="1"/>
    <xf numFmtId="7" fontId="18" fillId="0" borderId="0" xfId="0" applyNumberFormat="1" applyFont="1" applyAlignment="1">
      <alignment horizontal="right" vertical="top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0" fontId="19" fillId="5" borderId="22" xfId="0" applyFont="1" applyFill="1" applyBorder="1" applyAlignment="1">
      <alignment horizontal="right" wrapText="1"/>
    </xf>
    <xf numFmtId="0" fontId="19" fillId="5" borderId="3" xfId="0" applyFont="1" applyFill="1" applyBorder="1" applyAlignment="1">
      <alignment horizontal="center" wrapText="1"/>
    </xf>
    <xf numFmtId="0" fontId="19" fillId="5" borderId="23" xfId="0" applyFont="1" applyFill="1" applyBorder="1" applyAlignment="1">
      <alignment wrapText="1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9" fillId="5" borderId="3" xfId="0" applyFont="1" applyFill="1" applyBorder="1" applyAlignment="1">
      <alignment horizontal="right" wrapText="1"/>
    </xf>
    <xf numFmtId="0" fontId="20" fillId="4" borderId="0" xfId="0" applyFont="1" applyFill="1"/>
    <xf numFmtId="0" fontId="72" fillId="0" borderId="0" xfId="0" applyFont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right" vertical="center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4" fontId="18" fillId="0" borderId="0" xfId="0" applyNumberFormat="1" applyFont="1"/>
    <xf numFmtId="43" fontId="18" fillId="0" borderId="0" xfId="0" applyNumberFormat="1" applyFont="1"/>
    <xf numFmtId="175" fontId="18" fillId="0" borderId="0" xfId="0" applyNumberFormat="1" applyFont="1"/>
    <xf numFmtId="0" fontId="19" fillId="3" borderId="0" xfId="0" applyFont="1" applyFill="1"/>
    <xf numFmtId="0" fontId="19" fillId="5" borderId="3" xfId="0" applyFont="1" applyFill="1" applyBorder="1" applyAlignment="1">
      <alignment horizontal="right" wrapText="1"/>
    </xf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44" fontId="18" fillId="0" borderId="0" xfId="2812" applyFont="1" applyAlignment="1">
      <alignment horizontal="right" vertical="top"/>
    </xf>
    <xf numFmtId="44" fontId="24" fillId="3" borderId="20" xfId="2" applyNumberFormat="1" applyFont="1" applyFill="1" applyBorder="1" applyAlignment="1">
      <alignment vertical="top"/>
    </xf>
    <xf numFmtId="0" fontId="18" fillId="2" borderId="0" xfId="0" applyFont="1" applyFill="1" applyAlignment="1" applyProtection="1">
      <alignment shrinkToFit="1"/>
      <protection locked="0"/>
    </xf>
    <xf numFmtId="0" fontId="18" fillId="2" borderId="0" xfId="0" applyFont="1" applyFill="1" applyAlignment="1" applyProtection="1">
      <alignment wrapText="1" shrinkToFit="1"/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18" fillId="3" borderId="0" xfId="0" applyFont="1" applyFill="1" applyBorder="1" applyAlignment="1" applyProtection="1">
      <alignment horizontal="right"/>
      <protection locked="0"/>
    </xf>
    <xf numFmtId="0" fontId="20" fillId="3" borderId="0" xfId="0" applyFont="1" applyFill="1" applyBorder="1" applyAlignment="1"/>
    <xf numFmtId="0" fontId="19" fillId="3" borderId="0" xfId="0" applyFont="1" applyFill="1" applyBorder="1" applyAlignment="1"/>
    <xf numFmtId="0" fontId="18" fillId="3" borderId="0" xfId="0" applyFont="1" applyFill="1" applyBorder="1" applyAlignment="1"/>
    <xf numFmtId="0" fontId="22" fillId="3" borderId="0" xfId="0" applyFont="1" applyFill="1" applyBorder="1" applyAlignment="1"/>
    <xf numFmtId="0" fontId="23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164" fontId="18" fillId="3" borderId="0" xfId="0" applyNumberFormat="1" applyFont="1" applyFill="1" applyBorder="1" applyAlignment="1" applyProtection="1">
      <alignment horizontal="right"/>
      <protection locked="0"/>
    </xf>
    <xf numFmtId="0" fontId="73" fillId="3" borderId="0" xfId="0" applyFont="1" applyFill="1" applyBorder="1" applyAlignment="1"/>
    <xf numFmtId="3" fontId="18" fillId="3" borderId="0" xfId="0" applyNumberFormat="1" applyFont="1" applyFill="1" applyBorder="1" applyAlignment="1">
      <alignment horizontal="left" wrapText="1"/>
    </xf>
    <xf numFmtId="3" fontId="18" fillId="3" borderId="0" xfId="0" applyNumberFormat="1" applyFont="1" applyFill="1" applyBorder="1"/>
    <xf numFmtId="0" fontId="20" fillId="3" borderId="0" xfId="0" applyFont="1" applyFill="1" applyBorder="1"/>
    <xf numFmtId="0" fontId="24" fillId="3" borderId="0" xfId="0" applyFont="1" applyFill="1" applyBorder="1" applyAlignment="1">
      <alignment horizontal="right" vertical="center"/>
    </xf>
    <xf numFmtId="3" fontId="18" fillId="0" borderId="0" xfId="0" applyNumberFormat="1" applyFont="1" applyAlignment="1"/>
    <xf numFmtId="0" fontId="20" fillId="4" borderId="2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left" indent="9"/>
    </xf>
    <xf numFmtId="0" fontId="18" fillId="2" borderId="0" xfId="0" applyFont="1" applyFill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22" fillId="2" borderId="0" xfId="0" applyFont="1" applyFill="1" applyBorder="1" applyAlignment="1">
      <alignment horizontal="left" indent="9"/>
    </xf>
    <xf numFmtId="0" fontId="20" fillId="4" borderId="0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8" fillId="0" borderId="0" xfId="0" applyFont="1" applyBorder="1" applyAlignment="1">
      <alignment horizontal="left" indent="9"/>
    </xf>
    <xf numFmtId="0" fontId="19" fillId="3" borderId="0" xfId="0" applyFont="1" applyFill="1" applyAlignment="1">
      <alignment horizontal="left" indent="9"/>
    </xf>
    <xf numFmtId="0" fontId="18" fillId="2" borderId="0" xfId="0" applyFont="1" applyFill="1" applyAlignment="1">
      <alignment horizontal="left" indent="9"/>
    </xf>
    <xf numFmtId="0" fontId="19" fillId="2" borderId="0" xfId="0" applyFont="1" applyFill="1" applyAlignment="1">
      <alignment horizontal="left" indent="9"/>
    </xf>
    <xf numFmtId="0" fontId="22" fillId="2" borderId="0" xfId="0" applyFont="1" applyFill="1" applyAlignment="1">
      <alignment horizontal="left" indent="9"/>
    </xf>
    <xf numFmtId="0" fontId="20" fillId="4" borderId="0" xfId="0" applyFont="1" applyFill="1" applyAlignment="1">
      <alignment horizontal="center"/>
    </xf>
    <xf numFmtId="0" fontId="18" fillId="0" borderId="0" xfId="0" applyFont="1" applyAlignment="1">
      <alignment horizontal="left" indent="9"/>
    </xf>
    <xf numFmtId="0" fontId="20" fillId="4" borderId="8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left" indent="9"/>
    </xf>
    <xf numFmtId="0" fontId="18" fillId="2" borderId="0" xfId="0" applyFont="1" applyFill="1" applyAlignment="1" applyProtection="1">
      <alignment horizontal="left" shrinkToFit="1"/>
      <protection locked="0"/>
    </xf>
    <xf numFmtId="0" fontId="18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49" fontId="15" fillId="0" borderId="0" xfId="0" applyNumberFormat="1" applyFont="1" applyAlignment="1">
      <alignment horizontal="left" vertical="top" wrapText="1" shrinkToFit="1"/>
    </xf>
    <xf numFmtId="0" fontId="22" fillId="2" borderId="0" xfId="0" applyFont="1" applyFill="1" applyAlignment="1">
      <alignment horizontal="center"/>
    </xf>
    <xf numFmtId="0" fontId="19" fillId="5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5" borderId="22" xfId="0" applyFont="1" applyFill="1" applyBorder="1" applyAlignment="1">
      <alignment horizontal="right" wrapText="1"/>
    </xf>
  </cellXfs>
  <cellStyles count="2813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29DB25C0-68EA-43B3-960C-0A68960FA2F9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" xfId="2812" builtinId="4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EA8F8A76-711B-4000-BA8E-1BA95872B11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51673D28-CB46-4C74-97DC-AC4CBF5117EA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864C84C7-A8FB-416A-AFB8-9FD75124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EE5F2990-3599-43B1-B2D6-46B25B17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FA15C8CF-97DD-4460-9839-29EE63B6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5AA4C67D-9572-4483-B5EC-51432C8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92F8A8A1-3444-487B-AA1D-F3F13FE4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E0099802-C037-4A26-BA0B-7605FBD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DFBD6C76-0678-4705-8DB8-6D2CC98C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BAF49EE8-5B5E-4F22-8EEF-4A796F1A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4D68353-AB17-4833-BAD6-AE05487C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71F26454-D2AF-4AEC-9016-C44A3BFA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E38AB011-A38C-4C7F-ABC6-CB998D2D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36F51213-3BC7-415C-ABAF-FEF9050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49C89A61-A7CF-432A-A7A0-2039E631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F1E799EE-6E34-4A40-8072-29DE8C1C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3A93EB1E-E140-4368-AFBC-425E690C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D2ECFEB3-F2E4-44D2-AD1D-B6F6AB6B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C45F9C7A-93D3-4C9B-8EF4-B9AA1870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FEF9FB3-17BE-49B2-B257-A93BA1FC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7960844C-5642-450B-9BEB-CE13EE70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60"/>
  <sheetViews>
    <sheetView showGridLines="0" topLeftCell="A18" zoomScale="70" zoomScaleNormal="70" zoomScalePageLayoutView="80" workbookViewId="0">
      <selection activeCell="I27" sqref="I27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80.7109375" style="7" bestFit="1" customWidth="1"/>
    <col min="5" max="5" width="31" style="7" bestFit="1" customWidth="1"/>
    <col min="6" max="7" width="16.42578125" style="7" customWidth="1"/>
    <col min="8" max="8" width="19.28515625" style="7" customWidth="1"/>
    <col min="9" max="9" width="16.42578125" style="7" customWidth="1"/>
    <col min="10" max="10" width="15" style="7" bestFit="1" customWidth="1"/>
    <col min="11" max="11" width="15.14062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20.7109375" style="7" bestFit="1" customWidth="1"/>
    <col min="16" max="16" width="10.140625" style="7" bestFit="1" customWidth="1"/>
    <col min="17" max="17" width="13.140625" style="7" bestFit="1" customWidth="1"/>
    <col min="18" max="18" width="18.140625" style="7" bestFit="1" customWidth="1"/>
    <col min="19" max="19" width="12.42578125" style="7" bestFit="1" customWidth="1"/>
    <col min="20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39"/>
    </row>
    <row r="2" spans="1:17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84"/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7" x14ac:dyDescent="0.25">
      <c r="A4" s="5"/>
      <c r="B4" s="6"/>
      <c r="C4" s="6"/>
      <c r="D4" s="6"/>
      <c r="E4" s="6"/>
      <c r="F4" s="6"/>
      <c r="G4" s="288" t="s">
        <v>2</v>
      </c>
      <c r="H4" s="288"/>
      <c r="I4" s="288"/>
      <c r="J4" s="288"/>
      <c r="K4" s="288"/>
    </row>
    <row r="5" spans="1:17" x14ac:dyDescent="0.25">
      <c r="A5" s="5"/>
      <c r="B5" s="3" t="s">
        <v>1</v>
      </c>
      <c r="C5" s="10"/>
      <c r="D5" s="10"/>
      <c r="E5" s="10"/>
      <c r="F5" s="6"/>
      <c r="G5" s="294" t="s">
        <v>3</v>
      </c>
      <c r="H5" s="294"/>
      <c r="I5" s="294"/>
      <c r="J5" s="294"/>
      <c r="K5" s="294"/>
    </row>
    <row r="6" spans="1:17" x14ac:dyDescent="0.25">
      <c r="A6" s="5"/>
      <c r="B6" s="1" t="s">
        <v>54</v>
      </c>
      <c r="C6" s="6"/>
      <c r="D6" s="6"/>
      <c r="E6" s="6"/>
      <c r="F6" s="6"/>
      <c r="G6" s="290" t="s">
        <v>1</v>
      </c>
      <c r="H6" s="290"/>
      <c r="I6" s="290"/>
      <c r="J6" s="290"/>
      <c r="K6" s="290"/>
    </row>
    <row r="7" spans="1:17" x14ac:dyDescent="0.25">
      <c r="A7" s="5"/>
      <c r="B7" s="1" t="s">
        <v>55</v>
      </c>
      <c r="C7" s="6"/>
      <c r="D7" s="6"/>
      <c r="E7" s="6"/>
      <c r="F7" s="6"/>
      <c r="G7" s="295" t="s">
        <v>24</v>
      </c>
      <c r="H7" s="295"/>
      <c r="I7" s="295"/>
      <c r="J7" s="295"/>
      <c r="K7" s="295"/>
    </row>
    <row r="8" spans="1:17" x14ac:dyDescent="0.25">
      <c r="A8" s="5"/>
      <c r="B8" s="2" t="s">
        <v>23</v>
      </c>
      <c r="C8" s="6"/>
      <c r="D8" s="11"/>
      <c r="E8" s="11"/>
      <c r="F8" s="11"/>
      <c r="G8" s="290" t="s">
        <v>54</v>
      </c>
      <c r="H8" s="290"/>
      <c r="I8" s="290"/>
      <c r="J8" s="290"/>
      <c r="K8" s="290"/>
    </row>
    <row r="9" spans="1:17" x14ac:dyDescent="0.25">
      <c r="A9" s="5"/>
      <c r="B9" s="4" t="s">
        <v>6</v>
      </c>
      <c r="C9" s="11"/>
      <c r="D9" s="6"/>
      <c r="E9" s="6"/>
      <c r="F9" s="6"/>
      <c r="G9" s="290" t="s">
        <v>55</v>
      </c>
      <c r="H9" s="290"/>
      <c r="I9" s="290"/>
      <c r="J9" s="290"/>
      <c r="K9" s="290"/>
    </row>
    <row r="10" spans="1:17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</row>
    <row r="11" spans="1:17" x14ac:dyDescent="0.25">
      <c r="A11" s="5"/>
      <c r="C11" s="12"/>
      <c r="D11" s="13"/>
      <c r="E11" s="13"/>
      <c r="F11" s="13"/>
      <c r="G11" s="289" t="s">
        <v>30</v>
      </c>
      <c r="H11" s="289"/>
      <c r="I11" s="289"/>
      <c r="J11" s="289"/>
      <c r="K11" s="289"/>
    </row>
    <row r="12" spans="1:17" x14ac:dyDescent="0.25">
      <c r="A12" s="5"/>
      <c r="B12" s="14" t="s">
        <v>21</v>
      </c>
      <c r="D12" s="36" t="s">
        <v>44</v>
      </c>
      <c r="E12" s="13"/>
      <c r="F12" s="13"/>
      <c r="G12" s="291" t="s">
        <v>22</v>
      </c>
      <c r="H12" s="291"/>
      <c r="I12" s="291"/>
      <c r="J12" s="291"/>
      <c r="K12" s="291"/>
    </row>
    <row r="13" spans="1:17" x14ac:dyDescent="0.25">
      <c r="A13" s="5"/>
      <c r="C13" s="13"/>
      <c r="D13" s="7" t="s">
        <v>48</v>
      </c>
      <c r="E13" s="13"/>
      <c r="F13" s="13"/>
      <c r="G13" s="292" t="s">
        <v>31</v>
      </c>
      <c r="H13" s="292"/>
      <c r="I13" s="292"/>
      <c r="J13" s="292"/>
      <c r="K13" s="292"/>
    </row>
    <row r="14" spans="1:17" x14ac:dyDescent="0.25">
      <c r="A14" s="5"/>
      <c r="C14" s="13"/>
      <c r="D14" s="7" t="s">
        <v>42</v>
      </c>
      <c r="E14" s="8"/>
      <c r="F14" s="8"/>
      <c r="G14" s="11"/>
      <c r="H14" s="11"/>
      <c r="I14" s="11"/>
      <c r="J14" s="11"/>
      <c r="K14" s="11"/>
      <c r="O14" s="64"/>
    </row>
    <row r="15" spans="1:17" x14ac:dyDescent="0.25">
      <c r="A15" s="5" t="s">
        <v>32</v>
      </c>
      <c r="C15" s="13"/>
      <c r="D15" s="7" t="s">
        <v>43</v>
      </c>
      <c r="E15" s="8"/>
      <c r="F15" s="8"/>
      <c r="G15" s="293" t="s">
        <v>29</v>
      </c>
      <c r="H15" s="293"/>
      <c r="I15" s="293"/>
      <c r="J15" s="293"/>
      <c r="K15" s="293"/>
      <c r="O15" s="78"/>
      <c r="Q15" s="66"/>
    </row>
    <row r="16" spans="1:17" x14ac:dyDescent="0.25">
      <c r="A16" s="5"/>
      <c r="C16" s="8"/>
      <c r="D16" s="79" t="s">
        <v>49</v>
      </c>
      <c r="E16" s="8"/>
      <c r="F16" s="8"/>
      <c r="G16" s="21"/>
      <c r="H16" s="22" t="s">
        <v>13</v>
      </c>
      <c r="I16" s="22" t="s">
        <v>11</v>
      </c>
      <c r="J16" s="23" t="s">
        <v>34</v>
      </c>
      <c r="K16" s="22"/>
      <c r="N16" s="64"/>
      <c r="O16" s="78"/>
      <c r="P16" s="64"/>
      <c r="Q16" s="67"/>
    </row>
    <row r="17" spans="1:17" x14ac:dyDescent="0.25">
      <c r="A17" s="5"/>
      <c r="C17" s="8"/>
      <c r="E17" s="8"/>
      <c r="F17" s="8"/>
      <c r="G17" s="44"/>
      <c r="H17" s="45" t="s">
        <v>17</v>
      </c>
      <c r="I17" s="46">
        <v>1.28</v>
      </c>
      <c r="J17" s="47"/>
      <c r="K17" s="36"/>
      <c r="N17" s="64"/>
      <c r="Q17" s="67"/>
    </row>
    <row r="18" spans="1:17" x14ac:dyDescent="0.25">
      <c r="A18" s="5"/>
      <c r="B18" s="15" t="s">
        <v>25</v>
      </c>
      <c r="D18" s="37"/>
      <c r="E18" s="8"/>
      <c r="F18" s="8"/>
      <c r="G18" s="44"/>
      <c r="H18" s="45" t="s">
        <v>15</v>
      </c>
      <c r="I18" s="46">
        <v>1.1299999999999999</v>
      </c>
      <c r="J18" s="85"/>
      <c r="K18" s="85"/>
      <c r="M18" s="53"/>
      <c r="N18" s="64"/>
      <c r="O18" s="66"/>
    </row>
    <row r="19" spans="1:17" x14ac:dyDescent="0.25">
      <c r="A19" s="5"/>
      <c r="B19" s="15" t="s">
        <v>26</v>
      </c>
      <c r="D19" s="37"/>
      <c r="E19" s="8"/>
      <c r="F19" s="8"/>
      <c r="G19" s="44"/>
      <c r="H19" s="45" t="s">
        <v>16</v>
      </c>
      <c r="I19" s="46">
        <v>0.99</v>
      </c>
      <c r="J19" s="47"/>
      <c r="K19" s="36"/>
      <c r="M19" s="68"/>
      <c r="N19" s="64"/>
    </row>
    <row r="20" spans="1:17" x14ac:dyDescent="0.25">
      <c r="A20" s="5"/>
      <c r="B20" s="14" t="s">
        <v>19</v>
      </c>
      <c r="D20" s="38" t="s">
        <v>39</v>
      </c>
      <c r="E20" s="8"/>
      <c r="F20" s="8"/>
      <c r="G20" s="44"/>
      <c r="H20" s="45" t="s">
        <v>14</v>
      </c>
      <c r="I20" s="46">
        <v>0.85</v>
      </c>
      <c r="J20" s="47"/>
      <c r="K20" s="36"/>
      <c r="M20" s="53"/>
      <c r="N20" s="64"/>
      <c r="P20" s="64"/>
      <c r="Q20" s="67"/>
    </row>
    <row r="21" spans="1:17" x14ac:dyDescent="0.25">
      <c r="A21" s="5"/>
      <c r="B21" s="14" t="s">
        <v>20</v>
      </c>
      <c r="D21" s="38" t="s">
        <v>51</v>
      </c>
      <c r="E21" s="8"/>
      <c r="F21" s="8"/>
      <c r="G21" s="44"/>
      <c r="H21" s="45" t="s">
        <v>57</v>
      </c>
      <c r="I21" s="46">
        <v>0.71</v>
      </c>
      <c r="J21" s="47"/>
      <c r="K21" s="36"/>
      <c r="N21" s="64"/>
      <c r="O21" s="66"/>
    </row>
    <row r="22" spans="1:17" x14ac:dyDescent="0.25">
      <c r="A22" s="5"/>
      <c r="B22" s="26" t="s">
        <v>33</v>
      </c>
      <c r="D22" s="49"/>
      <c r="E22" s="8"/>
      <c r="F22" s="8"/>
      <c r="G22" s="44"/>
      <c r="H22" s="45" t="s">
        <v>52</v>
      </c>
      <c r="I22" s="46">
        <v>0.61</v>
      </c>
      <c r="J22" s="48"/>
      <c r="K22" s="36"/>
      <c r="M22" s="64"/>
      <c r="N22" s="64"/>
      <c r="O22" s="64"/>
    </row>
    <row r="23" spans="1:17" x14ac:dyDescent="0.25">
      <c r="A23" s="5"/>
      <c r="B23" s="26"/>
      <c r="D23" s="49"/>
      <c r="E23" s="8"/>
      <c r="F23" s="8"/>
      <c r="G23" s="44"/>
      <c r="H23" s="45" t="s">
        <v>53</v>
      </c>
      <c r="I23" s="46">
        <v>0.57999999999999996</v>
      </c>
      <c r="J23" s="48"/>
      <c r="K23" s="36"/>
      <c r="M23" s="64"/>
      <c r="N23" s="64"/>
      <c r="O23" s="67"/>
    </row>
    <row r="24" spans="1:17" x14ac:dyDescent="0.25">
      <c r="A24" s="5"/>
      <c r="B24" s="26"/>
      <c r="D24" s="49"/>
      <c r="E24" s="8"/>
      <c r="F24" s="8"/>
      <c r="G24" s="44"/>
      <c r="H24" s="45" t="s">
        <v>56</v>
      </c>
      <c r="I24" s="46">
        <v>0.55000000000000004</v>
      </c>
      <c r="J24" s="48"/>
      <c r="K24" s="36"/>
      <c r="M24" s="64"/>
      <c r="N24" s="64"/>
    </row>
    <row r="25" spans="1:17" x14ac:dyDescent="0.25">
      <c r="A25" s="5"/>
      <c r="B25" s="26"/>
      <c r="D25" s="49"/>
      <c r="E25" s="8"/>
      <c r="F25" s="8"/>
      <c r="G25" s="44"/>
      <c r="H25" s="45" t="s">
        <v>58</v>
      </c>
      <c r="I25" s="46">
        <v>0.5</v>
      </c>
      <c r="J25" s="48"/>
      <c r="K25" s="36"/>
      <c r="M25" s="64"/>
      <c r="N25" s="64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81"/>
    </row>
    <row r="27" spans="1:17" ht="31.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44" t="s">
        <v>10</v>
      </c>
      <c r="I27" s="244" t="s">
        <v>9</v>
      </c>
      <c r="J27" s="244" t="s">
        <v>11</v>
      </c>
      <c r="K27" s="244" t="s">
        <v>5</v>
      </c>
    </row>
    <row r="28" spans="1:17" x14ac:dyDescent="0.25">
      <c r="B28" s="43"/>
      <c r="C28" s="40"/>
      <c r="F28" s="41"/>
      <c r="G28" s="57"/>
      <c r="H28" s="58"/>
      <c r="I28" s="42"/>
      <c r="J28" s="59"/>
      <c r="K28" s="59"/>
      <c r="L28" s="64"/>
      <c r="N28" s="64"/>
    </row>
    <row r="29" spans="1:17" ht="16.5" thickBot="1" x14ac:dyDescent="0.3">
      <c r="B29" s="43"/>
      <c r="C29" s="40"/>
      <c r="F29" s="50"/>
      <c r="G29" s="50"/>
      <c r="H29" s="50"/>
      <c r="I29" s="52"/>
      <c r="J29" s="56"/>
      <c r="K29" s="56"/>
      <c r="L29" s="64"/>
      <c r="N29" s="64"/>
    </row>
    <row r="30" spans="1:17" ht="16.5" thickTop="1" x14ac:dyDescent="0.25">
      <c r="B30" s="43"/>
      <c r="C30" s="40"/>
      <c r="D30" s="17"/>
      <c r="F30" s="41"/>
      <c r="G30" s="57"/>
      <c r="H30" s="58"/>
      <c r="I30" s="5"/>
      <c r="J30" s="58"/>
      <c r="K30" s="42"/>
      <c r="L30" s="64"/>
      <c r="N30" s="64"/>
    </row>
    <row r="31" spans="1:17" x14ac:dyDescent="0.25">
      <c r="B31" s="43"/>
      <c r="C31" s="40"/>
      <c r="F31" s="41"/>
      <c r="G31" s="16" t="s">
        <v>37</v>
      </c>
      <c r="H31" s="31" t="s">
        <v>39</v>
      </c>
      <c r="I31" s="64">
        <f t="shared" ref="I31:I36" si="0">SUMIF($E$28:$E$28,$H31,$I$28:$I$28)</f>
        <v>0</v>
      </c>
      <c r="J31" s="42"/>
      <c r="K31" s="55">
        <f t="shared" ref="K31:K36" si="1">SUMIF($E$28:$E$28,$H31,$K$28:$K$28)</f>
        <v>0</v>
      </c>
      <c r="L31" s="64"/>
      <c r="N31" s="64"/>
    </row>
    <row r="32" spans="1:17" x14ac:dyDescent="0.25">
      <c r="B32" s="43"/>
      <c r="C32" s="40"/>
      <c r="D32" s="17"/>
      <c r="F32" s="41"/>
      <c r="G32" s="17"/>
      <c r="H32" s="31" t="s">
        <v>40</v>
      </c>
      <c r="I32" s="64">
        <f t="shared" si="0"/>
        <v>0</v>
      </c>
      <c r="J32" s="42"/>
      <c r="K32" s="55">
        <f t="shared" si="1"/>
        <v>0</v>
      </c>
      <c r="L32" s="64"/>
      <c r="N32" s="64"/>
    </row>
    <row r="33" spans="2:14" x14ac:dyDescent="0.25">
      <c r="B33" s="43"/>
      <c r="C33" s="40"/>
      <c r="F33" s="41"/>
      <c r="G33" s="17"/>
      <c r="H33" s="31" t="s">
        <v>41</v>
      </c>
      <c r="I33" s="64">
        <f t="shared" si="0"/>
        <v>0</v>
      </c>
      <c r="J33" s="42"/>
      <c r="K33" s="55">
        <f t="shared" si="1"/>
        <v>0</v>
      </c>
      <c r="L33" s="64"/>
      <c r="N33" s="64"/>
    </row>
    <row r="34" spans="2:14" x14ac:dyDescent="0.25">
      <c r="B34" s="43"/>
      <c r="C34" s="40"/>
      <c r="F34" s="41"/>
      <c r="G34" s="64"/>
      <c r="H34" s="31" t="s">
        <v>45</v>
      </c>
      <c r="I34" s="64">
        <f t="shared" si="0"/>
        <v>0</v>
      </c>
      <c r="J34" s="42"/>
      <c r="K34" s="55">
        <f t="shared" si="1"/>
        <v>0</v>
      </c>
      <c r="L34" s="64"/>
      <c r="N34" s="64"/>
    </row>
    <row r="35" spans="2:14" x14ac:dyDescent="0.25">
      <c r="B35" s="43"/>
      <c r="C35" s="40"/>
      <c r="F35" s="41"/>
      <c r="G35" s="64"/>
      <c r="H35" s="31" t="s">
        <v>46</v>
      </c>
      <c r="I35" s="64">
        <f t="shared" si="0"/>
        <v>0</v>
      </c>
      <c r="J35" s="42"/>
      <c r="K35" s="55">
        <f t="shared" si="1"/>
        <v>0</v>
      </c>
      <c r="L35" s="64"/>
      <c r="N35" s="64"/>
    </row>
    <row r="36" spans="2:14" x14ac:dyDescent="0.25">
      <c r="B36" s="43"/>
      <c r="C36" s="40"/>
      <c r="F36" s="41"/>
      <c r="G36" s="64"/>
      <c r="H36" s="31" t="s">
        <v>50</v>
      </c>
      <c r="I36" s="64">
        <f t="shared" si="0"/>
        <v>0</v>
      </c>
      <c r="J36" s="42"/>
      <c r="K36" s="55">
        <f t="shared" si="1"/>
        <v>0</v>
      </c>
      <c r="L36" s="64"/>
      <c r="N36" s="64"/>
    </row>
    <row r="37" spans="2:14" ht="16.5" thickBot="1" x14ac:dyDescent="0.3">
      <c r="B37" s="43"/>
      <c r="C37" s="40"/>
      <c r="F37" s="50"/>
      <c r="G37" s="50"/>
      <c r="H37" s="51"/>
      <c r="I37" s="50"/>
      <c r="J37" s="52"/>
      <c r="K37" s="56"/>
      <c r="L37" s="64"/>
      <c r="N37" s="64"/>
    </row>
    <row r="38" spans="2:14" ht="16.5" thickTop="1" x14ac:dyDescent="0.25">
      <c r="B38" s="43"/>
      <c r="C38" s="40"/>
      <c r="F38" s="41"/>
      <c r="G38" s="58"/>
      <c r="H38" s="5"/>
      <c r="I38" s="58"/>
      <c r="J38" s="42"/>
      <c r="K38" s="59"/>
      <c r="L38" s="64"/>
      <c r="N38" s="64"/>
    </row>
    <row r="39" spans="2:14" x14ac:dyDescent="0.25">
      <c r="B39" s="43"/>
      <c r="C39" s="40"/>
      <c r="F39" s="41"/>
      <c r="G39" s="63" t="s">
        <v>47</v>
      </c>
      <c r="H39" s="64"/>
      <c r="I39" s="64">
        <f>SUM(I28:I28)</f>
        <v>0</v>
      </c>
      <c r="J39" s="62"/>
      <c r="K39" s="83">
        <f>SUM(K31:K36)</f>
        <v>0</v>
      </c>
      <c r="L39" s="64"/>
      <c r="N39" s="64"/>
    </row>
    <row r="40" spans="2:14" x14ac:dyDescent="0.25">
      <c r="L40" s="64"/>
      <c r="N40" s="64"/>
    </row>
    <row r="41" spans="2:14" x14ac:dyDescent="0.25">
      <c r="B41" s="77" t="s">
        <v>18</v>
      </c>
      <c r="C41" s="69"/>
      <c r="D41" s="82"/>
      <c r="E41" s="69"/>
      <c r="F41" s="69"/>
      <c r="G41" s="69"/>
      <c r="H41" s="69"/>
      <c r="I41" s="69"/>
      <c r="J41" s="69"/>
      <c r="K41" s="70"/>
      <c r="L41" s="64"/>
      <c r="N41" s="64"/>
    </row>
    <row r="42" spans="2:14" x14ac:dyDescent="0.25">
      <c r="B42" s="71"/>
      <c r="C42" s="72"/>
      <c r="D42" s="72"/>
      <c r="E42" s="72"/>
      <c r="F42" s="72"/>
      <c r="G42" s="72"/>
      <c r="H42" s="72"/>
      <c r="I42" s="72"/>
      <c r="J42" s="72"/>
      <c r="K42" s="73"/>
      <c r="L42" s="64"/>
      <c r="N42" s="64"/>
    </row>
    <row r="43" spans="2:14" ht="16.5" thickBot="1" x14ac:dyDescent="0.3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64"/>
      <c r="N43" s="64"/>
    </row>
    <row r="44" spans="2:14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64"/>
      <c r="N44" s="64"/>
    </row>
    <row r="45" spans="2:14" x14ac:dyDescent="0.25">
      <c r="B45" s="5"/>
      <c r="C45" s="5"/>
      <c r="D45" s="5"/>
      <c r="E45" s="5"/>
      <c r="F45" s="5"/>
      <c r="G45" s="5"/>
      <c r="H45" s="5"/>
      <c r="I45" s="5"/>
      <c r="J45" s="61" t="s">
        <v>39</v>
      </c>
      <c r="K45" s="60">
        <f>K31</f>
        <v>0</v>
      </c>
      <c r="L45" s="64"/>
      <c r="N45" s="64"/>
    </row>
    <row r="46" spans="2:14" x14ac:dyDescent="0.25">
      <c r="J46" s="31" t="s">
        <v>40</v>
      </c>
      <c r="K46" s="65">
        <f>K32</f>
        <v>0</v>
      </c>
      <c r="L46" s="64"/>
      <c r="M46" s="83"/>
      <c r="N46" s="64"/>
    </row>
    <row r="47" spans="2:14" x14ac:dyDescent="0.25">
      <c r="B47" s="26" t="s">
        <v>27</v>
      </c>
      <c r="J47" s="31" t="s">
        <v>41</v>
      </c>
      <c r="K47" s="65">
        <f t="shared" ref="K47:K50" si="2">K33</f>
        <v>0</v>
      </c>
      <c r="L47" s="64"/>
      <c r="N47" s="64"/>
    </row>
    <row r="48" spans="2:14" x14ac:dyDescent="0.25">
      <c r="B48" s="26"/>
      <c r="J48" s="61" t="s">
        <v>45</v>
      </c>
      <c r="K48" s="65">
        <f t="shared" si="2"/>
        <v>0</v>
      </c>
      <c r="L48" s="64"/>
      <c r="N48" s="64"/>
    </row>
    <row r="49" spans="2:15" x14ac:dyDescent="0.25">
      <c r="B49" s="26"/>
      <c r="J49" s="61" t="s">
        <v>46</v>
      </c>
      <c r="K49" s="65">
        <f t="shared" si="2"/>
        <v>0</v>
      </c>
      <c r="L49" s="64"/>
      <c r="N49" s="64"/>
    </row>
    <row r="50" spans="2:15" x14ac:dyDescent="0.25">
      <c r="J50" s="61" t="s">
        <v>50</v>
      </c>
      <c r="K50" s="65">
        <f t="shared" si="2"/>
        <v>0</v>
      </c>
      <c r="L50" s="64"/>
      <c r="N50" s="64"/>
    </row>
    <row r="51" spans="2:15" ht="16.5" thickBot="1" x14ac:dyDescent="0.3">
      <c r="J51" s="61"/>
      <c r="K51" s="80"/>
      <c r="L51" s="64"/>
      <c r="N51" s="64"/>
    </row>
    <row r="52" spans="2:15" ht="16.5" thickTop="1" x14ac:dyDescent="0.25">
      <c r="C52" s="32" t="s">
        <v>1</v>
      </c>
      <c r="D52" s="74"/>
      <c r="E52" s="30" t="s">
        <v>0</v>
      </c>
      <c r="F52" s="28">
        <f>K1</f>
        <v>0</v>
      </c>
      <c r="J52" s="61"/>
      <c r="L52" s="64"/>
      <c r="N52" s="64"/>
    </row>
    <row r="53" spans="2:15" x14ac:dyDescent="0.25">
      <c r="C53" s="25" t="s">
        <v>24</v>
      </c>
      <c r="D53" s="75"/>
      <c r="E53" s="31" t="s">
        <v>4</v>
      </c>
      <c r="F53" s="29">
        <f>K2</f>
        <v>0</v>
      </c>
      <c r="J53" s="61"/>
      <c r="L53" s="64"/>
      <c r="N53" s="64"/>
    </row>
    <row r="54" spans="2:15" x14ac:dyDescent="0.25">
      <c r="C54" s="33" t="s">
        <v>54</v>
      </c>
      <c r="D54" s="75"/>
      <c r="E54" s="31" t="s">
        <v>60</v>
      </c>
      <c r="F54" s="29" t="str">
        <f>D12</f>
        <v>A&amp;E Networks</v>
      </c>
      <c r="J54" s="61"/>
      <c r="L54" s="64"/>
      <c r="N54" s="64"/>
    </row>
    <row r="55" spans="2:15" x14ac:dyDescent="0.25">
      <c r="C55" s="34" t="s">
        <v>55</v>
      </c>
      <c r="D55" s="76"/>
      <c r="E55" s="31"/>
      <c r="F55" s="29"/>
      <c r="J55" s="27" t="s">
        <v>28</v>
      </c>
      <c r="K55" s="54">
        <f>SUM(K45:K50)</f>
        <v>0</v>
      </c>
      <c r="L55" s="64"/>
      <c r="N55" s="64"/>
    </row>
    <row r="56" spans="2:15" x14ac:dyDescent="0.25">
      <c r="C56" s="19"/>
      <c r="D56" s="19"/>
      <c r="E56" s="18"/>
      <c r="F56" s="18"/>
      <c r="G56" s="18"/>
      <c r="L56" s="64"/>
      <c r="N56" s="64"/>
    </row>
    <row r="57" spans="2:15" x14ac:dyDescent="0.25">
      <c r="C57" s="19"/>
      <c r="D57" s="19"/>
      <c r="E57" s="18"/>
      <c r="F57" s="18"/>
      <c r="G57" s="18"/>
      <c r="L57" s="64"/>
      <c r="N57" s="64"/>
    </row>
    <row r="58" spans="2:15" x14ac:dyDescent="0.25">
      <c r="C58" s="19"/>
      <c r="D58" s="19"/>
      <c r="E58" s="18"/>
      <c r="F58" s="18"/>
      <c r="G58" s="18"/>
      <c r="L58" s="64"/>
      <c r="N58" s="64"/>
    </row>
    <row r="59" spans="2:15" x14ac:dyDescent="0.25">
      <c r="C59" s="19"/>
      <c r="D59" s="19"/>
      <c r="E59" s="18"/>
      <c r="F59" s="18"/>
      <c r="G59" s="18"/>
      <c r="L59" s="64"/>
      <c r="N59" s="64"/>
    </row>
    <row r="60" spans="2:15" x14ac:dyDescent="0.25">
      <c r="C60" s="19"/>
      <c r="D60" s="19"/>
      <c r="E60" s="18"/>
      <c r="F60" s="18"/>
      <c r="G60" s="18"/>
      <c r="L60" s="64"/>
      <c r="N60" s="64"/>
    </row>
    <row r="61" spans="2:15" x14ac:dyDescent="0.25">
      <c r="C61" s="19"/>
      <c r="D61" s="19"/>
      <c r="E61" s="18"/>
      <c r="F61" s="18"/>
      <c r="G61" s="18"/>
      <c r="L61" s="64"/>
      <c r="N61" s="64"/>
    </row>
    <row r="62" spans="2:15" x14ac:dyDescent="0.25">
      <c r="C62" s="19"/>
      <c r="D62" s="19"/>
      <c r="E62" s="18"/>
      <c r="F62" s="18"/>
      <c r="G62" s="18"/>
      <c r="L62" s="64"/>
      <c r="N62" s="64"/>
    </row>
    <row r="63" spans="2:15" x14ac:dyDescent="0.25">
      <c r="C63" s="19"/>
      <c r="D63" s="19"/>
      <c r="E63" s="18"/>
      <c r="F63" s="18"/>
      <c r="G63" s="18"/>
      <c r="L63" s="64"/>
      <c r="N63" s="64"/>
    </row>
    <row r="64" spans="2:15" x14ac:dyDescent="0.25">
      <c r="C64" s="19"/>
      <c r="D64" s="19"/>
      <c r="E64" s="18"/>
      <c r="F64" s="18"/>
      <c r="G64" s="18"/>
      <c r="M64" s="64"/>
      <c r="O64" s="64"/>
    </row>
    <row r="65" spans="3:15" x14ac:dyDescent="0.25">
      <c r="C65" s="19"/>
      <c r="D65" s="19"/>
      <c r="E65" s="18"/>
      <c r="F65" s="18"/>
      <c r="G65" s="18"/>
      <c r="M65" s="64"/>
      <c r="O65" s="64"/>
    </row>
    <row r="66" spans="3:15" x14ac:dyDescent="0.25">
      <c r="C66" s="19"/>
      <c r="D66" s="19"/>
      <c r="E66" s="18"/>
      <c r="F66" s="18"/>
      <c r="G66" s="18"/>
      <c r="M66" s="64"/>
      <c r="O66" s="64"/>
    </row>
    <row r="67" spans="3:15" x14ac:dyDescent="0.25">
      <c r="C67" s="19"/>
      <c r="D67" s="19"/>
      <c r="E67" s="18"/>
      <c r="F67" s="18"/>
      <c r="G67" s="18"/>
      <c r="M67" s="64"/>
      <c r="O67" s="64"/>
    </row>
    <row r="68" spans="3:15" x14ac:dyDescent="0.25">
      <c r="C68" s="19"/>
      <c r="D68" s="19"/>
      <c r="E68" s="18"/>
      <c r="F68" s="18"/>
      <c r="G68" s="18"/>
      <c r="M68" s="64"/>
      <c r="O68" s="64"/>
    </row>
    <row r="69" spans="3:15" x14ac:dyDescent="0.25">
      <c r="C69" s="19"/>
      <c r="D69" s="19"/>
      <c r="E69" s="18"/>
      <c r="F69" s="18"/>
      <c r="G69" s="18"/>
      <c r="M69" s="64"/>
      <c r="O69" s="64"/>
    </row>
    <row r="70" spans="3:15" x14ac:dyDescent="0.25">
      <c r="M70" s="64"/>
      <c r="O70" s="64"/>
    </row>
    <row r="71" spans="3:15" x14ac:dyDescent="0.25">
      <c r="M71" s="64"/>
      <c r="O71" s="64"/>
    </row>
    <row r="72" spans="3:15" x14ac:dyDescent="0.25">
      <c r="M72" s="64"/>
      <c r="O72" s="64"/>
    </row>
    <row r="73" spans="3:15" x14ac:dyDescent="0.25">
      <c r="M73" s="64"/>
      <c r="O73" s="64"/>
    </row>
    <row r="74" spans="3:15" x14ac:dyDescent="0.25">
      <c r="M74" s="64"/>
      <c r="O74" s="64"/>
    </row>
    <row r="75" spans="3:15" x14ac:dyDescent="0.25">
      <c r="M75" s="64"/>
      <c r="O75" s="64"/>
    </row>
    <row r="76" spans="3:15" x14ac:dyDescent="0.25">
      <c r="M76" s="64"/>
      <c r="O76" s="64"/>
    </row>
    <row r="77" spans="3:15" x14ac:dyDescent="0.25">
      <c r="M77" s="64"/>
      <c r="O77" s="64"/>
    </row>
    <row r="78" spans="3:15" x14ac:dyDescent="0.25">
      <c r="M78" s="64"/>
      <c r="O78" s="64"/>
    </row>
    <row r="79" spans="3:15" x14ac:dyDescent="0.25">
      <c r="M79" s="64"/>
      <c r="O79" s="64"/>
    </row>
    <row r="80" spans="3:15" x14ac:dyDescent="0.25">
      <c r="M80" s="64"/>
      <c r="O80" s="64"/>
    </row>
    <row r="81" spans="13:15" x14ac:dyDescent="0.25">
      <c r="M81" s="64"/>
      <c r="O81" s="64"/>
    </row>
    <row r="82" spans="13:15" x14ac:dyDescent="0.25">
      <c r="M82" s="64"/>
      <c r="O82" s="64"/>
    </row>
    <row r="83" spans="13:15" x14ac:dyDescent="0.25">
      <c r="M83" s="64"/>
      <c r="O83" s="64"/>
    </row>
    <row r="84" spans="13:15" x14ac:dyDescent="0.25">
      <c r="M84" s="64"/>
      <c r="O84" s="64"/>
    </row>
    <row r="85" spans="13:15" x14ac:dyDescent="0.25">
      <c r="M85" s="64"/>
      <c r="O85" s="64"/>
    </row>
    <row r="86" spans="13:15" x14ac:dyDescent="0.25">
      <c r="M86" s="64"/>
      <c r="O86" s="64"/>
    </row>
    <row r="87" spans="13:15" x14ac:dyDescent="0.25">
      <c r="M87" s="64"/>
      <c r="O87" s="64"/>
    </row>
    <row r="88" spans="13:15" x14ac:dyDescent="0.25">
      <c r="M88" s="64"/>
      <c r="O88" s="64"/>
    </row>
    <row r="89" spans="13:15" x14ac:dyDescent="0.25">
      <c r="M89" s="64"/>
      <c r="O89" s="64"/>
    </row>
    <row r="90" spans="13:15" x14ac:dyDescent="0.25">
      <c r="M90" s="64"/>
      <c r="O90" s="64"/>
    </row>
    <row r="91" spans="13:15" x14ac:dyDescent="0.25">
      <c r="M91" s="64"/>
      <c r="O91" s="64"/>
    </row>
    <row r="92" spans="13:15" x14ac:dyDescent="0.25">
      <c r="M92" s="64"/>
      <c r="O92" s="64"/>
    </row>
    <row r="93" spans="13:15" x14ac:dyDescent="0.25">
      <c r="M93" s="64"/>
      <c r="O93" s="64"/>
    </row>
    <row r="94" spans="13:15" x14ac:dyDescent="0.25">
      <c r="M94" s="64"/>
      <c r="O94" s="64"/>
    </row>
    <row r="95" spans="13:15" x14ac:dyDescent="0.25">
      <c r="M95" s="64"/>
      <c r="O95" s="64"/>
    </row>
    <row r="96" spans="13:15" x14ac:dyDescent="0.25">
      <c r="M96" s="64"/>
      <c r="O96" s="64"/>
    </row>
    <row r="97" spans="13:15" x14ac:dyDescent="0.25">
      <c r="M97" s="64"/>
      <c r="O97" s="64"/>
    </row>
    <row r="98" spans="13:15" x14ac:dyDescent="0.25">
      <c r="M98" s="64"/>
      <c r="O98" s="64"/>
    </row>
    <row r="99" spans="13:15" x14ac:dyDescent="0.25">
      <c r="M99" s="64"/>
      <c r="O99" s="64"/>
    </row>
    <row r="100" spans="13:15" x14ac:dyDescent="0.25">
      <c r="M100" s="64"/>
      <c r="O100" s="64"/>
    </row>
    <row r="101" spans="13:15" x14ac:dyDescent="0.25">
      <c r="M101" s="64"/>
      <c r="O101" s="64"/>
    </row>
    <row r="102" spans="13:15" x14ac:dyDescent="0.25">
      <c r="M102" s="64"/>
      <c r="O102" s="64"/>
    </row>
    <row r="103" spans="13:15" x14ac:dyDescent="0.25">
      <c r="M103" s="64"/>
      <c r="O103" s="64"/>
    </row>
    <row r="104" spans="13:15" x14ac:dyDescent="0.25">
      <c r="M104" s="64"/>
      <c r="O104" s="64"/>
    </row>
    <row r="105" spans="13:15" x14ac:dyDescent="0.25">
      <c r="M105" s="64"/>
      <c r="O105" s="64"/>
    </row>
    <row r="106" spans="13:15" x14ac:dyDescent="0.25">
      <c r="M106" s="64"/>
      <c r="O106" s="64"/>
    </row>
    <row r="107" spans="13:15" x14ac:dyDescent="0.25">
      <c r="M107" s="64"/>
      <c r="O107" s="64"/>
    </row>
    <row r="108" spans="13:15" x14ac:dyDescent="0.25">
      <c r="M108" s="64"/>
      <c r="O108" s="64"/>
    </row>
    <row r="109" spans="13:15" x14ac:dyDescent="0.25">
      <c r="M109" s="64"/>
      <c r="O109" s="64"/>
    </row>
    <row r="110" spans="13:15" x14ac:dyDescent="0.25">
      <c r="M110" s="64"/>
      <c r="O110" s="64"/>
    </row>
    <row r="111" spans="13:15" x14ac:dyDescent="0.25">
      <c r="M111" s="64"/>
      <c r="O111" s="64"/>
    </row>
    <row r="112" spans="13:15" x14ac:dyDescent="0.25">
      <c r="M112" s="64"/>
      <c r="O112" s="64"/>
    </row>
    <row r="113" spans="12:15" x14ac:dyDescent="0.25">
      <c r="M113" s="64"/>
      <c r="O113" s="64"/>
    </row>
    <row r="114" spans="12:15" x14ac:dyDescent="0.25">
      <c r="M114" s="64"/>
      <c r="O114" s="64"/>
    </row>
    <row r="115" spans="12:15" x14ac:dyDescent="0.25">
      <c r="M115" s="64"/>
      <c r="O115" s="64"/>
    </row>
    <row r="116" spans="12:15" x14ac:dyDescent="0.25">
      <c r="M116" s="64"/>
      <c r="O116" s="64"/>
    </row>
    <row r="117" spans="12:15" x14ac:dyDescent="0.25">
      <c r="M117" s="64"/>
      <c r="O117" s="64"/>
    </row>
    <row r="118" spans="12:15" x14ac:dyDescent="0.25">
      <c r="M118" s="64"/>
      <c r="O118" s="64"/>
    </row>
    <row r="119" spans="12:15" x14ac:dyDescent="0.25">
      <c r="M119" s="64"/>
      <c r="O119" s="64"/>
    </row>
    <row r="120" spans="12:15" x14ac:dyDescent="0.25">
      <c r="M120" s="64"/>
      <c r="O120" s="64"/>
    </row>
    <row r="121" spans="12:15" x14ac:dyDescent="0.25">
      <c r="M121" s="64"/>
      <c r="O121" s="64"/>
    </row>
    <row r="122" spans="12:15" x14ac:dyDescent="0.25">
      <c r="L122" s="17"/>
      <c r="N122" s="64"/>
    </row>
    <row r="123" spans="12:15" x14ac:dyDescent="0.25">
      <c r="M123" s="17"/>
      <c r="O123" s="64"/>
    </row>
    <row r="124" spans="12:15" x14ac:dyDescent="0.25">
      <c r="M124" s="31"/>
      <c r="N124" s="64"/>
      <c r="O124" s="64"/>
    </row>
    <row r="125" spans="12:15" x14ac:dyDescent="0.25">
      <c r="M125" s="31"/>
      <c r="N125" s="64"/>
      <c r="O125" s="64"/>
    </row>
    <row r="126" spans="12:15" x14ac:dyDescent="0.25">
      <c r="M126" s="31"/>
      <c r="N126" s="64"/>
      <c r="O126" s="64"/>
    </row>
    <row r="127" spans="12:15" x14ac:dyDescent="0.25">
      <c r="M127" s="31"/>
      <c r="N127" s="64"/>
      <c r="O127" s="64"/>
    </row>
    <row r="128" spans="12:15" x14ac:dyDescent="0.25">
      <c r="M128" s="31"/>
      <c r="N128" s="64"/>
      <c r="O128" s="64"/>
    </row>
    <row r="129" spans="12:18" x14ac:dyDescent="0.25">
      <c r="M129" s="31"/>
      <c r="N129" s="64"/>
      <c r="O129" s="64"/>
    </row>
    <row r="130" spans="12:18" x14ac:dyDescent="0.25">
      <c r="L130" s="59"/>
    </row>
    <row r="131" spans="12:18" x14ac:dyDescent="0.25">
      <c r="O131" s="64"/>
    </row>
    <row r="136" spans="12:18" ht="15.75" customHeight="1" x14ac:dyDescent="0.25"/>
    <row r="142" spans="12:18" ht="15.75" customHeight="1" x14ac:dyDescent="0.25"/>
    <row r="143" spans="12:18" x14ac:dyDescent="0.25">
      <c r="L143" s="5"/>
      <c r="M143" s="5"/>
      <c r="R143" s="17"/>
    </row>
    <row r="144" spans="12:18" x14ac:dyDescent="0.25">
      <c r="L144" s="5"/>
      <c r="M144" s="5"/>
    </row>
    <row r="145" spans="12:13" x14ac:dyDescent="0.25">
      <c r="L145" s="5"/>
      <c r="M145" s="5"/>
    </row>
    <row r="160" spans="12:13" ht="14.25" customHeight="1" x14ac:dyDescent="0.25"/>
  </sheetData>
  <sortState xmlns:xlrd2="http://schemas.microsoft.com/office/spreadsheetml/2017/richdata2" ref="B25:M27">
    <sortCondition ref="C25:C27"/>
    <sortCondition ref="D25:D27"/>
  </sortState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phoneticPr fontId="12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0647-DE59-4FCF-AB78-964DBF180DFA}">
  <sheetPr codeName="Sheet8">
    <pageSetUpPr fitToPage="1"/>
  </sheetPr>
  <dimension ref="A1:N45"/>
  <sheetViews>
    <sheetView showGridLines="0" topLeftCell="A4" zoomScale="115" zoomScaleNormal="115" zoomScalePageLayoutView="90" workbookViewId="0">
      <selection activeCell="M7" sqref="M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7" width="16.85546875" style="7" customWidth="1"/>
    <col min="8" max="8" width="25.7109375" style="7" customWidth="1"/>
    <col min="9" max="9" width="13" style="7" customWidth="1"/>
    <col min="10" max="11" width="13.7109375" style="7" customWidth="1"/>
    <col min="12" max="12" width="1.7109375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8.7109375" style="7"/>
  </cols>
  <sheetData>
    <row r="1" spans="1:11" x14ac:dyDescent="0.25">
      <c r="B1" s="130"/>
      <c r="C1" s="130"/>
      <c r="D1" s="130"/>
      <c r="E1" s="130"/>
      <c r="F1" s="130"/>
      <c r="G1" s="265"/>
      <c r="H1" s="265"/>
      <c r="J1" s="63" t="s">
        <v>0</v>
      </c>
      <c r="K1" s="136"/>
    </row>
    <row r="2" spans="1:11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54"/>
    </row>
    <row r="3" spans="1:11" x14ac:dyDescent="0.25">
      <c r="B3" s="130"/>
      <c r="C3" s="130"/>
      <c r="D3" s="130"/>
      <c r="E3" s="130"/>
      <c r="F3" s="130"/>
      <c r="G3" s="266"/>
      <c r="H3" s="266"/>
      <c r="I3" s="266"/>
      <c r="J3" s="266"/>
      <c r="K3" s="266"/>
    </row>
    <row r="4" spans="1:11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1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1" x14ac:dyDescent="0.25">
      <c r="B6" s="133" t="s">
        <v>1</v>
      </c>
      <c r="C6" s="130"/>
      <c r="D6" s="130"/>
      <c r="E6" s="130"/>
      <c r="F6" s="130"/>
      <c r="G6" s="312" t="s">
        <v>1</v>
      </c>
      <c r="H6" s="312"/>
      <c r="I6" s="312"/>
      <c r="J6" s="312"/>
      <c r="K6" s="312"/>
    </row>
    <row r="7" spans="1:11" x14ac:dyDescent="0.25">
      <c r="B7" s="132" t="s">
        <v>54</v>
      </c>
      <c r="C7" s="130"/>
      <c r="D7" s="130"/>
      <c r="E7" s="130"/>
      <c r="F7" s="130"/>
      <c r="G7" s="311" t="s">
        <v>24</v>
      </c>
      <c r="H7" s="311"/>
      <c r="I7" s="311"/>
      <c r="J7" s="311"/>
      <c r="K7" s="311"/>
    </row>
    <row r="8" spans="1:11" x14ac:dyDescent="0.25">
      <c r="B8" s="132" t="s">
        <v>55</v>
      </c>
      <c r="C8" s="130"/>
      <c r="D8" s="126"/>
      <c r="E8" s="126"/>
      <c r="F8" s="126"/>
      <c r="G8" s="305" t="s">
        <v>54</v>
      </c>
      <c r="H8" s="305"/>
      <c r="I8" s="305"/>
      <c r="J8" s="305"/>
      <c r="K8" s="305"/>
    </row>
    <row r="9" spans="1:11" x14ac:dyDescent="0.25">
      <c r="B9" s="2" t="s">
        <v>23</v>
      </c>
      <c r="C9" s="126"/>
      <c r="D9" s="130"/>
      <c r="E9" s="130"/>
      <c r="F9" s="130"/>
      <c r="G9" s="305" t="s">
        <v>55</v>
      </c>
      <c r="H9" s="305"/>
      <c r="I9" s="305"/>
      <c r="J9" s="305"/>
      <c r="K9" s="305"/>
    </row>
    <row r="10" spans="1:11" x14ac:dyDescent="0.25">
      <c r="B10" s="131" t="s">
        <v>6</v>
      </c>
      <c r="C10" s="126"/>
      <c r="D10" s="130"/>
      <c r="E10" s="130"/>
      <c r="F10" s="130"/>
    </row>
    <row r="11" spans="1:11" x14ac:dyDescent="0.25">
      <c r="C11" s="129"/>
      <c r="D11" s="127"/>
      <c r="E11" s="127"/>
      <c r="F11" s="127"/>
      <c r="G11" s="306" t="s">
        <v>30</v>
      </c>
      <c r="H11" s="306"/>
      <c r="I11" s="306"/>
      <c r="J11" s="306"/>
      <c r="K11" s="306"/>
    </row>
    <row r="12" spans="1:11" x14ac:dyDescent="0.25">
      <c r="B12" s="121" t="s">
        <v>21</v>
      </c>
      <c r="C12" s="127"/>
      <c r="D12" s="176" t="s">
        <v>144</v>
      </c>
      <c r="E12" s="127"/>
      <c r="F12" s="127"/>
      <c r="G12" s="307" t="s">
        <v>22</v>
      </c>
      <c r="H12" s="307"/>
      <c r="I12" s="307"/>
      <c r="J12" s="307"/>
      <c r="K12" s="307"/>
    </row>
    <row r="13" spans="1:11" x14ac:dyDescent="0.25">
      <c r="C13" s="127"/>
      <c r="D13" s="125" t="s">
        <v>147</v>
      </c>
      <c r="E13" s="127"/>
      <c r="F13" s="127"/>
      <c r="G13" s="309" t="s">
        <v>31</v>
      </c>
      <c r="H13" s="309"/>
      <c r="I13" s="309"/>
      <c r="J13" s="309"/>
      <c r="K13" s="309"/>
    </row>
    <row r="14" spans="1:11" x14ac:dyDescent="0.25">
      <c r="C14" s="127"/>
      <c r="D14" s="176"/>
      <c r="E14" s="111"/>
      <c r="F14" s="111"/>
      <c r="G14" s="266"/>
      <c r="H14" s="266"/>
      <c r="I14" s="266"/>
      <c r="J14" s="266"/>
      <c r="K14" s="266"/>
    </row>
    <row r="15" spans="1:11" x14ac:dyDescent="0.25">
      <c r="A15" s="7" t="s">
        <v>32</v>
      </c>
      <c r="C15" s="111"/>
      <c r="D15" s="124" t="s">
        <v>146</v>
      </c>
      <c r="E15" s="111"/>
      <c r="F15" s="111"/>
      <c r="G15" s="300" t="s">
        <v>29</v>
      </c>
      <c r="H15" s="300"/>
      <c r="I15" s="300"/>
      <c r="J15" s="300"/>
      <c r="K15" s="300"/>
    </row>
    <row r="16" spans="1:11" x14ac:dyDescent="0.25">
      <c r="D16" s="176"/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</row>
    <row r="17" spans="2:14" x14ac:dyDescent="0.25">
      <c r="C17" s="111"/>
      <c r="D17" s="79"/>
      <c r="E17" s="111"/>
      <c r="F17" s="111"/>
      <c r="G17" s="110"/>
      <c r="H17" s="109" t="s">
        <v>17</v>
      </c>
      <c r="I17" s="108">
        <v>1.05</v>
      </c>
      <c r="J17" s="153"/>
      <c r="K17" s="106"/>
    </row>
    <row r="18" spans="2:14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</v>
      </c>
      <c r="J18" s="116"/>
      <c r="K18" s="106"/>
    </row>
    <row r="19" spans="2:14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0.95</v>
      </c>
      <c r="J19" s="116"/>
      <c r="K19" s="106"/>
    </row>
    <row r="20" spans="2:14" x14ac:dyDescent="0.25">
      <c r="B20" s="121" t="s">
        <v>19</v>
      </c>
      <c r="D20" s="119" t="s">
        <v>144</v>
      </c>
      <c r="E20" s="111"/>
      <c r="F20" s="111"/>
      <c r="G20" s="110"/>
      <c r="H20" s="109" t="s">
        <v>14</v>
      </c>
      <c r="I20" s="108">
        <v>0.89</v>
      </c>
      <c r="J20" s="116"/>
      <c r="K20" s="106"/>
    </row>
    <row r="21" spans="2:14" x14ac:dyDescent="0.25">
      <c r="B21" s="121" t="s">
        <v>20</v>
      </c>
      <c r="D21" s="304" t="s">
        <v>143</v>
      </c>
      <c r="E21" s="304"/>
      <c r="F21" s="111"/>
      <c r="G21" s="110"/>
      <c r="H21" s="109" t="s">
        <v>68</v>
      </c>
      <c r="I21" s="108">
        <v>0.84</v>
      </c>
      <c r="J21" s="116"/>
      <c r="K21" s="106"/>
    </row>
    <row r="22" spans="2:14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0.79</v>
      </c>
      <c r="J22" s="107"/>
      <c r="K22" s="106"/>
    </row>
    <row r="23" spans="2:14" x14ac:dyDescent="0.25">
      <c r="B23" s="26"/>
      <c r="D23" s="49"/>
      <c r="E23" s="111"/>
      <c r="F23" s="111"/>
      <c r="G23" s="110"/>
      <c r="H23" s="109" t="s">
        <v>53</v>
      </c>
      <c r="I23" s="108">
        <v>0.75</v>
      </c>
      <c r="J23" s="107"/>
      <c r="K23" s="106"/>
    </row>
    <row r="24" spans="2:14" x14ac:dyDescent="0.25">
      <c r="B24" s="26"/>
      <c r="D24" s="49"/>
      <c r="E24" s="111"/>
      <c r="F24" s="111"/>
      <c r="G24" s="110"/>
      <c r="H24" s="109" t="s">
        <v>123</v>
      </c>
      <c r="I24" s="108">
        <v>0.73</v>
      </c>
      <c r="J24" s="107"/>
      <c r="K24" s="106"/>
    </row>
    <row r="25" spans="2:14" x14ac:dyDescent="0.25">
      <c r="B25" s="111"/>
      <c r="C25" s="111"/>
      <c r="D25" s="111"/>
      <c r="E25" s="111"/>
      <c r="F25" s="111"/>
      <c r="G25" s="265"/>
      <c r="H25" s="265"/>
      <c r="I25" s="265"/>
      <c r="K25" s="266"/>
      <c r="L25" s="126"/>
      <c r="M25" s="126"/>
      <c r="N25" s="126"/>
    </row>
    <row r="26" spans="2:14" ht="47.25" x14ac:dyDescent="0.25">
      <c r="B26" s="20" t="s">
        <v>12</v>
      </c>
      <c r="C26" s="20" t="s">
        <v>35</v>
      </c>
      <c r="D26" s="20" t="s">
        <v>36</v>
      </c>
      <c r="E26" s="20" t="s">
        <v>38</v>
      </c>
      <c r="F26" s="24" t="s">
        <v>7</v>
      </c>
      <c r="G26" s="24" t="s">
        <v>8</v>
      </c>
      <c r="H26" s="264" t="s">
        <v>10</v>
      </c>
      <c r="I26" s="264" t="s">
        <v>9</v>
      </c>
      <c r="J26" s="264" t="s">
        <v>11</v>
      </c>
      <c r="K26" s="264" t="s">
        <v>5</v>
      </c>
    </row>
    <row r="27" spans="2:14" x14ac:dyDescent="0.25">
      <c r="B27" s="100"/>
      <c r="C27" s="100"/>
      <c r="F27" s="195"/>
      <c r="G27" s="195"/>
      <c r="H27" s="66"/>
      <c r="I27" s="64"/>
      <c r="J27" s="64"/>
      <c r="K27" s="99"/>
    </row>
    <row r="28" spans="2:14" ht="16.5" thickBot="1" x14ac:dyDescent="0.3">
      <c r="B28" s="100"/>
      <c r="C28" s="97"/>
      <c r="F28" s="50"/>
      <c r="G28" s="50"/>
      <c r="H28" s="50"/>
      <c r="I28" s="102"/>
      <c r="J28" s="101"/>
      <c r="K28" s="101"/>
    </row>
    <row r="29" spans="2:14" ht="16.5" thickTop="1" x14ac:dyDescent="0.25">
      <c r="B29" s="100"/>
      <c r="C29" s="97"/>
      <c r="F29" s="142"/>
      <c r="G29" s="64"/>
      <c r="I29" s="64"/>
      <c r="J29" s="99"/>
      <c r="K29" s="98"/>
    </row>
    <row r="30" spans="2:14" x14ac:dyDescent="0.25">
      <c r="B30" s="100"/>
      <c r="C30" s="97"/>
      <c r="F30" s="142"/>
      <c r="G30" s="105" t="s">
        <v>37</v>
      </c>
      <c r="H30" s="68" t="s">
        <v>144</v>
      </c>
      <c r="I30" s="53"/>
      <c r="J30" s="104"/>
      <c r="K30" s="103"/>
    </row>
    <row r="31" spans="2:14" x14ac:dyDescent="0.25">
      <c r="B31" s="100"/>
      <c r="C31" s="97"/>
      <c r="F31" s="142"/>
      <c r="G31" s="105"/>
      <c r="H31" s="68" t="s">
        <v>145</v>
      </c>
      <c r="I31" s="53"/>
      <c r="J31" s="104"/>
      <c r="K31" s="103"/>
    </row>
    <row r="32" spans="2:14" ht="16.5" thickBot="1" x14ac:dyDescent="0.3">
      <c r="B32" s="100"/>
      <c r="C32" s="97"/>
      <c r="F32" s="50"/>
      <c r="G32" s="50"/>
      <c r="H32" s="51"/>
      <c r="I32" s="50"/>
      <c r="J32" s="102"/>
      <c r="K32" s="101"/>
    </row>
    <row r="33" spans="2:11" ht="16.5" thickTop="1" x14ac:dyDescent="0.25">
      <c r="B33" s="100"/>
      <c r="C33" s="97"/>
      <c r="F33" s="142"/>
      <c r="G33" s="64"/>
      <c r="I33" s="64"/>
      <c r="J33" s="99"/>
      <c r="K33" s="98"/>
    </row>
    <row r="34" spans="2:11" x14ac:dyDescent="0.25">
      <c r="B34" s="100"/>
      <c r="C34" s="97"/>
      <c r="F34" s="142"/>
      <c r="G34" s="105" t="s">
        <v>47</v>
      </c>
      <c r="I34" s="64"/>
      <c r="J34" s="99"/>
      <c r="K34" s="172"/>
    </row>
    <row r="35" spans="2:11" x14ac:dyDescent="0.25">
      <c r="B35" s="100"/>
      <c r="C35" s="97"/>
      <c r="F35" s="142"/>
      <c r="G35" s="64"/>
      <c r="I35" s="64"/>
      <c r="J35" s="99"/>
      <c r="K35" s="98"/>
    </row>
    <row r="36" spans="2:11" x14ac:dyDescent="0.25">
      <c r="B36" s="77" t="s">
        <v>18</v>
      </c>
      <c r="C36" s="69"/>
      <c r="D36" s="82"/>
      <c r="E36" s="69"/>
      <c r="F36" s="69"/>
      <c r="G36" s="69"/>
      <c r="H36" s="69"/>
      <c r="I36" s="69"/>
      <c r="J36" s="69"/>
      <c r="K36" s="70"/>
    </row>
    <row r="37" spans="2:11" x14ac:dyDescent="0.25">
      <c r="B37" s="194"/>
      <c r="C37" s="192"/>
      <c r="D37" s="193"/>
      <c r="E37" s="192"/>
      <c r="F37" s="192"/>
      <c r="G37" s="192"/>
      <c r="H37" s="192"/>
      <c r="I37" s="192"/>
      <c r="J37" s="192"/>
      <c r="K37" s="191"/>
    </row>
    <row r="38" spans="2:11" ht="15" customHeight="1" thickBot="1" x14ac:dyDescent="0.3">
      <c r="B38" s="190"/>
      <c r="C38" s="190"/>
      <c r="D38" s="190"/>
      <c r="E38" s="190"/>
      <c r="F38" s="190"/>
      <c r="G38" s="190"/>
      <c r="H38" s="190"/>
      <c r="I38" s="190"/>
      <c r="J38" s="190"/>
      <c r="K38" s="190"/>
    </row>
    <row r="39" spans="2:11" ht="15" customHeight="1" x14ac:dyDescent="0.25">
      <c r="B39" s="26" t="s">
        <v>27</v>
      </c>
      <c r="J39" s="68"/>
      <c r="K39" s="103"/>
    </row>
    <row r="40" spans="2:11" x14ac:dyDescent="0.25">
      <c r="K40" s="98"/>
    </row>
    <row r="41" spans="2:11" x14ac:dyDescent="0.25">
      <c r="C41" s="32" t="s">
        <v>1</v>
      </c>
      <c r="D41" s="139"/>
      <c r="E41" s="30" t="s">
        <v>0</v>
      </c>
      <c r="F41" s="28">
        <f>K1</f>
        <v>0</v>
      </c>
      <c r="K41" s="62"/>
    </row>
    <row r="42" spans="2:11" x14ac:dyDescent="0.25">
      <c r="C42" s="25" t="s">
        <v>24</v>
      </c>
      <c r="D42" s="75"/>
      <c r="E42" s="31" t="s">
        <v>4</v>
      </c>
      <c r="F42" s="29">
        <f>K2</f>
        <v>0</v>
      </c>
    </row>
    <row r="43" spans="2:11" x14ac:dyDescent="0.25">
      <c r="C43" s="33" t="s">
        <v>54</v>
      </c>
      <c r="D43" s="138"/>
      <c r="E43" s="31" t="s">
        <v>60</v>
      </c>
      <c r="F43" s="29" t="s">
        <v>144</v>
      </c>
    </row>
    <row r="44" spans="2:11" x14ac:dyDescent="0.25">
      <c r="C44" s="34" t="s">
        <v>55</v>
      </c>
      <c r="D44" s="137"/>
      <c r="E44" s="165"/>
      <c r="F44" s="271"/>
      <c r="G44" s="163"/>
      <c r="H44" s="177"/>
      <c r="J44" s="27" t="s">
        <v>28</v>
      </c>
      <c r="K44" s="155"/>
    </row>
    <row r="45" spans="2:11" x14ac:dyDescent="0.25">
      <c r="C45" s="19"/>
      <c r="D45" s="19"/>
      <c r="E45" s="18"/>
      <c r="F45" s="163"/>
      <c r="G45" s="163"/>
      <c r="H45" s="163"/>
      <c r="I45" s="163"/>
    </row>
  </sheetData>
  <autoFilter ref="B26:K27" xr:uid="{00000000-0009-0000-0000-000000000000}"/>
  <mergeCells count="11">
    <mergeCell ref="G9:K9"/>
    <mergeCell ref="G11:K11"/>
    <mergeCell ref="G12:K12"/>
    <mergeCell ref="D21:E21"/>
    <mergeCell ref="G13:K13"/>
    <mergeCell ref="G15:K15"/>
    <mergeCell ref="G4:K4"/>
    <mergeCell ref="G5:K5"/>
    <mergeCell ref="G6:K6"/>
    <mergeCell ref="G7:K7"/>
    <mergeCell ref="G8:K8"/>
  </mergeCells>
  <hyperlinks>
    <hyperlink ref="B10" r:id="rId1" xr:uid="{423E9719-A0E5-4632-BFC5-DBDE87BAE0E4}"/>
    <hyperlink ref="D15" r:id="rId2" display="mailto:slevy@kabillion.com" xr:uid="{5E5A4D31-072C-4C5E-A98A-17BFB2D98B8B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D5F-81DC-4D2D-A7E1-53B31793FE10}">
  <sheetPr codeName="Sheet9">
    <pageSetUpPr fitToPage="1"/>
  </sheetPr>
  <dimension ref="A1:N47"/>
  <sheetViews>
    <sheetView showGridLines="0" zoomScale="130" zoomScaleNormal="130" zoomScalePageLayoutView="90" workbookViewId="0">
      <selection activeCell="D14" sqref="D14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2.85546875" style="7" customWidth="1"/>
    <col min="7" max="7" width="12.42578125" style="7" customWidth="1"/>
    <col min="8" max="8" width="16" style="7" customWidth="1"/>
    <col min="9" max="9" width="13" style="7" customWidth="1"/>
    <col min="10" max="10" width="13.7109375" style="7" customWidth="1"/>
    <col min="11" max="11" width="12.7109375" style="7" customWidth="1"/>
    <col min="12" max="12" width="1.7109375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8.7109375" style="7"/>
  </cols>
  <sheetData>
    <row r="1" spans="1:11" x14ac:dyDescent="0.25">
      <c r="B1" s="130"/>
      <c r="C1" s="130"/>
      <c r="D1" s="130"/>
      <c r="E1" s="130"/>
      <c r="F1" s="130"/>
      <c r="G1" s="265"/>
      <c r="H1" s="265"/>
      <c r="J1" s="63" t="s">
        <v>0</v>
      </c>
      <c r="K1" s="136"/>
    </row>
    <row r="2" spans="1:11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54"/>
    </row>
    <row r="3" spans="1:11" x14ac:dyDescent="0.25">
      <c r="B3" s="130"/>
      <c r="C3" s="130"/>
      <c r="D3" s="130"/>
      <c r="E3" s="130"/>
      <c r="F3" s="130"/>
      <c r="G3" s="266"/>
      <c r="H3" s="266"/>
      <c r="I3" s="266"/>
      <c r="J3" s="266"/>
      <c r="K3" s="266"/>
    </row>
    <row r="4" spans="1:11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1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1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1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1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1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1" x14ac:dyDescent="0.25">
      <c r="B10" s="131" t="s">
        <v>6</v>
      </c>
      <c r="C10" s="126"/>
      <c r="D10" s="130"/>
      <c r="E10" s="130"/>
      <c r="F10" s="130"/>
    </row>
    <row r="11" spans="1:11" x14ac:dyDescent="0.25">
      <c r="C11" s="129"/>
      <c r="D11" s="127"/>
      <c r="E11" s="127"/>
      <c r="F11" s="127"/>
      <c r="G11" s="296" t="s">
        <v>30</v>
      </c>
      <c r="H11" s="296"/>
      <c r="I11" s="296"/>
      <c r="J11" s="296"/>
      <c r="K11" s="296"/>
    </row>
    <row r="12" spans="1:11" x14ac:dyDescent="0.25">
      <c r="B12" s="121" t="s">
        <v>21</v>
      </c>
      <c r="C12" s="127"/>
      <c r="D12" s="176" t="s">
        <v>149</v>
      </c>
      <c r="E12" s="127"/>
      <c r="F12" s="127"/>
      <c r="G12" s="298" t="s">
        <v>22</v>
      </c>
      <c r="H12" s="298"/>
      <c r="I12" s="298"/>
      <c r="J12" s="298"/>
      <c r="K12" s="298"/>
    </row>
    <row r="13" spans="1:11" x14ac:dyDescent="0.25">
      <c r="C13" s="127"/>
      <c r="D13" s="125" t="s">
        <v>154</v>
      </c>
      <c r="E13" s="127"/>
      <c r="F13" s="127"/>
      <c r="G13" s="299" t="s">
        <v>31</v>
      </c>
      <c r="H13" s="299"/>
      <c r="I13" s="299"/>
      <c r="J13" s="299"/>
      <c r="K13" s="299"/>
    </row>
    <row r="14" spans="1:11" x14ac:dyDescent="0.25">
      <c r="C14" s="127"/>
      <c r="D14" s="176"/>
      <c r="E14" s="111"/>
      <c r="F14" s="111"/>
      <c r="G14" s="266"/>
      <c r="H14" s="266"/>
      <c r="I14" s="266"/>
      <c r="J14" s="266"/>
      <c r="K14" s="266"/>
    </row>
    <row r="15" spans="1:11" x14ac:dyDescent="0.25">
      <c r="A15" s="7" t="s">
        <v>32</v>
      </c>
      <c r="C15" s="111"/>
      <c r="D15" s="124" t="s">
        <v>153</v>
      </c>
      <c r="E15" s="111"/>
      <c r="F15" s="111"/>
      <c r="G15" s="300" t="s">
        <v>29</v>
      </c>
      <c r="H15" s="300"/>
      <c r="I15" s="300"/>
      <c r="J15" s="300"/>
      <c r="K15" s="300"/>
    </row>
    <row r="16" spans="1:11" x14ac:dyDescent="0.25">
      <c r="D16" s="176"/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</row>
    <row r="17" spans="2:14" x14ac:dyDescent="0.25">
      <c r="C17" s="111"/>
      <c r="D17" s="79"/>
      <c r="E17" s="111"/>
      <c r="F17" s="111"/>
      <c r="G17" s="110"/>
      <c r="H17" s="109" t="s">
        <v>17</v>
      </c>
      <c r="I17" s="108">
        <v>1.05</v>
      </c>
      <c r="J17" s="175"/>
      <c r="K17" s="106"/>
    </row>
    <row r="18" spans="2:14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</v>
      </c>
      <c r="J18" s="116"/>
      <c r="K18" s="106"/>
    </row>
    <row r="19" spans="2:14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0.95</v>
      </c>
      <c r="J19" s="116"/>
      <c r="K19" s="106"/>
    </row>
    <row r="20" spans="2:14" x14ac:dyDescent="0.25">
      <c r="B20" s="121" t="s">
        <v>19</v>
      </c>
      <c r="D20" s="119" t="s">
        <v>149</v>
      </c>
      <c r="E20" s="111"/>
      <c r="F20" s="111"/>
      <c r="G20" s="110"/>
      <c r="H20" s="109" t="s">
        <v>14</v>
      </c>
      <c r="I20" s="108">
        <v>0.89</v>
      </c>
      <c r="J20" s="116"/>
      <c r="K20" s="106"/>
    </row>
    <row r="21" spans="2:14" x14ac:dyDescent="0.25">
      <c r="B21" s="121" t="s">
        <v>20</v>
      </c>
      <c r="D21" s="304" t="s">
        <v>148</v>
      </c>
      <c r="E21" s="304"/>
      <c r="F21" s="111"/>
      <c r="G21" s="110"/>
      <c r="H21" s="109" t="s">
        <v>68</v>
      </c>
      <c r="I21" s="108">
        <v>0.84</v>
      </c>
      <c r="J21" s="116"/>
      <c r="K21" s="106"/>
    </row>
    <row r="22" spans="2:14" x14ac:dyDescent="0.25">
      <c r="B22" s="26" t="s">
        <v>33</v>
      </c>
      <c r="D22" s="49"/>
      <c r="E22" s="111"/>
      <c r="F22" s="111"/>
      <c r="G22" s="110"/>
      <c r="H22" s="109" t="s">
        <v>152</v>
      </c>
      <c r="I22" s="108">
        <v>0.79</v>
      </c>
      <c r="J22" s="107"/>
      <c r="K22" s="106"/>
    </row>
    <row r="23" spans="2:14" x14ac:dyDescent="0.25">
      <c r="B23" s="26"/>
      <c r="D23" s="49"/>
      <c r="E23" s="111"/>
      <c r="F23" s="111"/>
      <c r="G23" s="110"/>
      <c r="H23" s="109" t="s">
        <v>53</v>
      </c>
      <c r="I23" s="108">
        <v>0.75</v>
      </c>
      <c r="J23" s="107"/>
      <c r="K23" s="106"/>
    </row>
    <row r="24" spans="2:14" x14ac:dyDescent="0.25">
      <c r="B24" s="26"/>
      <c r="D24" s="49"/>
      <c r="E24" s="111"/>
      <c r="F24" s="111"/>
      <c r="G24" s="110"/>
      <c r="H24" s="109" t="s">
        <v>123</v>
      </c>
      <c r="I24" s="108">
        <v>0.73</v>
      </c>
      <c r="J24" s="107"/>
      <c r="K24" s="106"/>
    </row>
    <row r="25" spans="2:14" x14ac:dyDescent="0.25">
      <c r="B25" s="111"/>
      <c r="C25" s="111"/>
      <c r="D25" s="111"/>
      <c r="E25" s="111"/>
      <c r="F25" s="111"/>
      <c r="G25" s="265"/>
      <c r="H25" s="265"/>
      <c r="I25" s="265"/>
      <c r="J25" s="265"/>
      <c r="L25" s="126"/>
      <c r="M25" s="126"/>
      <c r="N25" s="126"/>
    </row>
    <row r="26" spans="2:14" ht="47.25" x14ac:dyDescent="0.25">
      <c r="B26" s="20" t="s">
        <v>12</v>
      </c>
      <c r="C26" s="20" t="s">
        <v>35</v>
      </c>
      <c r="D26" s="20" t="s">
        <v>36</v>
      </c>
      <c r="E26" s="20" t="s">
        <v>38</v>
      </c>
      <c r="F26" s="24" t="s">
        <v>7</v>
      </c>
      <c r="G26" s="24" t="s">
        <v>8</v>
      </c>
      <c r="H26" s="24" t="s">
        <v>10</v>
      </c>
      <c r="I26" s="24" t="s">
        <v>9</v>
      </c>
      <c r="J26" s="24" t="s">
        <v>11</v>
      </c>
      <c r="K26" s="24" t="s">
        <v>5</v>
      </c>
    </row>
    <row r="27" spans="2:14" x14ac:dyDescent="0.25">
      <c r="B27" s="100"/>
      <c r="F27" s="195"/>
      <c r="G27" s="195"/>
      <c r="H27" s="64"/>
      <c r="I27" s="64"/>
      <c r="J27" s="53"/>
      <c r="K27" s="99"/>
    </row>
    <row r="28" spans="2:14" ht="16.5" thickBot="1" x14ac:dyDescent="0.3">
      <c r="B28" s="100"/>
      <c r="C28" s="97"/>
      <c r="F28" s="50"/>
      <c r="G28" s="50"/>
      <c r="H28" s="50"/>
      <c r="I28" s="102"/>
      <c r="J28" s="101"/>
      <c r="K28" s="101"/>
    </row>
    <row r="29" spans="2:14" ht="16.5" thickTop="1" x14ac:dyDescent="0.25">
      <c r="B29" s="100"/>
      <c r="C29" s="97"/>
      <c r="F29" s="142"/>
      <c r="G29" s="64"/>
      <c r="I29" s="64"/>
      <c r="J29" s="99"/>
      <c r="K29" s="98"/>
    </row>
    <row r="30" spans="2:14" x14ac:dyDescent="0.25">
      <c r="B30" s="100"/>
      <c r="C30" s="97"/>
      <c r="F30" s="142"/>
      <c r="G30" s="105" t="s">
        <v>37</v>
      </c>
      <c r="H30" s="68" t="s">
        <v>148</v>
      </c>
      <c r="I30" s="53">
        <f>SUMIF($E$27:$E$28,$H30,$J$27:$J$28)</f>
        <v>0</v>
      </c>
      <c r="J30" s="104"/>
      <c r="K30" s="103"/>
    </row>
    <row r="31" spans="2:14" x14ac:dyDescent="0.25">
      <c r="B31" s="100"/>
      <c r="C31" s="97"/>
      <c r="F31" s="142"/>
      <c r="G31" s="105"/>
      <c r="H31" s="68" t="s">
        <v>151</v>
      </c>
      <c r="I31" s="53">
        <f>SUMIF($E$27:$E$28,$H31,$J$27:$J$28)</f>
        <v>0</v>
      </c>
      <c r="J31" s="104"/>
      <c r="K31" s="103"/>
    </row>
    <row r="32" spans="2:14" x14ac:dyDescent="0.25">
      <c r="B32" s="100"/>
      <c r="C32" s="97"/>
      <c r="F32" s="142"/>
      <c r="G32" s="105"/>
      <c r="H32" s="68" t="s">
        <v>77</v>
      </c>
      <c r="I32" s="53">
        <f>SUMIF($E$27:$E$28,$H32,$J$27:$J$28)</f>
        <v>0</v>
      </c>
      <c r="J32" s="104"/>
      <c r="K32" s="143" t="s">
        <v>150</v>
      </c>
    </row>
    <row r="33" spans="2:11" x14ac:dyDescent="0.25">
      <c r="B33" s="100"/>
      <c r="C33" s="97"/>
      <c r="F33" s="142"/>
      <c r="G33" s="105"/>
      <c r="H33" s="68"/>
      <c r="I33" s="53"/>
      <c r="J33" s="104"/>
      <c r="K33" s="103"/>
    </row>
    <row r="34" spans="2:11" ht="16.5" thickBot="1" x14ac:dyDescent="0.3">
      <c r="B34" s="100"/>
      <c r="C34" s="97"/>
      <c r="F34" s="50"/>
      <c r="G34" s="50"/>
      <c r="H34" s="51"/>
      <c r="I34" s="50"/>
      <c r="J34" s="102"/>
      <c r="K34" s="101"/>
    </row>
    <row r="35" spans="2:11" ht="16.5" thickTop="1" x14ac:dyDescent="0.25">
      <c r="B35" s="100"/>
      <c r="C35" s="97"/>
      <c r="F35" s="142"/>
      <c r="G35" s="64"/>
      <c r="I35" s="64"/>
      <c r="J35" s="99"/>
      <c r="K35" s="98"/>
    </row>
    <row r="36" spans="2:11" x14ac:dyDescent="0.25">
      <c r="B36" s="100"/>
      <c r="C36" s="97"/>
      <c r="F36" s="142"/>
      <c r="G36" s="105" t="s">
        <v>47</v>
      </c>
      <c r="I36" s="64">
        <f>SUM(I30:I31)</f>
        <v>0</v>
      </c>
      <c r="J36" s="99"/>
      <c r="K36" s="172">
        <f>SUM(K30:K32)</f>
        <v>0</v>
      </c>
    </row>
    <row r="37" spans="2:11" x14ac:dyDescent="0.25">
      <c r="B37" s="100"/>
      <c r="C37" s="97"/>
      <c r="F37" s="142"/>
      <c r="G37" s="64"/>
      <c r="I37" s="64"/>
      <c r="J37" s="99"/>
      <c r="K37" s="98"/>
    </row>
    <row r="38" spans="2:11" ht="15.75" customHeight="1" x14ac:dyDescent="0.25">
      <c r="B38" s="77" t="s">
        <v>18</v>
      </c>
      <c r="C38" s="69"/>
      <c r="D38" s="82"/>
      <c r="E38" s="69"/>
      <c r="F38" s="69"/>
      <c r="G38" s="69"/>
      <c r="H38" s="69"/>
      <c r="I38" s="69"/>
      <c r="J38" s="69"/>
      <c r="K38" s="70"/>
    </row>
    <row r="39" spans="2:11" ht="15.75" customHeight="1" x14ac:dyDescent="0.25">
      <c r="B39" s="194"/>
      <c r="C39" s="192"/>
      <c r="D39" s="193"/>
      <c r="E39" s="192"/>
      <c r="F39" s="192"/>
      <c r="G39" s="192"/>
      <c r="H39" s="192"/>
      <c r="I39" s="192"/>
      <c r="J39" s="192"/>
      <c r="K39" s="191"/>
    </row>
    <row r="40" spans="2:11" ht="16.5" thickBot="1" x14ac:dyDescent="0.3">
      <c r="B40" s="190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2:11" x14ac:dyDescent="0.25">
      <c r="B41" s="26" t="s">
        <v>27</v>
      </c>
      <c r="J41" s="68"/>
      <c r="K41" s="103"/>
    </row>
    <row r="42" spans="2:11" x14ac:dyDescent="0.25">
      <c r="K42" s="98"/>
    </row>
    <row r="43" spans="2:11" x14ac:dyDescent="0.25">
      <c r="C43" s="32" t="s">
        <v>1</v>
      </c>
      <c r="D43" s="139"/>
      <c r="E43" s="30" t="s">
        <v>0</v>
      </c>
      <c r="F43" s="28">
        <f>K1</f>
        <v>0</v>
      </c>
      <c r="K43" s="62"/>
    </row>
    <row r="44" spans="2:11" x14ac:dyDescent="0.25">
      <c r="C44" s="25" t="s">
        <v>24</v>
      </c>
      <c r="D44" s="75"/>
      <c r="E44" s="31" t="s">
        <v>4</v>
      </c>
      <c r="F44" s="29">
        <f>K2</f>
        <v>0</v>
      </c>
    </row>
    <row r="45" spans="2:11" x14ac:dyDescent="0.25">
      <c r="C45" s="33" t="s">
        <v>54</v>
      </c>
      <c r="D45" s="138"/>
      <c r="E45" s="31" t="s">
        <v>60</v>
      </c>
      <c r="F45" s="29" t="s">
        <v>149</v>
      </c>
    </row>
    <row r="46" spans="2:11" ht="15.75" customHeight="1" x14ac:dyDescent="0.25">
      <c r="C46" s="34" t="s">
        <v>55</v>
      </c>
      <c r="D46" s="137"/>
      <c r="E46" s="165" t="s">
        <v>20</v>
      </c>
      <c r="F46" s="271" t="s">
        <v>148</v>
      </c>
      <c r="G46" s="163"/>
      <c r="H46" s="177"/>
      <c r="J46" s="27" t="s">
        <v>28</v>
      </c>
      <c r="K46" s="155">
        <f>K36</f>
        <v>0</v>
      </c>
    </row>
    <row r="47" spans="2:11" x14ac:dyDescent="0.25">
      <c r="C47" s="19"/>
      <c r="D47" s="19"/>
      <c r="E47" s="18"/>
      <c r="F47" s="163"/>
      <c r="G47" s="163"/>
      <c r="H47" s="163"/>
      <c r="I47" s="163"/>
    </row>
  </sheetData>
  <autoFilter ref="B26:K27" xr:uid="{00000000-0009-0000-0000-000000000000}"/>
  <mergeCells count="11">
    <mergeCell ref="G9:K9"/>
    <mergeCell ref="G11:K11"/>
    <mergeCell ref="G12:K12"/>
    <mergeCell ref="D21:E21"/>
    <mergeCell ref="G13:K13"/>
    <mergeCell ref="G15:K15"/>
    <mergeCell ref="G4:K4"/>
    <mergeCell ref="G5:K5"/>
    <mergeCell ref="G6:K6"/>
    <mergeCell ref="G7:K7"/>
    <mergeCell ref="G8:K8"/>
  </mergeCells>
  <hyperlinks>
    <hyperlink ref="B10" r:id="rId1" xr:uid="{F74B364E-86F6-429D-BD98-C748943E8F9F}"/>
    <hyperlink ref="D15" r:id="rId2" xr:uid="{269F9064-793E-4B83-BCC3-40F1D4EACF68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C45-BF68-446B-B219-4FF3EA6DC8F2}">
  <sheetPr>
    <pageSetUpPr fitToPage="1"/>
  </sheetPr>
  <dimension ref="A1:N54"/>
  <sheetViews>
    <sheetView showGridLines="0" topLeftCell="A13" zoomScale="130" zoomScaleNormal="130" zoomScalePageLayoutView="90" workbookViewId="0">
      <selection activeCell="K14" sqref="K1:K104857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7" width="11.7109375" style="7" bestFit="1" customWidth="1"/>
    <col min="8" max="8" width="19.28515625" style="7" customWidth="1"/>
    <col min="9" max="9" width="13" style="7" customWidth="1"/>
    <col min="10" max="10" width="13.7109375" style="7" customWidth="1"/>
    <col min="11" max="11" width="12.7109375" style="7" customWidth="1"/>
    <col min="12" max="12" width="12.7109375" style="7" bestFit="1" customWidth="1"/>
    <col min="13" max="13" width="12.28515625" style="7" customWidth="1"/>
    <col min="14" max="14" width="16" style="7" customWidth="1"/>
    <col min="15" max="15" width="10.140625" style="7" bestFit="1" customWidth="1"/>
    <col min="16" max="16" width="16" style="7" customWidth="1"/>
    <col min="17" max="16384" width="8.7109375" style="7"/>
  </cols>
  <sheetData>
    <row r="1" spans="1:11" x14ac:dyDescent="0.25">
      <c r="B1" s="130"/>
      <c r="C1" s="130"/>
      <c r="D1" s="130"/>
      <c r="E1" s="130"/>
      <c r="F1" s="130"/>
      <c r="G1" s="130"/>
      <c r="H1" s="111"/>
      <c r="I1" s="111"/>
      <c r="J1" s="63" t="s">
        <v>0</v>
      </c>
      <c r="K1" s="213"/>
    </row>
    <row r="2" spans="1:11" x14ac:dyDescent="0.25">
      <c r="B2" s="130"/>
      <c r="C2" s="130"/>
      <c r="D2" s="130"/>
      <c r="E2" s="130"/>
      <c r="F2" s="130"/>
      <c r="G2" s="130"/>
      <c r="H2" s="130"/>
      <c r="I2" s="130"/>
      <c r="J2" s="63" t="s">
        <v>4</v>
      </c>
      <c r="K2" s="212"/>
    </row>
    <row r="3" spans="1:11" x14ac:dyDescent="0.25">
      <c r="B3" s="130"/>
      <c r="C3" s="130"/>
      <c r="D3" s="130"/>
      <c r="E3" s="130"/>
      <c r="F3" s="130"/>
      <c r="G3" s="130"/>
      <c r="H3" s="126"/>
      <c r="I3" s="126"/>
      <c r="J3" s="126"/>
      <c r="K3" s="126"/>
    </row>
    <row r="4" spans="1:11" x14ac:dyDescent="0.25">
      <c r="B4" s="130"/>
      <c r="C4" s="130"/>
      <c r="D4" s="130"/>
      <c r="E4" s="130"/>
      <c r="F4" s="130"/>
      <c r="G4" s="300" t="s">
        <v>2</v>
      </c>
      <c r="H4" s="300"/>
      <c r="I4" s="300"/>
      <c r="J4" s="300"/>
      <c r="K4" s="300"/>
    </row>
    <row r="5" spans="1:11" x14ac:dyDescent="0.25">
      <c r="C5" s="134"/>
      <c r="D5" s="134"/>
      <c r="E5" s="134"/>
      <c r="F5" s="130"/>
      <c r="G5" s="313" t="s">
        <v>3</v>
      </c>
      <c r="H5" s="313"/>
      <c r="I5" s="313"/>
      <c r="J5" s="313"/>
      <c r="K5" s="313"/>
    </row>
    <row r="6" spans="1:11" x14ac:dyDescent="0.25">
      <c r="B6" s="133" t="s">
        <v>1</v>
      </c>
      <c r="C6" s="130"/>
      <c r="D6" s="130"/>
      <c r="E6" s="130"/>
      <c r="F6" s="130"/>
      <c r="G6" s="130"/>
      <c r="H6" s="297" t="s">
        <v>1</v>
      </c>
      <c r="I6" s="297"/>
      <c r="J6" s="297"/>
      <c r="K6" s="297"/>
    </row>
    <row r="7" spans="1:11" x14ac:dyDescent="0.25">
      <c r="B7" s="132" t="s">
        <v>54</v>
      </c>
      <c r="C7" s="130"/>
      <c r="D7" s="130"/>
      <c r="E7" s="130"/>
      <c r="F7" s="130"/>
      <c r="G7" s="130"/>
      <c r="H7" s="301" t="s">
        <v>24</v>
      </c>
      <c r="I7" s="301"/>
      <c r="J7" s="301"/>
      <c r="K7" s="301"/>
    </row>
    <row r="8" spans="1:11" x14ac:dyDescent="0.25">
      <c r="B8" s="132" t="s">
        <v>55</v>
      </c>
      <c r="C8" s="130"/>
      <c r="D8" s="126"/>
      <c r="E8" s="126"/>
      <c r="F8" s="126"/>
      <c r="G8" s="126"/>
      <c r="H8" s="297" t="s">
        <v>54</v>
      </c>
      <c r="I8" s="297"/>
      <c r="J8" s="297"/>
      <c r="K8" s="297"/>
    </row>
    <row r="9" spans="1:11" x14ac:dyDescent="0.25">
      <c r="B9" s="2" t="s">
        <v>23</v>
      </c>
      <c r="C9" s="126"/>
      <c r="D9" s="130"/>
      <c r="E9" s="130"/>
      <c r="F9" s="130"/>
      <c r="G9" s="130"/>
      <c r="H9" s="297" t="s">
        <v>55</v>
      </c>
      <c r="I9" s="297"/>
      <c r="J9" s="297"/>
      <c r="K9" s="297"/>
    </row>
    <row r="10" spans="1:11" x14ac:dyDescent="0.25">
      <c r="B10" s="131" t="s">
        <v>6</v>
      </c>
      <c r="C10" s="126"/>
      <c r="D10" s="130"/>
      <c r="E10" s="130"/>
      <c r="F10" s="130"/>
      <c r="G10" s="130"/>
    </row>
    <row r="11" spans="1:11" x14ac:dyDescent="0.25">
      <c r="C11" s="129"/>
      <c r="D11" s="127"/>
      <c r="E11" s="127"/>
      <c r="F11" s="127"/>
      <c r="G11" s="127"/>
      <c r="H11" s="296" t="s">
        <v>30</v>
      </c>
      <c r="I11" s="296"/>
      <c r="J11" s="296"/>
      <c r="K11" s="296"/>
    </row>
    <row r="12" spans="1:11" x14ac:dyDescent="0.25">
      <c r="B12" s="121" t="s">
        <v>21</v>
      </c>
      <c r="C12" s="127"/>
      <c r="D12" s="176" t="s">
        <v>155</v>
      </c>
      <c r="E12" s="127"/>
      <c r="F12" s="127"/>
      <c r="G12" s="127"/>
      <c r="H12" s="298" t="s">
        <v>22</v>
      </c>
      <c r="I12" s="298"/>
      <c r="J12" s="298"/>
      <c r="K12" s="298"/>
    </row>
    <row r="13" spans="1:11" x14ac:dyDescent="0.25">
      <c r="C13" s="127"/>
      <c r="D13" s="125" t="s">
        <v>157</v>
      </c>
      <c r="E13" s="127"/>
      <c r="F13" s="127"/>
      <c r="G13" s="127"/>
      <c r="H13" s="299" t="s">
        <v>31</v>
      </c>
      <c r="I13" s="299"/>
      <c r="J13" s="299"/>
      <c r="K13" s="299"/>
    </row>
    <row r="14" spans="1:11" x14ac:dyDescent="0.25">
      <c r="C14" s="127"/>
      <c r="D14" s="176"/>
      <c r="E14" s="111"/>
      <c r="F14" s="111"/>
      <c r="G14" s="111"/>
      <c r="H14" s="126"/>
      <c r="I14" s="126"/>
      <c r="J14" s="126"/>
      <c r="K14" s="126"/>
    </row>
    <row r="15" spans="1:11" x14ac:dyDescent="0.25">
      <c r="A15" s="7" t="s">
        <v>32</v>
      </c>
      <c r="C15" s="111"/>
      <c r="D15" s="211" t="s">
        <v>156</v>
      </c>
      <c r="E15" s="111"/>
      <c r="F15" s="111"/>
      <c r="G15" s="300" t="s">
        <v>29</v>
      </c>
      <c r="H15" s="300"/>
      <c r="I15" s="300"/>
      <c r="J15" s="300"/>
      <c r="K15" s="300"/>
    </row>
    <row r="16" spans="1:11" x14ac:dyDescent="0.25">
      <c r="D16" s="176"/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</row>
    <row r="17" spans="2:14" x14ac:dyDescent="0.25">
      <c r="C17" s="111"/>
      <c r="D17" s="79"/>
      <c r="E17" s="111"/>
      <c r="F17" s="111"/>
      <c r="G17" s="110"/>
      <c r="H17" s="109" t="s">
        <v>17</v>
      </c>
      <c r="I17" s="108">
        <v>1.28</v>
      </c>
      <c r="J17" s="153"/>
      <c r="K17" s="106"/>
    </row>
    <row r="18" spans="2:14" x14ac:dyDescent="0.25">
      <c r="B18" s="123" t="s">
        <v>25</v>
      </c>
      <c r="D18" s="122"/>
      <c r="E18" s="111"/>
      <c r="F18" s="111"/>
      <c r="G18" s="111"/>
      <c r="H18" s="109" t="s">
        <v>15</v>
      </c>
      <c r="I18" s="108">
        <v>1.1299999999999999</v>
      </c>
      <c r="K18" s="116"/>
    </row>
    <row r="19" spans="2:14" x14ac:dyDescent="0.25">
      <c r="B19" s="123" t="s">
        <v>26</v>
      </c>
      <c r="D19" s="122"/>
      <c r="E19" s="111"/>
      <c r="F19" s="111"/>
      <c r="G19" s="111"/>
      <c r="H19" s="109" t="s">
        <v>16</v>
      </c>
      <c r="I19" s="108">
        <v>0.99</v>
      </c>
      <c r="K19" s="116"/>
    </row>
    <row r="20" spans="2:14" x14ac:dyDescent="0.25">
      <c r="B20" s="121" t="s">
        <v>19</v>
      </c>
      <c r="D20" s="119" t="s">
        <v>155</v>
      </c>
      <c r="E20" s="111"/>
      <c r="F20" s="111"/>
      <c r="G20" s="111"/>
      <c r="H20" s="109" t="s">
        <v>14</v>
      </c>
      <c r="I20" s="108">
        <v>0.85</v>
      </c>
      <c r="K20" s="116"/>
    </row>
    <row r="21" spans="2:14" x14ac:dyDescent="0.25">
      <c r="B21" s="121" t="s">
        <v>20</v>
      </c>
      <c r="D21" s="304" t="s">
        <v>155</v>
      </c>
      <c r="E21" s="304"/>
      <c r="F21" s="111"/>
      <c r="G21" s="111"/>
      <c r="H21" s="109" t="s">
        <v>68</v>
      </c>
      <c r="I21" s="108">
        <v>0.71</v>
      </c>
      <c r="K21" s="116"/>
    </row>
    <row r="22" spans="2:14" x14ac:dyDescent="0.25">
      <c r="B22" s="26" t="s">
        <v>33</v>
      </c>
      <c r="D22" s="49"/>
      <c r="E22" s="111"/>
      <c r="F22" s="111"/>
      <c r="G22" s="111"/>
      <c r="H22" s="109" t="s">
        <v>52</v>
      </c>
      <c r="I22" s="108">
        <v>0.61</v>
      </c>
      <c r="K22" s="107"/>
    </row>
    <row r="23" spans="2:14" x14ac:dyDescent="0.25">
      <c r="B23" s="26"/>
      <c r="D23" s="49"/>
      <c r="E23" s="111"/>
      <c r="F23" s="111"/>
      <c r="G23" s="111"/>
      <c r="H23" s="109" t="s">
        <v>53</v>
      </c>
      <c r="I23" s="108">
        <v>0.57999999999999996</v>
      </c>
      <c r="K23" s="107"/>
    </row>
    <row r="24" spans="2:14" x14ac:dyDescent="0.25">
      <c r="B24" s="26"/>
      <c r="D24" s="49"/>
      <c r="E24" s="111"/>
      <c r="F24" s="111"/>
      <c r="G24" s="111"/>
      <c r="H24" s="109" t="s">
        <v>56</v>
      </c>
      <c r="I24" s="108">
        <v>0.55000000000000004</v>
      </c>
      <c r="K24" s="107"/>
    </row>
    <row r="25" spans="2:14" x14ac:dyDescent="0.25">
      <c r="B25" s="26"/>
      <c r="D25" s="49"/>
      <c r="E25" s="111"/>
      <c r="F25" s="111"/>
      <c r="G25" s="111"/>
      <c r="H25" s="109" t="s">
        <v>85</v>
      </c>
      <c r="I25" s="108">
        <v>0.5</v>
      </c>
      <c r="K25" s="107"/>
    </row>
    <row r="26" spans="2:14" x14ac:dyDescent="0.25">
      <c r="B26" s="111"/>
      <c r="C26" s="111"/>
      <c r="D26" s="111"/>
      <c r="E26" s="111"/>
      <c r="F26" s="111"/>
      <c r="G26" s="111"/>
      <c r="H26" s="111"/>
      <c r="I26" s="111"/>
      <c r="J26" s="111"/>
      <c r="L26" s="126"/>
      <c r="M26" s="126"/>
      <c r="N26" s="126"/>
    </row>
    <row r="27" spans="2:14" ht="47.2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4" t="s">
        <v>10</v>
      </c>
      <c r="I27" s="24" t="s">
        <v>9</v>
      </c>
      <c r="J27" s="24" t="s">
        <v>11</v>
      </c>
      <c r="K27" s="24" t="s">
        <v>5</v>
      </c>
    </row>
    <row r="28" spans="2:14" x14ac:dyDescent="0.25">
      <c r="B28" s="100"/>
      <c r="C28" s="100"/>
      <c r="F28" s="142"/>
      <c r="G28" s="142"/>
      <c r="H28" s="64"/>
      <c r="I28" s="64"/>
      <c r="J28" s="99"/>
      <c r="K28" s="98"/>
      <c r="M28" s="210"/>
    </row>
    <row r="29" spans="2:14" ht="16.5" thickBot="1" x14ac:dyDescent="0.3">
      <c r="B29" s="100"/>
      <c r="C29" s="97"/>
      <c r="F29" s="142"/>
      <c r="G29" s="50"/>
      <c r="H29" s="51"/>
      <c r="I29" s="50"/>
      <c r="J29" s="102"/>
      <c r="K29" s="101"/>
      <c r="M29" s="210"/>
    </row>
    <row r="30" spans="2:14" ht="16.5" thickTop="1" x14ac:dyDescent="0.25">
      <c r="B30" s="100"/>
      <c r="C30" s="97"/>
      <c r="F30" s="142"/>
      <c r="G30" s="64"/>
      <c r="I30" s="64"/>
      <c r="J30" s="99"/>
      <c r="K30" s="98"/>
      <c r="M30" s="210"/>
    </row>
    <row r="31" spans="2:14" x14ac:dyDescent="0.25">
      <c r="B31" s="100"/>
      <c r="C31" s="97"/>
      <c r="F31" s="142"/>
      <c r="G31" s="105" t="s">
        <v>98</v>
      </c>
      <c r="I31" s="64">
        <f>SUM(I28:I29)</f>
        <v>0</v>
      </c>
      <c r="J31" s="99"/>
      <c r="K31" s="98">
        <f>SUM(K28:K28)</f>
        <v>0</v>
      </c>
      <c r="N31" s="91"/>
    </row>
    <row r="32" spans="2:14" x14ac:dyDescent="0.25">
      <c r="B32" s="100"/>
      <c r="C32" s="97"/>
      <c r="F32" s="142"/>
      <c r="G32" s="68"/>
      <c r="H32" s="64"/>
      <c r="J32" s="64"/>
      <c r="K32" s="99"/>
    </row>
    <row r="33" spans="2:11" x14ac:dyDescent="0.25">
      <c r="B33" s="77" t="s">
        <v>18</v>
      </c>
      <c r="C33" s="69"/>
      <c r="D33" s="82"/>
      <c r="E33" s="69"/>
      <c r="F33" s="69"/>
      <c r="G33" s="69"/>
      <c r="H33" s="69"/>
      <c r="I33" s="69"/>
      <c r="J33" s="69"/>
      <c r="K33" s="70"/>
    </row>
    <row r="34" spans="2:11" ht="16.5" thickBot="1" x14ac:dyDescent="0.3">
      <c r="B34" s="167"/>
      <c r="C34" s="167"/>
      <c r="D34" s="167"/>
      <c r="E34" s="167"/>
      <c r="F34" s="167"/>
      <c r="G34" s="167"/>
      <c r="H34" s="167"/>
      <c r="I34" s="167"/>
      <c r="J34" s="167"/>
      <c r="K34" s="167"/>
    </row>
    <row r="35" spans="2:11" ht="15.75" customHeight="1" x14ac:dyDescent="0.25">
      <c r="B35" s="26" t="s">
        <v>27</v>
      </c>
      <c r="K35" s="68"/>
    </row>
    <row r="37" spans="2:11" x14ac:dyDescent="0.25">
      <c r="C37" s="32" t="s">
        <v>1</v>
      </c>
      <c r="D37" s="139"/>
      <c r="E37" s="30" t="s">
        <v>0</v>
      </c>
      <c r="F37" s="28">
        <f>K1</f>
        <v>0</v>
      </c>
    </row>
    <row r="38" spans="2:11" x14ac:dyDescent="0.25">
      <c r="C38" s="25" t="s">
        <v>24</v>
      </c>
      <c r="D38" s="75"/>
      <c r="E38" s="31" t="s">
        <v>4</v>
      </c>
      <c r="F38" s="29">
        <f>K2</f>
        <v>0</v>
      </c>
    </row>
    <row r="39" spans="2:11" x14ac:dyDescent="0.25">
      <c r="C39" s="33" t="s">
        <v>54</v>
      </c>
      <c r="D39" s="138"/>
      <c r="E39" s="31" t="s">
        <v>60</v>
      </c>
      <c r="F39" s="29" t="s">
        <v>155</v>
      </c>
    </row>
    <row r="40" spans="2:11" x14ac:dyDescent="0.25">
      <c r="C40" s="34" t="s">
        <v>55</v>
      </c>
      <c r="D40" s="137"/>
      <c r="E40" s="165" t="s">
        <v>20</v>
      </c>
      <c r="F40" s="29" t="s">
        <v>155</v>
      </c>
      <c r="G40" s="271"/>
      <c r="H40" s="163"/>
      <c r="I40" s="177"/>
      <c r="J40" s="27" t="s">
        <v>28</v>
      </c>
      <c r="K40" s="155">
        <f>K31</f>
        <v>0</v>
      </c>
    </row>
    <row r="41" spans="2:11" x14ac:dyDescent="0.25">
      <c r="C41" s="19"/>
      <c r="D41" s="19"/>
      <c r="E41" s="18"/>
      <c r="F41" s="163"/>
      <c r="G41" s="163"/>
      <c r="H41" s="163"/>
      <c r="I41" s="163"/>
    </row>
    <row r="42" spans="2:11" ht="15.75" customHeight="1" x14ac:dyDescent="0.25">
      <c r="C42" s="19"/>
      <c r="D42" s="19"/>
      <c r="E42" s="18"/>
      <c r="F42" s="18"/>
      <c r="G42" s="18"/>
    </row>
    <row r="43" spans="2:11" x14ac:dyDescent="0.25">
      <c r="C43" s="19"/>
      <c r="D43" s="19"/>
      <c r="E43" s="18"/>
      <c r="F43" s="18"/>
      <c r="G43" s="18"/>
    </row>
    <row r="44" spans="2:11" x14ac:dyDescent="0.25">
      <c r="C44" s="19"/>
      <c r="D44" s="19"/>
      <c r="E44" s="18"/>
      <c r="F44" s="18"/>
      <c r="G44" s="18"/>
    </row>
    <row r="45" spans="2:11" x14ac:dyDescent="0.25">
      <c r="C45" s="19"/>
      <c r="D45" s="19"/>
      <c r="E45" s="18"/>
      <c r="F45" s="18"/>
      <c r="G45" s="18"/>
    </row>
    <row r="46" spans="2:11" x14ac:dyDescent="0.25">
      <c r="C46" s="19"/>
      <c r="D46" s="19"/>
      <c r="E46" s="18"/>
      <c r="F46" s="18"/>
      <c r="G46" s="18"/>
    </row>
    <row r="47" spans="2:11" x14ac:dyDescent="0.25">
      <c r="C47" s="19"/>
      <c r="D47" s="19"/>
      <c r="E47" s="18"/>
      <c r="F47" s="18"/>
      <c r="G47" s="18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</sheetData>
  <mergeCells count="11">
    <mergeCell ref="G4:K4"/>
    <mergeCell ref="G5:K5"/>
    <mergeCell ref="D21:E21"/>
    <mergeCell ref="H6:K6"/>
    <mergeCell ref="H7:K7"/>
    <mergeCell ref="H8:K8"/>
    <mergeCell ref="H13:K13"/>
    <mergeCell ref="G15:K15"/>
    <mergeCell ref="H11:K11"/>
    <mergeCell ref="H9:K9"/>
    <mergeCell ref="H12:K12"/>
  </mergeCells>
  <hyperlinks>
    <hyperlink ref="B10" r:id="rId1" xr:uid="{5771E4D7-2C5D-46D1-BE46-2649BE4617BC}"/>
    <hyperlink ref="D15" r:id="rId2" xr:uid="{E4A932AB-77DF-46C9-A666-3626F5B66473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33D-A493-464C-BD7C-B67F297FE8EC}">
  <sheetPr codeName="Sheet10">
    <pageSetUpPr fitToPage="1"/>
  </sheetPr>
  <dimension ref="A1:M61"/>
  <sheetViews>
    <sheetView showGridLines="0" topLeftCell="A31" zoomScaleNormal="100" zoomScalePageLayoutView="80" workbookViewId="0">
      <selection activeCell="K19" sqref="K1:K104857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9.7109375" style="7" bestFit="1" customWidth="1"/>
    <col min="5" max="5" width="15.7109375" style="7" bestFit="1" customWidth="1"/>
    <col min="6" max="6" width="15.42578125" style="7" customWidth="1"/>
    <col min="7" max="7" width="23.42578125" style="7" bestFit="1" customWidth="1"/>
    <col min="8" max="8" width="24.140625" style="7" bestFit="1" customWidth="1"/>
    <col min="9" max="9" width="17.7109375" style="7" customWidth="1"/>
    <col min="10" max="10" width="15" style="7" bestFit="1" customWidth="1"/>
    <col min="11" max="11" width="15.7109375" style="7" bestFit="1" customWidth="1"/>
    <col min="12" max="12" width="2.7109375" style="7" customWidth="1"/>
    <col min="13" max="13" width="12.28515625" style="7" customWidth="1"/>
    <col min="14" max="16384" width="8.7109375" style="7"/>
  </cols>
  <sheetData>
    <row r="1" spans="1:11" x14ac:dyDescent="0.25">
      <c r="B1" s="130"/>
      <c r="C1" s="130"/>
      <c r="D1" s="130"/>
      <c r="E1" s="130"/>
      <c r="F1" s="130"/>
      <c r="G1" s="111"/>
      <c r="H1" s="111"/>
      <c r="J1" s="63" t="s">
        <v>0</v>
      </c>
      <c r="K1" s="136"/>
    </row>
    <row r="2" spans="1:11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228"/>
    </row>
    <row r="3" spans="1:11" x14ac:dyDescent="0.25">
      <c r="B3" s="130"/>
      <c r="C3" s="130"/>
      <c r="D3" s="130"/>
      <c r="E3" s="130"/>
      <c r="F3" s="130"/>
      <c r="G3" s="126"/>
      <c r="H3" s="126"/>
      <c r="I3" s="126"/>
      <c r="J3" s="126"/>
      <c r="K3" s="126"/>
    </row>
    <row r="4" spans="1:11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1" x14ac:dyDescent="0.25">
      <c r="B5" s="133" t="s">
        <v>1</v>
      </c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1" x14ac:dyDescent="0.25">
      <c r="B6" s="132" t="s">
        <v>54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1" x14ac:dyDescent="0.25">
      <c r="B7" s="132" t="s">
        <v>55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1" x14ac:dyDescent="0.25">
      <c r="B8" s="2" t="s">
        <v>23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1" x14ac:dyDescent="0.25">
      <c r="B9" s="131" t="s">
        <v>6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1" x14ac:dyDescent="0.25">
      <c r="C10" s="126"/>
      <c r="D10" s="130"/>
      <c r="E10" s="130"/>
      <c r="F10" s="130"/>
    </row>
    <row r="11" spans="1:11" x14ac:dyDescent="0.25">
      <c r="C11" s="129"/>
      <c r="D11" s="127"/>
      <c r="E11" s="127"/>
      <c r="F11" s="127"/>
      <c r="G11" s="296" t="s">
        <v>73</v>
      </c>
      <c r="H11" s="296"/>
      <c r="I11" s="296"/>
      <c r="J11" s="296"/>
      <c r="K11" s="296"/>
    </row>
    <row r="12" spans="1:11" x14ac:dyDescent="0.25">
      <c r="B12" s="121" t="s">
        <v>21</v>
      </c>
      <c r="D12" s="106" t="s">
        <v>173</v>
      </c>
      <c r="E12" s="127"/>
      <c r="F12" s="127"/>
      <c r="G12" s="298" t="s">
        <v>22</v>
      </c>
      <c r="H12" s="298"/>
      <c r="I12" s="298"/>
      <c r="J12" s="298"/>
      <c r="K12" s="298"/>
    </row>
    <row r="13" spans="1:11" x14ac:dyDescent="0.25">
      <c r="C13" s="127"/>
      <c r="D13" s="106" t="s">
        <v>177</v>
      </c>
      <c r="E13" s="127"/>
      <c r="F13" s="127"/>
      <c r="G13" s="299" t="s">
        <v>31</v>
      </c>
      <c r="H13" s="299"/>
      <c r="I13" s="299"/>
      <c r="J13" s="299"/>
      <c r="K13" s="299"/>
    </row>
    <row r="14" spans="1:11" x14ac:dyDescent="0.25">
      <c r="C14" s="127"/>
      <c r="D14" s="110" t="s">
        <v>176</v>
      </c>
      <c r="E14" s="111"/>
      <c r="F14" s="111"/>
      <c r="G14" s="126"/>
      <c r="H14" s="126"/>
      <c r="I14" s="126"/>
      <c r="J14" s="126"/>
      <c r="K14" s="126"/>
    </row>
    <row r="15" spans="1:11" x14ac:dyDescent="0.25">
      <c r="A15" s="7" t="s">
        <v>32</v>
      </c>
      <c r="C15" s="127"/>
      <c r="D15" s="110" t="s">
        <v>175</v>
      </c>
      <c r="E15" s="111"/>
      <c r="F15" s="111"/>
      <c r="G15" s="300" t="s">
        <v>29</v>
      </c>
      <c r="H15" s="300"/>
      <c r="I15" s="300"/>
      <c r="J15" s="300"/>
      <c r="K15" s="300"/>
    </row>
    <row r="16" spans="1:11" x14ac:dyDescent="0.25">
      <c r="C16" s="111"/>
      <c r="D16" s="79" t="s">
        <v>174</v>
      </c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</row>
    <row r="17" spans="2:13" x14ac:dyDescent="0.25">
      <c r="C17" s="111"/>
      <c r="E17" s="111"/>
      <c r="F17" s="111"/>
      <c r="G17" s="110"/>
      <c r="H17" s="109" t="s">
        <v>17</v>
      </c>
      <c r="I17" s="108">
        <v>1.28</v>
      </c>
      <c r="J17" s="116"/>
      <c r="K17" s="106"/>
    </row>
    <row r="18" spans="2:13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1.1300000000000001</v>
      </c>
      <c r="J18" s="116"/>
      <c r="K18" s="106"/>
    </row>
    <row r="19" spans="2:13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0.9900000000000001</v>
      </c>
      <c r="J19" s="116"/>
      <c r="K19" s="106"/>
    </row>
    <row r="20" spans="2:13" x14ac:dyDescent="0.25">
      <c r="B20" s="121" t="s">
        <v>19</v>
      </c>
      <c r="D20" s="119" t="s">
        <v>173</v>
      </c>
      <c r="E20" s="111"/>
      <c r="F20" s="111"/>
      <c r="G20" s="110"/>
      <c r="H20" s="109" t="s">
        <v>14</v>
      </c>
      <c r="I20" s="108">
        <v>0.85000000000000009</v>
      </c>
      <c r="J20" s="116"/>
      <c r="K20" s="106"/>
    </row>
    <row r="21" spans="2:13" x14ac:dyDescent="0.25">
      <c r="B21" s="227" t="s">
        <v>20</v>
      </c>
      <c r="D21" s="304" t="s">
        <v>172</v>
      </c>
      <c r="E21" s="304"/>
      <c r="F21" s="304"/>
      <c r="G21" s="110"/>
      <c r="H21" s="109" t="s">
        <v>68</v>
      </c>
      <c r="I21" s="108">
        <v>0.71000000000000008</v>
      </c>
      <c r="J21" s="116"/>
      <c r="K21" s="106"/>
    </row>
    <row r="22" spans="2:13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0.6100000000000001</v>
      </c>
      <c r="J22" s="116"/>
      <c r="K22" s="106"/>
      <c r="L22" s="110"/>
      <c r="M22" s="226"/>
    </row>
    <row r="23" spans="2:13" x14ac:dyDescent="0.25">
      <c r="B23" s="26"/>
      <c r="D23" s="49"/>
      <c r="E23" s="111"/>
      <c r="F23" s="111"/>
      <c r="G23" s="110"/>
      <c r="H23" s="109" t="s">
        <v>53</v>
      </c>
      <c r="I23" s="108">
        <v>0.58000000000000007</v>
      </c>
      <c r="J23" s="116"/>
      <c r="K23" s="106"/>
      <c r="L23" s="110"/>
      <c r="M23" s="64"/>
    </row>
    <row r="24" spans="2:13" x14ac:dyDescent="0.25">
      <c r="B24" s="26"/>
      <c r="D24" s="49"/>
      <c r="E24" s="111"/>
      <c r="F24" s="111"/>
      <c r="G24" s="110"/>
      <c r="H24" s="109" t="s">
        <v>56</v>
      </c>
      <c r="I24" s="108">
        <v>0.55000000000000004</v>
      </c>
      <c r="J24" s="116"/>
      <c r="K24" s="106"/>
      <c r="L24" s="110"/>
      <c r="M24" s="64"/>
    </row>
    <row r="25" spans="2:13" x14ac:dyDescent="0.25">
      <c r="B25" s="26"/>
      <c r="D25" s="49"/>
      <c r="E25" s="111"/>
      <c r="F25" s="111"/>
      <c r="G25" s="110"/>
      <c r="H25" s="109" t="s">
        <v>85</v>
      </c>
      <c r="I25" s="108">
        <v>0.5</v>
      </c>
      <c r="J25" s="116"/>
      <c r="K25" s="106"/>
      <c r="L25" s="110"/>
    </row>
    <row r="26" spans="2:13" x14ac:dyDescent="0.25">
      <c r="B26" s="26"/>
      <c r="D26" s="49"/>
      <c r="E26" s="111"/>
      <c r="F26" s="111"/>
      <c r="G26" s="111"/>
      <c r="H26" s="110"/>
      <c r="I26" s="109"/>
      <c r="J26" s="108"/>
      <c r="K26" s="107"/>
      <c r="L26" s="106"/>
    </row>
    <row r="27" spans="2:13" ht="31.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25" t="s">
        <v>10</v>
      </c>
      <c r="I27" s="24" t="s">
        <v>9</v>
      </c>
      <c r="J27" s="24" t="s">
        <v>11</v>
      </c>
      <c r="K27" s="24" t="s">
        <v>5</v>
      </c>
    </row>
    <row r="28" spans="2:13" x14ac:dyDescent="0.25">
      <c r="B28" s="100"/>
      <c r="C28" s="100"/>
      <c r="D28" s="224"/>
      <c r="F28" s="142"/>
      <c r="G28" s="142"/>
      <c r="H28" s="223"/>
      <c r="I28" s="64"/>
      <c r="J28" s="222"/>
      <c r="K28" s="98"/>
    </row>
    <row r="29" spans="2:13" ht="16.5" thickBot="1" x14ac:dyDescent="0.3">
      <c r="B29" s="100"/>
      <c r="C29" s="97"/>
      <c r="F29" s="221"/>
      <c r="G29" s="50"/>
      <c r="H29" s="51"/>
      <c r="I29" s="50"/>
      <c r="J29" s="102"/>
      <c r="K29" s="204"/>
    </row>
    <row r="30" spans="2:13" ht="16.5" thickTop="1" x14ac:dyDescent="0.25">
      <c r="B30" s="100"/>
      <c r="C30" s="97"/>
      <c r="F30" s="68"/>
      <c r="G30" s="64"/>
      <c r="I30" s="64"/>
      <c r="J30" s="99"/>
      <c r="K30" s="203"/>
    </row>
    <row r="31" spans="2:13" x14ac:dyDescent="0.25">
      <c r="B31" s="100"/>
      <c r="C31" s="97"/>
      <c r="G31" s="63" t="s">
        <v>37</v>
      </c>
      <c r="H31" s="215" t="s">
        <v>171</v>
      </c>
      <c r="I31" s="64">
        <f t="shared" ref="I31:I44" si="0">SUMIF($E$28:$E$28,$H31,$I$28:$I$28)</f>
        <v>0</v>
      </c>
      <c r="J31" s="99"/>
      <c r="K31" s="55">
        <f t="shared" ref="K31:K44" si="1">SUMIF($E$28:$E$28,$H31,$K$28:$K$28)</f>
        <v>0</v>
      </c>
    </row>
    <row r="32" spans="2:13" x14ac:dyDescent="0.25">
      <c r="B32" s="100"/>
      <c r="C32" s="97"/>
      <c r="G32" s="63"/>
      <c r="H32" s="215" t="s">
        <v>170</v>
      </c>
      <c r="I32" s="64">
        <f t="shared" si="0"/>
        <v>0</v>
      </c>
      <c r="J32" s="99"/>
      <c r="K32" s="55">
        <f t="shared" si="1"/>
        <v>0</v>
      </c>
    </row>
    <row r="33" spans="2:11" x14ac:dyDescent="0.25">
      <c r="B33" s="100"/>
      <c r="C33" s="97"/>
      <c r="G33" s="64"/>
      <c r="H33" s="215" t="s">
        <v>169</v>
      </c>
      <c r="I33" s="64">
        <f t="shared" si="0"/>
        <v>0</v>
      </c>
      <c r="J33" s="99"/>
      <c r="K33" s="55">
        <f t="shared" si="1"/>
        <v>0</v>
      </c>
    </row>
    <row r="34" spans="2:11" x14ac:dyDescent="0.25">
      <c r="B34" s="100"/>
      <c r="C34" s="97"/>
      <c r="G34" s="64"/>
      <c r="H34" s="215" t="s">
        <v>168</v>
      </c>
      <c r="I34" s="64">
        <f t="shared" si="0"/>
        <v>0</v>
      </c>
      <c r="J34" s="99"/>
      <c r="K34" s="55">
        <f t="shared" si="1"/>
        <v>0</v>
      </c>
    </row>
    <row r="35" spans="2:11" x14ac:dyDescent="0.25">
      <c r="B35" s="100"/>
      <c r="C35" s="97"/>
      <c r="G35" s="64"/>
      <c r="H35" s="215" t="s">
        <v>167</v>
      </c>
      <c r="I35" s="64">
        <f t="shared" si="0"/>
        <v>0</v>
      </c>
      <c r="J35" s="99"/>
      <c r="K35" s="55">
        <f t="shared" si="1"/>
        <v>0</v>
      </c>
    </row>
    <row r="36" spans="2:11" ht="15.75" customHeight="1" x14ac:dyDescent="0.25">
      <c r="B36" s="100"/>
      <c r="C36" s="97"/>
      <c r="G36" s="64"/>
      <c r="H36" s="215" t="s">
        <v>166</v>
      </c>
      <c r="I36" s="64">
        <f t="shared" si="0"/>
        <v>0</v>
      </c>
      <c r="J36" s="99"/>
      <c r="K36" s="55">
        <f t="shared" si="1"/>
        <v>0</v>
      </c>
    </row>
    <row r="37" spans="2:11" x14ac:dyDescent="0.25">
      <c r="B37" s="100"/>
      <c r="C37" s="97"/>
      <c r="G37" s="64"/>
      <c r="H37" s="215" t="s">
        <v>165</v>
      </c>
      <c r="I37" s="64">
        <f t="shared" si="0"/>
        <v>0</v>
      </c>
      <c r="J37" s="99"/>
      <c r="K37" s="55">
        <f t="shared" si="1"/>
        <v>0</v>
      </c>
    </row>
    <row r="38" spans="2:11" x14ac:dyDescent="0.25">
      <c r="B38" s="100"/>
      <c r="C38" s="97"/>
      <c r="G38" s="64"/>
      <c r="H38" s="215" t="s">
        <v>164</v>
      </c>
      <c r="I38" s="64">
        <f t="shared" si="0"/>
        <v>0</v>
      </c>
      <c r="J38" s="99"/>
      <c r="K38" s="55">
        <f t="shared" si="1"/>
        <v>0</v>
      </c>
    </row>
    <row r="39" spans="2:11" x14ac:dyDescent="0.25">
      <c r="B39" s="100"/>
      <c r="C39" s="97"/>
      <c r="G39" s="64"/>
      <c r="H39" s="215" t="s">
        <v>163</v>
      </c>
      <c r="I39" s="64">
        <f t="shared" si="0"/>
        <v>0</v>
      </c>
      <c r="J39" s="99"/>
      <c r="K39" s="55">
        <f t="shared" si="1"/>
        <v>0</v>
      </c>
    </row>
    <row r="40" spans="2:11" x14ac:dyDescent="0.25">
      <c r="B40" s="100"/>
      <c r="C40" s="97"/>
      <c r="G40" s="64"/>
      <c r="H40" s="215" t="s">
        <v>162</v>
      </c>
      <c r="I40" s="64">
        <f t="shared" si="0"/>
        <v>0</v>
      </c>
      <c r="J40" s="99"/>
      <c r="K40" s="55">
        <f t="shared" si="1"/>
        <v>0</v>
      </c>
    </row>
    <row r="41" spans="2:11" x14ac:dyDescent="0.25">
      <c r="B41" s="100"/>
      <c r="C41" s="97"/>
      <c r="G41" s="64"/>
      <c r="H41" s="215" t="s">
        <v>161</v>
      </c>
      <c r="I41" s="64">
        <f t="shared" si="0"/>
        <v>0</v>
      </c>
      <c r="J41" s="99"/>
      <c r="K41" s="55">
        <f t="shared" si="1"/>
        <v>0</v>
      </c>
    </row>
    <row r="42" spans="2:11" x14ac:dyDescent="0.25">
      <c r="B42" s="100"/>
      <c r="C42" s="97"/>
      <c r="G42" s="64"/>
      <c r="H42" s="215" t="s">
        <v>160</v>
      </c>
      <c r="I42" s="64">
        <f t="shared" si="0"/>
        <v>0</v>
      </c>
      <c r="J42" s="99"/>
      <c r="K42" s="55">
        <f t="shared" si="1"/>
        <v>0</v>
      </c>
    </row>
    <row r="43" spans="2:11" x14ac:dyDescent="0.25">
      <c r="B43" s="100"/>
      <c r="C43" s="97"/>
      <c r="G43" s="64"/>
      <c r="H43" s="215" t="s">
        <v>159</v>
      </c>
      <c r="I43" s="64">
        <f t="shared" si="0"/>
        <v>0</v>
      </c>
      <c r="J43" s="99"/>
      <c r="K43" s="55">
        <f t="shared" si="1"/>
        <v>0</v>
      </c>
    </row>
    <row r="44" spans="2:11" x14ac:dyDescent="0.25">
      <c r="B44" s="100"/>
      <c r="C44" s="97"/>
      <c r="G44" s="64"/>
      <c r="H44" s="215" t="s">
        <v>158</v>
      </c>
      <c r="I44" s="64">
        <f t="shared" si="0"/>
        <v>0</v>
      </c>
      <c r="J44" s="99"/>
      <c r="K44" s="55">
        <f t="shared" si="1"/>
        <v>0</v>
      </c>
    </row>
    <row r="45" spans="2:11" x14ac:dyDescent="0.25">
      <c r="B45" s="100"/>
      <c r="C45" s="97"/>
      <c r="G45" s="64"/>
      <c r="H45" s="215"/>
      <c r="I45" s="64"/>
      <c r="J45" s="99"/>
      <c r="K45" s="55"/>
    </row>
    <row r="46" spans="2:11" ht="16.5" thickBot="1" x14ac:dyDescent="0.3">
      <c r="B46" s="100"/>
      <c r="C46" s="97"/>
      <c r="F46" s="221"/>
      <c r="G46" s="50"/>
      <c r="H46" s="51"/>
      <c r="I46" s="50"/>
      <c r="J46" s="102"/>
      <c r="K46" s="204"/>
    </row>
    <row r="47" spans="2:11" ht="16.5" thickTop="1" x14ac:dyDescent="0.25">
      <c r="B47" s="100"/>
      <c r="C47" s="97"/>
      <c r="F47" s="68"/>
      <c r="G47" s="64"/>
      <c r="I47" s="64"/>
      <c r="J47" s="99"/>
      <c r="K47" s="203"/>
    </row>
    <row r="48" spans="2:11" x14ac:dyDescent="0.25">
      <c r="G48" s="63" t="s">
        <v>47</v>
      </c>
      <c r="H48" s="64"/>
      <c r="I48" s="64">
        <f>SUM(I$28:$I$28)</f>
        <v>0</v>
      </c>
      <c r="K48" s="98">
        <f>SUM(K31:K45)</f>
        <v>0</v>
      </c>
    </row>
    <row r="49" spans="2:13" x14ac:dyDescent="0.25">
      <c r="M49" s="62"/>
    </row>
    <row r="50" spans="2:13" x14ac:dyDescent="0.25">
      <c r="B50" s="77" t="s">
        <v>18</v>
      </c>
      <c r="C50" s="69"/>
      <c r="D50" s="220"/>
      <c r="E50" s="219"/>
      <c r="F50" s="219"/>
      <c r="G50" s="219"/>
      <c r="H50" s="219"/>
      <c r="I50" s="219"/>
      <c r="J50" s="219"/>
      <c r="K50" s="218"/>
      <c r="M50" s="62"/>
    </row>
    <row r="51" spans="2:13" x14ac:dyDescent="0.25">
      <c r="B51" s="71"/>
      <c r="C51" s="72"/>
      <c r="D51" s="217"/>
      <c r="E51" s="217"/>
      <c r="F51" s="217"/>
      <c r="G51" s="217"/>
      <c r="H51" s="217"/>
      <c r="I51" s="217"/>
      <c r="J51" s="217"/>
      <c r="K51" s="216"/>
      <c r="M51" s="62"/>
    </row>
    <row r="52" spans="2:13" ht="16.5" thickBot="1" x14ac:dyDescent="0.3">
      <c r="B52" s="35"/>
      <c r="C52" s="35"/>
      <c r="D52" s="35"/>
      <c r="E52" s="35"/>
      <c r="F52" s="35"/>
      <c r="G52" s="35"/>
      <c r="H52" s="35"/>
      <c r="I52" s="35"/>
      <c r="J52" s="35"/>
      <c r="M52" s="62"/>
    </row>
    <row r="53" spans="2:13" x14ac:dyDescent="0.25">
      <c r="M53" s="62"/>
    </row>
    <row r="54" spans="2:13" x14ac:dyDescent="0.25">
      <c r="B54" s="26" t="s">
        <v>27</v>
      </c>
      <c r="J54" s="83"/>
      <c r="M54" s="62"/>
    </row>
    <row r="55" spans="2:13" x14ac:dyDescent="0.25">
      <c r="J55" s="215"/>
      <c r="K55" s="83"/>
      <c r="L55" s="62"/>
      <c r="M55" s="62"/>
    </row>
    <row r="56" spans="2:13" ht="15.75" customHeight="1" x14ac:dyDescent="0.25">
      <c r="C56" s="32" t="s">
        <v>1</v>
      </c>
      <c r="D56" s="139"/>
      <c r="F56" s="30" t="s">
        <v>0</v>
      </c>
      <c r="G56" s="28">
        <f>K1</f>
        <v>0</v>
      </c>
      <c r="J56" s="215"/>
      <c r="K56" s="83"/>
      <c r="M56" s="62"/>
    </row>
    <row r="57" spans="2:13" x14ac:dyDescent="0.25">
      <c r="C57" s="25" t="s">
        <v>24</v>
      </c>
      <c r="D57" s="75"/>
      <c r="F57" s="31" t="s">
        <v>4</v>
      </c>
      <c r="G57" s="29">
        <f>K2</f>
        <v>0</v>
      </c>
      <c r="M57" s="62"/>
    </row>
    <row r="58" spans="2:13" x14ac:dyDescent="0.25">
      <c r="C58" s="33" t="s">
        <v>54</v>
      </c>
      <c r="D58" s="138"/>
      <c r="F58" s="31" t="s">
        <v>60</v>
      </c>
      <c r="G58" s="29" t="str">
        <f>D20</f>
        <v>NBCU</v>
      </c>
      <c r="M58" s="62"/>
    </row>
    <row r="59" spans="2:13" x14ac:dyDescent="0.25">
      <c r="C59" s="34" t="s">
        <v>55</v>
      </c>
      <c r="D59" s="137"/>
      <c r="F59" s="214"/>
      <c r="G59" s="163"/>
      <c r="H59" s="163"/>
      <c r="I59" s="163"/>
      <c r="J59" s="27" t="s">
        <v>28</v>
      </c>
      <c r="K59" s="54">
        <f>K48</f>
        <v>0</v>
      </c>
      <c r="M59" s="62"/>
    </row>
    <row r="60" spans="2:13" ht="15.75" customHeight="1" x14ac:dyDescent="0.25">
      <c r="C60" s="19"/>
      <c r="D60" s="19"/>
      <c r="E60" s="18"/>
      <c r="F60" s="18"/>
      <c r="G60" s="163"/>
      <c r="H60" s="163"/>
      <c r="I60" s="163"/>
      <c r="M60" s="62"/>
    </row>
    <row r="61" spans="2:13" x14ac:dyDescent="0.25">
      <c r="C61" s="19"/>
      <c r="D61" s="19"/>
      <c r="E61" s="18"/>
      <c r="F61" s="18"/>
      <c r="G61" s="18"/>
      <c r="M61" s="62"/>
    </row>
  </sheetData>
  <autoFilter ref="B27:K28" xr:uid="{00000000-0009-0000-0000-000000000000}"/>
  <mergeCells count="11">
    <mergeCell ref="D21:F21"/>
    <mergeCell ref="G5:K5"/>
    <mergeCell ref="G6:K6"/>
    <mergeCell ref="G7:K7"/>
    <mergeCell ref="G4:K4"/>
    <mergeCell ref="G11:K11"/>
    <mergeCell ref="G9:K9"/>
    <mergeCell ref="G8:K8"/>
    <mergeCell ref="G12:K12"/>
    <mergeCell ref="G13:K13"/>
    <mergeCell ref="G15:K15"/>
  </mergeCells>
  <hyperlinks>
    <hyperlink ref="B9" r:id="rId1" xr:uid="{352B6C58-14F3-400C-8C56-43D69DB486FC}"/>
    <hyperlink ref="D16" r:id="rId2" xr:uid="{A77E5A2E-2E43-43FF-B01C-DBFC85A66612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5FDE-9BCD-4522-AAC8-15C57A395AC2}">
  <sheetPr codeName="Sheet11">
    <pageSetUpPr fitToPage="1"/>
  </sheetPr>
  <dimension ref="A1:N60"/>
  <sheetViews>
    <sheetView showGridLines="0" topLeftCell="A22" zoomScale="130" zoomScaleNormal="130" zoomScalePageLayoutView="90" workbookViewId="0">
      <selection activeCell="H1" sqref="H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4.42578125" style="7" customWidth="1"/>
    <col min="7" max="7" width="13.5703125" style="7" customWidth="1"/>
    <col min="8" max="8" width="14.42578125" style="7" customWidth="1"/>
    <col min="9" max="9" width="13" style="7" customWidth="1"/>
    <col min="10" max="10" width="13.7109375" style="7" customWidth="1"/>
    <col min="11" max="11" width="12.7109375" style="7" customWidth="1"/>
    <col min="12" max="12" width="2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8.7109375" style="7"/>
  </cols>
  <sheetData>
    <row r="1" spans="1:11" x14ac:dyDescent="0.25">
      <c r="B1" s="130"/>
      <c r="C1" s="130"/>
      <c r="D1" s="130"/>
      <c r="E1" s="130"/>
      <c r="F1" s="130"/>
      <c r="G1" s="265"/>
      <c r="H1" s="265"/>
      <c r="J1" s="63" t="s">
        <v>0</v>
      </c>
      <c r="K1" s="136"/>
    </row>
    <row r="2" spans="1:11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54"/>
    </row>
    <row r="3" spans="1:11" x14ac:dyDescent="0.25">
      <c r="B3" s="130"/>
      <c r="C3" s="130"/>
      <c r="D3" s="130"/>
      <c r="E3" s="130"/>
      <c r="F3" s="130"/>
      <c r="G3" s="266"/>
      <c r="H3" s="266"/>
      <c r="I3" s="266"/>
      <c r="J3" s="266"/>
      <c r="K3" s="266"/>
    </row>
    <row r="4" spans="1:11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1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1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1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1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1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1" x14ac:dyDescent="0.25">
      <c r="B10" s="131" t="s">
        <v>6</v>
      </c>
      <c r="C10" s="126"/>
      <c r="D10" s="130"/>
      <c r="E10" s="130"/>
      <c r="F10" s="130"/>
    </row>
    <row r="11" spans="1:11" x14ac:dyDescent="0.25">
      <c r="C11" s="129"/>
      <c r="D11" s="127"/>
      <c r="E11" s="127"/>
      <c r="F11" s="127"/>
      <c r="G11" s="296" t="s">
        <v>30</v>
      </c>
      <c r="H11" s="296"/>
      <c r="I11" s="296"/>
      <c r="J11" s="296"/>
      <c r="K11" s="296"/>
    </row>
    <row r="12" spans="1:11" x14ac:dyDescent="0.25">
      <c r="B12" s="121" t="s">
        <v>21</v>
      </c>
      <c r="C12" s="127"/>
      <c r="D12" s="176" t="s">
        <v>178</v>
      </c>
      <c r="E12" s="127"/>
      <c r="F12" s="127"/>
      <c r="G12" s="298" t="s">
        <v>22</v>
      </c>
      <c r="H12" s="298"/>
      <c r="I12" s="298"/>
      <c r="J12" s="298"/>
      <c r="K12" s="298"/>
    </row>
    <row r="13" spans="1:11" x14ac:dyDescent="0.25">
      <c r="C13" s="127"/>
      <c r="D13" s="125" t="s">
        <v>181</v>
      </c>
      <c r="E13" s="127"/>
      <c r="F13" s="127"/>
      <c r="G13" s="299" t="s">
        <v>31</v>
      </c>
      <c r="H13" s="299"/>
      <c r="I13" s="299"/>
      <c r="J13" s="299"/>
      <c r="K13" s="299"/>
    </row>
    <row r="14" spans="1:11" x14ac:dyDescent="0.25">
      <c r="C14" s="127"/>
      <c r="D14" s="124" t="s">
        <v>180</v>
      </c>
      <c r="E14" s="111"/>
      <c r="F14" s="111"/>
      <c r="G14" s="266"/>
      <c r="H14" s="266"/>
      <c r="I14" s="266"/>
      <c r="J14" s="266"/>
      <c r="K14" s="266"/>
    </row>
    <row r="15" spans="1:11" x14ac:dyDescent="0.25">
      <c r="A15" s="7" t="s">
        <v>32</v>
      </c>
      <c r="C15" s="111"/>
      <c r="D15" s="124" t="s">
        <v>179</v>
      </c>
      <c r="E15" s="111"/>
      <c r="F15" s="111"/>
      <c r="G15" s="300" t="s">
        <v>29</v>
      </c>
      <c r="H15" s="300"/>
      <c r="I15" s="300"/>
      <c r="J15" s="300"/>
      <c r="K15" s="300"/>
    </row>
    <row r="16" spans="1:11" x14ac:dyDescent="0.25">
      <c r="D16" s="176"/>
      <c r="E16" s="111"/>
      <c r="F16" s="111"/>
      <c r="G16" s="231"/>
      <c r="H16" s="229" t="s">
        <v>13</v>
      </c>
      <c r="I16" s="229" t="s">
        <v>11</v>
      </c>
      <c r="J16" s="230" t="s">
        <v>34</v>
      </c>
      <c r="K16" s="229"/>
    </row>
    <row r="17" spans="2:14" x14ac:dyDescent="0.25">
      <c r="C17" s="111"/>
      <c r="D17" s="79"/>
      <c r="E17" s="111"/>
      <c r="F17" s="111"/>
      <c r="G17" s="110"/>
      <c r="H17" s="109" t="s">
        <v>17</v>
      </c>
      <c r="I17" s="108">
        <v>1.05</v>
      </c>
      <c r="J17" s="175"/>
      <c r="K17" s="106"/>
    </row>
    <row r="18" spans="2:14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</v>
      </c>
      <c r="J18" s="116"/>
      <c r="K18" s="106"/>
    </row>
    <row r="19" spans="2:14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0.95</v>
      </c>
      <c r="J19" s="116"/>
      <c r="K19" s="106"/>
    </row>
    <row r="20" spans="2:14" x14ac:dyDescent="0.25">
      <c r="B20" s="121" t="s">
        <v>19</v>
      </c>
      <c r="D20" s="119" t="s">
        <v>178</v>
      </c>
      <c r="E20" s="111"/>
      <c r="F20" s="111"/>
      <c r="G20" s="110"/>
      <c r="H20" s="109" t="s">
        <v>14</v>
      </c>
      <c r="I20" s="108">
        <v>0.89</v>
      </c>
      <c r="J20" s="116"/>
      <c r="K20" s="106"/>
    </row>
    <row r="21" spans="2:14" x14ac:dyDescent="0.25">
      <c r="B21" s="121" t="s">
        <v>20</v>
      </c>
      <c r="D21" s="304" t="s">
        <v>178</v>
      </c>
      <c r="E21" s="304"/>
      <c r="F21" s="111"/>
      <c r="G21" s="110"/>
      <c r="H21" s="109" t="s">
        <v>68</v>
      </c>
      <c r="I21" s="108">
        <v>0.84</v>
      </c>
      <c r="J21" s="116"/>
      <c r="K21" s="106"/>
    </row>
    <row r="22" spans="2:14" x14ac:dyDescent="0.25">
      <c r="B22" s="26" t="s">
        <v>33</v>
      </c>
      <c r="D22" s="49"/>
      <c r="E22" s="111"/>
      <c r="F22" s="111"/>
      <c r="G22" s="110"/>
      <c r="H22" s="109" t="s">
        <v>152</v>
      </c>
      <c r="I22" s="108">
        <v>0.79</v>
      </c>
      <c r="J22" s="107"/>
      <c r="K22" s="106"/>
    </row>
    <row r="23" spans="2:14" x14ac:dyDescent="0.25">
      <c r="B23" s="26"/>
      <c r="D23" s="49"/>
      <c r="E23" s="111"/>
      <c r="F23" s="111"/>
      <c r="G23" s="110"/>
      <c r="H23" s="109" t="s">
        <v>53</v>
      </c>
      <c r="I23" s="108">
        <v>0.75</v>
      </c>
      <c r="J23" s="107"/>
      <c r="K23" s="106"/>
    </row>
    <row r="24" spans="2:14" x14ac:dyDescent="0.25">
      <c r="B24" s="26"/>
      <c r="D24" s="49"/>
      <c r="E24" s="111"/>
      <c r="F24" s="111"/>
      <c r="G24" s="110"/>
      <c r="H24" s="109" t="s">
        <v>123</v>
      </c>
      <c r="I24" s="108">
        <v>0.73</v>
      </c>
      <c r="J24" s="107"/>
      <c r="K24" s="106"/>
    </row>
    <row r="25" spans="2:14" x14ac:dyDescent="0.25">
      <c r="B25" s="111"/>
      <c r="C25" s="111"/>
      <c r="D25" s="111"/>
      <c r="E25" s="111"/>
      <c r="F25" s="111"/>
      <c r="G25" s="265"/>
      <c r="H25" s="265"/>
      <c r="I25" s="265"/>
      <c r="K25" s="266"/>
      <c r="L25" s="126"/>
      <c r="M25" s="126"/>
      <c r="N25" s="126"/>
    </row>
    <row r="26" spans="2:14" ht="47.25" x14ac:dyDescent="0.25">
      <c r="B26" s="20" t="s">
        <v>12</v>
      </c>
      <c r="C26" s="20" t="s">
        <v>35</v>
      </c>
      <c r="D26" s="20" t="s">
        <v>36</v>
      </c>
      <c r="E26" s="20" t="s">
        <v>38</v>
      </c>
      <c r="F26" s="24" t="s">
        <v>7</v>
      </c>
      <c r="G26" s="24" t="s">
        <v>8</v>
      </c>
      <c r="H26" s="264" t="s">
        <v>10</v>
      </c>
      <c r="I26" s="264" t="s">
        <v>9</v>
      </c>
      <c r="J26" s="264" t="s">
        <v>11</v>
      </c>
      <c r="K26" s="264" t="s">
        <v>5</v>
      </c>
    </row>
    <row r="27" spans="2:14" x14ac:dyDescent="0.25">
      <c r="B27" s="100"/>
      <c r="E27" s="29"/>
      <c r="F27" s="195"/>
      <c r="G27" s="195"/>
      <c r="H27" s="64"/>
      <c r="I27" s="64"/>
      <c r="J27" s="53"/>
      <c r="K27" s="99"/>
    </row>
    <row r="28" spans="2:14" ht="16.5" thickBot="1" x14ac:dyDescent="0.3">
      <c r="B28" s="100"/>
      <c r="C28" s="97"/>
      <c r="F28" s="50"/>
      <c r="G28" s="50"/>
      <c r="H28" s="50"/>
      <c r="I28" s="102"/>
      <c r="J28" s="101"/>
      <c r="K28" s="101"/>
    </row>
    <row r="29" spans="2:14" ht="16.5" thickTop="1" x14ac:dyDescent="0.25">
      <c r="B29" s="100"/>
      <c r="C29" s="97"/>
      <c r="F29" s="64"/>
      <c r="G29" s="64"/>
      <c r="I29" s="64"/>
      <c r="J29" s="99"/>
      <c r="K29" s="98"/>
    </row>
    <row r="30" spans="2:14" x14ac:dyDescent="0.25">
      <c r="B30" s="100"/>
      <c r="C30" s="97"/>
      <c r="F30" s="68"/>
      <c r="G30" s="105" t="s">
        <v>37</v>
      </c>
      <c r="H30" s="68" t="s">
        <v>178</v>
      </c>
      <c r="I30" s="53">
        <f>SUMIF($E$27:$E$28,$H30,$J$27:$J$28)</f>
        <v>0</v>
      </c>
      <c r="J30" s="104"/>
      <c r="K30" s="103"/>
    </row>
    <row r="31" spans="2:14" x14ac:dyDescent="0.25">
      <c r="B31" s="100"/>
      <c r="C31" s="97"/>
      <c r="F31" s="68"/>
      <c r="G31" s="105"/>
      <c r="H31" s="68" t="s">
        <v>77</v>
      </c>
      <c r="I31" s="53">
        <f>SUMIF($E$27:$E$28,$H31,$J$27:$J$28)</f>
        <v>0</v>
      </c>
      <c r="J31" s="104"/>
      <c r="K31" s="143" t="s">
        <v>150</v>
      </c>
    </row>
    <row r="32" spans="2:14" x14ac:dyDescent="0.25">
      <c r="B32" s="100"/>
      <c r="C32" s="97"/>
      <c r="F32" s="68"/>
      <c r="G32" s="105"/>
      <c r="H32" s="68"/>
      <c r="I32" s="53"/>
      <c r="J32" s="104"/>
      <c r="K32" s="103"/>
    </row>
    <row r="33" spans="2:11" x14ac:dyDescent="0.25">
      <c r="B33" s="100"/>
      <c r="C33" s="97"/>
      <c r="F33" s="68"/>
      <c r="G33" s="105"/>
      <c r="H33" s="68"/>
      <c r="I33" s="53"/>
      <c r="J33" s="104"/>
      <c r="K33" s="103"/>
    </row>
    <row r="34" spans="2:11" ht="16.5" thickBot="1" x14ac:dyDescent="0.3">
      <c r="B34" s="100"/>
      <c r="C34" s="97"/>
      <c r="F34" s="50"/>
      <c r="G34" s="50"/>
      <c r="H34" s="51"/>
      <c r="I34" s="50"/>
      <c r="J34" s="102"/>
      <c r="K34" s="101"/>
    </row>
    <row r="35" spans="2:11" ht="16.5" thickTop="1" x14ac:dyDescent="0.25">
      <c r="B35" s="100"/>
      <c r="C35" s="97"/>
      <c r="F35" s="68"/>
      <c r="G35" s="64"/>
      <c r="I35" s="64"/>
      <c r="J35" s="99"/>
      <c r="K35" s="98"/>
    </row>
    <row r="36" spans="2:11" x14ac:dyDescent="0.25">
      <c r="B36" s="100"/>
      <c r="C36" s="97"/>
      <c r="F36" s="68"/>
      <c r="G36" s="105" t="s">
        <v>47</v>
      </c>
      <c r="I36" s="64">
        <f>SUM(I30:I30)</f>
        <v>0</v>
      </c>
      <c r="J36" s="99"/>
      <c r="K36" s="172">
        <f>SUM(K30:K32)</f>
        <v>0</v>
      </c>
    </row>
    <row r="37" spans="2:11" x14ac:dyDescent="0.25">
      <c r="B37" s="100"/>
      <c r="C37" s="97"/>
      <c r="F37" s="68"/>
      <c r="G37" s="64"/>
      <c r="I37" s="64"/>
      <c r="J37" s="99"/>
      <c r="K37" s="98"/>
    </row>
    <row r="38" spans="2:11" ht="15.75" customHeight="1" x14ac:dyDescent="0.25">
      <c r="B38" s="77" t="s">
        <v>18</v>
      </c>
      <c r="C38" s="69"/>
      <c r="D38" s="82"/>
      <c r="E38" s="69"/>
      <c r="F38" s="69"/>
      <c r="G38" s="69"/>
      <c r="H38" s="69"/>
      <c r="I38" s="69"/>
      <c r="J38" s="69"/>
      <c r="K38" s="70"/>
    </row>
    <row r="39" spans="2:11" ht="15.75" customHeight="1" x14ac:dyDescent="0.25">
      <c r="B39" s="194"/>
      <c r="C39" s="192"/>
      <c r="D39" s="193"/>
      <c r="E39" s="192"/>
      <c r="F39" s="192"/>
      <c r="G39" s="192"/>
      <c r="H39" s="192"/>
      <c r="I39" s="192"/>
      <c r="J39" s="192"/>
      <c r="K39" s="191"/>
    </row>
    <row r="40" spans="2:11" ht="16.5" thickBot="1" x14ac:dyDescent="0.3">
      <c r="B40" s="190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2:11" x14ac:dyDescent="0.25">
      <c r="B41" s="26" t="s">
        <v>27</v>
      </c>
      <c r="J41" s="68"/>
      <c r="K41" s="103"/>
    </row>
    <row r="43" spans="2:11" x14ac:dyDescent="0.25">
      <c r="C43" s="32" t="s">
        <v>1</v>
      </c>
      <c r="D43" s="139"/>
      <c r="E43" s="30" t="s">
        <v>0</v>
      </c>
      <c r="F43" s="28">
        <f>K1</f>
        <v>0</v>
      </c>
    </row>
    <row r="44" spans="2:11" x14ac:dyDescent="0.25">
      <c r="C44" s="25" t="s">
        <v>24</v>
      </c>
      <c r="D44" s="75"/>
      <c r="E44" s="31" t="s">
        <v>4</v>
      </c>
      <c r="F44" s="29">
        <f>K2</f>
        <v>0</v>
      </c>
    </row>
    <row r="45" spans="2:11" x14ac:dyDescent="0.25">
      <c r="C45" s="33" t="s">
        <v>54</v>
      </c>
      <c r="D45" s="138"/>
      <c r="E45" s="31" t="s">
        <v>60</v>
      </c>
      <c r="F45" s="29" t="s">
        <v>178</v>
      </c>
    </row>
    <row r="46" spans="2:11" ht="15.75" customHeight="1" x14ac:dyDescent="0.25">
      <c r="C46" s="34" t="s">
        <v>55</v>
      </c>
      <c r="D46" s="137"/>
      <c r="E46" s="165" t="s">
        <v>20</v>
      </c>
      <c r="F46" s="271" t="s">
        <v>178</v>
      </c>
      <c r="G46" s="271"/>
      <c r="H46" s="163"/>
      <c r="I46" s="177"/>
      <c r="J46" s="27" t="s">
        <v>28</v>
      </c>
      <c r="K46" s="155">
        <f>K36</f>
        <v>0</v>
      </c>
    </row>
    <row r="47" spans="2:11" x14ac:dyDescent="0.25">
      <c r="C47" s="19"/>
      <c r="D47" s="19"/>
      <c r="E47" s="18"/>
      <c r="F47" s="163"/>
      <c r="G47" s="163"/>
      <c r="H47" s="163"/>
      <c r="I47" s="163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</sheetData>
  <autoFilter ref="B26:K27" xr:uid="{00000000-0009-0000-0000-000000000000}"/>
  <mergeCells count="11">
    <mergeCell ref="D21:E21"/>
    <mergeCell ref="G13:K13"/>
    <mergeCell ref="G15:K15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 xr:uid="{605FE35A-7100-4C8A-9003-D457AC1EA76A}"/>
    <hyperlink ref="D14" r:id="rId2" display="mailto:AccountsPayable@reelzchannel.com" xr:uid="{AB59F5D0-216D-4D86-8FBE-3C2BFFDF28C8}"/>
    <hyperlink ref="D15" r:id="rId3" display="mailto:Cgeorgakakis@reelz.com" xr:uid="{F14E5A17-559D-4513-B2A5-30ADB0021941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8C0-5A5F-4D28-812D-81511FF4F5E0}">
  <sheetPr codeName="Sheet12">
    <pageSetUpPr fitToPage="1"/>
  </sheetPr>
  <dimension ref="A1:O59"/>
  <sheetViews>
    <sheetView showGridLines="0" topLeftCell="A19" zoomScale="130" zoomScaleNormal="130" zoomScalePageLayoutView="90" workbookViewId="0">
      <selection activeCell="K16" sqref="K1:K104857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3.5703125" style="7" customWidth="1"/>
    <col min="7" max="7" width="12.28515625" style="7" customWidth="1"/>
    <col min="8" max="8" width="21.42578125" style="7" customWidth="1"/>
    <col min="9" max="9" width="19.42578125" style="7" customWidth="1"/>
    <col min="10" max="10" width="16.5703125" style="7" customWidth="1"/>
    <col min="11" max="11" width="12.7109375" style="7" bestFit="1" customWidth="1"/>
    <col min="12" max="12" width="1.7109375" style="7" customWidth="1"/>
    <col min="13" max="13" width="16" style="7" customWidth="1"/>
    <col min="14" max="14" width="4.7109375" style="7" customWidth="1"/>
    <col min="15" max="15" width="16" style="7" customWidth="1"/>
    <col min="16" max="16384" width="8.7109375" style="7"/>
  </cols>
  <sheetData>
    <row r="1" spans="1:11" x14ac:dyDescent="0.25">
      <c r="B1" s="130"/>
      <c r="C1" s="130"/>
      <c r="D1" s="130"/>
      <c r="E1" s="130"/>
      <c r="F1" s="130"/>
      <c r="G1" s="130"/>
      <c r="H1" s="265"/>
      <c r="I1" s="265"/>
      <c r="J1" s="63" t="s">
        <v>0</v>
      </c>
      <c r="K1" s="213"/>
    </row>
    <row r="2" spans="1:11" x14ac:dyDescent="0.25">
      <c r="B2" s="130"/>
      <c r="C2" s="130"/>
      <c r="D2" s="130"/>
      <c r="E2" s="130"/>
      <c r="F2" s="130"/>
      <c r="G2" s="130"/>
      <c r="H2" s="130"/>
      <c r="I2" s="130"/>
      <c r="J2" s="63" t="s">
        <v>4</v>
      </c>
      <c r="K2" s="212"/>
    </row>
    <row r="3" spans="1:11" x14ac:dyDescent="0.25">
      <c r="B3" s="130"/>
      <c r="C3" s="130"/>
      <c r="D3" s="130"/>
      <c r="E3" s="130"/>
      <c r="F3" s="130"/>
      <c r="G3" s="130"/>
      <c r="H3" s="266"/>
      <c r="I3" s="266"/>
      <c r="J3" s="266"/>
      <c r="K3" s="266"/>
    </row>
    <row r="4" spans="1:11" x14ac:dyDescent="0.25">
      <c r="B4" s="130"/>
      <c r="C4" s="130"/>
      <c r="D4" s="130"/>
      <c r="E4" s="130"/>
      <c r="F4" s="275"/>
      <c r="G4" s="300" t="s">
        <v>2</v>
      </c>
      <c r="H4" s="300"/>
      <c r="I4" s="300"/>
      <c r="J4" s="300"/>
      <c r="K4" s="300"/>
    </row>
    <row r="5" spans="1:11" x14ac:dyDescent="0.25">
      <c r="C5" s="134"/>
      <c r="D5" s="134"/>
      <c r="E5" s="134"/>
      <c r="F5" s="276"/>
      <c r="G5" s="313" t="s">
        <v>3</v>
      </c>
      <c r="H5" s="313"/>
      <c r="I5" s="313"/>
      <c r="J5" s="313"/>
      <c r="K5" s="313"/>
    </row>
    <row r="6" spans="1:11" x14ac:dyDescent="0.25">
      <c r="B6" s="133" t="s">
        <v>1</v>
      </c>
      <c r="C6" s="130"/>
      <c r="D6" s="130"/>
      <c r="E6" s="130"/>
      <c r="F6" s="44"/>
      <c r="G6" s="130"/>
      <c r="H6" s="297" t="s">
        <v>1</v>
      </c>
      <c r="I6" s="297"/>
      <c r="J6" s="297"/>
      <c r="K6" s="297"/>
    </row>
    <row r="7" spans="1:11" x14ac:dyDescent="0.25">
      <c r="B7" s="132" t="s">
        <v>54</v>
      </c>
      <c r="C7" s="130"/>
      <c r="D7" s="130"/>
      <c r="E7" s="130"/>
      <c r="F7" s="44"/>
      <c r="G7" s="130"/>
      <c r="H7" s="301" t="s">
        <v>24</v>
      </c>
      <c r="I7" s="301"/>
      <c r="J7" s="301"/>
      <c r="K7" s="301"/>
    </row>
    <row r="8" spans="1:11" x14ac:dyDescent="0.25">
      <c r="B8" s="132" t="s">
        <v>55</v>
      </c>
      <c r="C8" s="130"/>
      <c r="D8" s="126"/>
      <c r="E8" s="126"/>
      <c r="F8" s="45"/>
      <c r="G8" s="266"/>
      <c r="H8" s="297" t="s">
        <v>54</v>
      </c>
      <c r="I8" s="297"/>
      <c r="J8" s="297"/>
      <c r="K8" s="297"/>
    </row>
    <row r="9" spans="1:11" x14ac:dyDescent="0.25">
      <c r="B9" s="2" t="s">
        <v>23</v>
      </c>
      <c r="C9" s="126"/>
      <c r="D9" s="130"/>
      <c r="E9" s="130"/>
      <c r="F9" s="44"/>
      <c r="G9" s="130"/>
      <c r="H9" s="297" t="s">
        <v>55</v>
      </c>
      <c r="I9" s="297"/>
      <c r="J9" s="297"/>
      <c r="K9" s="297"/>
    </row>
    <row r="10" spans="1:11" x14ac:dyDescent="0.25">
      <c r="B10" s="131" t="s">
        <v>6</v>
      </c>
      <c r="C10" s="126"/>
      <c r="D10" s="130"/>
      <c r="E10" s="130"/>
      <c r="F10" s="44"/>
      <c r="G10" s="130"/>
    </row>
    <row r="11" spans="1:11" x14ac:dyDescent="0.25">
      <c r="C11" s="129"/>
      <c r="D11" s="127"/>
      <c r="E11" s="127"/>
      <c r="F11" s="13"/>
      <c r="G11" s="127"/>
      <c r="H11" s="296" t="s">
        <v>30</v>
      </c>
      <c r="I11" s="296"/>
      <c r="J11" s="296"/>
      <c r="K11" s="296"/>
    </row>
    <row r="12" spans="1:11" x14ac:dyDescent="0.25">
      <c r="B12" s="121" t="s">
        <v>21</v>
      </c>
      <c r="C12" s="127"/>
      <c r="D12" s="125" t="s">
        <v>184</v>
      </c>
      <c r="E12" s="127"/>
      <c r="F12" s="13"/>
      <c r="G12" s="127"/>
      <c r="H12" s="298" t="s">
        <v>22</v>
      </c>
      <c r="I12" s="298"/>
      <c r="J12" s="298"/>
      <c r="K12" s="298"/>
    </row>
    <row r="13" spans="1:11" x14ac:dyDescent="0.25">
      <c r="C13" s="127"/>
      <c r="D13" s="128" t="s">
        <v>186</v>
      </c>
      <c r="E13" s="127"/>
      <c r="F13" s="13"/>
      <c r="G13" s="127"/>
      <c r="H13" s="299" t="s">
        <v>31</v>
      </c>
      <c r="I13" s="299"/>
      <c r="J13" s="299"/>
      <c r="K13" s="299"/>
    </row>
    <row r="14" spans="1:11" x14ac:dyDescent="0.25">
      <c r="C14" s="127"/>
      <c r="D14" s="124" t="s">
        <v>185</v>
      </c>
      <c r="E14" s="111"/>
      <c r="F14" s="280"/>
      <c r="G14" s="265"/>
      <c r="H14" s="266"/>
      <c r="I14" s="266"/>
      <c r="J14" s="266"/>
      <c r="K14" s="266"/>
    </row>
    <row r="15" spans="1:11" x14ac:dyDescent="0.25">
      <c r="A15" s="7" t="s">
        <v>32</v>
      </c>
      <c r="C15" s="111"/>
      <c r="D15" s="211"/>
      <c r="E15" s="111"/>
      <c r="F15" s="275"/>
      <c r="G15" s="300" t="s">
        <v>29</v>
      </c>
      <c r="H15" s="300"/>
      <c r="I15" s="300"/>
      <c r="J15" s="300"/>
      <c r="K15" s="300"/>
    </row>
    <row r="16" spans="1:11" x14ac:dyDescent="0.25">
      <c r="D16" s="176"/>
      <c r="E16" s="111"/>
      <c r="F16" s="44"/>
      <c r="G16" s="21"/>
      <c r="H16" s="22" t="s">
        <v>13</v>
      </c>
      <c r="I16" s="22" t="s">
        <v>11</v>
      </c>
      <c r="J16" s="23" t="s">
        <v>34</v>
      </c>
      <c r="K16" s="22"/>
    </row>
    <row r="17" spans="2:13" x14ac:dyDescent="0.25">
      <c r="C17" s="111"/>
      <c r="D17" s="79"/>
      <c r="E17" s="111"/>
      <c r="F17" s="44"/>
      <c r="G17" s="110"/>
      <c r="H17" s="109" t="s">
        <v>17</v>
      </c>
      <c r="I17" s="108">
        <v>1.42</v>
      </c>
      <c r="J17" s="153"/>
      <c r="K17" s="106"/>
    </row>
    <row r="18" spans="2:13" x14ac:dyDescent="0.25">
      <c r="B18" s="123" t="s">
        <v>25</v>
      </c>
      <c r="D18" s="122"/>
      <c r="E18" s="111"/>
      <c r="F18" s="280"/>
      <c r="G18" s="265"/>
      <c r="H18" s="109" t="s">
        <v>15</v>
      </c>
      <c r="I18" s="108">
        <v>1.3499999999999999</v>
      </c>
      <c r="K18" s="116"/>
    </row>
    <row r="19" spans="2:13" x14ac:dyDescent="0.25">
      <c r="B19" s="123" t="s">
        <v>26</v>
      </c>
      <c r="D19" s="122"/>
      <c r="E19" s="111"/>
      <c r="F19" s="280"/>
      <c r="G19" s="265"/>
      <c r="H19" s="109" t="s">
        <v>16</v>
      </c>
      <c r="I19" s="108">
        <v>1.2799999999999998</v>
      </c>
      <c r="K19" s="116"/>
    </row>
    <row r="20" spans="2:13" x14ac:dyDescent="0.25">
      <c r="B20" s="121" t="s">
        <v>19</v>
      </c>
      <c r="D20" s="119" t="s">
        <v>184</v>
      </c>
      <c r="E20" s="111"/>
      <c r="F20" s="280"/>
      <c r="G20" s="265"/>
      <c r="H20" s="109" t="s">
        <v>14</v>
      </c>
      <c r="I20" s="108">
        <v>1.2099999999999997</v>
      </c>
      <c r="K20" s="116"/>
    </row>
    <row r="21" spans="2:13" x14ac:dyDescent="0.25">
      <c r="B21" s="121" t="s">
        <v>20</v>
      </c>
      <c r="D21" s="304" t="s">
        <v>183</v>
      </c>
      <c r="E21" s="304"/>
      <c r="F21" s="280"/>
      <c r="G21" s="265"/>
      <c r="H21" s="109" t="s">
        <v>68</v>
      </c>
      <c r="I21" s="108">
        <v>1.1299999999999997</v>
      </c>
      <c r="K21" s="116"/>
    </row>
    <row r="22" spans="2:13" x14ac:dyDescent="0.25">
      <c r="B22" s="26" t="s">
        <v>33</v>
      </c>
      <c r="D22" s="49"/>
      <c r="E22" s="111"/>
      <c r="F22" s="280"/>
      <c r="G22" s="265"/>
      <c r="H22" s="109" t="s">
        <v>52</v>
      </c>
      <c r="I22" s="108">
        <v>1.0599999999999996</v>
      </c>
      <c r="K22" s="107"/>
    </row>
    <row r="23" spans="2:13" x14ac:dyDescent="0.25">
      <c r="B23" s="26"/>
      <c r="D23" s="49"/>
      <c r="E23" s="111"/>
      <c r="F23" s="280"/>
      <c r="G23" s="265"/>
      <c r="H23" s="109" t="s">
        <v>53</v>
      </c>
      <c r="I23" s="108">
        <v>1.0299999999999996</v>
      </c>
      <c r="K23" s="107"/>
    </row>
    <row r="24" spans="2:13" x14ac:dyDescent="0.25">
      <c r="B24" s="26"/>
      <c r="D24" s="49"/>
      <c r="E24" s="111"/>
      <c r="F24" s="280"/>
      <c r="G24" s="265"/>
      <c r="H24" s="109" t="s">
        <v>56</v>
      </c>
      <c r="I24" s="108">
        <v>0.98999999999999955</v>
      </c>
      <c r="K24" s="107"/>
    </row>
    <row r="25" spans="2:13" x14ac:dyDescent="0.25">
      <c r="B25" s="26"/>
      <c r="D25" s="49"/>
      <c r="E25" s="111"/>
      <c r="F25" s="280"/>
      <c r="G25" s="265"/>
      <c r="H25" s="109" t="s">
        <v>85</v>
      </c>
      <c r="I25" s="108">
        <v>0.9399999999999995</v>
      </c>
      <c r="K25" s="107"/>
    </row>
    <row r="26" spans="2:13" x14ac:dyDescent="0.25">
      <c r="B26" s="111"/>
      <c r="C26" s="111"/>
      <c r="D26" s="111"/>
      <c r="E26" s="111"/>
      <c r="F26" s="111"/>
      <c r="G26" s="111"/>
      <c r="H26" s="111"/>
      <c r="I26" s="111"/>
      <c r="K26" s="126"/>
      <c r="L26" s="126"/>
      <c r="M26" s="126"/>
    </row>
    <row r="27" spans="2:13" ht="31.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64" t="s">
        <v>10</v>
      </c>
      <c r="I27" s="24" t="s">
        <v>9</v>
      </c>
      <c r="J27" s="24" t="s">
        <v>11</v>
      </c>
      <c r="K27" s="24" t="s">
        <v>5</v>
      </c>
    </row>
    <row r="28" spans="2:13" x14ac:dyDescent="0.25">
      <c r="B28" s="100"/>
      <c r="C28" s="100"/>
      <c r="E28" s="68"/>
      <c r="F28" s="142"/>
      <c r="G28" s="142"/>
      <c r="H28" s="64"/>
      <c r="I28" s="99"/>
      <c r="J28" s="232"/>
      <c r="L28" s="210"/>
    </row>
    <row r="29" spans="2:13" ht="16.5" thickBot="1" x14ac:dyDescent="0.3">
      <c r="B29" s="100"/>
      <c r="C29" s="97"/>
      <c r="F29" s="50"/>
      <c r="G29" s="50"/>
      <c r="H29" s="51"/>
      <c r="I29" s="50"/>
      <c r="J29" s="102"/>
      <c r="K29" s="101"/>
    </row>
    <row r="30" spans="2:13" ht="16.5" thickTop="1" x14ac:dyDescent="0.25">
      <c r="B30" s="100"/>
      <c r="C30" s="97"/>
      <c r="G30" s="64"/>
      <c r="I30" s="64"/>
      <c r="J30" s="99"/>
      <c r="K30" s="98"/>
    </row>
    <row r="31" spans="2:13" x14ac:dyDescent="0.25">
      <c r="B31" s="100"/>
      <c r="C31" s="97"/>
      <c r="G31" s="105" t="s">
        <v>37</v>
      </c>
      <c r="H31" s="68" t="s">
        <v>182</v>
      </c>
      <c r="I31" s="53">
        <f ca="1">SUMIF(E28:E29,H31,H28:H28)</f>
        <v>0</v>
      </c>
      <c r="J31" s="104"/>
      <c r="K31" s="98">
        <f ca="1">SUMIF(E28:E29,H31,J28:J28)</f>
        <v>0</v>
      </c>
    </row>
    <row r="32" spans="2:13" x14ac:dyDescent="0.25">
      <c r="B32" s="100"/>
      <c r="C32" s="97"/>
      <c r="G32" s="105"/>
      <c r="H32" s="68" t="s">
        <v>77</v>
      </c>
      <c r="I32" s="53">
        <f ca="1">SUMIF(E28:E29,H32,H28:H28)</f>
        <v>0</v>
      </c>
      <c r="J32" s="104"/>
      <c r="K32" s="140" t="s">
        <v>76</v>
      </c>
    </row>
    <row r="33" spans="2:15" ht="16.5" thickBot="1" x14ac:dyDescent="0.3">
      <c r="B33" s="100"/>
      <c r="C33" s="97"/>
      <c r="F33" s="50"/>
      <c r="G33" s="50"/>
      <c r="H33" s="51"/>
      <c r="I33" s="50"/>
      <c r="J33" s="102"/>
      <c r="K33" s="101"/>
    </row>
    <row r="34" spans="2:15" ht="16.5" thickTop="1" x14ac:dyDescent="0.25">
      <c r="B34" s="100"/>
      <c r="C34" s="97"/>
      <c r="G34" s="64"/>
      <c r="I34" s="64"/>
      <c r="J34" s="99"/>
      <c r="K34" s="98"/>
    </row>
    <row r="35" spans="2:15" x14ac:dyDescent="0.25">
      <c r="B35" s="100"/>
      <c r="C35" s="97"/>
      <c r="G35" s="105" t="s">
        <v>98</v>
      </c>
      <c r="I35" s="64">
        <f ca="1">SUM(I31)</f>
        <v>0</v>
      </c>
      <c r="J35" s="99"/>
      <c r="K35" s="98">
        <f ca="1">SUM(K31)</f>
        <v>0</v>
      </c>
    </row>
    <row r="36" spans="2:15" x14ac:dyDescent="0.25">
      <c r="B36" s="100"/>
      <c r="C36" s="97"/>
      <c r="G36" s="142"/>
      <c r="H36" s="68"/>
      <c r="I36" s="64"/>
      <c r="K36" s="99"/>
    </row>
    <row r="37" spans="2:15" ht="15.75" customHeight="1" x14ac:dyDescent="0.25">
      <c r="B37" s="77" t="s">
        <v>18</v>
      </c>
      <c r="C37" s="69"/>
      <c r="D37" s="82"/>
      <c r="E37" s="69"/>
      <c r="F37" s="69"/>
      <c r="G37" s="69"/>
      <c r="H37" s="69"/>
      <c r="I37" s="69"/>
      <c r="J37" s="69"/>
      <c r="K37" s="70"/>
    </row>
    <row r="38" spans="2:15" x14ac:dyDescent="0.25">
      <c r="B38" s="171"/>
      <c r="C38" s="170"/>
      <c r="D38" s="179"/>
      <c r="E38" s="179"/>
      <c r="F38" s="179"/>
      <c r="G38" s="179"/>
      <c r="H38" s="179"/>
      <c r="I38" s="179"/>
      <c r="J38" s="179"/>
      <c r="K38" s="178"/>
    </row>
    <row r="39" spans="2:15" ht="16.5" thickBot="1" x14ac:dyDescent="0.3">
      <c r="B39" s="167"/>
      <c r="C39" s="167"/>
      <c r="D39" s="167"/>
      <c r="E39" s="167"/>
      <c r="F39" s="167"/>
      <c r="G39" s="167"/>
      <c r="H39" s="167"/>
      <c r="I39" s="167"/>
      <c r="J39" s="167"/>
      <c r="K39" s="167"/>
    </row>
    <row r="40" spans="2:15" x14ac:dyDescent="0.25">
      <c r="B40" s="26" t="s">
        <v>27</v>
      </c>
      <c r="O40" s="68"/>
    </row>
    <row r="42" spans="2:15" x14ac:dyDescent="0.25">
      <c r="C42" s="32" t="s">
        <v>1</v>
      </c>
      <c r="D42" s="139"/>
      <c r="E42" s="30" t="s">
        <v>0</v>
      </c>
      <c r="F42" s="28">
        <f>K1</f>
        <v>0</v>
      </c>
    </row>
    <row r="43" spans="2:15" x14ac:dyDescent="0.25">
      <c r="C43" s="25" t="s">
        <v>24</v>
      </c>
      <c r="D43" s="75"/>
      <c r="E43" s="31" t="s">
        <v>4</v>
      </c>
      <c r="F43" s="29">
        <f>K2</f>
        <v>0</v>
      </c>
    </row>
    <row r="44" spans="2:15" x14ac:dyDescent="0.25">
      <c r="C44" s="33" t="s">
        <v>54</v>
      </c>
      <c r="D44" s="138"/>
      <c r="E44" s="31" t="s">
        <v>60</v>
      </c>
      <c r="F44" s="29" t="str">
        <f>D20</f>
        <v>Sony</v>
      </c>
      <c r="J44" s="27" t="s">
        <v>28</v>
      </c>
      <c r="K44" s="155">
        <f ca="1">K35</f>
        <v>0</v>
      </c>
    </row>
    <row r="45" spans="2:15" ht="15.75" customHeight="1" x14ac:dyDescent="0.25">
      <c r="C45" s="34" t="s">
        <v>55</v>
      </c>
      <c r="D45" s="137"/>
      <c r="E45" s="165" t="s">
        <v>20</v>
      </c>
      <c r="F45" s="271" t="str">
        <f>D21</f>
        <v>Cine Sony</v>
      </c>
      <c r="G45" s="271"/>
      <c r="M45" s="163"/>
      <c r="N45" s="177"/>
    </row>
    <row r="46" spans="2:15" x14ac:dyDescent="0.25">
      <c r="C46" s="19"/>
      <c r="D46" s="19"/>
      <c r="E46" s="18"/>
      <c r="F46" s="163"/>
      <c r="G46" s="163"/>
      <c r="H46" s="163"/>
    </row>
    <row r="47" spans="2:15" x14ac:dyDescent="0.25">
      <c r="C47" s="19"/>
      <c r="D47" s="19"/>
      <c r="E47" s="18"/>
      <c r="F47" s="18"/>
      <c r="G47" s="18"/>
    </row>
    <row r="48" spans="2:15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</sheetData>
  <mergeCells count="11">
    <mergeCell ref="D21:E21"/>
    <mergeCell ref="G4:K4"/>
    <mergeCell ref="G5:K5"/>
    <mergeCell ref="H6:K6"/>
    <mergeCell ref="H7:K7"/>
    <mergeCell ref="H8:K8"/>
    <mergeCell ref="H9:K9"/>
    <mergeCell ref="H11:K11"/>
    <mergeCell ref="H12:K12"/>
    <mergeCell ref="H13:K13"/>
    <mergeCell ref="G15:K15"/>
  </mergeCells>
  <hyperlinks>
    <hyperlink ref="B10" r:id="rId1" xr:uid="{3C868628-3C5E-4072-BECC-2196E0B2F9D1}"/>
    <hyperlink ref="D14" r:id="rId2" xr:uid="{9BA00B68-BB97-47EE-B5AE-E7D215D25F24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68B-661A-4764-9F4C-400E544493BA}">
  <sheetPr codeName="Sheet13">
    <pageSetUpPr fitToPage="1"/>
  </sheetPr>
  <dimension ref="A1:N57"/>
  <sheetViews>
    <sheetView showGridLines="0" topLeftCell="A10" zoomScale="130" zoomScaleNormal="130" zoomScalePageLayoutView="90" workbookViewId="0">
      <selection activeCell="J30" sqref="J30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3.42578125" style="7" customWidth="1"/>
    <col min="7" max="7" width="12.7109375" style="7" customWidth="1"/>
    <col min="8" max="8" width="13.85546875" style="7" customWidth="1"/>
    <col min="9" max="9" width="20" style="7" customWidth="1"/>
    <col min="10" max="10" width="13.7109375" style="7" customWidth="1"/>
    <col min="11" max="11" width="12.7109375" style="7" customWidth="1"/>
    <col min="12" max="12" width="1.7109375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8.7109375" style="7"/>
  </cols>
  <sheetData>
    <row r="1" spans="1:11" x14ac:dyDescent="0.25">
      <c r="B1" s="130"/>
      <c r="C1" s="130"/>
      <c r="D1" s="130"/>
      <c r="E1" s="130"/>
      <c r="F1" s="130"/>
      <c r="G1" s="265"/>
      <c r="H1" s="265"/>
      <c r="J1" s="63" t="s">
        <v>0</v>
      </c>
      <c r="K1" s="136"/>
    </row>
    <row r="2" spans="1:11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54"/>
    </row>
    <row r="3" spans="1:11" x14ac:dyDescent="0.25">
      <c r="B3" s="130"/>
      <c r="C3" s="130"/>
      <c r="D3" s="130"/>
      <c r="E3" s="130"/>
      <c r="F3" s="130"/>
      <c r="G3" s="266"/>
      <c r="H3" s="266"/>
      <c r="I3" s="266"/>
      <c r="J3" s="266"/>
      <c r="K3" s="266"/>
    </row>
    <row r="4" spans="1:11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1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1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1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1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1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1" x14ac:dyDescent="0.25">
      <c r="B10" s="131" t="s">
        <v>6</v>
      </c>
      <c r="C10" s="126"/>
      <c r="D10" s="130"/>
      <c r="E10" s="130"/>
      <c r="F10" s="130"/>
    </row>
    <row r="11" spans="1:11" x14ac:dyDescent="0.25">
      <c r="C11" s="129"/>
      <c r="D11" s="127"/>
      <c r="E11" s="127"/>
      <c r="F11" s="127"/>
      <c r="G11" s="296" t="s">
        <v>73</v>
      </c>
      <c r="H11" s="296"/>
      <c r="I11" s="296"/>
      <c r="J11" s="296"/>
      <c r="K11" s="296"/>
    </row>
    <row r="12" spans="1:11" x14ac:dyDescent="0.25">
      <c r="B12" s="121" t="s">
        <v>21</v>
      </c>
      <c r="C12" s="127"/>
      <c r="D12" s="176" t="s">
        <v>189</v>
      </c>
      <c r="E12" s="127"/>
      <c r="F12" s="127"/>
      <c r="G12" s="298" t="s">
        <v>22</v>
      </c>
      <c r="H12" s="298"/>
      <c r="I12" s="298"/>
      <c r="J12" s="298"/>
      <c r="K12" s="298"/>
    </row>
    <row r="13" spans="1:11" x14ac:dyDescent="0.25">
      <c r="C13" s="127"/>
      <c r="D13" s="125" t="s">
        <v>192</v>
      </c>
      <c r="E13" s="127"/>
      <c r="F13" s="127"/>
      <c r="G13" s="299" t="s">
        <v>31</v>
      </c>
      <c r="H13" s="299"/>
      <c r="I13" s="299"/>
      <c r="J13" s="299"/>
      <c r="K13" s="299"/>
    </row>
    <row r="14" spans="1:11" x14ac:dyDescent="0.25">
      <c r="C14" s="127"/>
      <c r="D14" s="176"/>
      <c r="E14" s="111"/>
      <c r="F14" s="111"/>
      <c r="G14" s="266"/>
      <c r="H14" s="266"/>
      <c r="I14" s="266"/>
      <c r="J14" s="266"/>
      <c r="K14" s="266"/>
    </row>
    <row r="15" spans="1:11" x14ac:dyDescent="0.25">
      <c r="A15" s="7" t="s">
        <v>32</v>
      </c>
      <c r="C15" s="111"/>
      <c r="D15" s="211" t="s">
        <v>191</v>
      </c>
      <c r="E15" s="111"/>
      <c r="F15" s="111"/>
      <c r="G15" s="300" t="s">
        <v>29</v>
      </c>
      <c r="H15" s="300"/>
      <c r="I15" s="300"/>
      <c r="J15" s="300"/>
      <c r="K15" s="300"/>
    </row>
    <row r="16" spans="1:11" x14ac:dyDescent="0.25">
      <c r="D16" s="176"/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</row>
    <row r="17" spans="2:14" x14ac:dyDescent="0.25">
      <c r="C17" s="111"/>
      <c r="D17" s="79"/>
      <c r="E17" s="111"/>
      <c r="F17" s="111"/>
      <c r="G17" s="110"/>
      <c r="H17" s="109" t="s">
        <v>17</v>
      </c>
      <c r="I17" s="108">
        <v>1.05</v>
      </c>
      <c r="J17" s="153"/>
      <c r="K17" s="106"/>
    </row>
    <row r="18" spans="2:14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</v>
      </c>
      <c r="J18" s="116"/>
      <c r="K18" s="106"/>
    </row>
    <row r="19" spans="2:14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0.95</v>
      </c>
      <c r="J19" s="116"/>
      <c r="K19" s="106"/>
    </row>
    <row r="20" spans="2:14" x14ac:dyDescent="0.25">
      <c r="B20" s="121" t="s">
        <v>19</v>
      </c>
      <c r="D20" s="119" t="s">
        <v>189</v>
      </c>
      <c r="E20" s="111"/>
      <c r="F20" s="111"/>
      <c r="G20" s="110"/>
      <c r="H20" s="109" t="s">
        <v>14</v>
      </c>
      <c r="I20" s="108">
        <v>0.89</v>
      </c>
      <c r="J20" s="116"/>
      <c r="K20" s="106"/>
    </row>
    <row r="21" spans="2:14" x14ac:dyDescent="0.25">
      <c r="B21" s="121" t="s">
        <v>20</v>
      </c>
      <c r="D21" s="304" t="s">
        <v>190</v>
      </c>
      <c r="E21" s="304"/>
      <c r="F21" s="111"/>
      <c r="G21" s="110"/>
      <c r="H21" s="109" t="s">
        <v>68</v>
      </c>
      <c r="I21" s="108">
        <v>0.84</v>
      </c>
      <c r="J21" s="116"/>
      <c r="K21" s="106"/>
    </row>
    <row r="22" spans="2:14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0.79</v>
      </c>
      <c r="J22" s="107"/>
      <c r="K22" s="106"/>
    </row>
    <row r="23" spans="2:14" x14ac:dyDescent="0.25">
      <c r="B23" s="26"/>
      <c r="D23" s="49"/>
      <c r="E23" s="111"/>
      <c r="F23" s="111"/>
      <c r="G23" s="110"/>
      <c r="H23" s="109" t="s">
        <v>53</v>
      </c>
      <c r="I23" s="108">
        <v>0.75</v>
      </c>
      <c r="J23" s="107"/>
      <c r="K23" s="106"/>
    </row>
    <row r="24" spans="2:14" x14ac:dyDescent="0.25">
      <c r="B24" s="26"/>
      <c r="D24" s="49"/>
      <c r="E24" s="111"/>
      <c r="F24" s="111"/>
      <c r="G24" s="110"/>
      <c r="H24" s="109" t="s">
        <v>123</v>
      </c>
      <c r="I24" s="108">
        <v>0.73</v>
      </c>
      <c r="J24" s="107"/>
      <c r="K24" s="106"/>
    </row>
    <row r="25" spans="2:14" x14ac:dyDescent="0.25">
      <c r="B25" s="111"/>
      <c r="C25" s="111"/>
      <c r="D25" s="111"/>
      <c r="E25" s="111"/>
      <c r="F25" s="111"/>
      <c r="G25" s="111"/>
      <c r="H25" s="111"/>
      <c r="I25" s="111"/>
      <c r="J25" s="111"/>
      <c r="L25" s="126"/>
      <c r="M25" s="126"/>
      <c r="N25" s="126"/>
    </row>
    <row r="26" spans="2:14" ht="36.4" customHeight="1" x14ac:dyDescent="0.25">
      <c r="B26" s="20" t="s">
        <v>12</v>
      </c>
      <c r="C26" s="20" t="s">
        <v>35</v>
      </c>
      <c r="D26" s="20" t="s">
        <v>36</v>
      </c>
      <c r="E26" s="20" t="s">
        <v>38</v>
      </c>
      <c r="F26" s="24" t="s">
        <v>7</v>
      </c>
      <c r="G26" s="24" t="s">
        <v>8</v>
      </c>
      <c r="H26" s="24" t="s">
        <v>10</v>
      </c>
      <c r="I26" s="24" t="s">
        <v>9</v>
      </c>
      <c r="J26" s="24" t="s">
        <v>11</v>
      </c>
      <c r="K26" s="24" t="s">
        <v>5</v>
      </c>
    </row>
    <row r="27" spans="2:14" x14ac:dyDescent="0.25">
      <c r="B27" s="100"/>
      <c r="C27" s="100"/>
      <c r="F27" s="195"/>
      <c r="G27" s="195"/>
      <c r="H27" s="53"/>
      <c r="I27" s="64"/>
      <c r="J27" s="64"/>
      <c r="K27" s="99"/>
    </row>
    <row r="28" spans="2:14" ht="16.5" thickBot="1" x14ac:dyDescent="0.3">
      <c r="B28" s="100"/>
      <c r="C28" s="97"/>
      <c r="F28" s="50"/>
      <c r="G28" s="50"/>
      <c r="H28" s="50"/>
      <c r="I28" s="102"/>
      <c r="J28" s="101"/>
      <c r="K28" s="101"/>
    </row>
    <row r="29" spans="2:14" ht="16.5" thickTop="1" x14ac:dyDescent="0.25">
      <c r="B29" s="100"/>
      <c r="C29" s="97"/>
      <c r="F29" s="68"/>
      <c r="G29" s="64"/>
      <c r="I29" s="64"/>
      <c r="J29" s="99"/>
      <c r="K29" s="98"/>
    </row>
    <row r="30" spans="2:14" x14ac:dyDescent="0.25">
      <c r="B30" s="100"/>
      <c r="C30" s="97"/>
      <c r="F30" s="68"/>
      <c r="G30" s="105" t="s">
        <v>37</v>
      </c>
      <c r="H30" s="68" t="s">
        <v>189</v>
      </c>
      <c r="I30" s="53"/>
      <c r="J30" s="104"/>
      <c r="K30" s="103"/>
    </row>
    <row r="31" spans="2:14" x14ac:dyDescent="0.25">
      <c r="B31" s="100"/>
      <c r="C31" s="97"/>
      <c r="F31" s="68"/>
      <c r="G31" s="105"/>
      <c r="H31" s="68" t="s">
        <v>188</v>
      </c>
      <c r="I31" s="53"/>
      <c r="J31" s="104"/>
      <c r="K31" s="103"/>
    </row>
    <row r="32" spans="2:14" x14ac:dyDescent="0.25">
      <c r="B32" s="100"/>
      <c r="C32" s="97"/>
      <c r="F32" s="68"/>
      <c r="G32" s="105"/>
      <c r="H32" s="68" t="s">
        <v>187</v>
      </c>
      <c r="I32" s="53"/>
      <c r="J32" s="104"/>
      <c r="K32" s="103"/>
    </row>
    <row r="33" spans="2:11" ht="16.5" thickBot="1" x14ac:dyDescent="0.3">
      <c r="B33" s="100"/>
      <c r="C33" s="97"/>
      <c r="F33" s="50"/>
      <c r="G33" s="50"/>
      <c r="H33" s="51"/>
      <c r="I33" s="50"/>
      <c r="J33" s="102"/>
      <c r="K33" s="101"/>
    </row>
    <row r="34" spans="2:11" ht="16.5" thickTop="1" x14ac:dyDescent="0.25">
      <c r="B34" s="100"/>
      <c r="C34" s="97"/>
      <c r="F34" s="68"/>
      <c r="G34" s="64"/>
      <c r="I34" s="64"/>
      <c r="J34" s="99"/>
      <c r="K34" s="98"/>
    </row>
    <row r="35" spans="2:11" x14ac:dyDescent="0.25">
      <c r="B35" s="100"/>
      <c r="C35" s="97"/>
      <c r="F35" s="68"/>
      <c r="G35" s="105" t="s">
        <v>98</v>
      </c>
      <c r="I35" s="64">
        <f>SUM($I$30:$I$32)</f>
        <v>0</v>
      </c>
      <c r="J35" s="99"/>
      <c r="K35" s="172">
        <f>SUM(K30:K32)</f>
        <v>0</v>
      </c>
    </row>
    <row r="36" spans="2:11" ht="16.5" thickBot="1" x14ac:dyDescent="0.3">
      <c r="B36" s="190"/>
      <c r="C36" s="190"/>
      <c r="D36" s="190"/>
      <c r="E36" s="190"/>
      <c r="F36" s="190"/>
      <c r="G36" s="190"/>
      <c r="H36" s="190"/>
      <c r="I36" s="190"/>
      <c r="J36" s="190"/>
      <c r="K36" s="190"/>
    </row>
    <row r="37" spans="2:11" x14ac:dyDescent="0.25">
      <c r="B37" s="166"/>
      <c r="C37" s="166"/>
      <c r="D37" s="166"/>
      <c r="E37" s="166"/>
      <c r="F37" s="166"/>
      <c r="G37" s="166"/>
      <c r="H37" s="166"/>
      <c r="I37" s="166"/>
      <c r="J37" s="166"/>
      <c r="K37" s="166"/>
    </row>
    <row r="38" spans="2:11" x14ac:dyDescent="0.25">
      <c r="B38" s="26" t="s">
        <v>27</v>
      </c>
      <c r="K38" s="68"/>
    </row>
    <row r="39" spans="2:11" x14ac:dyDescent="0.25">
      <c r="B39" s="26"/>
      <c r="K39" s="68"/>
    </row>
    <row r="40" spans="2:11" x14ac:dyDescent="0.25">
      <c r="C40" s="32" t="s">
        <v>1</v>
      </c>
      <c r="D40" s="139"/>
      <c r="E40" s="30" t="s">
        <v>0</v>
      </c>
      <c r="F40" s="28">
        <f>K1</f>
        <v>0</v>
      </c>
    </row>
    <row r="41" spans="2:11" x14ac:dyDescent="0.25">
      <c r="C41" s="25" t="s">
        <v>24</v>
      </c>
      <c r="D41" s="75"/>
      <c r="E41" s="31" t="s">
        <v>4</v>
      </c>
      <c r="F41" s="29">
        <f>K2</f>
        <v>0</v>
      </c>
    </row>
    <row r="42" spans="2:11" x14ac:dyDescent="0.25">
      <c r="C42" s="33" t="s">
        <v>54</v>
      </c>
      <c r="D42" s="138"/>
      <c r="E42" s="31" t="s">
        <v>60</v>
      </c>
      <c r="F42" s="29" t="str">
        <f>D20</f>
        <v>Starz</v>
      </c>
    </row>
    <row r="43" spans="2:11" ht="15.75" customHeight="1" x14ac:dyDescent="0.25">
      <c r="C43" s="34" t="s">
        <v>55</v>
      </c>
      <c r="D43" s="137"/>
      <c r="E43" s="165" t="s">
        <v>20</v>
      </c>
      <c r="F43" s="29" t="str">
        <f>D21</f>
        <v>Starz, Starz Encore, MoviePlex</v>
      </c>
      <c r="G43" s="272"/>
      <c r="H43" s="272"/>
      <c r="I43" s="272"/>
      <c r="J43" s="27" t="s">
        <v>28</v>
      </c>
      <c r="K43" s="155">
        <f>K35</f>
        <v>0</v>
      </c>
    </row>
    <row r="44" spans="2:11" x14ac:dyDescent="0.25">
      <c r="C44" s="19"/>
      <c r="D44" s="19"/>
      <c r="E44" s="18"/>
      <c r="F44" s="163"/>
      <c r="G44" s="163"/>
      <c r="H44" s="163"/>
      <c r="I44" s="163"/>
    </row>
    <row r="45" spans="2:11" ht="15.75" customHeight="1" x14ac:dyDescent="0.25">
      <c r="C45" s="19"/>
      <c r="D45" s="19"/>
      <c r="E45" s="18"/>
      <c r="F45" s="18"/>
      <c r="G45" s="18"/>
    </row>
    <row r="46" spans="2:11" x14ac:dyDescent="0.25">
      <c r="C46" s="19"/>
      <c r="D46" s="19"/>
      <c r="E46" s="18"/>
      <c r="F46" s="18"/>
      <c r="G46" s="18"/>
    </row>
    <row r="47" spans="2:11" x14ac:dyDescent="0.25">
      <c r="C47" s="19"/>
      <c r="D47" s="19"/>
      <c r="E47" s="18"/>
      <c r="F47" s="18"/>
      <c r="G47" s="18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</sheetData>
  <autoFilter ref="B26:K27" xr:uid="{00000000-0009-0000-0000-000000000000}"/>
  <mergeCells count="11">
    <mergeCell ref="G4:K4"/>
    <mergeCell ref="D21:E21"/>
    <mergeCell ref="G5:K5"/>
    <mergeCell ref="G6:K6"/>
    <mergeCell ref="G7:K7"/>
    <mergeCell ref="G8:K8"/>
    <mergeCell ref="G9:K9"/>
    <mergeCell ref="G11:K11"/>
    <mergeCell ref="G12:K12"/>
    <mergeCell ref="G13:K13"/>
    <mergeCell ref="G15:K15"/>
  </mergeCells>
  <hyperlinks>
    <hyperlink ref="B10" r:id="rId1" xr:uid="{0E335288-202B-4A2D-9E56-A72B6AE44135}"/>
    <hyperlink ref="D15" r:id="rId2" xr:uid="{4D74CFC9-3D68-4C3D-8820-6242DE1FA2E8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788-E4F9-4D2F-B02F-D645D83CED57}">
  <sheetPr codeName="Sheet15">
    <pageSetUpPr fitToPage="1"/>
  </sheetPr>
  <dimension ref="A1:Q61"/>
  <sheetViews>
    <sheetView showGridLines="0" zoomScale="130" zoomScaleNormal="130" zoomScalePageLayoutView="90" workbookViewId="0">
      <selection activeCell="J17" sqref="J1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3.28515625" style="7" customWidth="1"/>
    <col min="7" max="7" width="14.140625" style="7" customWidth="1"/>
    <col min="8" max="8" width="16.28515625" style="7" customWidth="1"/>
    <col min="9" max="9" width="15.42578125" style="7" customWidth="1"/>
    <col min="10" max="10" width="12.7109375" style="7" bestFit="1" customWidth="1"/>
    <col min="11" max="11" width="16.42578125" style="7" customWidth="1"/>
    <col min="12" max="12" width="2" style="7" customWidth="1"/>
    <col min="13" max="13" width="16" style="7" customWidth="1"/>
    <col min="14" max="14" width="4.7109375" style="7" customWidth="1"/>
    <col min="15" max="16384" width="8.7109375" style="7"/>
  </cols>
  <sheetData>
    <row r="1" spans="1:11" x14ac:dyDescent="0.25">
      <c r="B1" s="130"/>
      <c r="C1" s="130"/>
      <c r="D1" s="130"/>
      <c r="E1" s="130"/>
      <c r="F1" s="280"/>
      <c r="G1" s="265"/>
      <c r="H1" s="265"/>
      <c r="J1" s="63" t="s">
        <v>0</v>
      </c>
      <c r="K1" s="136"/>
    </row>
    <row r="2" spans="1:11" x14ac:dyDescent="0.25">
      <c r="B2" s="130"/>
      <c r="C2" s="130"/>
      <c r="D2" s="130"/>
      <c r="E2" s="130"/>
      <c r="F2" s="44"/>
      <c r="G2" s="130"/>
      <c r="H2" s="130"/>
      <c r="J2" s="63" t="s">
        <v>4</v>
      </c>
      <c r="K2" s="250"/>
    </row>
    <row r="3" spans="1:11" x14ac:dyDescent="0.25">
      <c r="B3" s="130"/>
      <c r="C3" s="130"/>
      <c r="D3" s="130"/>
      <c r="E3" s="130"/>
      <c r="F3" s="45"/>
      <c r="G3" s="266"/>
      <c r="H3" s="266"/>
      <c r="I3" s="266"/>
      <c r="J3" s="266"/>
      <c r="K3" s="266"/>
    </row>
    <row r="4" spans="1:11" x14ac:dyDescent="0.25">
      <c r="B4" s="130"/>
      <c r="C4" s="130"/>
      <c r="D4" s="130"/>
      <c r="E4" s="130"/>
      <c r="F4" s="275"/>
      <c r="G4" s="288" t="s">
        <v>2</v>
      </c>
      <c r="H4" s="288"/>
      <c r="I4" s="288"/>
      <c r="J4" s="288"/>
      <c r="K4" s="288"/>
    </row>
    <row r="5" spans="1:11" x14ac:dyDescent="0.25">
      <c r="C5" s="134"/>
      <c r="D5" s="134"/>
      <c r="E5" s="134"/>
      <c r="F5" s="276"/>
      <c r="G5" s="294" t="s">
        <v>3</v>
      </c>
      <c r="H5" s="294"/>
      <c r="I5" s="294"/>
      <c r="J5" s="294"/>
      <c r="K5" s="294"/>
    </row>
    <row r="6" spans="1:11" x14ac:dyDescent="0.25">
      <c r="B6" s="133" t="s">
        <v>1</v>
      </c>
      <c r="C6" s="130"/>
      <c r="D6" s="130"/>
      <c r="E6" s="130"/>
      <c r="F6" s="277"/>
      <c r="G6" s="297" t="s">
        <v>1</v>
      </c>
      <c r="H6" s="297"/>
      <c r="I6" s="297"/>
      <c r="J6" s="297"/>
      <c r="K6" s="297"/>
    </row>
    <row r="7" spans="1:11" x14ac:dyDescent="0.25">
      <c r="B7" s="132" t="s">
        <v>54</v>
      </c>
      <c r="C7" s="130"/>
      <c r="D7" s="130"/>
      <c r="E7" s="130"/>
      <c r="F7" s="277"/>
      <c r="G7" s="301" t="s">
        <v>24</v>
      </c>
      <c r="H7" s="301"/>
      <c r="I7" s="301"/>
      <c r="J7" s="301"/>
      <c r="K7" s="301"/>
    </row>
    <row r="8" spans="1:11" x14ac:dyDescent="0.25">
      <c r="B8" s="132" t="s">
        <v>55</v>
      </c>
      <c r="C8" s="130"/>
      <c r="D8" s="126"/>
      <c r="E8" s="126"/>
      <c r="F8" s="277"/>
      <c r="G8" s="297" t="s">
        <v>54</v>
      </c>
      <c r="H8" s="297"/>
      <c r="I8" s="297"/>
      <c r="J8" s="297"/>
      <c r="K8" s="297"/>
    </row>
    <row r="9" spans="1:11" x14ac:dyDescent="0.25">
      <c r="B9" s="2" t="s">
        <v>23</v>
      </c>
      <c r="C9" s="126"/>
      <c r="D9" s="130"/>
      <c r="E9" s="130"/>
      <c r="F9" s="277"/>
      <c r="G9" s="297" t="s">
        <v>55</v>
      </c>
      <c r="H9" s="297"/>
      <c r="I9" s="297"/>
      <c r="J9" s="297"/>
      <c r="K9" s="297"/>
    </row>
    <row r="10" spans="1:11" x14ac:dyDescent="0.25">
      <c r="B10" s="131" t="s">
        <v>6</v>
      </c>
      <c r="C10" s="126"/>
      <c r="D10" s="130"/>
      <c r="E10" s="130"/>
      <c r="F10" s="44"/>
    </row>
    <row r="11" spans="1:11" x14ac:dyDescent="0.25">
      <c r="C11" s="129"/>
      <c r="D11" s="127"/>
      <c r="E11" s="127"/>
      <c r="F11" s="276"/>
      <c r="G11" s="296" t="s">
        <v>30</v>
      </c>
      <c r="H11" s="296"/>
      <c r="I11" s="296"/>
      <c r="J11" s="296"/>
      <c r="K11" s="296"/>
    </row>
    <row r="12" spans="1:11" x14ac:dyDescent="0.25">
      <c r="B12" s="121" t="s">
        <v>21</v>
      </c>
      <c r="C12" s="127"/>
      <c r="D12" s="176" t="s">
        <v>222</v>
      </c>
      <c r="E12" s="127"/>
      <c r="F12" s="276"/>
      <c r="G12" s="298" t="s">
        <v>22</v>
      </c>
      <c r="H12" s="298"/>
      <c r="I12" s="298"/>
      <c r="J12" s="298"/>
      <c r="K12" s="298"/>
    </row>
    <row r="13" spans="1:11" x14ac:dyDescent="0.25">
      <c r="C13" s="127"/>
      <c r="D13" s="125" t="s">
        <v>225</v>
      </c>
      <c r="E13" s="127"/>
      <c r="F13" s="278"/>
      <c r="G13" s="299" t="s">
        <v>31</v>
      </c>
      <c r="H13" s="299"/>
      <c r="I13" s="299"/>
      <c r="J13" s="299"/>
      <c r="K13" s="299"/>
    </row>
    <row r="14" spans="1:11" x14ac:dyDescent="0.25">
      <c r="C14" s="127"/>
      <c r="D14" s="176"/>
      <c r="E14" s="111"/>
      <c r="F14" s="45"/>
      <c r="G14" s="266"/>
      <c r="H14" s="266"/>
      <c r="I14" s="266"/>
      <c r="J14" s="266"/>
      <c r="K14" s="266"/>
    </row>
    <row r="15" spans="1:11" x14ac:dyDescent="0.25">
      <c r="A15" s="7" t="s">
        <v>32</v>
      </c>
      <c r="C15" s="111"/>
      <c r="D15" s="211" t="s">
        <v>224</v>
      </c>
      <c r="E15" s="111"/>
      <c r="F15" s="275"/>
      <c r="G15" s="300" t="s">
        <v>29</v>
      </c>
      <c r="H15" s="300"/>
      <c r="I15" s="300"/>
      <c r="J15" s="300"/>
      <c r="K15" s="300"/>
    </row>
    <row r="16" spans="1:11" x14ac:dyDescent="0.25">
      <c r="D16" s="176"/>
      <c r="E16" s="111"/>
      <c r="F16" s="44"/>
      <c r="G16" s="21"/>
      <c r="H16" s="22" t="s">
        <v>13</v>
      </c>
      <c r="I16" s="22" t="s">
        <v>11</v>
      </c>
      <c r="J16" s="23" t="s">
        <v>34</v>
      </c>
      <c r="K16" s="22"/>
    </row>
    <row r="17" spans="2:13" x14ac:dyDescent="0.25">
      <c r="C17" s="111"/>
      <c r="D17" s="79"/>
      <c r="E17" s="111"/>
      <c r="F17" s="44"/>
      <c r="G17" s="110"/>
      <c r="H17" s="109" t="s">
        <v>17</v>
      </c>
      <c r="I17" s="108">
        <v>1.42</v>
      </c>
      <c r="J17" s="153"/>
      <c r="K17" s="106"/>
    </row>
    <row r="18" spans="2:13" x14ac:dyDescent="0.25">
      <c r="B18" s="123" t="s">
        <v>25</v>
      </c>
      <c r="D18" s="122"/>
      <c r="E18" s="111"/>
      <c r="F18" s="44"/>
      <c r="G18" s="110"/>
      <c r="H18" s="109" t="s">
        <v>15</v>
      </c>
      <c r="I18" s="108">
        <v>1.3499999999999999</v>
      </c>
      <c r="J18" s="116"/>
      <c r="K18" s="106"/>
    </row>
    <row r="19" spans="2:13" x14ac:dyDescent="0.25">
      <c r="B19" s="123" t="s">
        <v>26</v>
      </c>
      <c r="D19" s="122"/>
      <c r="E19" s="111"/>
      <c r="F19" s="44"/>
      <c r="G19" s="110"/>
      <c r="H19" s="109" t="s">
        <v>16</v>
      </c>
      <c r="I19" s="108">
        <v>1.2799999999999998</v>
      </c>
      <c r="J19" s="116"/>
      <c r="K19" s="106"/>
    </row>
    <row r="20" spans="2:13" x14ac:dyDescent="0.25">
      <c r="B20" s="121" t="s">
        <v>19</v>
      </c>
      <c r="D20" s="119" t="s">
        <v>222</v>
      </c>
      <c r="E20" s="111"/>
      <c r="F20" s="44"/>
      <c r="G20" s="110"/>
      <c r="H20" s="109" t="s">
        <v>14</v>
      </c>
      <c r="I20" s="108">
        <v>1.2099999999999997</v>
      </c>
      <c r="J20" s="116"/>
      <c r="K20" s="106"/>
    </row>
    <row r="21" spans="2:13" x14ac:dyDescent="0.25">
      <c r="B21" s="121" t="s">
        <v>20</v>
      </c>
      <c r="D21" s="304" t="s">
        <v>223</v>
      </c>
      <c r="E21" s="304"/>
      <c r="F21" s="44"/>
      <c r="G21" s="110"/>
      <c r="H21" s="109" t="s">
        <v>68</v>
      </c>
      <c r="I21" s="108">
        <v>1.1299999999999997</v>
      </c>
      <c r="J21" s="116"/>
      <c r="K21" s="106"/>
    </row>
    <row r="22" spans="2:13" x14ac:dyDescent="0.25">
      <c r="B22" s="26" t="s">
        <v>33</v>
      </c>
      <c r="D22" s="49"/>
      <c r="E22" s="111"/>
      <c r="F22" s="44"/>
      <c r="G22" s="110"/>
      <c r="H22" s="109" t="s">
        <v>52</v>
      </c>
      <c r="I22" s="108">
        <v>1.0599999999999996</v>
      </c>
      <c r="J22" s="107"/>
      <c r="K22" s="106"/>
    </row>
    <row r="23" spans="2:13" x14ac:dyDescent="0.25">
      <c r="B23" s="26"/>
      <c r="D23" s="49"/>
      <c r="E23" s="111"/>
      <c r="F23" s="44"/>
      <c r="G23" s="110"/>
      <c r="H23" s="109" t="s">
        <v>53</v>
      </c>
      <c r="I23" s="108">
        <v>1.0299999999999996</v>
      </c>
      <c r="J23" s="107"/>
      <c r="K23" s="106"/>
    </row>
    <row r="24" spans="2:13" x14ac:dyDescent="0.25">
      <c r="B24" s="26"/>
      <c r="D24" s="49"/>
      <c r="E24" s="111"/>
      <c r="F24" s="44"/>
      <c r="G24" s="110"/>
      <c r="H24" s="109" t="s">
        <v>56</v>
      </c>
      <c r="I24" s="108">
        <v>0.98999999999999955</v>
      </c>
      <c r="J24" s="107"/>
      <c r="K24" s="106"/>
    </row>
    <row r="25" spans="2:13" x14ac:dyDescent="0.25">
      <c r="B25" s="26"/>
      <c r="D25" s="49"/>
      <c r="E25" s="111"/>
      <c r="F25" s="44"/>
      <c r="G25" s="110"/>
      <c r="H25" s="109" t="s">
        <v>58</v>
      </c>
      <c r="I25" s="108">
        <v>0.9399999999999995</v>
      </c>
      <c r="J25" s="107"/>
      <c r="K25" s="106"/>
    </row>
    <row r="26" spans="2:13" x14ac:dyDescent="0.25">
      <c r="B26" s="111"/>
      <c r="C26" s="111"/>
      <c r="D26" s="111"/>
      <c r="E26" s="111"/>
      <c r="F26" s="111"/>
      <c r="G26" s="111"/>
      <c r="H26" s="111"/>
      <c r="J26" s="126"/>
      <c r="K26" s="126"/>
      <c r="L26" s="126"/>
      <c r="M26" s="126"/>
    </row>
    <row r="27" spans="2:13" ht="47.2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64" t="s">
        <v>10</v>
      </c>
      <c r="I27" s="24" t="s">
        <v>9</v>
      </c>
      <c r="J27" s="24" t="s">
        <v>11</v>
      </c>
      <c r="K27" s="24" t="s">
        <v>5</v>
      </c>
    </row>
    <row r="28" spans="2:13" x14ac:dyDescent="0.25">
      <c r="B28" s="100"/>
      <c r="C28" s="100"/>
      <c r="E28" s="29"/>
      <c r="F28" s="195"/>
      <c r="G28" s="195"/>
      <c r="H28" s="64"/>
      <c r="I28" s="99"/>
      <c r="J28" s="98"/>
    </row>
    <row r="29" spans="2:13" ht="16.5" thickBot="1" x14ac:dyDescent="0.3">
      <c r="B29" s="100"/>
      <c r="C29" s="97"/>
      <c r="F29" s="50"/>
      <c r="G29" s="50"/>
      <c r="H29" s="50"/>
      <c r="I29" s="102"/>
      <c r="J29" s="101"/>
      <c r="K29" s="101"/>
    </row>
    <row r="30" spans="2:13" ht="16.5" thickTop="1" x14ac:dyDescent="0.25">
      <c r="B30" s="100"/>
      <c r="C30" s="97"/>
      <c r="G30" s="64"/>
      <c r="I30" s="64"/>
      <c r="J30" s="99"/>
      <c r="K30" s="98"/>
    </row>
    <row r="31" spans="2:13" x14ac:dyDescent="0.25">
      <c r="B31" s="100"/>
      <c r="C31" s="97"/>
      <c r="G31" s="105" t="s">
        <v>37</v>
      </c>
      <c r="H31" s="68" t="s">
        <v>222</v>
      </c>
      <c r="I31" s="53">
        <f t="shared" ref="I31:I37" si="0">SUMIF($E$28:$E$29,$H31,$H$28:$H$29)</f>
        <v>0</v>
      </c>
      <c r="J31" s="104"/>
      <c r="K31" s="103">
        <f t="shared" ref="K31:K37" si="1">SUMIF($E$28:$E$29,$H31,$J$28:$J$29)</f>
        <v>0</v>
      </c>
    </row>
    <row r="32" spans="2:13" x14ac:dyDescent="0.25">
      <c r="B32" s="100"/>
      <c r="C32" s="97"/>
      <c r="G32" s="105"/>
      <c r="H32" s="68" t="s">
        <v>221</v>
      </c>
      <c r="I32" s="53">
        <f t="shared" si="0"/>
        <v>0</v>
      </c>
      <c r="J32" s="104"/>
      <c r="K32" s="103">
        <f t="shared" si="1"/>
        <v>0</v>
      </c>
    </row>
    <row r="33" spans="2:17" x14ac:dyDescent="0.25">
      <c r="B33" s="100"/>
      <c r="C33" s="97"/>
      <c r="G33" s="105"/>
      <c r="H33" s="68" t="s">
        <v>220</v>
      </c>
      <c r="I33" s="53">
        <f t="shared" si="0"/>
        <v>0</v>
      </c>
      <c r="J33" s="104"/>
      <c r="K33" s="103">
        <f t="shared" si="1"/>
        <v>0</v>
      </c>
    </row>
    <row r="34" spans="2:17" x14ac:dyDescent="0.25">
      <c r="B34" s="100"/>
      <c r="C34" s="97"/>
      <c r="G34" s="105"/>
      <c r="H34" s="68" t="s">
        <v>219</v>
      </c>
      <c r="I34" s="53">
        <f t="shared" si="0"/>
        <v>0</v>
      </c>
      <c r="J34" s="104"/>
      <c r="K34" s="103">
        <f t="shared" si="1"/>
        <v>0</v>
      </c>
    </row>
    <row r="35" spans="2:17" x14ac:dyDescent="0.25">
      <c r="B35" s="100"/>
      <c r="C35" s="97"/>
      <c r="G35" s="105"/>
      <c r="H35" s="68" t="s">
        <v>218</v>
      </c>
      <c r="I35" s="53">
        <f t="shared" si="0"/>
        <v>0</v>
      </c>
      <c r="J35" s="104"/>
      <c r="K35" s="103">
        <f t="shared" si="1"/>
        <v>0</v>
      </c>
    </row>
    <row r="36" spans="2:17" x14ac:dyDescent="0.25">
      <c r="B36" s="100"/>
      <c r="C36" s="97"/>
      <c r="G36" s="105"/>
      <c r="H36" s="68" t="s">
        <v>217</v>
      </c>
      <c r="I36" s="53">
        <f t="shared" si="0"/>
        <v>0</v>
      </c>
      <c r="J36" s="104"/>
      <c r="K36" s="103">
        <f t="shared" si="1"/>
        <v>0</v>
      </c>
    </row>
    <row r="37" spans="2:17" x14ac:dyDescent="0.25">
      <c r="B37" s="100"/>
      <c r="C37" s="97"/>
      <c r="G37" s="105"/>
      <c r="H37" s="68" t="s">
        <v>216</v>
      </c>
      <c r="I37" s="53">
        <f t="shared" si="0"/>
        <v>0</v>
      </c>
      <c r="J37" s="104"/>
      <c r="K37" s="103">
        <f t="shared" si="1"/>
        <v>0</v>
      </c>
    </row>
    <row r="38" spans="2:17" ht="16.5" thickBot="1" x14ac:dyDescent="0.3">
      <c r="B38" s="100"/>
      <c r="C38" s="97"/>
      <c r="F38" s="50"/>
      <c r="G38" s="50"/>
      <c r="H38" s="51"/>
      <c r="I38" s="50"/>
      <c r="J38" s="102"/>
      <c r="K38" s="101"/>
    </row>
    <row r="39" spans="2:17" ht="16.5" thickTop="1" x14ac:dyDescent="0.25">
      <c r="B39" s="100"/>
      <c r="C39" s="97"/>
      <c r="G39" s="64"/>
      <c r="I39" s="64"/>
      <c r="J39" s="99"/>
      <c r="K39" s="98"/>
    </row>
    <row r="40" spans="2:17" x14ac:dyDescent="0.25">
      <c r="B40" s="100"/>
      <c r="C40" s="97"/>
      <c r="G40" s="105" t="s">
        <v>98</v>
      </c>
      <c r="I40" s="64">
        <f>SUM($I$31:$I$38)</f>
        <v>0</v>
      </c>
      <c r="J40" s="99"/>
      <c r="K40" s="172">
        <f>SUM(K31:K38)</f>
        <v>0</v>
      </c>
    </row>
    <row r="41" spans="2:17" ht="16.5" thickBot="1" x14ac:dyDescent="0.3">
      <c r="B41" s="190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2:17" x14ac:dyDescent="0.25">
      <c r="B42" s="166"/>
      <c r="C42" s="166"/>
      <c r="D42" s="166"/>
      <c r="E42" s="166"/>
      <c r="G42" s="166"/>
      <c r="H42" s="166"/>
      <c r="I42" s="166"/>
      <c r="J42" s="166"/>
      <c r="K42" s="166"/>
    </row>
    <row r="43" spans="2:17" x14ac:dyDescent="0.25">
      <c r="B43" s="26" t="s">
        <v>27</v>
      </c>
      <c r="P43" s="68"/>
      <c r="Q43" s="103"/>
    </row>
    <row r="44" spans="2:17" x14ac:dyDescent="0.25">
      <c r="C44" s="32" t="s">
        <v>1</v>
      </c>
      <c r="D44" s="139"/>
      <c r="E44" s="30" t="s">
        <v>0</v>
      </c>
      <c r="F44" s="28">
        <f>K1</f>
        <v>0</v>
      </c>
      <c r="G44" s="28"/>
      <c r="H44" s="28"/>
      <c r="I44" s="28"/>
      <c r="J44" s="28"/>
      <c r="K44" s="28"/>
      <c r="Q44" s="62"/>
    </row>
    <row r="45" spans="2:17" x14ac:dyDescent="0.25">
      <c r="C45" s="25" t="s">
        <v>24</v>
      </c>
      <c r="D45" s="75"/>
      <c r="E45" s="31" t="s">
        <v>4</v>
      </c>
      <c r="F45" s="29">
        <f>K2</f>
        <v>0</v>
      </c>
      <c r="G45" s="29"/>
      <c r="H45" s="29"/>
      <c r="I45" s="29"/>
      <c r="J45" s="29"/>
      <c r="K45" s="29"/>
    </row>
    <row r="46" spans="2:17" x14ac:dyDescent="0.25">
      <c r="C46" s="33" t="s">
        <v>54</v>
      </c>
      <c r="D46" s="138"/>
      <c r="E46" s="31" t="s">
        <v>60</v>
      </c>
      <c r="F46" s="29" t="str">
        <f>D20</f>
        <v>Univision</v>
      </c>
      <c r="G46" s="29"/>
      <c r="H46" s="29"/>
      <c r="I46" s="29"/>
      <c r="J46" s="29"/>
      <c r="K46" s="29"/>
    </row>
    <row r="47" spans="2:17" ht="15.75" customHeight="1" x14ac:dyDescent="0.25">
      <c r="C47" s="34" t="s">
        <v>55</v>
      </c>
      <c r="D47" s="137"/>
      <c r="E47" s="165"/>
      <c r="F47" s="29"/>
      <c r="G47" s="272"/>
      <c r="J47" s="27" t="s">
        <v>28</v>
      </c>
      <c r="K47" s="54">
        <f>K40</f>
        <v>0</v>
      </c>
    </row>
    <row r="48" spans="2:17" x14ac:dyDescent="0.25">
      <c r="C48" s="19"/>
      <c r="D48" s="19"/>
      <c r="E48" s="18"/>
      <c r="F48" s="163"/>
      <c r="G48" s="163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  <row r="61" spans="3:7" x14ac:dyDescent="0.25">
      <c r="C61" s="19"/>
      <c r="D61" s="19"/>
      <c r="E61" s="18"/>
      <c r="F61" s="18"/>
      <c r="G61" s="18"/>
    </row>
  </sheetData>
  <autoFilter ref="B27:J28" xr:uid="{00000000-0009-0000-0000-000000000000}"/>
  <mergeCells count="11">
    <mergeCell ref="D21:E21"/>
    <mergeCell ref="G13:K13"/>
    <mergeCell ref="G15:K15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 xr:uid="{E695E26E-8B66-4994-A983-693A851799B3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3EC8-E16F-4B53-BB17-7F3D9B33E289}">
  <sheetPr>
    <pageSetUpPr fitToPage="1"/>
  </sheetPr>
  <dimension ref="A1:P70"/>
  <sheetViews>
    <sheetView showGridLines="0" zoomScaleNormal="100" zoomScalePageLayoutView="90" workbookViewId="0">
      <selection activeCell="G17" sqref="G17:K25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85546875" style="7" customWidth="1"/>
    <col min="4" max="4" width="112.5703125" style="7" customWidth="1"/>
    <col min="5" max="5" width="20.7109375" style="7" customWidth="1"/>
    <col min="6" max="6" width="12.5703125" style="7" customWidth="1"/>
    <col min="7" max="7" width="18.140625" style="7" customWidth="1"/>
    <col min="8" max="8" width="17.140625" style="7" customWidth="1"/>
    <col min="9" max="9" width="14.5703125" style="7" customWidth="1"/>
    <col min="10" max="10" width="11.42578125" style="7" customWidth="1"/>
    <col min="11" max="11" width="14.140625" style="7" customWidth="1"/>
    <col min="12" max="12" width="2.5703125" style="7" customWidth="1"/>
    <col min="13" max="13" width="16" style="7" customWidth="1"/>
    <col min="14" max="14" width="14.140625" style="7" bestFit="1" customWidth="1"/>
    <col min="15" max="15" width="15.28515625" style="7" bestFit="1" customWidth="1"/>
    <col min="16" max="16" width="13" style="7" bestFit="1" customWidth="1"/>
    <col min="17" max="16384" width="8.7109375" style="7"/>
  </cols>
  <sheetData>
    <row r="1" spans="1:16" x14ac:dyDescent="0.25">
      <c r="B1" s="130"/>
      <c r="C1" s="130"/>
      <c r="D1" s="130"/>
      <c r="E1" s="130"/>
      <c r="F1" s="44"/>
      <c r="G1" s="130"/>
      <c r="H1" s="265"/>
      <c r="I1" s="265"/>
      <c r="J1" s="63" t="s">
        <v>0</v>
      </c>
      <c r="K1" s="136"/>
    </row>
    <row r="2" spans="1:16" x14ac:dyDescent="0.25">
      <c r="B2" s="130"/>
      <c r="C2" s="130"/>
      <c r="D2" s="130"/>
      <c r="E2" s="130"/>
      <c r="F2" s="44"/>
      <c r="G2" s="130"/>
      <c r="H2" s="130"/>
      <c r="I2" s="130"/>
      <c r="J2" s="63" t="s">
        <v>4</v>
      </c>
      <c r="K2" s="154"/>
    </row>
    <row r="3" spans="1:16" x14ac:dyDescent="0.25">
      <c r="B3" s="130"/>
      <c r="C3" s="130"/>
      <c r="D3" s="130"/>
      <c r="E3" s="130"/>
      <c r="F3" s="44"/>
      <c r="G3" s="130"/>
      <c r="H3" s="266"/>
      <c r="I3" s="266"/>
      <c r="J3" s="266"/>
      <c r="K3" s="266"/>
    </row>
    <row r="4" spans="1:16" x14ac:dyDescent="0.25">
      <c r="B4" s="130"/>
      <c r="C4" s="130"/>
      <c r="D4" s="130"/>
      <c r="E4" s="130"/>
      <c r="F4" s="285"/>
      <c r="G4" s="245" t="s">
        <v>2</v>
      </c>
      <c r="H4" s="245"/>
      <c r="I4" s="245"/>
      <c r="J4" s="245"/>
      <c r="K4" s="245"/>
    </row>
    <row r="5" spans="1:16" x14ac:dyDescent="0.25">
      <c r="C5" s="134"/>
      <c r="D5" s="134"/>
      <c r="E5" s="134"/>
      <c r="F5" s="276"/>
      <c r="G5" s="313" t="s">
        <v>3</v>
      </c>
      <c r="H5" s="313"/>
      <c r="I5" s="313"/>
      <c r="J5" s="313"/>
      <c r="K5" s="313"/>
    </row>
    <row r="6" spans="1:16" x14ac:dyDescent="0.25">
      <c r="B6" s="133" t="s">
        <v>1</v>
      </c>
      <c r="C6" s="130"/>
      <c r="D6" s="130"/>
      <c r="E6" s="130"/>
      <c r="F6" s="277"/>
      <c r="G6" s="305" t="s">
        <v>1</v>
      </c>
      <c r="H6" s="305"/>
      <c r="I6" s="305"/>
      <c r="J6" s="305"/>
      <c r="K6" s="305"/>
    </row>
    <row r="7" spans="1:16" x14ac:dyDescent="0.25">
      <c r="B7" s="132" t="s">
        <v>54</v>
      </c>
      <c r="C7" s="130"/>
      <c r="D7" s="130"/>
      <c r="E7" s="130"/>
      <c r="F7" s="277"/>
      <c r="G7" s="311" t="s">
        <v>24</v>
      </c>
      <c r="H7" s="311"/>
      <c r="I7" s="311"/>
      <c r="J7" s="311"/>
      <c r="K7" s="311"/>
    </row>
    <row r="8" spans="1:16" x14ac:dyDescent="0.25">
      <c r="B8" s="132" t="s">
        <v>55</v>
      </c>
      <c r="C8" s="130"/>
      <c r="D8" s="126"/>
      <c r="E8" s="126"/>
      <c r="F8" s="277"/>
      <c r="G8" s="305" t="s">
        <v>54</v>
      </c>
      <c r="H8" s="305"/>
      <c r="I8" s="305"/>
      <c r="J8" s="305"/>
      <c r="K8" s="305"/>
    </row>
    <row r="9" spans="1:16" x14ac:dyDescent="0.25">
      <c r="B9" s="2" t="s">
        <v>23</v>
      </c>
      <c r="C9" s="126"/>
      <c r="D9" s="130"/>
      <c r="E9" s="130"/>
      <c r="F9" s="277"/>
      <c r="G9" s="305" t="s">
        <v>55</v>
      </c>
      <c r="H9" s="305"/>
      <c r="I9" s="305"/>
      <c r="J9" s="305"/>
      <c r="K9" s="305"/>
    </row>
    <row r="10" spans="1:16" x14ac:dyDescent="0.25">
      <c r="B10" s="131" t="s">
        <v>6</v>
      </c>
      <c r="C10" s="126"/>
      <c r="D10" s="130"/>
      <c r="E10" s="130"/>
      <c r="F10" s="44"/>
      <c r="G10" s="130"/>
    </row>
    <row r="11" spans="1:16" x14ac:dyDescent="0.25">
      <c r="C11" s="129"/>
      <c r="D11" s="127"/>
      <c r="E11" s="127"/>
      <c r="F11" s="276"/>
      <c r="G11" s="306" t="s">
        <v>73</v>
      </c>
      <c r="H11" s="306"/>
      <c r="I11" s="306"/>
      <c r="J11" s="306"/>
      <c r="K11" s="306"/>
    </row>
    <row r="12" spans="1:16" x14ac:dyDescent="0.25">
      <c r="B12" s="121" t="s">
        <v>21</v>
      </c>
      <c r="C12" s="127"/>
      <c r="D12" s="246" t="s">
        <v>211</v>
      </c>
      <c r="E12" s="127"/>
      <c r="F12" s="276"/>
      <c r="G12" s="307" t="s">
        <v>22</v>
      </c>
      <c r="H12" s="307"/>
      <c r="I12" s="307"/>
      <c r="J12" s="307"/>
      <c r="K12" s="307"/>
    </row>
    <row r="13" spans="1:16" x14ac:dyDescent="0.25">
      <c r="C13" s="127"/>
      <c r="D13" s="246" t="s">
        <v>210</v>
      </c>
      <c r="E13" s="127"/>
      <c r="F13" s="278"/>
      <c r="G13" s="309" t="s">
        <v>31</v>
      </c>
      <c r="H13" s="309"/>
      <c r="I13" s="309"/>
      <c r="J13" s="309"/>
      <c r="K13" s="309"/>
    </row>
    <row r="14" spans="1:16" x14ac:dyDescent="0.25">
      <c r="C14" s="127"/>
      <c r="D14" s="246" t="s">
        <v>209</v>
      </c>
      <c r="E14" s="111"/>
      <c r="F14" s="280"/>
      <c r="G14" s="265"/>
      <c r="H14" s="266"/>
      <c r="I14" s="266"/>
      <c r="J14" s="266"/>
      <c r="K14" s="266"/>
    </row>
    <row r="15" spans="1:16" x14ac:dyDescent="0.25">
      <c r="A15" s="7" t="s">
        <v>32</v>
      </c>
      <c r="C15" s="111"/>
      <c r="D15" s="246" t="s">
        <v>208</v>
      </c>
      <c r="E15" s="111"/>
      <c r="F15" s="285"/>
      <c r="G15" s="245" t="s">
        <v>29</v>
      </c>
      <c r="H15" s="245"/>
      <c r="I15" s="245"/>
      <c r="J15" s="245"/>
      <c r="K15" s="245"/>
      <c r="L15" s="66"/>
      <c r="M15" s="66"/>
      <c r="N15" s="49"/>
      <c r="O15" s="64"/>
      <c r="P15" s="64"/>
    </row>
    <row r="16" spans="1:16" x14ac:dyDescent="0.25">
      <c r="D16" s="124"/>
      <c r="E16" s="111"/>
      <c r="F16" s="44"/>
      <c r="G16" s="21"/>
      <c r="H16" s="22" t="s">
        <v>13</v>
      </c>
      <c r="I16" s="22" t="s">
        <v>11</v>
      </c>
      <c r="J16" s="23" t="s">
        <v>34</v>
      </c>
      <c r="K16" s="22"/>
      <c r="L16" s="66"/>
      <c r="M16" s="66"/>
      <c r="N16" s="66"/>
    </row>
    <row r="17" spans="2:13" x14ac:dyDescent="0.25">
      <c r="C17" s="111"/>
      <c r="E17" s="111"/>
      <c r="F17" s="44"/>
      <c r="G17" s="110"/>
      <c r="H17" s="109" t="s">
        <v>17</v>
      </c>
      <c r="I17" s="108">
        <v>1.28</v>
      </c>
      <c r="J17" s="116"/>
      <c r="K17" s="106"/>
      <c r="L17" s="66"/>
      <c r="M17" s="66"/>
    </row>
    <row r="18" spans="2:13" x14ac:dyDescent="0.25">
      <c r="B18" s="123" t="s">
        <v>25</v>
      </c>
      <c r="D18" s="122"/>
      <c r="E18" s="111"/>
      <c r="F18" s="44"/>
      <c r="G18" s="110"/>
      <c r="H18" s="109" t="s">
        <v>15</v>
      </c>
      <c r="I18" s="108">
        <v>1.1300000000000001</v>
      </c>
      <c r="J18" s="116"/>
      <c r="K18" s="106"/>
      <c r="L18" s="66"/>
      <c r="M18" s="66"/>
    </row>
    <row r="19" spans="2:13" x14ac:dyDescent="0.25">
      <c r="B19" s="123" t="s">
        <v>26</v>
      </c>
      <c r="D19" s="122"/>
      <c r="E19" s="111"/>
      <c r="F19" s="44"/>
      <c r="G19" s="110"/>
      <c r="H19" s="109" t="s">
        <v>16</v>
      </c>
      <c r="I19" s="108">
        <v>0.9900000000000001</v>
      </c>
      <c r="J19" s="116"/>
      <c r="K19" s="106"/>
      <c r="L19" s="67"/>
      <c r="M19" s="67"/>
    </row>
    <row r="20" spans="2:13" x14ac:dyDescent="0.25">
      <c r="B20" s="121" t="s">
        <v>19</v>
      </c>
      <c r="D20" s="119" t="s">
        <v>193</v>
      </c>
      <c r="E20" s="111"/>
      <c r="F20" s="44"/>
      <c r="G20" s="110"/>
      <c r="H20" s="109" t="s">
        <v>14</v>
      </c>
      <c r="I20" s="108">
        <v>0.85000000000000009</v>
      </c>
      <c r="J20" s="116"/>
      <c r="K20" s="106"/>
      <c r="L20" s="64"/>
      <c r="M20" s="64"/>
    </row>
    <row r="21" spans="2:13" x14ac:dyDescent="0.25">
      <c r="B21" s="121" t="s">
        <v>20</v>
      </c>
      <c r="D21" s="304" t="s">
        <v>207</v>
      </c>
      <c r="E21" s="304"/>
      <c r="F21" s="44"/>
      <c r="G21" s="110"/>
      <c r="H21" s="109" t="s">
        <v>68</v>
      </c>
      <c r="I21" s="108">
        <v>0.71000000000000008</v>
      </c>
      <c r="J21" s="116"/>
      <c r="K21" s="106"/>
      <c r="L21" s="67"/>
      <c r="M21" s="67"/>
    </row>
    <row r="22" spans="2:13" x14ac:dyDescent="0.25">
      <c r="B22" s="26" t="s">
        <v>33</v>
      </c>
      <c r="D22" s="49"/>
      <c r="E22" s="111"/>
      <c r="F22" s="44"/>
      <c r="G22" s="110"/>
      <c r="H22" s="109" t="s">
        <v>52</v>
      </c>
      <c r="I22" s="108">
        <v>0.6100000000000001</v>
      </c>
      <c r="J22" s="116"/>
      <c r="K22" s="106"/>
      <c r="L22" s="67"/>
      <c r="M22" s="67"/>
    </row>
    <row r="23" spans="2:13" x14ac:dyDescent="0.25">
      <c r="B23" s="26"/>
      <c r="D23" s="49"/>
      <c r="E23" s="111"/>
      <c r="F23" s="44"/>
      <c r="G23" s="110"/>
      <c r="H23" s="109" t="s">
        <v>53</v>
      </c>
      <c r="I23" s="108">
        <v>0.58000000000000007</v>
      </c>
      <c r="J23" s="116"/>
      <c r="K23" s="106"/>
      <c r="L23" s="64"/>
      <c r="M23" s="67"/>
    </row>
    <row r="24" spans="2:13" x14ac:dyDescent="0.25">
      <c r="B24" s="26"/>
      <c r="D24" s="49"/>
      <c r="E24" s="111"/>
      <c r="F24" s="44"/>
      <c r="G24" s="110"/>
      <c r="H24" s="267" t="s">
        <v>56</v>
      </c>
      <c r="I24" s="114">
        <v>0.55000000000000004</v>
      </c>
      <c r="J24" s="107"/>
      <c r="L24" s="67"/>
      <c r="M24" s="67"/>
    </row>
    <row r="25" spans="2:13" x14ac:dyDescent="0.25">
      <c r="B25" s="26"/>
      <c r="D25" s="49"/>
      <c r="E25" s="111"/>
      <c r="F25" s="44"/>
      <c r="G25" s="110"/>
      <c r="H25" s="267" t="s">
        <v>85</v>
      </c>
      <c r="I25" s="114">
        <v>0.5</v>
      </c>
      <c r="J25" s="107"/>
      <c r="L25" s="67"/>
      <c r="M25" s="67"/>
    </row>
    <row r="26" spans="2:13" x14ac:dyDescent="0.25">
      <c r="B26" s="111"/>
      <c r="C26" s="111"/>
      <c r="D26" s="111"/>
      <c r="E26" s="111"/>
      <c r="F26" s="126"/>
      <c r="G26" s="188"/>
      <c r="I26" s="67"/>
    </row>
    <row r="27" spans="2:13" ht="46.9" customHeight="1" x14ac:dyDescent="0.25">
      <c r="B27" s="314" t="s">
        <v>12</v>
      </c>
      <c r="C27" s="315"/>
      <c r="D27" s="20" t="s">
        <v>36</v>
      </c>
      <c r="E27" s="20" t="s">
        <v>38</v>
      </c>
      <c r="F27" s="24" t="s">
        <v>7</v>
      </c>
      <c r="G27" s="24" t="s">
        <v>8</v>
      </c>
      <c r="H27" s="316" t="s">
        <v>206</v>
      </c>
      <c r="I27" s="316"/>
      <c r="J27" s="316" t="s">
        <v>5</v>
      </c>
      <c r="K27" s="317"/>
    </row>
    <row r="28" spans="2:13" x14ac:dyDescent="0.25">
      <c r="B28" s="150" t="str">
        <f>"001"&amp;"A"</f>
        <v>001A</v>
      </c>
      <c r="C28" s="97"/>
      <c r="D28" s="7" t="str">
        <f t="shared" ref="D28:D37" si="0">E28&amp;" March 19 Campaigns"</f>
        <v>truTV March 19 Campaigns</v>
      </c>
      <c r="E28" s="7" t="s">
        <v>204</v>
      </c>
      <c r="F28" s="142">
        <f t="shared" ref="F28:F37" si="1">$D$18</f>
        <v>0</v>
      </c>
      <c r="G28" s="142">
        <f t="shared" ref="G28:G37" si="2">$D$19</f>
        <v>0</v>
      </c>
      <c r="I28" s="287">
        <f t="shared" ref="I28:I37" si="3">I45</f>
        <v>0</v>
      </c>
      <c r="K28" s="172">
        <f t="shared" ref="K28:K37" si="4">K45</f>
        <v>0</v>
      </c>
      <c r="M28" s="67"/>
    </row>
    <row r="29" spans="2:13" x14ac:dyDescent="0.25">
      <c r="B29" s="150" t="str">
        <f>"002"&amp;"A"</f>
        <v>002A</v>
      </c>
      <c r="C29" s="97"/>
      <c r="D29" s="7" t="str">
        <f t="shared" si="0"/>
        <v>Adult Swim March 19 Campaigns</v>
      </c>
      <c r="E29" s="7" t="s">
        <v>203</v>
      </c>
      <c r="F29" s="142">
        <f t="shared" si="1"/>
        <v>0</v>
      </c>
      <c r="G29" s="142">
        <f t="shared" si="2"/>
        <v>0</v>
      </c>
      <c r="I29" s="287">
        <f t="shared" si="3"/>
        <v>0</v>
      </c>
      <c r="K29" s="172">
        <f t="shared" si="4"/>
        <v>0</v>
      </c>
    </row>
    <row r="30" spans="2:13" x14ac:dyDescent="0.25">
      <c r="B30" s="150" t="str">
        <f>"003"&amp;"A"</f>
        <v>003A</v>
      </c>
      <c r="C30" s="97"/>
      <c r="D30" s="7" t="str">
        <f t="shared" si="0"/>
        <v>TBS March 19 Campaigns</v>
      </c>
      <c r="E30" s="7" t="s">
        <v>202</v>
      </c>
      <c r="F30" s="142">
        <f t="shared" si="1"/>
        <v>0</v>
      </c>
      <c r="G30" s="142">
        <f t="shared" si="2"/>
        <v>0</v>
      </c>
      <c r="I30" s="287">
        <f t="shared" si="3"/>
        <v>0</v>
      </c>
      <c r="K30" s="172">
        <f t="shared" si="4"/>
        <v>0</v>
      </c>
      <c r="M30" s="67"/>
    </row>
    <row r="31" spans="2:13" x14ac:dyDescent="0.25">
      <c r="B31" s="150" t="str">
        <f>"004"&amp;"A"</f>
        <v>004A</v>
      </c>
      <c r="C31" s="97"/>
      <c r="D31" s="7" t="str">
        <f t="shared" si="0"/>
        <v>Boomerang March 19 Campaigns</v>
      </c>
      <c r="E31" s="7" t="s">
        <v>201</v>
      </c>
      <c r="F31" s="142">
        <f t="shared" si="1"/>
        <v>0</v>
      </c>
      <c r="G31" s="142">
        <f t="shared" si="2"/>
        <v>0</v>
      </c>
      <c r="I31" s="287">
        <f t="shared" si="3"/>
        <v>0</v>
      </c>
      <c r="K31" s="172">
        <f t="shared" si="4"/>
        <v>0</v>
      </c>
    </row>
    <row r="32" spans="2:13" x14ac:dyDescent="0.25">
      <c r="B32" s="150" t="str">
        <f>"005"&amp;"A"</f>
        <v>005A</v>
      </c>
      <c r="C32" s="97"/>
      <c r="D32" s="7" t="str">
        <f t="shared" si="0"/>
        <v>Cartoon Network March 19 Campaigns</v>
      </c>
      <c r="E32" s="7" t="s">
        <v>200</v>
      </c>
      <c r="F32" s="142">
        <f t="shared" si="1"/>
        <v>0</v>
      </c>
      <c r="G32" s="142">
        <f t="shared" si="2"/>
        <v>0</v>
      </c>
      <c r="I32" s="287">
        <f t="shared" si="3"/>
        <v>0</v>
      </c>
      <c r="K32" s="172">
        <f t="shared" si="4"/>
        <v>0</v>
      </c>
    </row>
    <row r="33" spans="2:14" x14ac:dyDescent="0.25">
      <c r="B33" s="150" t="str">
        <f>"006"&amp;"A"</f>
        <v>006A</v>
      </c>
      <c r="C33" s="97"/>
      <c r="D33" s="7" t="str">
        <f t="shared" si="0"/>
        <v>Cartoon Network ESP March 19 Campaigns</v>
      </c>
      <c r="E33" s="7" t="s">
        <v>199</v>
      </c>
      <c r="F33" s="142">
        <f t="shared" si="1"/>
        <v>0</v>
      </c>
      <c r="G33" s="142">
        <f t="shared" si="2"/>
        <v>0</v>
      </c>
      <c r="I33" s="287">
        <f t="shared" si="3"/>
        <v>0</v>
      </c>
      <c r="K33" s="172">
        <f t="shared" si="4"/>
        <v>0</v>
      </c>
    </row>
    <row r="34" spans="2:14" x14ac:dyDescent="0.25">
      <c r="B34" s="150" t="str">
        <f>"007"&amp;"A"</f>
        <v>007A</v>
      </c>
      <c r="C34" s="97"/>
      <c r="D34" s="7" t="str">
        <f t="shared" si="0"/>
        <v>CNN March 19 Campaigns</v>
      </c>
      <c r="E34" s="7" t="s">
        <v>198</v>
      </c>
      <c r="F34" s="142">
        <f t="shared" si="1"/>
        <v>0</v>
      </c>
      <c r="G34" s="142">
        <f t="shared" si="2"/>
        <v>0</v>
      </c>
      <c r="I34" s="287">
        <f t="shared" si="3"/>
        <v>0</v>
      </c>
      <c r="K34" s="172">
        <f t="shared" si="4"/>
        <v>0</v>
      </c>
    </row>
    <row r="35" spans="2:14" x14ac:dyDescent="0.25">
      <c r="B35" s="150" t="str">
        <f>"008"&amp;"A"</f>
        <v>008A</v>
      </c>
      <c r="C35" s="97"/>
      <c r="D35" s="7" t="str">
        <f t="shared" si="0"/>
        <v>HLN March 19 Campaigns</v>
      </c>
      <c r="E35" s="7" t="s">
        <v>197</v>
      </c>
      <c r="F35" s="142">
        <f t="shared" si="1"/>
        <v>0</v>
      </c>
      <c r="G35" s="142">
        <f t="shared" si="2"/>
        <v>0</v>
      </c>
      <c r="I35" s="287">
        <f t="shared" si="3"/>
        <v>0</v>
      </c>
      <c r="K35" s="172">
        <f t="shared" si="4"/>
        <v>0</v>
      </c>
    </row>
    <row r="36" spans="2:14" x14ac:dyDescent="0.25">
      <c r="B36" s="150" t="str">
        <f>"009"&amp;"A"</f>
        <v>009A</v>
      </c>
      <c r="C36" s="97"/>
      <c r="D36" s="7" t="str">
        <f t="shared" si="0"/>
        <v>TNT March 19 Campaigns</v>
      </c>
      <c r="E36" s="7" t="s">
        <v>196</v>
      </c>
      <c r="F36" s="142">
        <f t="shared" si="1"/>
        <v>0</v>
      </c>
      <c r="G36" s="142">
        <f t="shared" si="2"/>
        <v>0</v>
      </c>
      <c r="I36" s="287">
        <f t="shared" si="3"/>
        <v>0</v>
      </c>
      <c r="K36" s="172">
        <f t="shared" si="4"/>
        <v>0</v>
      </c>
    </row>
    <row r="37" spans="2:14" x14ac:dyDescent="0.25">
      <c r="B37" s="150" t="str">
        <f>"010"&amp;"A"</f>
        <v>010A</v>
      </c>
      <c r="C37" s="97"/>
      <c r="D37" s="7" t="str">
        <f t="shared" si="0"/>
        <v>March Madness March 19 Campaigns</v>
      </c>
      <c r="E37" s="7" t="s">
        <v>195</v>
      </c>
      <c r="F37" s="142">
        <f t="shared" si="1"/>
        <v>0</v>
      </c>
      <c r="G37" s="142">
        <f t="shared" si="2"/>
        <v>0</v>
      </c>
      <c r="I37" s="287">
        <f t="shared" si="3"/>
        <v>0</v>
      </c>
      <c r="K37" s="172">
        <f t="shared" si="4"/>
        <v>0</v>
      </c>
    </row>
    <row r="38" spans="2:14" x14ac:dyDescent="0.25">
      <c r="B38" s="100"/>
      <c r="C38" s="97"/>
      <c r="F38" s="142"/>
      <c r="G38" s="142"/>
      <c r="H38" s="103"/>
      <c r="I38" s="140"/>
      <c r="J38" s="140"/>
    </row>
    <row r="39" spans="2:14" x14ac:dyDescent="0.25">
      <c r="B39" s="100"/>
      <c r="C39" s="97"/>
      <c r="F39" s="142"/>
      <c r="G39" s="142"/>
      <c r="H39" s="103"/>
      <c r="J39" s="241" t="s">
        <v>205</v>
      </c>
      <c r="K39" s="240">
        <f>SUM(K28:K37)</f>
        <v>0</v>
      </c>
    </row>
    <row r="40" spans="2:14" x14ac:dyDescent="0.25">
      <c r="B40" s="100"/>
      <c r="C40" s="97"/>
      <c r="F40" s="142"/>
      <c r="G40" s="142"/>
      <c r="H40" s="64"/>
      <c r="I40" s="235"/>
      <c r="J40" s="98"/>
    </row>
    <row r="41" spans="2:14" ht="47.25" x14ac:dyDescent="0.25">
      <c r="B41" s="239" t="s">
        <v>12</v>
      </c>
      <c r="C41" s="20" t="s">
        <v>35</v>
      </c>
      <c r="D41" s="20" t="s">
        <v>36</v>
      </c>
      <c r="E41" s="20" t="s">
        <v>38</v>
      </c>
      <c r="F41" s="238" t="s">
        <v>7</v>
      </c>
      <c r="G41" s="238" t="s">
        <v>8</v>
      </c>
      <c r="H41" s="264" t="s">
        <v>10</v>
      </c>
      <c r="I41" s="24" t="s">
        <v>9</v>
      </c>
      <c r="J41" s="24" t="s">
        <v>11</v>
      </c>
      <c r="K41" s="237" t="s">
        <v>5</v>
      </c>
    </row>
    <row r="42" spans="2:14" x14ac:dyDescent="0.25">
      <c r="B42" s="100"/>
      <c r="C42" s="100"/>
      <c r="F42" s="236"/>
      <c r="G42" s="236"/>
      <c r="H42" s="64"/>
      <c r="I42" s="235"/>
      <c r="J42" s="98"/>
    </row>
    <row r="43" spans="2:14" ht="16.5" thickBot="1" x14ac:dyDescent="0.3">
      <c r="B43" s="100"/>
      <c r="C43" s="97"/>
      <c r="E43" s="58"/>
      <c r="F43" s="50"/>
      <c r="G43" s="51"/>
      <c r="H43" s="50"/>
      <c r="I43" s="102"/>
      <c r="J43" s="101"/>
      <c r="K43" s="102"/>
      <c r="N43" s="62"/>
    </row>
    <row r="44" spans="2:14" ht="16.5" thickTop="1" x14ac:dyDescent="0.25">
      <c r="B44" s="100"/>
      <c r="C44" s="97"/>
      <c r="E44" s="142"/>
      <c r="F44" s="64"/>
      <c r="H44" s="64"/>
      <c r="I44" s="99"/>
      <c r="J44" s="98"/>
      <c r="N44" s="62"/>
    </row>
    <row r="45" spans="2:14" x14ac:dyDescent="0.25">
      <c r="B45" s="100"/>
      <c r="C45" s="97"/>
      <c r="F45" s="142"/>
      <c r="G45" s="105" t="s">
        <v>37</v>
      </c>
      <c r="H45" s="68" t="s">
        <v>204</v>
      </c>
      <c r="I45" s="53">
        <f t="shared" ref="I45:I54" si="5">SUMIF($E$42:$E$43,$H45,$H$42:$H$43)</f>
        <v>0</v>
      </c>
      <c r="J45" s="104"/>
      <c r="K45" s="103">
        <f t="shared" ref="K45:K54" si="6">SUMIF($E$42:$E$43,$H45,$J$42:$J$43)</f>
        <v>0</v>
      </c>
      <c r="N45" s="62"/>
    </row>
    <row r="46" spans="2:14" x14ac:dyDescent="0.25">
      <c r="B46" s="100"/>
      <c r="C46" s="97"/>
      <c r="F46" s="142"/>
      <c r="G46" s="105"/>
      <c r="H46" s="68" t="s">
        <v>203</v>
      </c>
      <c r="I46" s="53">
        <f t="shared" si="5"/>
        <v>0</v>
      </c>
      <c r="J46" s="104"/>
      <c r="K46" s="103">
        <f t="shared" si="6"/>
        <v>0</v>
      </c>
      <c r="N46" s="62"/>
    </row>
    <row r="47" spans="2:14" x14ac:dyDescent="0.25">
      <c r="B47" s="100"/>
      <c r="C47" s="97"/>
      <c r="F47" s="142"/>
      <c r="G47" s="105"/>
      <c r="H47" s="68" t="s">
        <v>202</v>
      </c>
      <c r="I47" s="53">
        <f t="shared" si="5"/>
        <v>0</v>
      </c>
      <c r="J47" s="104"/>
      <c r="K47" s="103">
        <f t="shared" si="6"/>
        <v>0</v>
      </c>
      <c r="N47" s="62"/>
    </row>
    <row r="48" spans="2:14" x14ac:dyDescent="0.25">
      <c r="B48" s="100"/>
      <c r="C48" s="97"/>
      <c r="F48" s="142"/>
      <c r="G48" s="105"/>
      <c r="H48" s="68" t="s">
        <v>201</v>
      </c>
      <c r="I48" s="53">
        <f t="shared" si="5"/>
        <v>0</v>
      </c>
      <c r="J48" s="104"/>
      <c r="K48" s="103">
        <f t="shared" si="6"/>
        <v>0</v>
      </c>
      <c r="N48" s="62"/>
    </row>
    <row r="49" spans="2:14" x14ac:dyDescent="0.25">
      <c r="B49" s="100"/>
      <c r="C49" s="97"/>
      <c r="F49" s="142"/>
      <c r="G49" s="105"/>
      <c r="H49" s="68" t="s">
        <v>200</v>
      </c>
      <c r="I49" s="53">
        <f t="shared" si="5"/>
        <v>0</v>
      </c>
      <c r="J49" s="104"/>
      <c r="K49" s="103">
        <f t="shared" si="6"/>
        <v>0</v>
      </c>
      <c r="N49" s="62"/>
    </row>
    <row r="50" spans="2:14" x14ac:dyDescent="0.25">
      <c r="B50" s="100"/>
      <c r="C50" s="97"/>
      <c r="F50" s="142"/>
      <c r="G50" s="105"/>
      <c r="H50" s="68" t="s">
        <v>199</v>
      </c>
      <c r="I50" s="53">
        <f t="shared" si="5"/>
        <v>0</v>
      </c>
      <c r="J50" s="104"/>
      <c r="K50" s="103">
        <f t="shared" si="6"/>
        <v>0</v>
      </c>
    </row>
    <row r="51" spans="2:14" x14ac:dyDescent="0.25">
      <c r="B51" s="100"/>
      <c r="C51" s="97"/>
      <c r="F51" s="142"/>
      <c r="G51" s="105"/>
      <c r="H51" s="68" t="s">
        <v>198</v>
      </c>
      <c r="I51" s="53">
        <f t="shared" si="5"/>
        <v>0</v>
      </c>
      <c r="J51" s="104"/>
      <c r="K51" s="103">
        <f t="shared" si="6"/>
        <v>0</v>
      </c>
    </row>
    <row r="52" spans="2:14" x14ac:dyDescent="0.25">
      <c r="B52" s="100"/>
      <c r="C52" s="97"/>
      <c r="F52" s="142"/>
      <c r="G52" s="105"/>
      <c r="H52" s="68" t="s">
        <v>197</v>
      </c>
      <c r="I52" s="53">
        <f t="shared" si="5"/>
        <v>0</v>
      </c>
      <c r="J52" s="104"/>
      <c r="K52" s="103">
        <f t="shared" si="6"/>
        <v>0</v>
      </c>
    </row>
    <row r="53" spans="2:14" x14ac:dyDescent="0.25">
      <c r="B53" s="100"/>
      <c r="C53" s="97"/>
      <c r="F53" s="142"/>
      <c r="G53" s="105"/>
      <c r="H53" s="68" t="s">
        <v>196</v>
      </c>
      <c r="I53" s="53">
        <f t="shared" si="5"/>
        <v>0</v>
      </c>
      <c r="J53" s="104"/>
      <c r="K53" s="103">
        <f t="shared" si="6"/>
        <v>0</v>
      </c>
    </row>
    <row r="54" spans="2:14" x14ac:dyDescent="0.25">
      <c r="B54" s="100"/>
      <c r="C54" s="97"/>
      <c r="F54" s="142"/>
      <c r="G54" s="105"/>
      <c r="H54" s="68" t="s">
        <v>195</v>
      </c>
      <c r="I54" s="53">
        <f t="shared" si="5"/>
        <v>0</v>
      </c>
      <c r="J54" s="104"/>
      <c r="K54" s="103">
        <f t="shared" si="6"/>
        <v>0</v>
      </c>
    </row>
    <row r="55" spans="2:14" ht="16.5" thickBot="1" x14ac:dyDescent="0.3">
      <c r="B55" s="100"/>
      <c r="C55" s="97"/>
      <c r="F55" s="50"/>
      <c r="G55" s="50"/>
      <c r="H55" s="51"/>
      <c r="I55" s="50"/>
      <c r="J55" s="102"/>
      <c r="K55" s="101"/>
    </row>
    <row r="56" spans="2:14" ht="16.5" thickTop="1" x14ac:dyDescent="0.25">
      <c r="B56" s="100"/>
      <c r="C56" s="97"/>
      <c r="F56" s="142"/>
      <c r="G56" s="64"/>
      <c r="I56" s="64"/>
      <c r="J56" s="99"/>
      <c r="K56" s="98"/>
      <c r="L56" s="91"/>
    </row>
    <row r="57" spans="2:14" x14ac:dyDescent="0.25">
      <c r="B57" s="100"/>
      <c r="C57" s="97"/>
      <c r="F57" s="142"/>
      <c r="G57" s="105" t="s">
        <v>98</v>
      </c>
      <c r="I57" s="64">
        <f>SUM(I45:I55)</f>
        <v>0</v>
      </c>
      <c r="J57" s="99"/>
      <c r="K57" s="91">
        <f>SUM(K45:K55)</f>
        <v>0</v>
      </c>
    </row>
    <row r="58" spans="2:14" x14ac:dyDescent="0.25">
      <c r="L58" s="91"/>
      <c r="M58" s="91"/>
    </row>
    <row r="59" spans="2:14" x14ac:dyDescent="0.25">
      <c r="B59" s="77" t="s">
        <v>18</v>
      </c>
      <c r="C59" s="69"/>
      <c r="D59" s="234" t="s">
        <v>194</v>
      </c>
      <c r="E59" s="69"/>
      <c r="F59" s="69"/>
      <c r="G59" s="69"/>
      <c r="H59" s="69"/>
      <c r="I59" s="69"/>
      <c r="J59" s="69"/>
      <c r="K59" s="70"/>
    </row>
    <row r="60" spans="2:14" x14ac:dyDescent="0.25">
      <c r="B60" s="71"/>
      <c r="C60" s="72"/>
      <c r="D60" s="72"/>
      <c r="E60" s="72"/>
      <c r="F60" s="72"/>
      <c r="G60" s="72"/>
      <c r="H60" s="72"/>
      <c r="I60" s="72"/>
      <c r="J60" s="72"/>
      <c r="K60" s="73"/>
    </row>
    <row r="61" spans="2:14" ht="15.75" customHeight="1" thickBot="1" x14ac:dyDescent="0.3">
      <c r="B61" s="35"/>
      <c r="C61" s="35"/>
      <c r="D61" s="35"/>
      <c r="E61" s="35"/>
      <c r="F61" s="35"/>
      <c r="G61" s="35"/>
      <c r="H61" s="35"/>
      <c r="I61" s="35"/>
      <c r="J61" s="35"/>
      <c r="K61" s="35"/>
    </row>
    <row r="63" spans="2:14" x14ac:dyDescent="0.25">
      <c r="B63" s="26" t="s">
        <v>27</v>
      </c>
      <c r="J63" s="68"/>
    </row>
    <row r="65" spans="3:11" x14ac:dyDescent="0.25">
      <c r="C65" s="32" t="s">
        <v>1</v>
      </c>
      <c r="D65" s="139"/>
      <c r="E65" s="30" t="s">
        <v>0</v>
      </c>
      <c r="F65" s="28">
        <f>K1</f>
        <v>0</v>
      </c>
    </row>
    <row r="66" spans="3:11" x14ac:dyDescent="0.25">
      <c r="C66" s="25" t="s">
        <v>24</v>
      </c>
      <c r="D66" s="75"/>
      <c r="E66" s="31" t="s">
        <v>4</v>
      </c>
      <c r="F66" s="29">
        <f>K2</f>
        <v>0</v>
      </c>
    </row>
    <row r="67" spans="3:11" x14ac:dyDescent="0.25">
      <c r="C67" s="33" t="s">
        <v>54</v>
      </c>
      <c r="D67" s="138"/>
      <c r="E67" s="31" t="s">
        <v>60</v>
      </c>
      <c r="F67" s="29" t="s">
        <v>193</v>
      </c>
    </row>
    <row r="68" spans="3:11" ht="15.75" customHeight="1" x14ac:dyDescent="0.25">
      <c r="C68" s="34" t="s">
        <v>55</v>
      </c>
      <c r="D68" s="137"/>
      <c r="E68" s="165"/>
      <c r="F68" s="273"/>
      <c r="G68" s="273"/>
      <c r="H68" s="273"/>
      <c r="J68" s="27" t="s">
        <v>28</v>
      </c>
      <c r="K68" s="54">
        <f>SUM(K56:K57)</f>
        <v>0</v>
      </c>
    </row>
    <row r="69" spans="3:11" x14ac:dyDescent="0.25">
      <c r="C69" s="19"/>
      <c r="D69" s="19"/>
      <c r="E69" s="18"/>
      <c r="F69" s="273"/>
      <c r="G69" s="273"/>
      <c r="H69" s="273"/>
    </row>
    <row r="70" spans="3:11" ht="15.75" customHeight="1" x14ac:dyDescent="0.25">
      <c r="C70" s="19"/>
      <c r="D70" s="19"/>
      <c r="E70" s="18"/>
      <c r="F70" s="18"/>
      <c r="G70" s="18"/>
    </row>
  </sheetData>
  <autoFilter ref="B41:J42" xr:uid="{00000000-0009-0000-0000-000000000000}"/>
  <mergeCells count="12">
    <mergeCell ref="G5:K5"/>
    <mergeCell ref="G6:K6"/>
    <mergeCell ref="G7:K7"/>
    <mergeCell ref="G8:K8"/>
    <mergeCell ref="G9:K9"/>
    <mergeCell ref="B27:C27"/>
    <mergeCell ref="H27:I27"/>
    <mergeCell ref="D21:E21"/>
    <mergeCell ref="J27:K27"/>
    <mergeCell ref="G11:K11"/>
    <mergeCell ref="G12:K12"/>
    <mergeCell ref="G13:K13"/>
  </mergeCells>
  <hyperlinks>
    <hyperlink ref="B10" r:id="rId1" xr:uid="{752B15DD-8E09-44EA-8D2E-880CB2CA25F9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85EF-CAAE-4653-96A5-A100CFC488F9}">
  <sheetPr codeName="Sheet14">
    <pageSetUpPr fitToPage="1"/>
  </sheetPr>
  <dimension ref="A1:O55"/>
  <sheetViews>
    <sheetView showGridLines="0" topLeftCell="A16" zoomScale="115" zoomScaleNormal="115" zoomScalePageLayoutView="90" workbookViewId="0">
      <selection activeCell="K16" sqref="K1:K104857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2" style="7" bestFit="1" customWidth="1"/>
    <col min="7" max="7" width="11.7109375" style="7" bestFit="1" customWidth="1"/>
    <col min="8" max="8" width="14" style="7" bestFit="1" customWidth="1"/>
    <col min="9" max="9" width="20.28515625" style="7" customWidth="1"/>
    <col min="10" max="10" width="16.140625" style="7" customWidth="1"/>
    <col min="11" max="11" width="12.7109375" style="7" customWidth="1"/>
    <col min="12" max="12" width="2" style="7" customWidth="1"/>
    <col min="13" max="13" width="15.28515625" style="7" customWidth="1"/>
    <col min="14" max="14" width="12.28515625" style="7" customWidth="1"/>
    <col min="15" max="15" width="16" style="7" customWidth="1"/>
    <col min="16" max="16" width="4.7109375" style="7" customWidth="1"/>
    <col min="17" max="16384" width="8.7109375" style="7"/>
  </cols>
  <sheetData>
    <row r="1" spans="1:12" x14ac:dyDescent="0.25">
      <c r="B1" s="130"/>
      <c r="C1" s="130"/>
      <c r="D1" s="130"/>
      <c r="E1" s="130"/>
      <c r="F1" s="130"/>
      <c r="G1" s="265"/>
      <c r="H1" s="265"/>
      <c r="J1" s="63" t="s">
        <v>0</v>
      </c>
      <c r="K1" s="136"/>
      <c r="L1" s="281"/>
    </row>
    <row r="2" spans="1:12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250"/>
      <c r="L2" s="286"/>
    </row>
    <row r="3" spans="1:12" x14ac:dyDescent="0.25">
      <c r="B3" s="130"/>
      <c r="C3" s="130"/>
      <c r="D3" s="130"/>
      <c r="E3" s="130"/>
      <c r="F3" s="130"/>
      <c r="G3" s="266"/>
      <c r="H3" s="266"/>
      <c r="I3" s="266"/>
      <c r="J3" s="266"/>
      <c r="K3" s="266"/>
      <c r="L3" s="45"/>
    </row>
    <row r="4" spans="1:12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  <c r="L4" s="275"/>
    </row>
    <row r="5" spans="1:12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  <c r="L5" s="276"/>
    </row>
    <row r="6" spans="1:12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  <c r="L6" s="277"/>
    </row>
    <row r="7" spans="1:12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  <c r="L7" s="277"/>
    </row>
    <row r="8" spans="1:12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  <c r="L8" s="277"/>
    </row>
    <row r="9" spans="1:12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  <c r="L9" s="277"/>
    </row>
    <row r="10" spans="1:12" x14ac:dyDescent="0.25">
      <c r="B10" s="131" t="s">
        <v>6</v>
      </c>
      <c r="C10" s="126"/>
      <c r="D10" s="130"/>
      <c r="E10" s="130"/>
      <c r="F10" s="130"/>
      <c r="L10" s="44"/>
    </row>
    <row r="11" spans="1:12" x14ac:dyDescent="0.25">
      <c r="C11" s="129"/>
      <c r="D11" s="127"/>
      <c r="E11" s="127"/>
      <c r="F11" s="127"/>
      <c r="G11" s="296" t="s">
        <v>30</v>
      </c>
      <c r="H11" s="296"/>
      <c r="I11" s="296"/>
      <c r="J11" s="296"/>
      <c r="K11" s="296"/>
      <c r="L11" s="276"/>
    </row>
    <row r="12" spans="1:12" x14ac:dyDescent="0.25">
      <c r="B12" s="121" t="s">
        <v>21</v>
      </c>
      <c r="C12" s="127"/>
      <c r="D12" s="176" t="s">
        <v>212</v>
      </c>
      <c r="E12" s="127"/>
      <c r="F12" s="127"/>
      <c r="G12" s="298" t="s">
        <v>22</v>
      </c>
      <c r="H12" s="298"/>
      <c r="I12" s="298"/>
      <c r="J12" s="298"/>
      <c r="K12" s="298"/>
      <c r="L12" s="276"/>
    </row>
    <row r="13" spans="1:12" x14ac:dyDescent="0.25">
      <c r="C13" s="127"/>
      <c r="D13" s="125" t="s">
        <v>215</v>
      </c>
      <c r="E13" s="127"/>
      <c r="F13" s="127"/>
      <c r="G13" s="299" t="s">
        <v>31</v>
      </c>
      <c r="H13" s="299"/>
      <c r="I13" s="299"/>
      <c r="J13" s="299"/>
      <c r="K13" s="299"/>
      <c r="L13" s="278"/>
    </row>
    <row r="14" spans="1:12" x14ac:dyDescent="0.25">
      <c r="C14" s="127"/>
      <c r="D14" s="176"/>
      <c r="E14" s="111"/>
      <c r="F14" s="111"/>
      <c r="G14" s="266"/>
      <c r="H14" s="266"/>
      <c r="I14" s="266"/>
      <c r="J14" s="266"/>
      <c r="K14" s="266"/>
      <c r="L14" s="45"/>
    </row>
    <row r="15" spans="1:12" x14ac:dyDescent="0.25">
      <c r="A15" s="7" t="s">
        <v>32</v>
      </c>
      <c r="C15" s="111"/>
      <c r="D15" s="124" t="s">
        <v>214</v>
      </c>
      <c r="E15" s="111"/>
      <c r="F15" s="111"/>
      <c r="G15" s="300" t="s">
        <v>29</v>
      </c>
      <c r="H15" s="300"/>
      <c r="I15" s="300"/>
      <c r="J15" s="300"/>
      <c r="K15" s="300"/>
      <c r="L15" s="275"/>
    </row>
    <row r="16" spans="1:12" x14ac:dyDescent="0.25">
      <c r="D16" s="176"/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  <c r="L16" s="279"/>
    </row>
    <row r="17" spans="2:15" x14ac:dyDescent="0.25">
      <c r="C17" s="111"/>
      <c r="D17" s="79"/>
      <c r="E17" s="111"/>
      <c r="F17" s="111"/>
      <c r="G17" s="110"/>
      <c r="H17" s="109" t="s">
        <v>17</v>
      </c>
      <c r="I17" s="108">
        <v>1.05</v>
      </c>
      <c r="J17" s="175"/>
      <c r="K17" s="106"/>
      <c r="L17" s="36"/>
    </row>
    <row r="18" spans="2:15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</v>
      </c>
      <c r="J18" s="116"/>
      <c r="K18" s="106"/>
      <c r="L18" s="36"/>
    </row>
    <row r="19" spans="2:15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0.95</v>
      </c>
      <c r="J19" s="116"/>
      <c r="K19" s="106"/>
      <c r="L19" s="36"/>
    </row>
    <row r="20" spans="2:15" x14ac:dyDescent="0.25">
      <c r="B20" s="121" t="s">
        <v>19</v>
      </c>
      <c r="D20" s="119" t="s">
        <v>212</v>
      </c>
      <c r="E20" s="111"/>
      <c r="F20" s="111"/>
      <c r="G20" s="110"/>
      <c r="H20" s="109" t="s">
        <v>14</v>
      </c>
      <c r="I20" s="108">
        <v>0.89</v>
      </c>
      <c r="J20" s="116"/>
      <c r="K20" s="106"/>
      <c r="L20" s="36"/>
    </row>
    <row r="21" spans="2:15" x14ac:dyDescent="0.25">
      <c r="B21" s="121" t="s">
        <v>20</v>
      </c>
      <c r="D21" s="304" t="s">
        <v>212</v>
      </c>
      <c r="E21" s="304"/>
      <c r="F21" s="111"/>
      <c r="G21" s="110"/>
      <c r="H21" s="109" t="s">
        <v>68</v>
      </c>
      <c r="I21" s="108">
        <v>0.84</v>
      </c>
      <c r="J21" s="116"/>
      <c r="K21" s="106"/>
      <c r="L21" s="36"/>
    </row>
    <row r="22" spans="2:15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0.79</v>
      </c>
      <c r="J22" s="107"/>
      <c r="K22" s="106"/>
      <c r="L22" s="36"/>
    </row>
    <row r="23" spans="2:15" x14ac:dyDescent="0.25">
      <c r="B23" s="26"/>
      <c r="D23" s="49"/>
      <c r="E23" s="111"/>
      <c r="F23" s="111"/>
      <c r="G23" s="110"/>
      <c r="H23" s="109" t="s">
        <v>53</v>
      </c>
      <c r="I23" s="108">
        <v>0.75</v>
      </c>
      <c r="J23" s="107"/>
      <c r="K23" s="106"/>
      <c r="L23" s="36"/>
    </row>
    <row r="24" spans="2:15" x14ac:dyDescent="0.25">
      <c r="B24" s="26"/>
      <c r="D24" s="49"/>
      <c r="E24" s="111"/>
      <c r="F24" s="111"/>
      <c r="G24" s="110"/>
      <c r="H24" s="109" t="s">
        <v>123</v>
      </c>
      <c r="I24" s="108">
        <v>0.73</v>
      </c>
      <c r="J24" s="107"/>
      <c r="K24" s="106"/>
      <c r="L24" s="36"/>
    </row>
    <row r="25" spans="2:15" x14ac:dyDescent="0.25">
      <c r="B25" s="111"/>
      <c r="C25" s="111"/>
      <c r="D25" s="111"/>
      <c r="E25" s="111"/>
      <c r="F25" s="111"/>
      <c r="G25" s="111"/>
      <c r="H25" s="111"/>
      <c r="I25" s="111"/>
      <c r="J25" s="111"/>
      <c r="L25" s="126"/>
      <c r="M25" s="126"/>
      <c r="N25" s="126"/>
      <c r="O25" s="126"/>
    </row>
    <row r="26" spans="2:15" ht="47.25" x14ac:dyDescent="0.25">
      <c r="B26" s="20" t="s">
        <v>12</v>
      </c>
      <c r="C26" s="20" t="s">
        <v>35</v>
      </c>
      <c r="D26" s="20" t="s">
        <v>36</v>
      </c>
      <c r="E26" s="20" t="s">
        <v>38</v>
      </c>
      <c r="F26" s="24" t="s">
        <v>7</v>
      </c>
      <c r="G26" s="24" t="s">
        <v>8</v>
      </c>
      <c r="H26" s="24" t="s">
        <v>10</v>
      </c>
      <c r="I26" s="24" t="s">
        <v>9</v>
      </c>
      <c r="J26" s="24" t="s">
        <v>11</v>
      </c>
      <c r="K26" s="24" t="s">
        <v>5</v>
      </c>
    </row>
    <row r="27" spans="2:15" x14ac:dyDescent="0.25">
      <c r="B27" s="100"/>
      <c r="C27" s="100"/>
      <c r="E27" s="29"/>
      <c r="F27" s="195"/>
      <c r="G27" s="195"/>
      <c r="H27" s="180"/>
      <c r="I27" s="53"/>
      <c r="J27" s="53"/>
      <c r="K27" s="99"/>
      <c r="L27" s="98"/>
    </row>
    <row r="28" spans="2:15" ht="16.5" thickBot="1" x14ac:dyDescent="0.3">
      <c r="B28" s="100"/>
      <c r="C28" s="97"/>
      <c r="F28" s="50"/>
      <c r="G28" s="50"/>
      <c r="H28" s="50"/>
      <c r="I28" s="102"/>
      <c r="J28" s="101"/>
      <c r="K28" s="101"/>
    </row>
    <row r="29" spans="2:15" ht="16.5" thickTop="1" x14ac:dyDescent="0.25">
      <c r="B29" s="100"/>
      <c r="C29" s="97"/>
      <c r="F29" s="68"/>
      <c r="G29" s="64"/>
      <c r="I29" s="64"/>
      <c r="J29" s="99"/>
      <c r="K29" s="98"/>
    </row>
    <row r="30" spans="2:15" x14ac:dyDescent="0.25">
      <c r="B30" s="100"/>
      <c r="C30" s="97"/>
      <c r="F30" s="68"/>
      <c r="G30" s="105" t="s">
        <v>37</v>
      </c>
      <c r="H30" s="68" t="s">
        <v>212</v>
      </c>
      <c r="I30" s="53">
        <f>SUMIF($E$27:$E$28,$H30,$J$27:$J$28)</f>
        <v>0</v>
      </c>
      <c r="J30" s="104"/>
      <c r="K30" s="103">
        <f>SUMIF($E$27:$E$28,$H30,$L$27:$L$28)</f>
        <v>0</v>
      </c>
    </row>
    <row r="31" spans="2:15" x14ac:dyDescent="0.25">
      <c r="B31" s="100"/>
      <c r="C31" s="97"/>
      <c r="F31" s="68"/>
      <c r="G31" s="105"/>
      <c r="H31" s="68" t="s">
        <v>77</v>
      </c>
      <c r="I31" s="53">
        <f>SUMIF($E$27:$E$28,$H31,$J$27:$J$28)</f>
        <v>0</v>
      </c>
      <c r="J31" s="104"/>
      <c r="K31" s="103" t="s">
        <v>213</v>
      </c>
    </row>
    <row r="32" spans="2:15" ht="16.5" thickBot="1" x14ac:dyDescent="0.3">
      <c r="B32" s="100"/>
      <c r="C32" s="97"/>
      <c r="F32" s="50"/>
      <c r="G32" s="50"/>
      <c r="H32" s="51"/>
      <c r="I32" s="50"/>
      <c r="J32" s="102"/>
      <c r="K32" s="101"/>
    </row>
    <row r="33" spans="2:12" ht="16.5" thickTop="1" x14ac:dyDescent="0.25">
      <c r="B33" s="100"/>
      <c r="C33" s="97"/>
      <c r="F33" s="68"/>
      <c r="G33" s="64"/>
      <c r="I33" s="64"/>
      <c r="J33" s="99"/>
      <c r="K33" s="98"/>
    </row>
    <row r="34" spans="2:12" x14ac:dyDescent="0.25">
      <c r="B34" s="100"/>
      <c r="C34" s="97"/>
      <c r="F34" s="68"/>
      <c r="G34" s="105" t="s">
        <v>47</v>
      </c>
      <c r="I34" s="64">
        <f>SUM(I30:I30)</f>
        <v>0</v>
      </c>
      <c r="J34" s="99"/>
      <c r="K34" s="172">
        <f>SUM(K30:K30)</f>
        <v>0</v>
      </c>
    </row>
    <row r="35" spans="2:12" ht="16.5" thickBot="1" x14ac:dyDescent="0.3">
      <c r="B35" s="190"/>
      <c r="C35" s="190"/>
      <c r="D35" s="190"/>
      <c r="E35" s="190"/>
      <c r="F35" s="190"/>
      <c r="G35" s="190"/>
      <c r="H35" s="190"/>
      <c r="I35" s="190"/>
      <c r="J35" s="190"/>
      <c r="K35" s="190"/>
    </row>
    <row r="36" spans="2:12" x14ac:dyDescent="0.25">
      <c r="B36" s="26" t="s">
        <v>27</v>
      </c>
      <c r="K36" s="68"/>
      <c r="L36" s="103"/>
    </row>
    <row r="37" spans="2:12" x14ac:dyDescent="0.25">
      <c r="L37" s="98"/>
    </row>
    <row r="38" spans="2:12" x14ac:dyDescent="0.25">
      <c r="C38" s="32" t="s">
        <v>1</v>
      </c>
      <c r="D38" s="139"/>
      <c r="E38" s="30" t="s">
        <v>0</v>
      </c>
      <c r="F38" s="28">
        <f>K1</f>
        <v>0</v>
      </c>
      <c r="L38" s="62"/>
    </row>
    <row r="39" spans="2:12" x14ac:dyDescent="0.25">
      <c r="C39" s="25" t="s">
        <v>24</v>
      </c>
      <c r="D39" s="75"/>
      <c r="E39" s="31" t="s">
        <v>4</v>
      </c>
      <c r="F39" s="29">
        <f>K2</f>
        <v>0</v>
      </c>
    </row>
    <row r="40" spans="2:12" x14ac:dyDescent="0.25">
      <c r="C40" s="33" t="s">
        <v>54</v>
      </c>
      <c r="D40" s="138"/>
      <c r="E40" s="31" t="s">
        <v>60</v>
      </c>
      <c r="F40" s="29" t="s">
        <v>212</v>
      </c>
    </row>
    <row r="41" spans="2:12" ht="15.75" customHeight="1" x14ac:dyDescent="0.25">
      <c r="C41" s="34" t="s">
        <v>55</v>
      </c>
      <c r="D41" s="137"/>
      <c r="E41" s="165" t="s">
        <v>20</v>
      </c>
      <c r="F41" s="271" t="s">
        <v>212</v>
      </c>
      <c r="G41" s="271"/>
      <c r="H41" s="163"/>
      <c r="I41" s="177"/>
      <c r="J41" s="27" t="s">
        <v>28</v>
      </c>
      <c r="K41" s="155">
        <f>K34</f>
        <v>0</v>
      </c>
    </row>
    <row r="42" spans="2:12" x14ac:dyDescent="0.25">
      <c r="C42" s="19"/>
      <c r="D42" s="19"/>
      <c r="E42" s="18"/>
      <c r="F42" s="163"/>
      <c r="G42" s="163"/>
      <c r="H42" s="163"/>
      <c r="I42" s="163"/>
    </row>
    <row r="43" spans="2:12" x14ac:dyDescent="0.25">
      <c r="C43" s="19"/>
      <c r="D43" s="19"/>
      <c r="E43" s="18"/>
      <c r="F43" s="18"/>
      <c r="G43" s="18"/>
    </row>
    <row r="44" spans="2:12" x14ac:dyDescent="0.25">
      <c r="C44" s="19"/>
      <c r="D44" s="19"/>
      <c r="E44" s="18"/>
      <c r="F44" s="18"/>
      <c r="G44" s="18"/>
    </row>
    <row r="45" spans="2:12" x14ac:dyDescent="0.25">
      <c r="C45" s="19"/>
      <c r="D45" s="19"/>
      <c r="E45" s="18"/>
      <c r="F45" s="18"/>
      <c r="G45" s="18"/>
    </row>
    <row r="46" spans="2:12" x14ac:dyDescent="0.25">
      <c r="C46" s="19"/>
      <c r="D46" s="19"/>
      <c r="E46" s="18"/>
      <c r="F46" s="18"/>
      <c r="G46" s="18"/>
    </row>
    <row r="47" spans="2:12" x14ac:dyDescent="0.25">
      <c r="C47" s="19"/>
      <c r="D47" s="19"/>
      <c r="E47" s="18"/>
      <c r="F47" s="18"/>
      <c r="G47" s="18"/>
    </row>
    <row r="48" spans="2:12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</sheetData>
  <mergeCells count="11">
    <mergeCell ref="G9:K9"/>
    <mergeCell ref="G11:K11"/>
    <mergeCell ref="G12:K12"/>
    <mergeCell ref="D21:E21"/>
    <mergeCell ref="G13:K13"/>
    <mergeCell ref="G15:K15"/>
    <mergeCell ref="G4:K4"/>
    <mergeCell ref="G5:K5"/>
    <mergeCell ref="G6:K6"/>
    <mergeCell ref="G7:K7"/>
    <mergeCell ref="G8:K8"/>
  </mergeCells>
  <hyperlinks>
    <hyperlink ref="B10" r:id="rId1" xr:uid="{E37166C1-92E9-404D-AA21-1E50DAE681D3}"/>
    <hyperlink ref="D15" r:id="rId2" xr:uid="{A1DCAC2E-DFFD-49BB-9E6B-9EA93044F213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54D1-CBD0-4A0D-8CBE-D122F745C045}">
  <sheetPr codeName="Sheet2">
    <pageSetUpPr fitToPage="1"/>
  </sheetPr>
  <dimension ref="A1:S52"/>
  <sheetViews>
    <sheetView showGridLines="0" topLeftCell="A21" zoomScale="115" zoomScaleNormal="115" zoomScalePageLayoutView="80" workbookViewId="0">
      <selection activeCell="J26" sqref="J2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0.7109375" style="7" customWidth="1"/>
    <col min="5" max="5" width="20.7109375" style="7" customWidth="1"/>
    <col min="6" max="6" width="17.140625" style="7" bestFit="1" customWidth="1"/>
    <col min="7" max="7" width="14.7109375" style="7" bestFit="1" customWidth="1"/>
    <col min="8" max="8" width="16.140625" style="7" customWidth="1"/>
    <col min="9" max="9" width="16" style="7" customWidth="1"/>
    <col min="10" max="10" width="13.7109375" style="7" customWidth="1"/>
    <col min="11" max="11" width="15.140625" style="7" bestFit="1" customWidth="1"/>
    <col min="12" max="12" width="2.42578125" style="7" customWidth="1"/>
    <col min="13" max="13" width="15" style="7" bestFit="1" customWidth="1"/>
    <col min="14" max="14" width="18.140625" style="7" bestFit="1" customWidth="1"/>
    <col min="15" max="15" width="16" style="7" customWidth="1"/>
    <col min="16" max="16" width="16.28515625" style="7" bestFit="1" customWidth="1"/>
    <col min="17" max="17" width="8.7109375" style="7"/>
    <col min="18" max="18" width="17" style="7" bestFit="1" customWidth="1"/>
    <col min="19" max="16384" width="8.7109375" style="7"/>
  </cols>
  <sheetData>
    <row r="1" spans="1:16" x14ac:dyDescent="0.25">
      <c r="B1" s="130"/>
      <c r="C1" s="130"/>
      <c r="D1" s="130"/>
      <c r="E1" s="130"/>
      <c r="F1" s="130"/>
      <c r="G1" s="130"/>
      <c r="H1" s="111"/>
      <c r="I1" s="111"/>
      <c r="J1" s="63" t="s">
        <v>0</v>
      </c>
      <c r="K1" s="136"/>
    </row>
    <row r="2" spans="1:16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35"/>
    </row>
    <row r="3" spans="1:16" x14ac:dyDescent="0.25">
      <c r="B3" s="130"/>
      <c r="C3" s="130"/>
      <c r="D3" s="130"/>
      <c r="E3" s="130"/>
      <c r="F3" s="130"/>
      <c r="G3" s="130"/>
      <c r="H3" s="126"/>
      <c r="I3" s="126"/>
      <c r="J3" s="126"/>
      <c r="K3" s="126"/>
      <c r="L3" s="126"/>
    </row>
    <row r="4" spans="1:16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  <c r="L4" s="130"/>
    </row>
    <row r="5" spans="1:16" x14ac:dyDescent="0.25">
      <c r="C5" s="134"/>
      <c r="D5" s="134"/>
      <c r="E5" s="134"/>
      <c r="F5" s="134"/>
      <c r="G5" s="294" t="s">
        <v>3</v>
      </c>
      <c r="H5" s="294"/>
      <c r="I5" s="294"/>
      <c r="J5" s="294"/>
      <c r="K5" s="294"/>
      <c r="L5" s="134"/>
    </row>
    <row r="6" spans="1:16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  <c r="L6" s="130"/>
    </row>
    <row r="7" spans="1:16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  <c r="L7" s="130"/>
    </row>
    <row r="8" spans="1:16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  <c r="L8" s="126"/>
    </row>
    <row r="9" spans="1:16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  <c r="L9" s="130"/>
    </row>
    <row r="10" spans="1:16" x14ac:dyDescent="0.25">
      <c r="B10" s="131" t="s">
        <v>6</v>
      </c>
      <c r="C10" s="126"/>
      <c r="D10" s="130"/>
      <c r="E10" s="130"/>
      <c r="F10" s="130"/>
      <c r="L10" s="130"/>
    </row>
    <row r="11" spans="1:16" x14ac:dyDescent="0.25">
      <c r="C11" s="129"/>
      <c r="D11" s="127"/>
      <c r="E11" s="127"/>
      <c r="F11" s="127"/>
      <c r="G11" s="296" t="s">
        <v>73</v>
      </c>
      <c r="H11" s="296"/>
      <c r="I11" s="296"/>
      <c r="J11" s="296"/>
      <c r="K11" s="296"/>
      <c r="L11" s="127"/>
    </row>
    <row r="12" spans="1:16" x14ac:dyDescent="0.25">
      <c r="B12" s="121" t="s">
        <v>21</v>
      </c>
      <c r="C12" s="127"/>
      <c r="D12" s="125" t="s">
        <v>59</v>
      </c>
      <c r="E12" s="125"/>
      <c r="F12" s="125"/>
      <c r="G12" s="298" t="s">
        <v>22</v>
      </c>
      <c r="H12" s="298"/>
      <c r="I12" s="298"/>
      <c r="J12" s="298"/>
      <c r="K12" s="298"/>
      <c r="L12" s="125"/>
    </row>
    <row r="13" spans="1:16" x14ac:dyDescent="0.25">
      <c r="C13" s="127"/>
      <c r="D13" s="128" t="s">
        <v>72</v>
      </c>
      <c r="E13" s="128"/>
      <c r="F13" s="128"/>
      <c r="G13" s="299" t="s">
        <v>31</v>
      </c>
      <c r="H13" s="299"/>
      <c r="I13" s="299"/>
      <c r="J13" s="299"/>
      <c r="K13" s="299"/>
      <c r="L13" s="128"/>
    </row>
    <row r="14" spans="1:16" x14ac:dyDescent="0.25">
      <c r="C14" s="127"/>
      <c r="D14" s="125" t="s">
        <v>71</v>
      </c>
      <c r="E14" s="125"/>
      <c r="F14" s="125"/>
      <c r="G14" s="126"/>
      <c r="H14" s="126"/>
      <c r="I14" s="126"/>
      <c r="J14" s="126"/>
      <c r="K14" s="126"/>
      <c r="L14" s="125"/>
      <c r="P14" s="64"/>
    </row>
    <row r="15" spans="1:16" x14ac:dyDescent="0.25">
      <c r="A15" s="7" t="s">
        <v>32</v>
      </c>
      <c r="C15" s="111"/>
      <c r="D15" s="125"/>
      <c r="E15" s="125"/>
      <c r="F15" s="125"/>
      <c r="G15" s="300" t="s">
        <v>29</v>
      </c>
      <c r="H15" s="300"/>
      <c r="I15" s="300"/>
      <c r="J15" s="300"/>
      <c r="K15" s="300"/>
      <c r="L15" s="125"/>
      <c r="O15" s="66"/>
      <c r="P15" s="67"/>
    </row>
    <row r="16" spans="1:16" x14ac:dyDescent="0.25">
      <c r="D16" s="79" t="s">
        <v>70</v>
      </c>
      <c r="E16" s="124"/>
      <c r="F16" s="124"/>
      <c r="G16" s="21"/>
      <c r="H16" s="22" t="s">
        <v>13</v>
      </c>
      <c r="I16" s="22" t="s">
        <v>11</v>
      </c>
      <c r="J16" s="23" t="s">
        <v>34</v>
      </c>
      <c r="K16" s="22"/>
      <c r="L16" s="124"/>
      <c r="N16" s="66"/>
      <c r="P16" s="67"/>
    </row>
    <row r="17" spans="2:19" x14ac:dyDescent="0.25">
      <c r="C17" s="111"/>
      <c r="G17" s="110"/>
      <c r="H17" s="109" t="s">
        <v>17</v>
      </c>
      <c r="I17" s="108">
        <v>1.28</v>
      </c>
      <c r="J17" s="116"/>
      <c r="K17" s="106"/>
      <c r="N17" s="66"/>
      <c r="O17" s="67"/>
      <c r="P17" s="67"/>
      <c r="Q17" s="67"/>
      <c r="R17" s="66"/>
    </row>
    <row r="18" spans="2:19" x14ac:dyDescent="0.25">
      <c r="B18" s="123" t="s">
        <v>25</v>
      </c>
      <c r="D18" s="122"/>
      <c r="E18" s="122"/>
      <c r="F18" s="122"/>
      <c r="G18" s="110"/>
      <c r="H18" s="109" t="s">
        <v>15</v>
      </c>
      <c r="I18" s="108">
        <v>1.1300000000000001</v>
      </c>
      <c r="J18" s="116"/>
      <c r="K18" s="106"/>
      <c r="L18" s="122"/>
      <c r="N18" s="53"/>
      <c r="O18" s="110"/>
      <c r="P18" s="109"/>
      <c r="Q18" s="108"/>
      <c r="R18" s="116"/>
      <c r="S18" s="106"/>
    </row>
    <row r="19" spans="2:19" x14ac:dyDescent="0.25">
      <c r="B19" s="123" t="s">
        <v>26</v>
      </c>
      <c r="D19" s="122"/>
      <c r="E19" s="122"/>
      <c r="F19" s="122"/>
      <c r="G19" s="110"/>
      <c r="H19" s="109" t="s">
        <v>16</v>
      </c>
      <c r="I19" s="108">
        <v>0.9900000000000001</v>
      </c>
      <c r="J19" s="116"/>
      <c r="K19" s="106"/>
      <c r="L19" s="122"/>
      <c r="N19" s="53"/>
      <c r="O19" s="64"/>
      <c r="R19" s="67"/>
    </row>
    <row r="20" spans="2:19" x14ac:dyDescent="0.25">
      <c r="B20" s="121" t="s">
        <v>19</v>
      </c>
      <c r="D20" s="119" t="s">
        <v>59</v>
      </c>
      <c r="E20" s="119"/>
      <c r="F20" s="119"/>
      <c r="G20" s="110"/>
      <c r="H20" s="109" t="s">
        <v>14</v>
      </c>
      <c r="I20" s="108">
        <v>0.85000000000000009</v>
      </c>
      <c r="J20" s="116"/>
      <c r="K20" s="106"/>
      <c r="L20" s="119"/>
      <c r="N20" s="53"/>
      <c r="O20" s="64"/>
      <c r="P20" s="64"/>
      <c r="Q20" s="67"/>
    </row>
    <row r="21" spans="2:19" x14ac:dyDescent="0.25">
      <c r="B21" s="121" t="s">
        <v>20</v>
      </c>
      <c r="D21" s="119" t="s">
        <v>69</v>
      </c>
      <c r="E21" s="119"/>
      <c r="F21" s="119"/>
      <c r="G21" s="110"/>
      <c r="H21" s="109" t="s">
        <v>68</v>
      </c>
      <c r="I21" s="108">
        <v>0.71000000000000008</v>
      </c>
      <c r="J21" s="120"/>
      <c r="K21" s="106"/>
      <c r="L21" s="119"/>
      <c r="M21" s="108"/>
      <c r="N21" s="53"/>
      <c r="O21" s="118"/>
    </row>
    <row r="22" spans="2:19" x14ac:dyDescent="0.25">
      <c r="B22" s="26" t="s">
        <v>33</v>
      </c>
      <c r="D22" s="49"/>
      <c r="E22" s="49"/>
      <c r="F22" s="49"/>
      <c r="G22" s="110"/>
      <c r="H22" s="109" t="s">
        <v>52</v>
      </c>
      <c r="I22" s="108">
        <v>0.6100000000000001</v>
      </c>
      <c r="J22" s="116"/>
      <c r="K22" s="106"/>
      <c r="L22" s="49"/>
      <c r="N22" s="64"/>
      <c r="O22" s="64"/>
      <c r="P22" s="117"/>
      <c r="Q22" s="64"/>
    </row>
    <row r="23" spans="2:19" x14ac:dyDescent="0.25">
      <c r="B23" s="26"/>
      <c r="D23" s="49"/>
      <c r="E23" s="49"/>
      <c r="F23" s="49"/>
      <c r="G23" s="110"/>
      <c r="H23" s="109" t="s">
        <v>53</v>
      </c>
      <c r="I23" s="108">
        <v>0.58000000000000007</v>
      </c>
      <c r="J23" s="116"/>
      <c r="K23" s="106"/>
      <c r="L23" s="49"/>
      <c r="N23" s="64"/>
      <c r="O23" s="64"/>
      <c r="P23" s="64"/>
      <c r="Q23" s="64"/>
    </row>
    <row r="24" spans="2:19" x14ac:dyDescent="0.25">
      <c r="B24" s="26"/>
      <c r="D24" s="49"/>
      <c r="E24" s="49"/>
      <c r="F24" s="49"/>
      <c r="G24" s="110"/>
      <c r="H24" s="109" t="s">
        <v>56</v>
      </c>
      <c r="I24" s="108">
        <v>0.55000000000000004</v>
      </c>
      <c r="J24" s="116"/>
      <c r="K24" s="106"/>
      <c r="L24" s="49"/>
      <c r="N24" s="64"/>
      <c r="O24" s="64"/>
      <c r="P24" s="64"/>
      <c r="Q24" s="64"/>
    </row>
    <row r="25" spans="2:19" x14ac:dyDescent="0.25">
      <c r="B25" s="26"/>
      <c r="D25" s="49"/>
      <c r="E25" s="49"/>
      <c r="F25" s="49"/>
      <c r="G25" s="26"/>
      <c r="H25" s="115" t="s">
        <v>58</v>
      </c>
      <c r="I25" s="114">
        <v>0.5</v>
      </c>
      <c r="J25" s="113"/>
      <c r="K25" s="112"/>
      <c r="L25" s="49"/>
      <c r="N25" s="64"/>
      <c r="O25" s="64"/>
      <c r="P25" s="64"/>
      <c r="Q25" s="64"/>
    </row>
    <row r="26" spans="2:19" x14ac:dyDescent="0.25">
      <c r="B26" s="26"/>
      <c r="D26" s="49"/>
      <c r="E26" s="49"/>
      <c r="F26" s="49"/>
      <c r="G26" s="111"/>
      <c r="H26" s="110"/>
      <c r="I26" s="109"/>
      <c r="J26" s="108"/>
      <c r="K26" s="107"/>
      <c r="L26" s="106"/>
      <c r="N26" s="64"/>
      <c r="P26" s="64"/>
    </row>
    <row r="27" spans="2:19" ht="31.5" x14ac:dyDescent="0.25">
      <c r="B27" s="20" t="s">
        <v>12</v>
      </c>
      <c r="C27" s="20" t="s">
        <v>35</v>
      </c>
      <c r="D27" s="20" t="s">
        <v>36</v>
      </c>
      <c r="E27" s="20" t="s">
        <v>67</v>
      </c>
      <c r="F27" s="24" t="s">
        <v>7</v>
      </c>
      <c r="G27" s="24" t="s">
        <v>8</v>
      </c>
      <c r="H27" s="24" t="s">
        <v>66</v>
      </c>
      <c r="I27" s="24" t="s">
        <v>9</v>
      </c>
      <c r="J27" s="24" t="s">
        <v>11</v>
      </c>
      <c r="K27" s="24" t="s">
        <v>5</v>
      </c>
      <c r="O27" s="68"/>
    </row>
    <row r="29" spans="2:19" ht="16.5" thickBot="1" x14ac:dyDescent="0.3">
      <c r="F29" s="50"/>
      <c r="G29" s="50"/>
      <c r="H29" s="51"/>
      <c r="I29" s="50"/>
      <c r="J29" s="102"/>
      <c r="K29" s="101"/>
    </row>
    <row r="30" spans="2:19" ht="16.5" thickTop="1" x14ac:dyDescent="0.25"/>
    <row r="31" spans="2:19" x14ac:dyDescent="0.25">
      <c r="B31" s="100"/>
      <c r="C31" s="97"/>
      <c r="D31" s="97"/>
      <c r="E31" s="97"/>
      <c r="G31" s="105" t="s">
        <v>37</v>
      </c>
      <c r="H31" s="68" t="s">
        <v>59</v>
      </c>
      <c r="I31" s="53"/>
      <c r="J31" s="104"/>
      <c r="K31" s="269"/>
      <c r="L31" s="97"/>
    </row>
    <row r="32" spans="2:19" x14ac:dyDescent="0.25">
      <c r="B32" s="100"/>
      <c r="C32" s="97"/>
      <c r="D32" s="97"/>
      <c r="E32" s="97"/>
      <c r="G32" s="64"/>
      <c r="H32" s="68" t="s">
        <v>64</v>
      </c>
      <c r="I32" s="53"/>
      <c r="J32" s="104"/>
      <c r="K32" s="103"/>
      <c r="L32" s="97"/>
    </row>
    <row r="33" spans="2:14" x14ac:dyDescent="0.25">
      <c r="B33" s="100"/>
      <c r="C33" s="97"/>
      <c r="D33" s="97"/>
      <c r="E33" s="97"/>
      <c r="G33" s="64"/>
      <c r="H33" s="68" t="s">
        <v>65</v>
      </c>
      <c r="I33" s="53"/>
      <c r="J33" s="104"/>
      <c r="K33" s="103"/>
      <c r="L33" s="97"/>
    </row>
    <row r="34" spans="2:14" x14ac:dyDescent="0.25">
      <c r="B34" s="100"/>
      <c r="C34" s="97"/>
      <c r="D34" s="97"/>
      <c r="E34" s="97"/>
      <c r="G34" s="64"/>
      <c r="H34" s="68" t="s">
        <v>62</v>
      </c>
      <c r="I34" s="53"/>
      <c r="J34" s="104"/>
      <c r="K34" s="103"/>
      <c r="L34" s="97"/>
      <c r="N34" s="64"/>
    </row>
    <row r="35" spans="2:14" x14ac:dyDescent="0.25">
      <c r="B35" s="100"/>
      <c r="C35" s="97"/>
      <c r="D35" s="97"/>
      <c r="E35" s="97"/>
      <c r="G35" s="64"/>
      <c r="H35" s="68" t="s">
        <v>61</v>
      </c>
      <c r="I35" s="53"/>
      <c r="J35" s="104"/>
      <c r="K35" s="103"/>
      <c r="L35" s="97"/>
    </row>
    <row r="36" spans="2:14" ht="16.5" thickBot="1" x14ac:dyDescent="0.3">
      <c r="B36" s="100"/>
      <c r="C36" s="97"/>
      <c r="D36" s="97"/>
      <c r="E36" s="97"/>
      <c r="F36" s="50"/>
      <c r="G36" s="50"/>
      <c r="H36" s="51"/>
      <c r="I36" s="50"/>
      <c r="J36" s="102"/>
      <c r="K36" s="101"/>
      <c r="L36" s="97"/>
    </row>
    <row r="37" spans="2:14" ht="16.5" thickTop="1" x14ac:dyDescent="0.25">
      <c r="B37" s="100"/>
      <c r="C37" s="97"/>
      <c r="D37" s="97"/>
      <c r="E37" s="97"/>
      <c r="G37" s="64"/>
      <c r="I37" s="64"/>
      <c r="J37" s="99"/>
      <c r="K37" s="98"/>
      <c r="L37" s="97"/>
    </row>
    <row r="38" spans="2:14" x14ac:dyDescent="0.25">
      <c r="B38" s="62"/>
      <c r="C38" s="62"/>
      <c r="D38" s="62"/>
      <c r="E38" s="62"/>
      <c r="F38" s="62"/>
      <c r="G38" s="63" t="s">
        <v>47</v>
      </c>
      <c r="H38" s="64"/>
      <c r="I38" s="64"/>
      <c r="J38" s="62"/>
      <c r="K38" s="91"/>
      <c r="L38" s="62"/>
    </row>
    <row r="39" spans="2:14" x14ac:dyDescent="0.25">
      <c r="M39" s="96"/>
    </row>
    <row r="40" spans="2:14" x14ac:dyDescent="0.25">
      <c r="B40" s="77" t="s">
        <v>18</v>
      </c>
      <c r="C40" s="95"/>
      <c r="D40" s="94"/>
      <c r="E40" s="69"/>
      <c r="F40" s="69"/>
      <c r="G40" s="69"/>
      <c r="H40" s="69"/>
      <c r="I40" s="69"/>
      <c r="J40" s="69"/>
      <c r="K40" s="70"/>
      <c r="L40" s="93"/>
    </row>
    <row r="41" spans="2:14" x14ac:dyDescent="0.25">
      <c r="B41" s="71"/>
      <c r="C41" s="72"/>
      <c r="D41" s="72"/>
      <c r="E41" s="72"/>
      <c r="F41" s="72"/>
      <c r="G41" s="72"/>
      <c r="H41" s="72"/>
      <c r="I41" s="72"/>
      <c r="J41" s="72"/>
      <c r="K41" s="73"/>
      <c r="L41" s="92"/>
    </row>
    <row r="42" spans="2:14" ht="16.5" thickBot="1" x14ac:dyDescent="0.3"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4" spans="2:14" x14ac:dyDescent="0.25">
      <c r="B44" s="26" t="s">
        <v>27</v>
      </c>
      <c r="J44" s="68" t="s">
        <v>59</v>
      </c>
      <c r="K44" s="65">
        <f>K30</f>
        <v>0</v>
      </c>
    </row>
    <row r="45" spans="2:14" x14ac:dyDescent="0.25">
      <c r="B45" s="26"/>
      <c r="J45" s="68" t="s">
        <v>64</v>
      </c>
      <c r="K45" s="65">
        <f>K31</f>
        <v>0</v>
      </c>
    </row>
    <row r="46" spans="2:14" x14ac:dyDescent="0.25">
      <c r="J46" s="68" t="s">
        <v>63</v>
      </c>
      <c r="K46" s="65">
        <f t="shared" ref="K46:K48" si="0">K32</f>
        <v>0</v>
      </c>
    </row>
    <row r="47" spans="2:14" x14ac:dyDescent="0.25">
      <c r="C47" s="32" t="s">
        <v>1</v>
      </c>
      <c r="D47" s="74"/>
      <c r="J47" s="68" t="s">
        <v>62</v>
      </c>
      <c r="K47" s="65">
        <f t="shared" si="0"/>
        <v>0</v>
      </c>
    </row>
    <row r="48" spans="2:14" x14ac:dyDescent="0.25">
      <c r="C48" s="25" t="s">
        <v>24</v>
      </c>
      <c r="D48" s="75"/>
      <c r="E48" s="90" t="s">
        <v>0</v>
      </c>
      <c r="F48" s="28">
        <f>K1</f>
        <v>0</v>
      </c>
      <c r="J48" s="68" t="s">
        <v>61</v>
      </c>
      <c r="K48" s="65">
        <f t="shared" si="0"/>
        <v>0</v>
      </c>
    </row>
    <row r="49" spans="3:11" ht="16.5" thickBot="1" x14ac:dyDescent="0.3">
      <c r="C49" s="33" t="s">
        <v>54</v>
      </c>
      <c r="D49" s="75"/>
      <c r="E49" s="243" t="s">
        <v>4</v>
      </c>
      <c r="F49" s="29">
        <f>K2</f>
        <v>0</v>
      </c>
      <c r="K49" s="51"/>
    </row>
    <row r="50" spans="3:11" ht="16.5" thickTop="1" x14ac:dyDescent="0.25">
      <c r="C50" s="89" t="s">
        <v>55</v>
      </c>
      <c r="D50" s="76"/>
      <c r="E50" s="243" t="s">
        <v>60</v>
      </c>
      <c r="F50" s="29" t="s">
        <v>59</v>
      </c>
      <c r="K50" s="62"/>
    </row>
    <row r="51" spans="3:11" x14ac:dyDescent="0.25">
      <c r="C51" s="19"/>
      <c r="D51" s="19"/>
      <c r="F51" s="88"/>
      <c r="G51" s="268"/>
      <c r="H51" s="268"/>
      <c r="J51" s="87" t="s">
        <v>28</v>
      </c>
      <c r="K51" s="86"/>
    </row>
    <row r="52" spans="3:11" x14ac:dyDescent="0.25">
      <c r="C52" s="19"/>
      <c r="D52" s="19"/>
      <c r="E52" s="19"/>
      <c r="F52" s="18"/>
    </row>
  </sheetData>
  <mergeCells count="10"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hyperlinks>
    <hyperlink ref="B10" r:id="rId1" xr:uid="{B3650EA6-7FA2-4CCD-B02F-1F1E2220A23D}"/>
    <hyperlink ref="D16" r:id="rId2" xr:uid="{297F43FF-D8F5-46B2-9DEC-BDCC4A9EF7CF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63F-1A47-4336-A46D-E03CC1141083}">
  <sheetPr codeName="Sheet16">
    <pageSetUpPr fitToPage="1"/>
  </sheetPr>
  <dimension ref="A1:T65"/>
  <sheetViews>
    <sheetView showGridLines="0" topLeftCell="A7" zoomScale="85" zoomScaleNormal="85" zoomScalePageLayoutView="80" workbookViewId="0">
      <selection activeCell="I10" sqref="I1:I104857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8.7109375" style="7" bestFit="1" customWidth="1"/>
    <col min="5" max="5" width="20.7109375" style="7" customWidth="1"/>
    <col min="6" max="6" width="13" style="7" bestFit="1" customWidth="1"/>
    <col min="7" max="8" width="24.42578125" style="7" bestFit="1" customWidth="1"/>
    <col min="9" max="9" width="18.42578125" style="7" bestFit="1" customWidth="1"/>
    <col min="10" max="10" width="16.42578125" style="7" customWidth="1"/>
    <col min="11" max="11" width="14.42578125" style="7" bestFit="1" customWidth="1"/>
    <col min="12" max="12" width="3.7109375" style="7" customWidth="1"/>
    <col min="13" max="13" width="15.140625" style="7" bestFit="1" customWidth="1"/>
    <col min="14" max="14" width="17.28515625" style="7" bestFit="1" customWidth="1"/>
    <col min="15" max="15" width="17" style="7" bestFit="1" customWidth="1"/>
    <col min="16" max="16" width="20.140625" style="7" bestFit="1" customWidth="1"/>
    <col min="17" max="17" width="15.7109375" style="7" bestFit="1" customWidth="1"/>
    <col min="18" max="18" width="13.7109375" style="7" bestFit="1" customWidth="1"/>
    <col min="19" max="21" width="8.7109375" style="7"/>
    <col min="22" max="22" width="15.28515625" style="7" customWidth="1"/>
    <col min="23" max="16384" width="8.7109375" style="7"/>
  </cols>
  <sheetData>
    <row r="1" spans="1:15" x14ac:dyDescent="0.25">
      <c r="B1" s="130"/>
      <c r="C1" s="130"/>
      <c r="D1" s="130"/>
      <c r="E1" s="130"/>
      <c r="F1" s="130"/>
      <c r="G1" s="111"/>
      <c r="H1" s="111"/>
      <c r="J1" s="63" t="s">
        <v>0</v>
      </c>
      <c r="K1" s="136"/>
    </row>
    <row r="2" spans="1:15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54"/>
    </row>
    <row r="3" spans="1:15" x14ac:dyDescent="0.25">
      <c r="B3" s="130"/>
      <c r="C3" s="130"/>
      <c r="D3" s="130"/>
      <c r="E3" s="130"/>
      <c r="F3" s="130"/>
      <c r="G3" s="126"/>
      <c r="H3" s="126"/>
      <c r="I3" s="126"/>
      <c r="J3" s="126"/>
      <c r="K3" s="126"/>
    </row>
    <row r="4" spans="1:15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5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5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5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5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5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5" x14ac:dyDescent="0.25">
      <c r="B10" s="131" t="s">
        <v>6</v>
      </c>
      <c r="C10" s="126"/>
      <c r="D10" s="130"/>
      <c r="E10" s="130"/>
      <c r="F10" s="130"/>
    </row>
    <row r="11" spans="1:15" x14ac:dyDescent="0.25">
      <c r="C11" s="129"/>
      <c r="D11" s="127"/>
      <c r="E11" s="127"/>
      <c r="F11" s="127"/>
      <c r="G11" s="296" t="s">
        <v>73</v>
      </c>
      <c r="H11" s="296"/>
      <c r="I11" s="296"/>
      <c r="J11" s="296"/>
      <c r="K11" s="296"/>
      <c r="N11" s="117"/>
    </row>
    <row r="12" spans="1:15" x14ac:dyDescent="0.25">
      <c r="B12" s="121" t="s">
        <v>21</v>
      </c>
      <c r="C12" s="127"/>
      <c r="D12" s="125" t="s">
        <v>226</v>
      </c>
      <c r="E12" s="127"/>
      <c r="F12" s="127"/>
      <c r="G12" s="298" t="s">
        <v>22</v>
      </c>
      <c r="H12" s="298"/>
      <c r="I12" s="298"/>
      <c r="J12" s="298"/>
      <c r="K12" s="298"/>
      <c r="N12" s="64"/>
    </row>
    <row r="13" spans="1:15" x14ac:dyDescent="0.25">
      <c r="C13" s="127"/>
      <c r="D13" s="125" t="s">
        <v>245</v>
      </c>
      <c r="E13" s="127"/>
      <c r="F13" s="127"/>
      <c r="G13" s="299" t="s">
        <v>31</v>
      </c>
      <c r="H13" s="299"/>
      <c r="I13" s="299"/>
      <c r="J13" s="299"/>
      <c r="K13" s="299"/>
    </row>
    <row r="14" spans="1:15" x14ac:dyDescent="0.25">
      <c r="C14" s="127"/>
      <c r="D14" s="125"/>
      <c r="E14" s="111"/>
      <c r="F14" s="111"/>
      <c r="G14" s="126"/>
      <c r="H14" s="126"/>
      <c r="I14" s="126"/>
      <c r="J14" s="126"/>
      <c r="K14" s="126"/>
      <c r="M14" s="66"/>
      <c r="N14" s="99"/>
      <c r="O14" s="98"/>
    </row>
    <row r="15" spans="1:15" x14ac:dyDescent="0.25">
      <c r="A15" s="7" t="s">
        <v>32</v>
      </c>
      <c r="C15" s="111"/>
      <c r="D15" s="125" t="s">
        <v>244</v>
      </c>
      <c r="E15" s="111"/>
      <c r="F15" s="111"/>
      <c r="G15" s="300" t="s">
        <v>29</v>
      </c>
      <c r="H15" s="300"/>
      <c r="I15" s="300"/>
      <c r="J15" s="300"/>
      <c r="K15" s="300"/>
    </row>
    <row r="16" spans="1:15" x14ac:dyDescent="0.25">
      <c r="D16" s="79" t="s">
        <v>243</v>
      </c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  <c r="M16" s="67"/>
    </row>
    <row r="17" spans="2:17" x14ac:dyDescent="0.25">
      <c r="C17" s="111"/>
      <c r="E17" s="111"/>
      <c r="F17" s="111"/>
      <c r="G17" s="26"/>
      <c r="H17" s="115" t="s">
        <v>17</v>
      </c>
      <c r="I17" s="114">
        <v>1.28</v>
      </c>
      <c r="J17" s="161"/>
      <c r="K17" s="112"/>
      <c r="M17" s="67"/>
      <c r="N17" s="66"/>
    </row>
    <row r="18" spans="2:17" x14ac:dyDescent="0.25">
      <c r="B18" s="123" t="s">
        <v>25</v>
      </c>
      <c r="D18" s="122"/>
      <c r="E18" s="111"/>
      <c r="F18" s="111"/>
      <c r="G18" s="26"/>
      <c r="H18" s="115" t="s">
        <v>15</v>
      </c>
      <c r="I18" s="114">
        <v>1.1300000000000001</v>
      </c>
      <c r="J18" s="161"/>
      <c r="K18" s="112"/>
      <c r="O18" s="66"/>
    </row>
    <row r="19" spans="2:17" x14ac:dyDescent="0.25">
      <c r="B19" s="123" t="s">
        <v>26</v>
      </c>
      <c r="D19" s="122"/>
      <c r="E19" s="111"/>
      <c r="F19" s="111"/>
      <c r="G19" s="26"/>
      <c r="H19" s="115" t="s">
        <v>16</v>
      </c>
      <c r="I19" s="114">
        <v>0.9900000000000001</v>
      </c>
      <c r="J19" s="161"/>
      <c r="K19" s="112"/>
      <c r="M19" s="67"/>
      <c r="N19" s="66"/>
      <c r="O19" s="64"/>
      <c r="P19" s="67"/>
    </row>
    <row r="20" spans="2:17" x14ac:dyDescent="0.25">
      <c r="B20" s="121" t="s">
        <v>19</v>
      </c>
      <c r="D20" s="119" t="s">
        <v>226</v>
      </c>
      <c r="E20" s="111"/>
      <c r="F20" s="111"/>
      <c r="G20" s="263"/>
      <c r="H20" s="109" t="s">
        <v>14</v>
      </c>
      <c r="I20" s="108">
        <v>0.85000000000000009</v>
      </c>
      <c r="J20" s="116"/>
      <c r="K20" s="162"/>
      <c r="M20" s="64"/>
      <c r="N20" s="66"/>
      <c r="P20" s="64"/>
    </row>
    <row r="21" spans="2:17" x14ac:dyDescent="0.25">
      <c r="B21" s="121" t="s">
        <v>20</v>
      </c>
      <c r="D21" s="304" t="s">
        <v>242</v>
      </c>
      <c r="E21" s="304"/>
      <c r="F21" s="111"/>
      <c r="G21" s="263"/>
      <c r="H21" s="109" t="s">
        <v>68</v>
      </c>
      <c r="I21" s="108">
        <v>0.71000000000000008</v>
      </c>
      <c r="J21" s="116"/>
      <c r="K21" s="162"/>
      <c r="M21" s="67"/>
      <c r="N21" s="64"/>
      <c r="P21" s="64"/>
    </row>
    <row r="22" spans="2:17" x14ac:dyDescent="0.25">
      <c r="B22" s="26" t="s">
        <v>33</v>
      </c>
      <c r="D22" s="49"/>
      <c r="E22" s="111"/>
      <c r="F22" s="111"/>
      <c r="G22" s="26"/>
      <c r="H22" s="115" t="s">
        <v>52</v>
      </c>
      <c r="I22" s="114">
        <v>0.6100000000000001</v>
      </c>
      <c r="J22" s="161"/>
      <c r="K22" s="112"/>
      <c r="M22" s="67"/>
      <c r="N22" s="66"/>
    </row>
    <row r="23" spans="2:17" x14ac:dyDescent="0.25">
      <c r="B23" s="26"/>
      <c r="D23" s="49"/>
      <c r="E23" s="111"/>
      <c r="F23" s="111"/>
      <c r="G23" s="110"/>
      <c r="H23" s="109" t="s">
        <v>53</v>
      </c>
      <c r="I23" s="108">
        <v>0.58000000000000007</v>
      </c>
      <c r="J23" s="107"/>
      <c r="K23" s="106"/>
      <c r="M23" s="67"/>
      <c r="N23" s="262"/>
      <c r="O23" s="262"/>
    </row>
    <row r="24" spans="2:17" x14ac:dyDescent="0.25">
      <c r="B24" s="26"/>
      <c r="D24" s="49"/>
      <c r="E24" s="111"/>
      <c r="F24" s="111"/>
      <c r="G24" s="110"/>
      <c r="H24" s="109" t="s">
        <v>56</v>
      </c>
      <c r="I24" s="108">
        <v>0.55000000000000004</v>
      </c>
      <c r="J24" s="107"/>
      <c r="K24" s="106"/>
      <c r="N24" s="78"/>
      <c r="P24" s="64"/>
      <c r="Q24" s="64"/>
    </row>
    <row r="25" spans="2:17" x14ac:dyDescent="0.25">
      <c r="B25" s="111"/>
      <c r="C25" s="111"/>
      <c r="D25" s="111"/>
      <c r="E25" s="111"/>
      <c r="F25" s="111"/>
      <c r="G25" s="111"/>
      <c r="H25" s="109" t="s">
        <v>58</v>
      </c>
      <c r="I25" s="108">
        <v>0.5</v>
      </c>
      <c r="J25" s="126"/>
      <c r="K25" s="126"/>
      <c r="L25" s="126"/>
      <c r="M25" s="126"/>
      <c r="N25" s="261"/>
      <c r="Q25" s="49"/>
    </row>
    <row r="26" spans="2:17" x14ac:dyDescent="0.25">
      <c r="B26" s="111"/>
      <c r="C26" s="111"/>
      <c r="D26" s="111"/>
      <c r="E26" s="111"/>
      <c r="F26" s="111"/>
      <c r="G26" s="111"/>
      <c r="H26" s="111"/>
      <c r="J26" s="126"/>
      <c r="K26" s="126"/>
      <c r="L26" s="126"/>
      <c r="M26" s="126"/>
      <c r="N26" s="261"/>
      <c r="Q26" s="49"/>
    </row>
    <row r="27" spans="2:17" ht="31.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4" t="s">
        <v>10</v>
      </c>
      <c r="I27" s="24" t="s">
        <v>9</v>
      </c>
      <c r="J27" s="24" t="s">
        <v>11</v>
      </c>
      <c r="K27" s="24" t="s">
        <v>5</v>
      </c>
      <c r="O27" s="64"/>
      <c r="P27" s="99"/>
      <c r="Q27" s="98"/>
    </row>
    <row r="28" spans="2:17" x14ac:dyDescent="0.25">
      <c r="B28" s="100"/>
      <c r="C28" s="97"/>
      <c r="E28" s="29"/>
      <c r="F28" s="142"/>
      <c r="G28" s="142"/>
      <c r="H28" s="64"/>
      <c r="I28" s="64"/>
      <c r="J28" s="99"/>
      <c r="K28" s="98"/>
      <c r="N28" s="99"/>
      <c r="O28" s="98"/>
      <c r="P28" s="260"/>
      <c r="Q28" s="64"/>
    </row>
    <row r="29" spans="2:17" ht="16.5" thickBot="1" x14ac:dyDescent="0.3">
      <c r="B29" s="100"/>
      <c r="C29" s="97"/>
      <c r="F29" s="68"/>
      <c r="G29" s="50"/>
      <c r="H29" s="50"/>
      <c r="I29" s="102"/>
      <c r="J29" s="101"/>
      <c r="K29" s="101"/>
    </row>
    <row r="30" spans="2:17" ht="16.5" thickTop="1" x14ac:dyDescent="0.25">
      <c r="B30" s="100"/>
      <c r="C30" s="97"/>
      <c r="F30" s="68"/>
      <c r="G30" s="64"/>
      <c r="I30" s="64"/>
      <c r="J30" s="99"/>
      <c r="K30" s="98"/>
    </row>
    <row r="31" spans="2:17" x14ac:dyDescent="0.25">
      <c r="B31" s="100"/>
      <c r="C31" s="97"/>
      <c r="F31" s="68"/>
      <c r="G31" s="105" t="s">
        <v>37</v>
      </c>
      <c r="H31" s="68" t="s">
        <v>241</v>
      </c>
      <c r="I31" s="53">
        <f t="shared" ref="I31:I45" si="0">SUMIF($E$28:$E$29,$H31,$I$28:$I$29)</f>
        <v>0</v>
      </c>
      <c r="J31" s="104"/>
      <c r="K31" s="103">
        <f t="shared" ref="K31:K45" si="1">SUMIF($E$28:$E$29,$H31,$K$28:$K$29)</f>
        <v>0</v>
      </c>
    </row>
    <row r="32" spans="2:17" x14ac:dyDescent="0.25">
      <c r="B32" s="100"/>
      <c r="C32" s="97"/>
      <c r="F32" s="68"/>
      <c r="G32" s="105"/>
      <c r="H32" s="68" t="s">
        <v>240</v>
      </c>
      <c r="I32" s="53">
        <f t="shared" si="0"/>
        <v>0</v>
      </c>
      <c r="J32" s="104"/>
      <c r="K32" s="103">
        <f t="shared" si="1"/>
        <v>0</v>
      </c>
    </row>
    <row r="33" spans="2:11" x14ac:dyDescent="0.25">
      <c r="B33" s="100"/>
      <c r="C33" s="97"/>
      <c r="F33" s="68"/>
      <c r="G33" s="105"/>
      <c r="H33" s="68" t="s">
        <v>239</v>
      </c>
      <c r="I33" s="53">
        <f t="shared" si="0"/>
        <v>0</v>
      </c>
      <c r="J33" s="104"/>
      <c r="K33" s="103">
        <f t="shared" si="1"/>
        <v>0</v>
      </c>
    </row>
    <row r="34" spans="2:11" x14ac:dyDescent="0.25">
      <c r="B34" s="100"/>
      <c r="C34" s="97"/>
      <c r="F34" s="68"/>
      <c r="G34" s="105"/>
      <c r="H34" s="68" t="s">
        <v>238</v>
      </c>
      <c r="I34" s="53">
        <f t="shared" si="0"/>
        <v>0</v>
      </c>
      <c r="J34" s="104"/>
      <c r="K34" s="103">
        <f t="shared" si="1"/>
        <v>0</v>
      </c>
    </row>
    <row r="35" spans="2:11" x14ac:dyDescent="0.25">
      <c r="B35" s="100"/>
      <c r="C35" s="97"/>
      <c r="F35" s="68"/>
      <c r="G35" s="105"/>
      <c r="H35" s="68" t="s">
        <v>237</v>
      </c>
      <c r="I35" s="53">
        <f t="shared" si="0"/>
        <v>0</v>
      </c>
      <c r="J35" s="104"/>
      <c r="K35" s="103">
        <f t="shared" si="1"/>
        <v>0</v>
      </c>
    </row>
    <row r="36" spans="2:11" x14ac:dyDescent="0.25">
      <c r="B36" s="100"/>
      <c r="C36" s="97"/>
      <c r="F36" s="68"/>
      <c r="G36" s="105"/>
      <c r="H36" s="68" t="s">
        <v>236</v>
      </c>
      <c r="I36" s="53">
        <f t="shared" si="0"/>
        <v>0</v>
      </c>
      <c r="J36" s="104"/>
      <c r="K36" s="103">
        <f t="shared" si="1"/>
        <v>0</v>
      </c>
    </row>
    <row r="37" spans="2:11" x14ac:dyDescent="0.25">
      <c r="B37" s="100"/>
      <c r="C37" s="97"/>
      <c r="F37" s="68"/>
      <c r="G37" s="105"/>
      <c r="H37" s="68" t="s">
        <v>235</v>
      </c>
      <c r="I37" s="53">
        <f t="shared" si="0"/>
        <v>0</v>
      </c>
      <c r="J37" s="104"/>
      <c r="K37" s="103">
        <f t="shared" si="1"/>
        <v>0</v>
      </c>
    </row>
    <row r="38" spans="2:11" x14ac:dyDescent="0.25">
      <c r="B38" s="100"/>
      <c r="C38" s="97"/>
      <c r="F38" s="68"/>
      <c r="G38" s="105"/>
      <c r="H38" s="68" t="s">
        <v>234</v>
      </c>
      <c r="I38" s="53">
        <f t="shared" si="0"/>
        <v>0</v>
      </c>
      <c r="J38" s="104"/>
      <c r="K38" s="103">
        <f t="shared" si="1"/>
        <v>0</v>
      </c>
    </row>
    <row r="39" spans="2:11" x14ac:dyDescent="0.25">
      <c r="B39" s="100"/>
      <c r="C39" s="97"/>
      <c r="F39" s="68"/>
      <c r="G39" s="105"/>
      <c r="H39" s="68" t="s">
        <v>233</v>
      </c>
      <c r="I39" s="53">
        <f t="shared" si="0"/>
        <v>0</v>
      </c>
      <c r="J39" s="104"/>
      <c r="K39" s="103">
        <f t="shared" si="1"/>
        <v>0</v>
      </c>
    </row>
    <row r="40" spans="2:11" x14ac:dyDescent="0.25">
      <c r="B40" s="100"/>
      <c r="C40" s="97"/>
      <c r="F40" s="68"/>
      <c r="G40" s="105"/>
      <c r="H40" s="68" t="s">
        <v>232</v>
      </c>
      <c r="I40" s="53">
        <f t="shared" si="0"/>
        <v>0</v>
      </c>
      <c r="J40" s="104"/>
      <c r="K40" s="103">
        <f t="shared" si="1"/>
        <v>0</v>
      </c>
    </row>
    <row r="41" spans="2:11" x14ac:dyDescent="0.25">
      <c r="B41" s="100"/>
      <c r="C41" s="97"/>
      <c r="F41" s="68"/>
      <c r="G41" s="105"/>
      <c r="H41" s="68" t="s">
        <v>231</v>
      </c>
      <c r="I41" s="53">
        <f t="shared" si="0"/>
        <v>0</v>
      </c>
      <c r="J41" s="104"/>
      <c r="K41" s="103">
        <f t="shared" si="1"/>
        <v>0</v>
      </c>
    </row>
    <row r="42" spans="2:11" x14ac:dyDescent="0.25">
      <c r="B42" s="100"/>
      <c r="C42" s="97"/>
      <c r="F42" s="68"/>
      <c r="G42" s="105"/>
      <c r="H42" s="68" t="s">
        <v>230</v>
      </c>
      <c r="I42" s="53">
        <f t="shared" si="0"/>
        <v>0</v>
      </c>
      <c r="J42" s="104"/>
      <c r="K42" s="103">
        <f t="shared" si="1"/>
        <v>0</v>
      </c>
    </row>
    <row r="43" spans="2:11" x14ac:dyDescent="0.25">
      <c r="B43" s="100"/>
      <c r="C43" s="97"/>
      <c r="F43" s="68"/>
      <c r="G43" s="105"/>
      <c r="H43" s="68" t="s">
        <v>229</v>
      </c>
      <c r="I43" s="53">
        <f t="shared" si="0"/>
        <v>0</v>
      </c>
      <c r="J43" s="104"/>
      <c r="K43" s="103">
        <f t="shared" si="1"/>
        <v>0</v>
      </c>
    </row>
    <row r="44" spans="2:11" x14ac:dyDescent="0.25">
      <c r="B44" s="100"/>
      <c r="C44" s="97"/>
      <c r="F44" s="68"/>
      <c r="G44" s="105"/>
      <c r="H44" s="68" t="s">
        <v>228</v>
      </c>
      <c r="I44" s="53">
        <f t="shared" si="0"/>
        <v>0</v>
      </c>
      <c r="J44" s="104"/>
      <c r="K44" s="103">
        <f t="shared" si="1"/>
        <v>0</v>
      </c>
    </row>
    <row r="45" spans="2:11" x14ac:dyDescent="0.25">
      <c r="B45" s="100"/>
      <c r="C45" s="97"/>
      <c r="F45" s="68"/>
      <c r="G45" s="105"/>
      <c r="H45" s="68" t="s">
        <v>227</v>
      </c>
      <c r="I45" s="53">
        <f t="shared" si="0"/>
        <v>0</v>
      </c>
      <c r="J45" s="104"/>
      <c r="K45" s="103">
        <f t="shared" si="1"/>
        <v>0</v>
      </c>
    </row>
    <row r="46" spans="2:11" x14ac:dyDescent="0.25">
      <c r="B46" s="100"/>
      <c r="C46" s="97"/>
      <c r="F46" s="68"/>
      <c r="G46" s="105"/>
      <c r="H46" s="68"/>
      <c r="I46" s="53"/>
      <c r="J46" s="104"/>
      <c r="K46" s="103"/>
    </row>
    <row r="47" spans="2:11" ht="16.5" thickBot="1" x14ac:dyDescent="0.3">
      <c r="B47" s="100"/>
      <c r="C47" s="97"/>
      <c r="F47" s="68"/>
      <c r="G47" s="50"/>
      <c r="H47" s="51"/>
      <c r="I47" s="50"/>
      <c r="J47" s="102"/>
      <c r="K47" s="101"/>
    </row>
    <row r="48" spans="2:11" ht="16.5" thickTop="1" x14ac:dyDescent="0.25">
      <c r="B48" s="100"/>
      <c r="C48" s="97"/>
      <c r="F48" s="68"/>
      <c r="G48" s="64"/>
      <c r="I48" s="64"/>
      <c r="J48" s="99"/>
      <c r="K48" s="98"/>
    </row>
    <row r="49" spans="2:20" x14ac:dyDescent="0.25">
      <c r="B49" s="100"/>
      <c r="C49" s="97"/>
      <c r="E49" s="142"/>
      <c r="F49" s="68"/>
      <c r="G49" s="105" t="s">
        <v>47</v>
      </c>
      <c r="I49" s="64">
        <f>SUM(I31:I45)</f>
        <v>0</v>
      </c>
      <c r="J49" s="99"/>
      <c r="K49" s="91">
        <f>SUM(K31:K47)</f>
        <v>0</v>
      </c>
    </row>
    <row r="50" spans="2:20" x14ac:dyDescent="0.25">
      <c r="B50" s="100"/>
      <c r="C50" s="97"/>
      <c r="E50" s="142"/>
      <c r="F50" s="68"/>
      <c r="G50" s="105"/>
      <c r="I50" s="64"/>
      <c r="J50" s="99"/>
      <c r="K50" s="91"/>
    </row>
    <row r="52" spans="2:20" x14ac:dyDescent="0.25">
      <c r="B52" s="77" t="s">
        <v>18</v>
      </c>
      <c r="C52" s="259"/>
      <c r="D52" s="258"/>
      <c r="E52" s="258"/>
      <c r="F52" s="258"/>
      <c r="G52" s="258"/>
      <c r="H52" s="258"/>
      <c r="I52" s="258"/>
      <c r="J52" s="258"/>
      <c r="K52" s="257"/>
    </row>
    <row r="53" spans="2:20" x14ac:dyDescent="0.25">
      <c r="B53" s="256"/>
      <c r="C53" s="92"/>
      <c r="D53" s="255"/>
      <c r="E53" s="255"/>
      <c r="F53" s="255"/>
      <c r="G53" s="255"/>
      <c r="H53" s="255"/>
      <c r="I53" s="255"/>
      <c r="J53" s="255"/>
      <c r="K53" s="254"/>
    </row>
    <row r="54" spans="2:20" x14ac:dyDescent="0.25">
      <c r="B54" s="194"/>
      <c r="C54" s="253"/>
      <c r="D54" s="252"/>
      <c r="E54" s="252"/>
      <c r="F54" s="252"/>
      <c r="G54" s="252"/>
      <c r="H54" s="252"/>
      <c r="I54" s="252"/>
      <c r="J54" s="252"/>
      <c r="K54" s="251"/>
    </row>
    <row r="55" spans="2:20" ht="16.5" thickBot="1" x14ac:dyDescent="0.3"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7" spans="2:20" x14ac:dyDescent="0.25">
      <c r="J57" s="68"/>
      <c r="K57" s="103"/>
      <c r="N57" s="62"/>
    </row>
    <row r="58" spans="2:20" x14ac:dyDescent="0.25">
      <c r="J58" s="68"/>
      <c r="K58" s="103"/>
      <c r="N58" s="62"/>
    </row>
    <row r="59" spans="2:20" x14ac:dyDescent="0.25">
      <c r="B59" s="26" t="s">
        <v>27</v>
      </c>
      <c r="J59" s="68"/>
      <c r="K59" s="103"/>
      <c r="N59" s="62"/>
    </row>
    <row r="60" spans="2:20" x14ac:dyDescent="0.25">
      <c r="K60" s="98"/>
      <c r="N60" s="62"/>
    </row>
    <row r="61" spans="2:20" x14ac:dyDescent="0.25">
      <c r="C61" s="32" t="s">
        <v>1</v>
      </c>
      <c r="D61" s="139"/>
      <c r="E61" s="30" t="s">
        <v>0</v>
      </c>
      <c r="F61" s="28">
        <f>K1</f>
        <v>0</v>
      </c>
      <c r="K61" s="62"/>
      <c r="N61" s="62"/>
    </row>
    <row r="62" spans="2:20" x14ac:dyDescent="0.25">
      <c r="C62" s="25" t="s">
        <v>24</v>
      </c>
      <c r="D62" s="75"/>
      <c r="E62" s="31" t="s">
        <v>4</v>
      </c>
      <c r="F62" s="29">
        <f>K2</f>
        <v>0</v>
      </c>
      <c r="N62" s="62"/>
      <c r="S62" s="68"/>
      <c r="T62" s="103"/>
    </row>
    <row r="63" spans="2:20" x14ac:dyDescent="0.25">
      <c r="C63" s="33" t="s">
        <v>54</v>
      </c>
      <c r="D63" s="138"/>
      <c r="E63" s="31" t="s">
        <v>60</v>
      </c>
      <c r="F63" s="29" t="s">
        <v>226</v>
      </c>
      <c r="N63" s="62"/>
      <c r="S63" s="68"/>
      <c r="T63" s="103"/>
    </row>
    <row r="64" spans="2:20" ht="15.75" customHeight="1" x14ac:dyDescent="0.25">
      <c r="C64" s="34" t="s">
        <v>55</v>
      </c>
      <c r="D64" s="137"/>
      <c r="E64" s="165"/>
      <c r="F64" s="163"/>
      <c r="G64" s="163"/>
      <c r="H64" s="163"/>
      <c r="I64" s="163"/>
      <c r="J64" s="27" t="s">
        <v>28</v>
      </c>
      <c r="K64" s="155">
        <f>K49</f>
        <v>0</v>
      </c>
      <c r="N64" s="62"/>
      <c r="S64" s="68"/>
      <c r="T64" s="103"/>
    </row>
    <row r="65" spans="3:20" x14ac:dyDescent="0.25">
      <c r="C65" s="19"/>
      <c r="D65" s="19"/>
      <c r="E65" s="18"/>
      <c r="F65" s="163"/>
      <c r="G65" s="163"/>
      <c r="H65" s="163"/>
      <c r="I65" s="163"/>
      <c r="N65" s="62"/>
      <c r="S65" s="68"/>
      <c r="T65" s="103"/>
    </row>
  </sheetData>
  <mergeCells count="11">
    <mergeCell ref="D21:E21"/>
    <mergeCell ref="G4:K4"/>
    <mergeCell ref="G11:K11"/>
    <mergeCell ref="G9:K9"/>
    <mergeCell ref="G8:K8"/>
    <mergeCell ref="G12:K12"/>
    <mergeCell ref="G5:K5"/>
    <mergeCell ref="G6:K6"/>
    <mergeCell ref="G7:K7"/>
    <mergeCell ref="G13:K13"/>
    <mergeCell ref="G15:K15"/>
  </mergeCells>
  <hyperlinks>
    <hyperlink ref="B10" r:id="rId1" xr:uid="{111A9610-5FCF-4A87-9235-68F71288FEAC}"/>
    <hyperlink ref="D16" r:id="rId2" display="mailto:kelly.smith@viacom.com" xr:uid="{E33F98A1-6E94-419E-80C2-2A0C52A1D799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78-B3DF-46AC-94DB-1C3EE6B407F5}">
  <sheetPr codeName="Sheet3">
    <pageSetUpPr fitToPage="1"/>
  </sheetPr>
  <dimension ref="A1:R59"/>
  <sheetViews>
    <sheetView showGridLines="0" topLeftCell="A25" zoomScaleNormal="100" workbookViewId="0">
      <selection activeCell="K19" sqref="K1:K1048576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3.42578125" style="7" customWidth="1"/>
    <col min="5" max="5" width="20.7109375" style="7" customWidth="1"/>
    <col min="6" max="6" width="25.7109375" style="7" customWidth="1"/>
    <col min="7" max="7" width="15" style="7" customWidth="1"/>
    <col min="8" max="8" width="18.28515625" style="7" customWidth="1"/>
    <col min="9" max="9" width="13" style="7" customWidth="1"/>
    <col min="10" max="10" width="18.28515625" style="7" bestFit="1" customWidth="1"/>
    <col min="11" max="11" width="16.7109375" style="7" customWidth="1"/>
    <col min="12" max="12" width="2.42578125" style="7" customWidth="1"/>
    <col min="13" max="13" width="12.28515625" style="7" customWidth="1"/>
    <col min="14" max="14" width="16" style="7" customWidth="1"/>
    <col min="15" max="15" width="10.42578125" style="7" bestFit="1" customWidth="1"/>
    <col min="16" max="16" width="16.140625" style="7" customWidth="1"/>
    <col min="17" max="17" width="11.28515625" style="7" bestFit="1" customWidth="1"/>
    <col min="18" max="16384" width="9.140625" style="7"/>
  </cols>
  <sheetData>
    <row r="1" spans="1:17" x14ac:dyDescent="0.25">
      <c r="B1" s="130"/>
      <c r="C1" s="130"/>
      <c r="D1" s="130"/>
      <c r="E1" s="130"/>
      <c r="F1" s="130"/>
      <c r="G1" s="247"/>
      <c r="H1" s="247"/>
      <c r="J1" s="63" t="s">
        <v>0</v>
      </c>
      <c r="K1" s="136"/>
    </row>
    <row r="2" spans="1:17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228"/>
    </row>
    <row r="3" spans="1:17" x14ac:dyDescent="0.25">
      <c r="B3" s="130"/>
      <c r="C3" s="130"/>
      <c r="D3" s="130"/>
      <c r="E3" s="130"/>
      <c r="F3" s="130"/>
      <c r="G3" s="248"/>
      <c r="H3" s="248"/>
      <c r="I3" s="248"/>
      <c r="J3" s="248"/>
      <c r="K3" s="248"/>
    </row>
    <row r="4" spans="1:17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7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7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7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7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7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7" x14ac:dyDescent="0.25">
      <c r="B10" s="131" t="s">
        <v>6</v>
      </c>
      <c r="C10" s="126"/>
      <c r="D10" s="130"/>
      <c r="E10" s="130"/>
      <c r="F10" s="130"/>
    </row>
    <row r="11" spans="1:17" x14ac:dyDescent="0.25">
      <c r="C11" s="129"/>
      <c r="D11" s="127"/>
      <c r="E11" s="127"/>
      <c r="F11" s="127"/>
      <c r="G11" s="296" t="s">
        <v>30</v>
      </c>
      <c r="H11" s="296"/>
      <c r="I11" s="296"/>
      <c r="J11" s="296"/>
      <c r="K11" s="296"/>
    </row>
    <row r="12" spans="1:17" x14ac:dyDescent="0.25">
      <c r="B12" s="121" t="s">
        <v>21</v>
      </c>
      <c r="C12" s="127"/>
      <c r="D12" s="106" t="s">
        <v>84</v>
      </c>
      <c r="E12" s="127"/>
      <c r="F12" s="127"/>
      <c r="G12" s="298" t="s">
        <v>22</v>
      </c>
      <c r="H12" s="298"/>
      <c r="I12" s="298"/>
      <c r="J12" s="298"/>
      <c r="K12" s="298"/>
    </row>
    <row r="13" spans="1:17" x14ac:dyDescent="0.25">
      <c r="C13" s="127"/>
      <c r="D13" s="106" t="s">
        <v>90</v>
      </c>
      <c r="E13" s="127"/>
      <c r="F13" s="127"/>
      <c r="G13" s="299" t="s">
        <v>31</v>
      </c>
      <c r="H13" s="299"/>
      <c r="I13" s="299"/>
      <c r="J13" s="299"/>
      <c r="K13" s="299"/>
    </row>
    <row r="14" spans="1:17" x14ac:dyDescent="0.25">
      <c r="C14" s="127"/>
      <c r="D14" s="106" t="s">
        <v>89</v>
      </c>
      <c r="E14" s="111"/>
      <c r="F14" s="111"/>
      <c r="G14" s="248"/>
      <c r="H14" s="248"/>
      <c r="I14" s="248"/>
      <c r="J14" s="248"/>
      <c r="K14" s="248"/>
    </row>
    <row r="15" spans="1:17" x14ac:dyDescent="0.25">
      <c r="A15" s="7" t="s">
        <v>32</v>
      </c>
      <c r="C15" s="111"/>
      <c r="D15" s="106" t="s">
        <v>88</v>
      </c>
      <c r="E15" s="111"/>
      <c r="F15" s="111"/>
      <c r="G15" s="300" t="s">
        <v>29</v>
      </c>
      <c r="H15" s="300"/>
      <c r="I15" s="300"/>
      <c r="J15" s="300"/>
      <c r="K15" s="300"/>
      <c r="N15" s="64"/>
    </row>
    <row r="16" spans="1:17" x14ac:dyDescent="0.25">
      <c r="D16" s="124" t="s">
        <v>87</v>
      </c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  <c r="Q16" s="64"/>
    </row>
    <row r="17" spans="2:18" x14ac:dyDescent="0.25">
      <c r="C17" s="111"/>
      <c r="E17" s="111"/>
      <c r="F17" s="111"/>
      <c r="G17" s="110"/>
      <c r="H17" s="109" t="s">
        <v>17</v>
      </c>
      <c r="I17" s="108">
        <v>1.28</v>
      </c>
      <c r="J17" s="116"/>
      <c r="K17" s="106"/>
      <c r="N17" s="64"/>
      <c r="Q17" s="64"/>
      <c r="R17" s="64"/>
    </row>
    <row r="18" spans="2:18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1.1299999999999999</v>
      </c>
      <c r="J18" s="153"/>
      <c r="K18" s="153"/>
      <c r="N18" s="64"/>
      <c r="Q18" s="64"/>
      <c r="R18" s="64"/>
    </row>
    <row r="19" spans="2:18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0.99</v>
      </c>
      <c r="J19" s="116"/>
      <c r="K19" s="106"/>
      <c r="N19" s="64"/>
    </row>
    <row r="20" spans="2:18" x14ac:dyDescent="0.25">
      <c r="B20" s="121" t="s">
        <v>19</v>
      </c>
      <c r="D20" s="119" t="s">
        <v>84</v>
      </c>
      <c r="E20" s="111"/>
      <c r="F20" s="111"/>
      <c r="G20" s="110"/>
      <c r="H20" s="109" t="s">
        <v>14</v>
      </c>
      <c r="I20" s="108">
        <v>0.85</v>
      </c>
      <c r="J20" s="116"/>
      <c r="K20" s="106"/>
      <c r="N20" s="64"/>
    </row>
    <row r="21" spans="2:18" x14ac:dyDescent="0.25">
      <c r="B21" s="121" t="s">
        <v>20</v>
      </c>
      <c r="D21" s="119" t="s">
        <v>86</v>
      </c>
      <c r="E21" s="111"/>
      <c r="F21" s="111"/>
      <c r="G21" s="110"/>
      <c r="H21" s="109" t="s">
        <v>57</v>
      </c>
      <c r="I21" s="108">
        <v>0.71</v>
      </c>
      <c r="J21" s="116"/>
      <c r="K21" s="106"/>
      <c r="N21" s="64"/>
    </row>
    <row r="22" spans="2:18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0.61</v>
      </c>
      <c r="J22" s="107"/>
      <c r="K22" s="106"/>
      <c r="N22" s="64"/>
    </row>
    <row r="23" spans="2:18" x14ac:dyDescent="0.25">
      <c r="B23" s="26"/>
      <c r="D23" s="49"/>
      <c r="E23" s="111"/>
      <c r="F23" s="111"/>
      <c r="G23" s="110"/>
      <c r="H23" s="109" t="s">
        <v>53</v>
      </c>
      <c r="I23" s="108">
        <v>0.57999999999999996</v>
      </c>
      <c r="J23" s="107"/>
      <c r="K23" s="106"/>
      <c r="M23" s="66"/>
      <c r="N23" s="64"/>
    </row>
    <row r="24" spans="2:18" x14ac:dyDescent="0.25">
      <c r="B24" s="26"/>
      <c r="D24" s="49"/>
      <c r="E24" s="111"/>
      <c r="F24" s="111"/>
      <c r="G24" s="110"/>
      <c r="H24" s="109" t="s">
        <v>56</v>
      </c>
      <c r="I24" s="108">
        <v>0.55000000000000004</v>
      </c>
      <c r="J24" s="107"/>
      <c r="K24" s="106"/>
      <c r="M24" s="67"/>
    </row>
    <row r="25" spans="2:18" x14ac:dyDescent="0.25">
      <c r="B25" s="26"/>
      <c r="D25" s="49"/>
      <c r="E25" s="111"/>
      <c r="F25" s="111"/>
      <c r="G25" s="110"/>
      <c r="H25" s="109" t="s">
        <v>58</v>
      </c>
      <c r="I25" s="108">
        <v>0.5</v>
      </c>
      <c r="J25" s="107"/>
      <c r="K25" s="106"/>
    </row>
    <row r="26" spans="2:18" x14ac:dyDescent="0.25">
      <c r="B26" s="111"/>
      <c r="C26" s="111"/>
      <c r="D26" s="111"/>
      <c r="E26" s="111"/>
      <c r="F26" s="111"/>
      <c r="G26" s="247"/>
      <c r="H26" s="247"/>
      <c r="I26" s="247"/>
      <c r="J26" s="247"/>
      <c r="L26" s="126"/>
      <c r="M26" s="126"/>
      <c r="O26" s="64"/>
    </row>
    <row r="27" spans="2:18" ht="47.2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4" t="s">
        <v>7</v>
      </c>
      <c r="G27" s="244" t="s">
        <v>8</v>
      </c>
      <c r="H27" s="244" t="s">
        <v>10</v>
      </c>
      <c r="I27" s="244" t="s">
        <v>9</v>
      </c>
      <c r="J27" s="244" t="s">
        <v>11</v>
      </c>
      <c r="K27" s="244" t="s">
        <v>5</v>
      </c>
      <c r="O27" s="64"/>
    </row>
    <row r="28" spans="2:18" x14ac:dyDescent="0.25">
      <c r="B28" s="100"/>
      <c r="C28" s="100"/>
      <c r="D28" s="149"/>
      <c r="E28" s="148"/>
      <c r="F28" s="147"/>
      <c r="G28" s="147"/>
      <c r="H28" s="151"/>
      <c r="I28" s="145"/>
      <c r="J28" s="64"/>
      <c r="K28" s="99"/>
      <c r="M28" s="62"/>
      <c r="N28" s="64"/>
    </row>
    <row r="29" spans="2:18" x14ac:dyDescent="0.25">
      <c r="B29" s="100"/>
      <c r="C29" s="150"/>
      <c r="D29" s="149"/>
      <c r="E29" s="148"/>
      <c r="F29" s="147"/>
      <c r="G29" s="147"/>
      <c r="H29" s="146"/>
      <c r="I29" s="145"/>
      <c r="J29" s="64"/>
      <c r="K29" s="99"/>
      <c r="M29" s="62"/>
      <c r="N29" s="64"/>
    </row>
    <row r="30" spans="2:18" ht="16.5" thickBot="1" x14ac:dyDescent="0.3">
      <c r="B30" s="100"/>
      <c r="C30" s="97"/>
      <c r="F30" s="142"/>
      <c r="G30" s="50"/>
      <c r="H30" s="50"/>
      <c r="I30" s="102"/>
      <c r="J30" s="101"/>
      <c r="K30" s="101"/>
      <c r="Q30" s="7" t="str">
        <f>TRIM(D30)</f>
        <v/>
      </c>
    </row>
    <row r="31" spans="2:18" ht="16.5" thickTop="1" x14ac:dyDescent="0.25">
      <c r="B31" s="100"/>
      <c r="C31" s="97"/>
      <c r="F31" s="142"/>
      <c r="G31" s="64"/>
      <c r="I31" s="64"/>
      <c r="J31" s="99"/>
      <c r="K31" s="98"/>
      <c r="Q31" s="7" t="str">
        <f>TRIM(D31)</f>
        <v/>
      </c>
    </row>
    <row r="32" spans="2:18" x14ac:dyDescent="0.25">
      <c r="B32" s="100"/>
      <c r="C32" s="97"/>
      <c r="F32" s="142"/>
      <c r="G32" s="105" t="s">
        <v>37</v>
      </c>
      <c r="H32" s="68" t="s">
        <v>84</v>
      </c>
      <c r="I32" s="53"/>
      <c r="J32" s="104"/>
      <c r="K32" s="103"/>
    </row>
    <row r="33" spans="2:14" x14ac:dyDescent="0.25">
      <c r="B33" s="100"/>
      <c r="C33" s="97"/>
      <c r="F33" s="142"/>
      <c r="G33" s="105"/>
      <c r="H33" s="68" t="s">
        <v>83</v>
      </c>
      <c r="I33" s="53"/>
      <c r="J33" s="104"/>
      <c r="K33" s="103"/>
    </row>
    <row r="34" spans="2:14" x14ac:dyDescent="0.25">
      <c r="B34" s="100"/>
      <c r="C34" s="97"/>
      <c r="F34" s="142"/>
      <c r="G34" s="105"/>
      <c r="H34" s="68" t="s">
        <v>82</v>
      </c>
      <c r="I34" s="53"/>
      <c r="J34" s="104"/>
      <c r="K34" s="103"/>
    </row>
    <row r="35" spans="2:14" x14ac:dyDescent="0.25">
      <c r="B35" s="100"/>
      <c r="C35" s="97"/>
      <c r="F35" s="142"/>
      <c r="G35" s="105"/>
      <c r="H35" s="68" t="s">
        <v>81</v>
      </c>
      <c r="I35" s="53"/>
      <c r="J35" s="104"/>
      <c r="K35" s="103"/>
    </row>
    <row r="36" spans="2:14" x14ac:dyDescent="0.25">
      <c r="B36" s="100"/>
      <c r="C36" s="97"/>
      <c r="F36" s="142"/>
      <c r="G36" s="105"/>
      <c r="H36" s="68" t="s">
        <v>80</v>
      </c>
      <c r="I36" s="53"/>
      <c r="J36" s="104"/>
      <c r="K36" s="103"/>
    </row>
    <row r="37" spans="2:14" ht="16.899999999999999" customHeight="1" x14ac:dyDescent="0.25">
      <c r="B37" s="100"/>
      <c r="C37" s="97"/>
      <c r="F37" s="142"/>
      <c r="G37" s="105"/>
      <c r="H37" s="68" t="s">
        <v>79</v>
      </c>
      <c r="I37" s="53"/>
      <c r="J37" s="104"/>
      <c r="K37" s="103"/>
    </row>
    <row r="38" spans="2:14" x14ac:dyDescent="0.25">
      <c r="B38" s="100"/>
      <c r="C38" s="97"/>
      <c r="F38" s="142"/>
      <c r="G38" s="105"/>
      <c r="H38" s="68" t="s">
        <v>78</v>
      </c>
      <c r="I38" s="53"/>
      <c r="J38" s="104"/>
      <c r="K38" s="103"/>
    </row>
    <row r="39" spans="2:14" x14ac:dyDescent="0.25">
      <c r="B39" s="100"/>
      <c r="C39" s="97"/>
      <c r="F39" s="142"/>
      <c r="G39" s="105"/>
      <c r="H39" s="68" t="s">
        <v>77</v>
      </c>
      <c r="I39" s="144"/>
      <c r="J39" s="104"/>
      <c r="K39" s="143"/>
    </row>
    <row r="40" spans="2:14" ht="16.5" thickBot="1" x14ac:dyDescent="0.3">
      <c r="B40" s="100"/>
      <c r="C40" s="97"/>
      <c r="F40" s="142"/>
      <c r="G40" s="50"/>
      <c r="H40" s="51"/>
      <c r="I40" s="50"/>
      <c r="J40" s="102"/>
      <c r="K40" s="101"/>
    </row>
    <row r="41" spans="2:14" ht="16.5" thickTop="1" x14ac:dyDescent="0.25">
      <c r="B41" s="100"/>
      <c r="C41" s="97"/>
      <c r="F41" s="142"/>
      <c r="G41" s="64"/>
      <c r="I41" s="64"/>
      <c r="J41" s="99"/>
      <c r="K41" s="98"/>
    </row>
    <row r="42" spans="2:14" x14ac:dyDescent="0.25">
      <c r="G42" s="63" t="s">
        <v>75</v>
      </c>
      <c r="H42" s="64"/>
      <c r="I42" s="64">
        <f>SUM(I32:I38)</f>
        <v>0</v>
      </c>
      <c r="K42" s="91">
        <f>SUM(K32:K38)</f>
        <v>0</v>
      </c>
    </row>
    <row r="44" spans="2:14" ht="15.75" customHeight="1" x14ac:dyDescent="0.25">
      <c r="B44" s="77" t="s">
        <v>18</v>
      </c>
      <c r="C44" s="69"/>
      <c r="D44" s="141" t="s">
        <v>74</v>
      </c>
      <c r="E44" s="69"/>
      <c r="F44" s="69"/>
      <c r="G44" s="69"/>
      <c r="H44" s="69"/>
      <c r="I44" s="69"/>
      <c r="J44" s="69"/>
      <c r="K44" s="70"/>
    </row>
    <row r="45" spans="2:14" x14ac:dyDescent="0.25">
      <c r="B45" s="71"/>
      <c r="C45" s="72"/>
      <c r="D45" s="72"/>
      <c r="E45" s="72"/>
      <c r="F45" s="72"/>
      <c r="G45" s="72"/>
      <c r="H45" s="72"/>
      <c r="I45" s="72"/>
      <c r="J45" s="72"/>
      <c r="K45" s="73"/>
      <c r="N45" s="91"/>
    </row>
    <row r="46" spans="2:14" ht="16.5" thickBot="1" x14ac:dyDescent="0.3"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8" spans="2:14" x14ac:dyDescent="0.25">
      <c r="J48" s="243" t="s">
        <v>84</v>
      </c>
      <c r="K48" s="65">
        <f t="shared" ref="K48:K55" si="0">J34</f>
        <v>0</v>
      </c>
    </row>
    <row r="49" spans="2:11" x14ac:dyDescent="0.25">
      <c r="J49" s="243" t="s">
        <v>83</v>
      </c>
      <c r="K49" s="65">
        <f t="shared" si="0"/>
        <v>0</v>
      </c>
    </row>
    <row r="50" spans="2:11" x14ac:dyDescent="0.25">
      <c r="B50" s="26" t="s">
        <v>27</v>
      </c>
      <c r="J50" s="243" t="s">
        <v>82</v>
      </c>
      <c r="K50" s="65">
        <f t="shared" si="0"/>
        <v>0</v>
      </c>
    </row>
    <row r="51" spans="2:11" ht="14.25" customHeight="1" x14ac:dyDescent="0.25">
      <c r="J51" s="243" t="s">
        <v>81</v>
      </c>
      <c r="K51" s="65">
        <f t="shared" si="0"/>
        <v>0</v>
      </c>
    </row>
    <row r="52" spans="2:11" x14ac:dyDescent="0.25">
      <c r="J52" s="243" t="s">
        <v>80</v>
      </c>
      <c r="K52" s="65">
        <f t="shared" si="0"/>
        <v>0</v>
      </c>
    </row>
    <row r="53" spans="2:11" x14ac:dyDescent="0.25">
      <c r="G53" s="18"/>
      <c r="J53" s="243" t="s">
        <v>79</v>
      </c>
      <c r="K53" s="65">
        <f t="shared" si="0"/>
        <v>0</v>
      </c>
    </row>
    <row r="54" spans="2:11" x14ac:dyDescent="0.25">
      <c r="J54" s="243" t="s">
        <v>78</v>
      </c>
      <c r="K54" s="65">
        <f t="shared" si="0"/>
        <v>0</v>
      </c>
    </row>
    <row r="55" spans="2:11" x14ac:dyDescent="0.25">
      <c r="C55" s="32" t="s">
        <v>1</v>
      </c>
      <c r="D55" s="139"/>
      <c r="E55" s="30" t="s">
        <v>0</v>
      </c>
      <c r="F55" s="28">
        <f>K1</f>
        <v>0</v>
      </c>
      <c r="J55" s="243" t="s">
        <v>77</v>
      </c>
      <c r="K55" s="65">
        <f t="shared" si="0"/>
        <v>0</v>
      </c>
    </row>
    <row r="56" spans="2:11" ht="16.5" thickBot="1" x14ac:dyDescent="0.3">
      <c r="C56" s="25" t="s">
        <v>24</v>
      </c>
      <c r="D56" s="75"/>
      <c r="E56" s="31" t="s">
        <v>4</v>
      </c>
      <c r="F56" s="29">
        <f>K2</f>
        <v>0</v>
      </c>
      <c r="K56" s="51"/>
    </row>
    <row r="57" spans="2:11" ht="16.5" thickTop="1" x14ac:dyDescent="0.25">
      <c r="C57" s="33" t="s">
        <v>54</v>
      </c>
      <c r="D57" s="138"/>
      <c r="E57" s="31" t="s">
        <v>60</v>
      </c>
      <c r="F57" s="29" t="str">
        <f>D20</f>
        <v>AMC</v>
      </c>
      <c r="K57" s="5"/>
    </row>
    <row r="58" spans="2:11" x14ac:dyDescent="0.25">
      <c r="C58" s="34" t="s">
        <v>55</v>
      </c>
      <c r="D58" s="137"/>
      <c r="J58" s="87" t="s">
        <v>28</v>
      </c>
      <c r="K58" s="86"/>
    </row>
    <row r="59" spans="2:11" x14ac:dyDescent="0.25">
      <c r="I59" s="27"/>
    </row>
  </sheetData>
  <autoFilter ref="B27:K28" xr:uid="{00000000-0009-0000-0000-000000000000}"/>
  <mergeCells count="10">
    <mergeCell ref="G11:K11"/>
    <mergeCell ref="G12:K12"/>
    <mergeCell ref="G13:K13"/>
    <mergeCell ref="G15:K15"/>
    <mergeCell ref="G4:K4"/>
    <mergeCell ref="G5:K5"/>
    <mergeCell ref="G6:K6"/>
    <mergeCell ref="G7:K7"/>
    <mergeCell ref="G8:K8"/>
    <mergeCell ref="G9:K9"/>
  </mergeCells>
  <hyperlinks>
    <hyperlink ref="B10" r:id="rId1" xr:uid="{00E7DACF-EB63-41DA-8C0D-14060EA95660}"/>
    <hyperlink ref="D16" r:id="rId2" xr:uid="{A63526D1-4797-41ED-99B6-C9875F1B6F64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0B87-23BE-4F34-9486-C3A636E3F4A1}">
  <sheetPr codeName="Sheet4">
    <pageSetUpPr fitToPage="1"/>
  </sheetPr>
  <dimension ref="A1:S63"/>
  <sheetViews>
    <sheetView showGridLines="0" tabSelected="1" topLeftCell="A33" zoomScaleNormal="100" zoomScalePageLayoutView="80" workbookViewId="0">
      <selection activeCell="F48" sqref="F48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5.140625" style="7" bestFit="1" customWidth="1"/>
    <col min="5" max="5" width="19.28515625" style="7" bestFit="1" customWidth="1"/>
    <col min="6" max="6" width="13" style="7" bestFit="1" customWidth="1"/>
    <col min="7" max="7" width="11.7109375" style="7" bestFit="1" customWidth="1"/>
    <col min="8" max="8" width="14.7109375" style="53" bestFit="1" customWidth="1"/>
    <col min="9" max="9" width="18.42578125" style="7" bestFit="1" customWidth="1"/>
    <col min="10" max="10" width="17.28515625" style="7" bestFit="1" customWidth="1"/>
    <col min="11" max="11" width="15" style="7" bestFit="1" customWidth="1"/>
    <col min="12" max="12" width="2.7109375" style="7" customWidth="1"/>
    <col min="13" max="13" width="21.7109375" style="7" customWidth="1"/>
    <col min="14" max="14" width="20.42578125" style="7" customWidth="1"/>
    <col min="15" max="15" width="18.28515625" style="7" bestFit="1" customWidth="1"/>
    <col min="16" max="16" width="12.28515625" style="7" bestFit="1" customWidth="1"/>
    <col min="17" max="17" width="16.7109375" style="7" bestFit="1" customWidth="1"/>
    <col min="18" max="18" width="12.140625" style="7" bestFit="1" customWidth="1"/>
    <col min="19" max="19" width="13.140625" style="7" bestFit="1" customWidth="1"/>
    <col min="20" max="20" width="10.7109375" style="7" bestFit="1" customWidth="1"/>
    <col min="21" max="16384" width="8.7109375" style="7"/>
  </cols>
  <sheetData>
    <row r="1" spans="1:19" x14ac:dyDescent="0.25">
      <c r="B1" s="130"/>
      <c r="C1" s="130"/>
      <c r="D1" s="130"/>
      <c r="E1" s="130"/>
      <c r="F1" s="130"/>
      <c r="G1" s="247"/>
      <c r="H1" s="247"/>
      <c r="J1" s="63" t="s">
        <v>0</v>
      </c>
      <c r="K1" s="136"/>
    </row>
    <row r="2" spans="1:19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228"/>
    </row>
    <row r="3" spans="1:19" x14ac:dyDescent="0.25">
      <c r="B3" s="130"/>
      <c r="C3" s="130"/>
      <c r="D3" s="130"/>
      <c r="E3" s="130"/>
      <c r="F3" s="130"/>
      <c r="G3" s="248"/>
      <c r="H3" s="248"/>
      <c r="I3" s="248"/>
      <c r="J3" s="248"/>
      <c r="K3" s="248"/>
    </row>
    <row r="4" spans="1:19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9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9" x14ac:dyDescent="0.25">
      <c r="B6" s="133" t="s">
        <v>1</v>
      </c>
      <c r="C6" s="130"/>
      <c r="D6" s="130"/>
      <c r="E6" s="130"/>
      <c r="F6" s="130"/>
      <c r="G6" s="303" t="s">
        <v>1</v>
      </c>
      <c r="H6" s="303"/>
      <c r="I6" s="303"/>
      <c r="J6" s="303"/>
      <c r="K6" s="303"/>
    </row>
    <row r="7" spans="1:19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9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9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9" x14ac:dyDescent="0.25">
      <c r="B10" s="131" t="s">
        <v>6</v>
      </c>
      <c r="C10" s="126"/>
      <c r="D10" s="130"/>
      <c r="E10" s="130"/>
      <c r="F10" s="130"/>
      <c r="H10" s="7"/>
    </row>
    <row r="11" spans="1:19" x14ac:dyDescent="0.25">
      <c r="C11" s="129"/>
      <c r="D11" s="127"/>
      <c r="E11" s="127"/>
      <c r="F11" s="127"/>
      <c r="G11" s="296" t="s">
        <v>30</v>
      </c>
      <c r="H11" s="296"/>
      <c r="I11" s="296"/>
      <c r="J11" s="296"/>
      <c r="K11" s="296"/>
      <c r="P11" s="66"/>
      <c r="R11" s="64"/>
    </row>
    <row r="12" spans="1:19" x14ac:dyDescent="0.25">
      <c r="B12" s="121" t="s">
        <v>21</v>
      </c>
      <c r="C12" s="127"/>
      <c r="D12" s="125" t="s">
        <v>91</v>
      </c>
      <c r="E12" s="127"/>
      <c r="F12" s="127"/>
      <c r="G12" s="298" t="s">
        <v>22</v>
      </c>
      <c r="H12" s="298"/>
      <c r="I12" s="298"/>
      <c r="J12" s="298"/>
      <c r="K12" s="298"/>
    </row>
    <row r="13" spans="1:19" x14ac:dyDescent="0.25">
      <c r="C13" s="127"/>
      <c r="D13" s="125" t="s">
        <v>96</v>
      </c>
      <c r="E13" s="127"/>
      <c r="F13" s="127"/>
      <c r="G13" s="299" t="s">
        <v>31</v>
      </c>
      <c r="H13" s="299"/>
      <c r="I13" s="299"/>
      <c r="J13" s="299"/>
      <c r="K13" s="299"/>
      <c r="P13" s="66"/>
    </row>
    <row r="14" spans="1:19" x14ac:dyDescent="0.25">
      <c r="C14" s="127"/>
      <c r="D14" s="125"/>
      <c r="E14" s="111"/>
      <c r="F14" s="111"/>
      <c r="G14" s="248"/>
      <c r="H14" s="248"/>
      <c r="I14" s="248"/>
      <c r="J14" s="248"/>
      <c r="K14" s="248"/>
    </row>
    <row r="15" spans="1:19" x14ac:dyDescent="0.25">
      <c r="A15" s="7" t="s">
        <v>32</v>
      </c>
      <c r="C15" s="111"/>
      <c r="D15" s="125"/>
      <c r="E15" s="111"/>
      <c r="F15" s="111"/>
      <c r="G15" s="302" t="s">
        <v>29</v>
      </c>
      <c r="H15" s="302"/>
      <c r="I15" s="302"/>
      <c r="J15" s="302"/>
      <c r="K15" s="302"/>
      <c r="P15" s="67"/>
      <c r="R15" s="64"/>
    </row>
    <row r="16" spans="1:19" x14ac:dyDescent="0.25">
      <c r="D16" s="124" t="s">
        <v>95</v>
      </c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  <c r="N16" s="66"/>
      <c r="P16" s="67"/>
      <c r="R16" s="64"/>
      <c r="S16" s="64"/>
    </row>
    <row r="17" spans="2:19" x14ac:dyDescent="0.25">
      <c r="C17" s="111"/>
      <c r="E17" s="111"/>
      <c r="F17" s="111"/>
      <c r="G17" s="110"/>
      <c r="H17" s="109" t="s">
        <v>17</v>
      </c>
      <c r="I17" s="108">
        <v>1.28</v>
      </c>
      <c r="J17" s="116"/>
      <c r="K17" s="106"/>
      <c r="M17" s="49"/>
      <c r="N17" s="67"/>
      <c r="P17" s="67"/>
    </row>
    <row r="18" spans="2:19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1.1299999999999999</v>
      </c>
      <c r="J18" s="153"/>
      <c r="K18" s="153"/>
      <c r="L18" s="110"/>
      <c r="N18" s="64"/>
      <c r="O18" s="64"/>
      <c r="P18" s="66"/>
      <c r="Q18" s="67"/>
      <c r="S18" s="64"/>
    </row>
    <row r="19" spans="2:19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0.99</v>
      </c>
      <c r="J19" s="116"/>
      <c r="K19" s="106"/>
      <c r="M19" s="64"/>
      <c r="N19" s="64"/>
      <c r="O19" s="64"/>
      <c r="P19" s="67"/>
    </row>
    <row r="20" spans="2:19" x14ac:dyDescent="0.25">
      <c r="B20" s="121" t="s">
        <v>19</v>
      </c>
      <c r="D20" s="119" t="s">
        <v>94</v>
      </c>
      <c r="E20" s="111"/>
      <c r="F20" s="111"/>
      <c r="G20" s="110"/>
      <c r="H20" s="109" t="s">
        <v>14</v>
      </c>
      <c r="I20" s="108">
        <v>0.85</v>
      </c>
      <c r="J20" s="116"/>
      <c r="K20" s="106"/>
      <c r="M20" s="64"/>
      <c r="N20" s="64"/>
      <c r="O20" s="64"/>
    </row>
    <row r="21" spans="2:19" x14ac:dyDescent="0.25">
      <c r="B21" s="121" t="s">
        <v>20</v>
      </c>
      <c r="D21" s="119" t="s">
        <v>93</v>
      </c>
      <c r="E21" s="111"/>
      <c r="F21" s="111"/>
      <c r="G21" s="110"/>
      <c r="H21" s="109" t="s">
        <v>57</v>
      </c>
      <c r="I21" s="108">
        <v>0.71</v>
      </c>
      <c r="J21" s="116"/>
      <c r="K21" s="106"/>
      <c r="M21" s="64"/>
      <c r="N21" s="67"/>
      <c r="O21" s="64"/>
      <c r="P21" s="67"/>
    </row>
    <row r="22" spans="2:19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0.61</v>
      </c>
      <c r="J22" s="107"/>
      <c r="K22" s="106"/>
      <c r="M22" s="64"/>
      <c r="N22" s="67"/>
      <c r="P22" s="64"/>
      <c r="Q22" s="64"/>
    </row>
    <row r="23" spans="2:19" x14ac:dyDescent="0.25">
      <c r="B23" s="26"/>
      <c r="D23" s="49"/>
      <c r="E23" s="111"/>
      <c r="F23" s="111"/>
      <c r="G23" s="110"/>
      <c r="H23" s="109" t="s">
        <v>53</v>
      </c>
      <c r="I23" s="108">
        <v>0.57999999999999996</v>
      </c>
      <c r="J23" s="107"/>
      <c r="K23" s="106"/>
      <c r="M23" s="64"/>
      <c r="N23" s="67"/>
      <c r="P23" s="64"/>
      <c r="Q23" s="67"/>
    </row>
    <row r="24" spans="2:19" x14ac:dyDescent="0.25">
      <c r="B24" s="26"/>
      <c r="D24" s="49"/>
      <c r="E24" s="111"/>
      <c r="F24" s="111"/>
      <c r="G24" s="110"/>
      <c r="H24" s="109" t="s">
        <v>56</v>
      </c>
      <c r="I24" s="108">
        <v>0.55000000000000004</v>
      </c>
      <c r="J24" s="107"/>
      <c r="K24" s="106"/>
      <c r="M24" s="64"/>
      <c r="N24" s="67"/>
      <c r="P24" s="64"/>
      <c r="Q24" s="67"/>
    </row>
    <row r="25" spans="2:19" x14ac:dyDescent="0.25">
      <c r="B25" s="26"/>
      <c r="D25" s="49"/>
      <c r="E25" s="111"/>
      <c r="F25" s="111"/>
      <c r="G25" s="110"/>
      <c r="H25" s="109" t="s">
        <v>58</v>
      </c>
      <c r="I25" s="108">
        <v>0.5</v>
      </c>
      <c r="J25" s="107"/>
      <c r="K25" s="106"/>
      <c r="N25" s="67"/>
      <c r="P25" s="64"/>
      <c r="Q25" s="67"/>
    </row>
    <row r="26" spans="2:19" x14ac:dyDescent="0.25">
      <c r="B26" s="111"/>
      <c r="C26" s="111"/>
      <c r="D26" s="111"/>
      <c r="E26" s="111"/>
      <c r="F26" s="111"/>
      <c r="G26" s="247"/>
      <c r="H26" s="247"/>
      <c r="I26" s="247"/>
      <c r="J26" s="247"/>
      <c r="L26" s="126"/>
      <c r="M26" s="126"/>
      <c r="N26" s="67"/>
      <c r="P26" s="64"/>
      <c r="Q26" s="64"/>
    </row>
    <row r="27" spans="2:19" ht="47.2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44" t="s">
        <v>10</v>
      </c>
      <c r="I27" s="244" t="s">
        <v>9</v>
      </c>
      <c r="J27" s="244" t="s">
        <v>11</v>
      </c>
      <c r="K27" s="244" t="s">
        <v>5</v>
      </c>
      <c r="N27" s="67"/>
    </row>
    <row r="28" spans="2:19" x14ac:dyDescent="0.25">
      <c r="B28" s="100"/>
      <c r="C28" s="100"/>
      <c r="F28" s="142"/>
      <c r="G28" s="142"/>
      <c r="I28" s="64"/>
      <c r="J28" s="64"/>
      <c r="K28" s="99"/>
      <c r="L28" s="62"/>
      <c r="M28" s="98"/>
      <c r="Q28" s="67"/>
    </row>
    <row r="29" spans="2:19" ht="16.5" thickBot="1" x14ac:dyDescent="0.3">
      <c r="F29" s="142"/>
      <c r="G29" s="159"/>
      <c r="H29" s="51"/>
      <c r="I29" s="50"/>
      <c r="J29" s="102"/>
      <c r="K29" s="101"/>
      <c r="L29" s="98"/>
    </row>
    <row r="30" spans="2:19" ht="16.5" thickTop="1" x14ac:dyDescent="0.25">
      <c r="B30" s="100"/>
      <c r="C30" s="160"/>
      <c r="F30" s="142"/>
      <c r="G30" s="53"/>
      <c r="H30" s="7"/>
      <c r="I30" s="64"/>
      <c r="J30" s="99"/>
      <c r="K30" s="98"/>
      <c r="L30" s="98"/>
    </row>
    <row r="31" spans="2:19" x14ac:dyDescent="0.25">
      <c r="B31" s="100"/>
      <c r="C31" s="97"/>
      <c r="F31" s="142"/>
      <c r="G31" s="53"/>
      <c r="H31" s="7"/>
      <c r="I31" s="64"/>
      <c r="J31" s="99"/>
      <c r="K31" s="98"/>
    </row>
    <row r="32" spans="2:19" x14ac:dyDescent="0.25">
      <c r="B32" s="100"/>
      <c r="C32" s="97"/>
      <c r="F32" s="142"/>
      <c r="G32" s="105" t="s">
        <v>37</v>
      </c>
      <c r="H32" s="68" t="s">
        <v>91</v>
      </c>
      <c r="I32" s="53"/>
      <c r="J32" s="104"/>
      <c r="K32" s="103"/>
      <c r="M32" s="83"/>
      <c r="N32" s="91"/>
    </row>
    <row r="33" spans="2:15" x14ac:dyDescent="0.25">
      <c r="B33" s="100"/>
      <c r="C33" s="97"/>
      <c r="F33" s="142"/>
      <c r="G33" s="105"/>
      <c r="H33" s="68" t="s">
        <v>92</v>
      </c>
      <c r="I33" s="53"/>
      <c r="J33" s="104"/>
      <c r="K33" s="103"/>
      <c r="M33" s="91"/>
      <c r="N33" s="91"/>
    </row>
    <row r="34" spans="2:15" x14ac:dyDescent="0.25">
      <c r="B34" s="100"/>
      <c r="C34" s="97"/>
      <c r="F34" s="142"/>
      <c r="G34" s="105"/>
      <c r="H34" s="68"/>
      <c r="I34" s="53"/>
      <c r="J34" s="104"/>
      <c r="K34" s="103"/>
      <c r="N34" s="91"/>
    </row>
    <row r="35" spans="2:15" ht="16.5" thickBot="1" x14ac:dyDescent="0.3">
      <c r="B35" s="100"/>
      <c r="C35" s="97"/>
      <c r="F35" s="142"/>
      <c r="G35" s="159"/>
      <c r="H35" s="51"/>
      <c r="I35" s="50"/>
      <c r="J35" s="102"/>
      <c r="K35" s="101"/>
      <c r="L35" s="91"/>
      <c r="M35" s="91"/>
    </row>
    <row r="36" spans="2:15" ht="16.5" thickTop="1" x14ac:dyDescent="0.25">
      <c r="B36" s="100"/>
      <c r="C36" s="97"/>
      <c r="F36" s="142"/>
      <c r="G36" s="53"/>
      <c r="H36" s="7"/>
      <c r="I36" s="64"/>
      <c r="J36" s="99"/>
      <c r="K36" s="98"/>
    </row>
    <row r="37" spans="2:15" ht="14.25" customHeight="1" x14ac:dyDescent="0.25">
      <c r="B37" s="62"/>
      <c r="C37" s="62"/>
      <c r="D37" s="62"/>
      <c r="E37" s="62"/>
      <c r="F37" s="62"/>
      <c r="G37" s="105" t="s">
        <v>47</v>
      </c>
      <c r="H37" s="64"/>
      <c r="I37" s="53">
        <f>SUM(J28:J29)</f>
        <v>0</v>
      </c>
      <c r="J37" s="62"/>
      <c r="K37" s="91">
        <f>SUM(K32:K33)</f>
        <v>0</v>
      </c>
      <c r="M37" s="83"/>
      <c r="O37" s="83"/>
    </row>
    <row r="38" spans="2:15" ht="14.25" customHeight="1" x14ac:dyDescent="0.25">
      <c r="B38" s="62"/>
      <c r="C38" s="62"/>
      <c r="D38" s="62"/>
      <c r="E38" s="62"/>
      <c r="F38" s="62"/>
      <c r="G38" s="105"/>
      <c r="H38" s="64"/>
      <c r="I38" s="53"/>
      <c r="J38" s="62"/>
      <c r="K38" s="91"/>
    </row>
    <row r="39" spans="2:15" x14ac:dyDescent="0.25">
      <c r="G39" s="53"/>
      <c r="H39" s="63"/>
    </row>
    <row r="40" spans="2:15" ht="15.75" customHeight="1" x14ac:dyDescent="0.25">
      <c r="B40" s="77" t="s">
        <v>18</v>
      </c>
      <c r="C40" s="69"/>
      <c r="D40" s="82"/>
      <c r="E40" s="69"/>
      <c r="F40" s="69"/>
      <c r="G40" s="158"/>
      <c r="H40" s="69"/>
      <c r="I40" s="69"/>
      <c r="J40" s="69"/>
      <c r="K40" s="70"/>
    </row>
    <row r="41" spans="2:15" x14ac:dyDescent="0.25">
      <c r="B41" s="71"/>
      <c r="C41" s="72"/>
      <c r="D41" s="72"/>
      <c r="E41" s="72"/>
      <c r="F41" s="72"/>
      <c r="G41" s="157"/>
      <c r="H41" s="72"/>
      <c r="I41" s="72"/>
      <c r="J41" s="72"/>
      <c r="K41" s="73"/>
    </row>
    <row r="42" spans="2:15" ht="16.5" thickBot="1" x14ac:dyDescent="0.3">
      <c r="B42" s="35"/>
      <c r="C42" s="35"/>
      <c r="D42" s="35"/>
      <c r="E42" s="35"/>
      <c r="F42" s="35"/>
      <c r="G42" s="156"/>
      <c r="H42" s="35"/>
      <c r="I42" s="35"/>
      <c r="J42" s="35"/>
      <c r="K42" s="35"/>
    </row>
    <row r="43" spans="2:15" x14ac:dyDescent="0.25">
      <c r="G43" s="53"/>
      <c r="H43" s="7"/>
    </row>
    <row r="44" spans="2:15" x14ac:dyDescent="0.25">
      <c r="B44" s="26" t="s">
        <v>27</v>
      </c>
      <c r="G44" s="53"/>
      <c r="H44" s="7"/>
      <c r="J44" s="68" t="s">
        <v>91</v>
      </c>
      <c r="K44" s="91">
        <f>K37</f>
        <v>0</v>
      </c>
    </row>
    <row r="45" spans="2:15" ht="16.5" thickBot="1" x14ac:dyDescent="0.3">
      <c r="G45" s="53"/>
      <c r="H45" s="7"/>
      <c r="K45" s="51"/>
    </row>
    <row r="46" spans="2:15" ht="16.5" thickTop="1" x14ac:dyDescent="0.25">
      <c r="C46" s="32" t="s">
        <v>1</v>
      </c>
      <c r="D46" s="139"/>
      <c r="E46" s="30" t="s">
        <v>0</v>
      </c>
      <c r="F46" s="28">
        <f>K1</f>
        <v>0</v>
      </c>
      <c r="G46" s="53"/>
      <c r="H46" s="7"/>
      <c r="K46" s="62"/>
    </row>
    <row r="47" spans="2:15" x14ac:dyDescent="0.25">
      <c r="C47" s="25" t="s">
        <v>24</v>
      </c>
      <c r="D47" s="75"/>
      <c r="E47" s="31" t="s">
        <v>4</v>
      </c>
      <c r="F47" s="29">
        <f>K2</f>
        <v>0</v>
      </c>
      <c r="G47" s="53"/>
      <c r="H47" s="7"/>
    </row>
    <row r="48" spans="2:15" x14ac:dyDescent="0.25">
      <c r="C48" s="33" t="s">
        <v>54</v>
      </c>
      <c r="D48" s="138"/>
      <c r="E48" s="31" t="s">
        <v>60</v>
      </c>
      <c r="F48" s="29" t="s">
        <v>91</v>
      </c>
      <c r="G48" s="53"/>
      <c r="H48" s="7"/>
    </row>
    <row r="49" spans="3:11" x14ac:dyDescent="0.25">
      <c r="C49" s="34" t="s">
        <v>55</v>
      </c>
      <c r="D49" s="137"/>
      <c r="E49" s="31" t="s">
        <v>20</v>
      </c>
      <c r="F49" s="29" t="str">
        <f>D21</f>
        <v>CBS, POP TV</v>
      </c>
      <c r="G49" s="53"/>
      <c r="H49" s="7"/>
      <c r="J49" s="27" t="s">
        <v>28</v>
      </c>
      <c r="K49" s="155">
        <f>K44</f>
        <v>0</v>
      </c>
    </row>
    <row r="50" spans="3:11" x14ac:dyDescent="0.25">
      <c r="C50" s="19"/>
      <c r="D50" s="19"/>
      <c r="E50" s="18"/>
      <c r="F50" s="18"/>
      <c r="G50" s="53"/>
      <c r="H50" s="7"/>
    </row>
    <row r="51" spans="3:11" x14ac:dyDescent="0.25">
      <c r="C51" s="19"/>
      <c r="D51" s="19"/>
      <c r="E51" s="18"/>
      <c r="F51" s="18"/>
      <c r="G51" s="18"/>
    </row>
    <row r="52" spans="3:11" x14ac:dyDescent="0.25">
      <c r="C52" s="19"/>
      <c r="D52" s="19"/>
      <c r="E52" s="18"/>
      <c r="F52" s="18"/>
      <c r="G52" s="18"/>
    </row>
    <row r="53" spans="3:11" x14ac:dyDescent="0.25">
      <c r="C53" s="19"/>
      <c r="D53" s="19"/>
      <c r="E53" s="18"/>
      <c r="F53" s="18"/>
      <c r="G53" s="18"/>
    </row>
    <row r="54" spans="3:11" x14ac:dyDescent="0.25">
      <c r="C54" s="19"/>
      <c r="D54" s="19"/>
      <c r="E54" s="18"/>
      <c r="F54" s="18"/>
      <c r="G54" s="18"/>
    </row>
    <row r="55" spans="3:11" x14ac:dyDescent="0.25">
      <c r="C55" s="19"/>
      <c r="D55" s="19"/>
      <c r="E55" s="18"/>
      <c r="F55" s="18"/>
      <c r="G55" s="18"/>
    </row>
    <row r="56" spans="3:11" x14ac:dyDescent="0.25">
      <c r="C56" s="19"/>
      <c r="D56" s="19"/>
      <c r="E56" s="18"/>
      <c r="F56" s="18"/>
      <c r="G56" s="18"/>
    </row>
    <row r="57" spans="3:11" x14ac:dyDescent="0.25">
      <c r="C57" s="19"/>
      <c r="D57" s="19"/>
      <c r="E57" s="18"/>
      <c r="F57" s="18"/>
      <c r="G57" s="18"/>
    </row>
    <row r="58" spans="3:11" x14ac:dyDescent="0.25">
      <c r="C58" s="19"/>
      <c r="D58" s="19"/>
      <c r="E58" s="18"/>
      <c r="F58" s="18"/>
      <c r="G58" s="18"/>
    </row>
    <row r="59" spans="3:11" x14ac:dyDescent="0.25">
      <c r="C59" s="19"/>
      <c r="D59" s="19"/>
      <c r="E59" s="18"/>
      <c r="F59" s="18"/>
      <c r="G59" s="18"/>
    </row>
    <row r="60" spans="3:11" x14ac:dyDescent="0.25">
      <c r="C60" s="19"/>
      <c r="D60" s="19"/>
      <c r="E60" s="18"/>
      <c r="F60" s="18"/>
      <c r="G60" s="18"/>
    </row>
    <row r="61" spans="3:11" x14ac:dyDescent="0.25">
      <c r="C61" s="19"/>
      <c r="D61" s="19"/>
      <c r="E61" s="18"/>
      <c r="F61" s="18"/>
      <c r="G61" s="18"/>
    </row>
    <row r="62" spans="3:11" x14ac:dyDescent="0.25">
      <c r="C62" s="19"/>
      <c r="D62" s="19"/>
      <c r="E62" s="18"/>
      <c r="F62" s="18"/>
      <c r="G62" s="18"/>
    </row>
    <row r="63" spans="3:11" x14ac:dyDescent="0.25">
      <c r="C63" s="19"/>
      <c r="D63" s="19"/>
      <c r="E63" s="18"/>
      <c r="F63" s="18"/>
      <c r="G63" s="18"/>
    </row>
  </sheetData>
  <autoFilter ref="B27:K28" xr:uid="{00000000-0009-0000-0000-000000000000}"/>
  <mergeCells count="10">
    <mergeCell ref="G11:K11"/>
    <mergeCell ref="G12:K12"/>
    <mergeCell ref="G13:K13"/>
    <mergeCell ref="G15:K15"/>
    <mergeCell ref="G4:K4"/>
    <mergeCell ref="G5:K5"/>
    <mergeCell ref="G6:K6"/>
    <mergeCell ref="G7:K7"/>
    <mergeCell ref="G8:K8"/>
    <mergeCell ref="G9:K9"/>
  </mergeCells>
  <hyperlinks>
    <hyperlink ref="B10" r:id="rId1" xr:uid="{C6BD8201-362F-49FC-8E3A-B98E8C01B30F}"/>
    <hyperlink ref="D16" r:id="rId2" xr:uid="{4D0F7974-AC26-4B93-8AB6-58CE72E99A86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EE8-6818-4712-AD46-2846989A4E16}">
  <sheetPr codeName="Sheet5">
    <pageSetUpPr fitToPage="1"/>
  </sheetPr>
  <dimension ref="A1:M46"/>
  <sheetViews>
    <sheetView showGridLines="0" topLeftCell="A22" zoomScale="130" zoomScaleNormal="130" zoomScalePageLayoutView="90" workbookViewId="0">
      <selection activeCell="E29" sqref="E29"/>
    </sheetView>
  </sheetViews>
  <sheetFormatPr defaultColWidth="8.85546875" defaultRowHeight="15.75" x14ac:dyDescent="0.25"/>
  <cols>
    <col min="1" max="1" width="1.42578125" style="7" customWidth="1"/>
    <col min="2" max="2" width="10.140625" style="7" customWidth="1"/>
    <col min="3" max="3" width="35.140625" style="7" bestFit="1" customWidth="1"/>
    <col min="4" max="4" width="32" style="7" bestFit="1" customWidth="1"/>
    <col min="5" max="5" width="19" style="7" bestFit="1" customWidth="1"/>
    <col min="6" max="6" width="24.140625" style="7" bestFit="1" customWidth="1"/>
    <col min="7" max="7" width="19" style="7" bestFit="1" customWidth="1"/>
    <col min="8" max="8" width="13.85546875" style="7" bestFit="1" customWidth="1"/>
    <col min="9" max="9" width="17.42578125" style="7" bestFit="1" customWidth="1"/>
    <col min="10" max="10" width="11.85546875" style="7" bestFit="1" customWidth="1"/>
    <col min="11" max="11" width="12.85546875" style="7" bestFit="1" customWidth="1"/>
    <col min="12" max="12" width="12.28515625" style="7" customWidth="1"/>
    <col min="13" max="13" width="16" style="7" customWidth="1"/>
    <col min="14" max="14" width="4.85546875" style="7" customWidth="1"/>
    <col min="15" max="16384" width="8.85546875" style="7"/>
  </cols>
  <sheetData>
    <row r="1" spans="1:11" x14ac:dyDescent="0.25">
      <c r="B1" s="130"/>
      <c r="C1" s="130"/>
      <c r="D1" s="130"/>
      <c r="E1" s="130"/>
      <c r="F1" s="45"/>
      <c r="G1" s="247"/>
      <c r="H1" s="247"/>
      <c r="J1" s="63" t="s">
        <v>0</v>
      </c>
      <c r="K1" s="136"/>
    </row>
    <row r="2" spans="1:11" x14ac:dyDescent="0.25">
      <c r="B2" s="130"/>
      <c r="C2" s="130"/>
      <c r="D2" s="130"/>
      <c r="E2" s="130"/>
      <c r="F2" s="44"/>
      <c r="G2" s="130"/>
      <c r="H2" s="130"/>
      <c r="J2" s="63" t="s">
        <v>4</v>
      </c>
      <c r="K2" s="135"/>
    </row>
    <row r="3" spans="1:11" x14ac:dyDescent="0.25">
      <c r="B3" s="130"/>
      <c r="C3" s="130"/>
      <c r="D3" s="130"/>
      <c r="E3" s="130"/>
      <c r="F3" s="45"/>
      <c r="G3" s="248"/>
      <c r="H3" s="248"/>
      <c r="I3" s="248"/>
      <c r="J3" s="248"/>
      <c r="K3" s="248"/>
    </row>
    <row r="4" spans="1:11" x14ac:dyDescent="0.25">
      <c r="B4" s="130"/>
      <c r="C4" s="130"/>
      <c r="D4" s="130"/>
      <c r="E4" s="130"/>
      <c r="F4" s="282"/>
      <c r="G4" s="288" t="s">
        <v>2</v>
      </c>
      <c r="H4" s="288"/>
      <c r="I4" s="288"/>
      <c r="J4" s="288"/>
      <c r="K4" s="288"/>
    </row>
    <row r="5" spans="1:11" x14ac:dyDescent="0.25">
      <c r="C5" s="134"/>
      <c r="D5" s="134"/>
      <c r="E5" s="134"/>
      <c r="F5" s="277"/>
      <c r="G5" s="294" t="s">
        <v>3</v>
      </c>
      <c r="H5" s="294"/>
      <c r="I5" s="294"/>
      <c r="J5" s="294"/>
      <c r="K5" s="294"/>
    </row>
    <row r="6" spans="1:11" x14ac:dyDescent="0.25">
      <c r="B6" s="133" t="s">
        <v>1</v>
      </c>
      <c r="C6" s="130"/>
      <c r="D6" s="130"/>
      <c r="E6" s="130"/>
      <c r="F6" s="277"/>
      <c r="G6" s="303" t="s">
        <v>1</v>
      </c>
      <c r="H6" s="303"/>
      <c r="I6" s="303"/>
      <c r="J6" s="303"/>
      <c r="K6" s="303"/>
    </row>
    <row r="7" spans="1:11" x14ac:dyDescent="0.25">
      <c r="B7" s="132" t="s">
        <v>54</v>
      </c>
      <c r="C7" s="130"/>
      <c r="D7" s="130"/>
      <c r="E7" s="130"/>
      <c r="F7" s="277"/>
      <c r="G7" s="301" t="s">
        <v>24</v>
      </c>
      <c r="H7" s="301"/>
      <c r="I7" s="301"/>
      <c r="J7" s="301"/>
      <c r="K7" s="301"/>
    </row>
    <row r="8" spans="1:11" x14ac:dyDescent="0.25">
      <c r="B8" s="132" t="s">
        <v>55</v>
      </c>
      <c r="C8" s="130"/>
      <c r="D8" s="126"/>
      <c r="E8" s="126"/>
      <c r="F8" s="277"/>
      <c r="G8" s="297" t="s">
        <v>54</v>
      </c>
      <c r="H8" s="297"/>
      <c r="I8" s="297"/>
      <c r="J8" s="297"/>
      <c r="K8" s="297"/>
    </row>
    <row r="9" spans="1:11" x14ac:dyDescent="0.25">
      <c r="B9" s="2" t="s">
        <v>23</v>
      </c>
      <c r="C9" s="126"/>
      <c r="D9" s="130"/>
      <c r="E9" s="130"/>
      <c r="F9" s="277"/>
      <c r="G9" s="297" t="s">
        <v>55</v>
      </c>
      <c r="H9" s="297"/>
      <c r="I9" s="297"/>
      <c r="J9" s="297"/>
      <c r="K9" s="297"/>
    </row>
    <row r="10" spans="1:11" x14ac:dyDescent="0.25">
      <c r="B10" s="131" t="s">
        <v>6</v>
      </c>
      <c r="C10" s="126"/>
      <c r="D10" s="130"/>
      <c r="E10" s="130"/>
      <c r="F10" s="44"/>
    </row>
    <row r="11" spans="1:11" x14ac:dyDescent="0.25">
      <c r="C11" s="129"/>
      <c r="D11" s="127"/>
      <c r="E11" s="127"/>
      <c r="F11" s="277"/>
      <c r="G11" s="296" t="s">
        <v>73</v>
      </c>
      <c r="H11" s="296"/>
      <c r="I11" s="296"/>
      <c r="J11" s="296"/>
      <c r="K11" s="296"/>
    </row>
    <row r="12" spans="1:11" x14ac:dyDescent="0.25">
      <c r="B12" s="121" t="s">
        <v>21</v>
      </c>
      <c r="C12" s="127"/>
      <c r="D12" s="176" t="s">
        <v>100</v>
      </c>
      <c r="E12" s="127"/>
      <c r="F12" s="277"/>
      <c r="G12" s="298" t="s">
        <v>22</v>
      </c>
      <c r="H12" s="298"/>
      <c r="I12" s="298"/>
      <c r="J12" s="298"/>
      <c r="K12" s="298"/>
    </row>
    <row r="13" spans="1:11" x14ac:dyDescent="0.25">
      <c r="C13" s="127"/>
      <c r="D13" s="176" t="s">
        <v>103</v>
      </c>
      <c r="E13" s="127"/>
      <c r="F13" s="278"/>
      <c r="G13" s="299" t="s">
        <v>31</v>
      </c>
      <c r="H13" s="299"/>
      <c r="I13" s="299"/>
      <c r="J13" s="299"/>
      <c r="K13" s="299"/>
    </row>
    <row r="14" spans="1:11" x14ac:dyDescent="0.25">
      <c r="C14" s="127"/>
      <c r="D14" s="176"/>
      <c r="E14" s="111"/>
      <c r="F14" s="45"/>
      <c r="G14" s="248"/>
      <c r="H14" s="248"/>
      <c r="I14" s="248"/>
      <c r="J14" s="248"/>
      <c r="K14" s="248"/>
    </row>
    <row r="15" spans="1:11" x14ac:dyDescent="0.25">
      <c r="A15" s="7" t="s">
        <v>32</v>
      </c>
      <c r="C15" s="111"/>
      <c r="D15" s="125" t="s">
        <v>102</v>
      </c>
      <c r="E15" s="111"/>
      <c r="F15" s="282"/>
      <c r="G15" s="302" t="s">
        <v>29</v>
      </c>
      <c r="H15" s="302"/>
      <c r="I15" s="302"/>
      <c r="J15" s="302"/>
      <c r="K15" s="302"/>
    </row>
    <row r="16" spans="1:11" x14ac:dyDescent="0.25">
      <c r="D16" s="124" t="s">
        <v>101</v>
      </c>
      <c r="E16" s="111"/>
      <c r="F16" s="44"/>
      <c r="G16" s="21"/>
      <c r="H16" s="22" t="s">
        <v>13</v>
      </c>
      <c r="I16" s="22" t="s">
        <v>11</v>
      </c>
      <c r="J16" s="23" t="s">
        <v>34</v>
      </c>
      <c r="K16" s="22"/>
    </row>
    <row r="17" spans="2:13" x14ac:dyDescent="0.25">
      <c r="C17" s="111"/>
      <c r="D17" s="79"/>
      <c r="E17" s="111"/>
      <c r="F17" s="44"/>
      <c r="G17" s="110"/>
      <c r="H17" s="109" t="s">
        <v>17</v>
      </c>
      <c r="I17" s="108">
        <v>1.42</v>
      </c>
      <c r="J17" s="175"/>
      <c r="K17" s="106"/>
    </row>
    <row r="18" spans="2:13" x14ac:dyDescent="0.25">
      <c r="B18" s="123" t="s">
        <v>25</v>
      </c>
      <c r="D18" s="122"/>
      <c r="E18" s="111"/>
      <c r="F18" s="44"/>
      <c r="G18" s="110"/>
      <c r="H18" s="109" t="s">
        <v>15</v>
      </c>
      <c r="I18" s="108">
        <v>1.3499999999999999</v>
      </c>
      <c r="J18" s="116"/>
      <c r="K18" s="106"/>
    </row>
    <row r="19" spans="2:13" x14ac:dyDescent="0.25">
      <c r="B19" s="123" t="s">
        <v>26</v>
      </c>
      <c r="D19" s="122"/>
      <c r="E19" s="111"/>
      <c r="F19" s="44"/>
      <c r="G19" s="110"/>
      <c r="H19" s="109" t="s">
        <v>16</v>
      </c>
      <c r="I19" s="108">
        <v>1.2799999999999998</v>
      </c>
      <c r="J19" s="116"/>
      <c r="K19" s="106"/>
    </row>
    <row r="20" spans="2:13" x14ac:dyDescent="0.25">
      <c r="B20" s="121" t="s">
        <v>19</v>
      </c>
      <c r="D20" s="119" t="s">
        <v>100</v>
      </c>
      <c r="E20" s="111"/>
      <c r="F20" s="44"/>
      <c r="G20" s="110"/>
      <c r="H20" s="109" t="s">
        <v>14</v>
      </c>
      <c r="I20" s="108">
        <v>1.2099999999999997</v>
      </c>
      <c r="J20" s="116"/>
      <c r="K20" s="106"/>
    </row>
    <row r="21" spans="2:13" x14ac:dyDescent="0.25">
      <c r="B21" s="121" t="s">
        <v>20</v>
      </c>
      <c r="D21" s="304" t="s">
        <v>99</v>
      </c>
      <c r="E21" s="304"/>
      <c r="F21" s="44"/>
      <c r="G21" s="110"/>
      <c r="H21" s="109" t="s">
        <v>68</v>
      </c>
      <c r="I21" s="108">
        <v>1.1299999999999997</v>
      </c>
      <c r="J21" s="116"/>
      <c r="K21" s="106"/>
    </row>
    <row r="22" spans="2:13" x14ac:dyDescent="0.25">
      <c r="B22" s="26" t="s">
        <v>33</v>
      </c>
      <c r="D22" s="49"/>
      <c r="E22" s="111"/>
      <c r="F22" s="44"/>
      <c r="G22" s="110"/>
      <c r="H22" s="109" t="s">
        <v>52</v>
      </c>
      <c r="I22" s="108">
        <v>1.0599999999999996</v>
      </c>
      <c r="J22" s="107"/>
      <c r="K22" s="106"/>
    </row>
    <row r="23" spans="2:13" x14ac:dyDescent="0.25">
      <c r="B23" s="26"/>
      <c r="D23" s="49"/>
      <c r="E23" s="111"/>
      <c r="F23" s="44"/>
      <c r="G23" s="110"/>
      <c r="H23" s="109" t="s">
        <v>53</v>
      </c>
      <c r="I23" s="108">
        <v>1.0299999999999996</v>
      </c>
      <c r="J23" s="107"/>
      <c r="K23" s="106"/>
    </row>
    <row r="24" spans="2:13" x14ac:dyDescent="0.25">
      <c r="B24" s="26"/>
      <c r="D24" s="49"/>
      <c r="E24" s="111"/>
      <c r="F24" s="44"/>
      <c r="G24" s="110"/>
      <c r="H24" s="109" t="s">
        <v>56</v>
      </c>
      <c r="I24" s="108">
        <v>0.98999999999999955</v>
      </c>
      <c r="J24" s="107"/>
      <c r="K24" s="106"/>
    </row>
    <row r="25" spans="2:13" x14ac:dyDescent="0.25">
      <c r="B25" s="26"/>
      <c r="D25" s="49"/>
      <c r="E25" s="111"/>
      <c r="F25" s="44"/>
      <c r="G25" s="110"/>
      <c r="H25" s="109" t="s">
        <v>58</v>
      </c>
      <c r="I25" s="108">
        <v>0.9399999999999995</v>
      </c>
      <c r="J25" s="107"/>
      <c r="K25" s="106"/>
    </row>
    <row r="26" spans="2:13" x14ac:dyDescent="0.25">
      <c r="B26" s="111"/>
      <c r="C26" s="111"/>
      <c r="D26" s="111"/>
      <c r="E26" s="111"/>
      <c r="F26" s="111"/>
      <c r="G26" s="247"/>
      <c r="H26" s="247"/>
      <c r="I26" s="247"/>
      <c r="K26" s="248"/>
      <c r="L26" s="126"/>
      <c r="M26" s="174"/>
    </row>
    <row r="27" spans="2:13" ht="47.2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" t="s">
        <v>8</v>
      </c>
      <c r="H27" s="244" t="s">
        <v>10</v>
      </c>
      <c r="I27" s="24" t="s">
        <v>9</v>
      </c>
      <c r="J27" s="24" t="s">
        <v>11</v>
      </c>
      <c r="K27" s="24" t="s">
        <v>5</v>
      </c>
    </row>
    <row r="28" spans="2:13" x14ac:dyDescent="0.25">
      <c r="B28" s="100"/>
      <c r="F28" s="173"/>
      <c r="G28" s="173"/>
      <c r="H28" s="64"/>
      <c r="I28" s="64"/>
      <c r="J28" s="99"/>
      <c r="K28" s="98"/>
      <c r="L28" s="64"/>
    </row>
    <row r="29" spans="2:13" ht="16.5" thickBot="1" x14ac:dyDescent="0.3">
      <c r="B29" s="100"/>
      <c r="C29" s="97"/>
      <c r="F29" s="243"/>
      <c r="G29" s="50"/>
      <c r="H29" s="102"/>
      <c r="I29" s="102"/>
      <c r="J29" s="101"/>
      <c r="K29" s="101"/>
    </row>
    <row r="30" spans="2:13" ht="16.5" thickTop="1" x14ac:dyDescent="0.25">
      <c r="B30" s="100"/>
      <c r="C30" s="97"/>
      <c r="E30" s="68"/>
      <c r="G30" s="64"/>
      <c r="H30" s="99"/>
      <c r="I30" s="98"/>
    </row>
    <row r="31" spans="2:13" x14ac:dyDescent="0.25">
      <c r="B31" s="100"/>
      <c r="C31" s="97"/>
      <c r="E31" s="68"/>
      <c r="G31" s="105" t="s">
        <v>37</v>
      </c>
      <c r="H31" s="68" t="s">
        <v>99</v>
      </c>
      <c r="I31" s="53">
        <f ca="1">SUMIF($E$28:$E$29,$H31,$I$28:$I$28)</f>
        <v>0</v>
      </c>
      <c r="J31" s="104"/>
      <c r="K31" s="103">
        <f ca="1">SUMIF($E$28:$E$29,$H31,$K$28:$K$28)</f>
        <v>0</v>
      </c>
    </row>
    <row r="32" spans="2:13" x14ac:dyDescent="0.25">
      <c r="B32" s="100"/>
      <c r="C32" s="97"/>
      <c r="E32" s="68"/>
      <c r="G32" s="105"/>
      <c r="H32" s="68" t="s">
        <v>77</v>
      </c>
      <c r="I32" s="53">
        <f ca="1">SUMIF($E$28:$E$29,$H32,$I$28:$I$28)</f>
        <v>0</v>
      </c>
      <c r="J32" s="104"/>
      <c r="K32" s="103">
        <f ca="1">SUMIF($E$28:$E$29,$H32,$K$28:$K$28)</f>
        <v>0</v>
      </c>
    </row>
    <row r="33" spans="2:12" ht="16.5" thickBot="1" x14ac:dyDescent="0.3">
      <c r="B33" s="100"/>
      <c r="C33" s="97"/>
      <c r="E33" s="68"/>
      <c r="G33" s="50"/>
      <c r="H33" s="51"/>
      <c r="I33" s="50"/>
      <c r="J33" s="102"/>
      <c r="K33" s="101"/>
    </row>
    <row r="34" spans="2:12" ht="16.5" thickTop="1" x14ac:dyDescent="0.25">
      <c r="B34" s="100"/>
      <c r="C34" s="97"/>
      <c r="E34" s="68"/>
      <c r="G34" s="64"/>
      <c r="I34" s="64"/>
      <c r="J34" s="99"/>
      <c r="K34" s="98"/>
    </row>
    <row r="35" spans="2:12" x14ac:dyDescent="0.25">
      <c r="B35" s="100"/>
      <c r="C35" s="97"/>
      <c r="E35" s="68"/>
      <c r="G35" s="105" t="s">
        <v>98</v>
      </c>
      <c r="I35" s="64">
        <f>SUM($I$28:$I$28)</f>
        <v>0</v>
      </c>
      <c r="J35" s="99"/>
      <c r="K35" s="172">
        <f ca="1">SUM(K31:K31)</f>
        <v>0</v>
      </c>
    </row>
    <row r="36" spans="2:12" x14ac:dyDescent="0.25">
      <c r="B36" s="100"/>
      <c r="C36" s="97"/>
      <c r="G36" s="142"/>
      <c r="H36" s="68"/>
      <c r="I36" s="64"/>
      <c r="K36" s="64"/>
      <c r="L36" s="98"/>
    </row>
    <row r="37" spans="2:12" ht="15.75" customHeight="1" x14ac:dyDescent="0.25">
      <c r="B37" s="77" t="s">
        <v>18</v>
      </c>
      <c r="C37" s="69"/>
      <c r="D37" s="82"/>
      <c r="E37" s="69"/>
      <c r="F37" s="69"/>
      <c r="G37" s="69"/>
      <c r="H37" s="69"/>
      <c r="I37" s="69"/>
      <c r="J37" s="69"/>
      <c r="K37" s="70"/>
      <c r="L37" s="93"/>
    </row>
    <row r="38" spans="2:12" x14ac:dyDescent="0.25">
      <c r="B38" s="171"/>
      <c r="C38" s="170"/>
      <c r="D38" s="170"/>
      <c r="E38" s="170"/>
      <c r="F38" s="170"/>
      <c r="G38" s="170"/>
      <c r="H38" s="170"/>
      <c r="I38" s="170"/>
      <c r="J38" s="170"/>
      <c r="K38" s="169"/>
      <c r="L38" s="168"/>
    </row>
    <row r="39" spans="2:12" ht="16.5" thickBot="1" x14ac:dyDescent="0.3"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6"/>
    </row>
    <row r="40" spans="2:12" x14ac:dyDescent="0.25"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</row>
    <row r="41" spans="2:12" x14ac:dyDescent="0.25">
      <c r="B41" s="26" t="s">
        <v>27</v>
      </c>
      <c r="L41" s="103"/>
    </row>
    <row r="42" spans="2:12" x14ac:dyDescent="0.25">
      <c r="C42" s="32" t="s">
        <v>1</v>
      </c>
      <c r="D42" s="139"/>
      <c r="E42" s="30" t="s">
        <v>0</v>
      </c>
      <c r="F42" s="28">
        <f>K1</f>
        <v>0</v>
      </c>
      <c r="L42" s="62"/>
    </row>
    <row r="43" spans="2:12" x14ac:dyDescent="0.25">
      <c r="C43" s="25" t="s">
        <v>24</v>
      </c>
      <c r="D43" s="75"/>
      <c r="E43" s="31" t="s">
        <v>4</v>
      </c>
      <c r="F43" s="29">
        <f>K2</f>
        <v>0</v>
      </c>
    </row>
    <row r="44" spans="2:12" x14ac:dyDescent="0.25">
      <c r="C44" s="33" t="s">
        <v>54</v>
      </c>
      <c r="D44" s="138"/>
      <c r="E44" s="31" t="s">
        <v>60</v>
      </c>
      <c r="F44" s="29" t="str">
        <f>D20</f>
        <v>Crown Media</v>
      </c>
    </row>
    <row r="45" spans="2:12" ht="15.75" customHeight="1" x14ac:dyDescent="0.25">
      <c r="C45" s="34" t="s">
        <v>55</v>
      </c>
      <c r="D45" s="137"/>
      <c r="E45" s="165" t="s">
        <v>20</v>
      </c>
      <c r="F45" s="164" t="str">
        <f>D21</f>
        <v>Hallmark Channel</v>
      </c>
      <c r="G45" s="164"/>
      <c r="H45" s="233"/>
      <c r="I45" s="164"/>
      <c r="J45" s="27" t="s">
        <v>28</v>
      </c>
      <c r="K45" s="54">
        <f ca="1">K35</f>
        <v>0</v>
      </c>
    </row>
    <row r="46" spans="2:12" x14ac:dyDescent="0.25">
      <c r="C46" s="19"/>
      <c r="D46" s="19"/>
      <c r="E46" s="18"/>
      <c r="F46" s="163"/>
      <c r="G46" s="163"/>
    </row>
  </sheetData>
  <autoFilter ref="B27:J28" xr:uid="{00000000-0009-0000-0000-000000000000}"/>
  <mergeCells count="11">
    <mergeCell ref="G4:K4"/>
    <mergeCell ref="D21:E21"/>
    <mergeCell ref="G5:K5"/>
    <mergeCell ref="G6:K6"/>
    <mergeCell ref="G7:K7"/>
    <mergeCell ref="G8:K8"/>
    <mergeCell ref="G9:K9"/>
    <mergeCell ref="G11:K11"/>
    <mergeCell ref="G12:K12"/>
    <mergeCell ref="G13:K13"/>
    <mergeCell ref="G15:K15"/>
  </mergeCells>
  <hyperlinks>
    <hyperlink ref="B10" r:id="rId1" xr:uid="{932E3038-D5FE-4469-A77C-2D7A36D53B2C}"/>
    <hyperlink ref="D16" r:id="rId2" xr:uid="{C85F50D0-F2A1-4DED-90DC-CBB8A71066B8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2C38-D1A0-4989-82FE-36736B32A5C6}">
  <sheetPr codeName="Sheet6">
    <pageSetUpPr fitToPage="1"/>
  </sheetPr>
  <dimension ref="A1:N56"/>
  <sheetViews>
    <sheetView showGridLines="0" topLeftCell="A25" zoomScale="130" zoomScaleNormal="130" workbookViewId="0">
      <selection activeCell="D27" sqref="D27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2.42578125" style="7" bestFit="1" customWidth="1"/>
    <col min="7" max="7" width="11.28515625" style="7" customWidth="1"/>
    <col min="8" max="8" width="15.28515625" style="7" bestFit="1" customWidth="1"/>
    <col min="9" max="9" width="13" style="7" customWidth="1"/>
    <col min="10" max="10" width="13.7109375" style="7" customWidth="1"/>
    <col min="11" max="11" width="12.7109375" style="7" customWidth="1"/>
    <col min="12" max="12" width="1.42578125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9.140625" style="7"/>
  </cols>
  <sheetData>
    <row r="1" spans="1:14" x14ac:dyDescent="0.25">
      <c r="B1" s="130"/>
      <c r="C1" s="130"/>
      <c r="D1" s="130"/>
      <c r="E1" s="130"/>
      <c r="F1" s="130"/>
      <c r="G1" s="247"/>
      <c r="H1" s="247"/>
      <c r="J1" s="63" t="s">
        <v>0</v>
      </c>
      <c r="K1" s="136"/>
    </row>
    <row r="2" spans="1:14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35"/>
    </row>
    <row r="3" spans="1:14" x14ac:dyDescent="0.25">
      <c r="B3" s="130"/>
      <c r="C3" s="130"/>
      <c r="D3" s="130"/>
      <c r="E3" s="130"/>
      <c r="F3" s="130"/>
      <c r="G3" s="248"/>
      <c r="H3" s="248"/>
      <c r="I3" s="248"/>
      <c r="J3" s="248"/>
      <c r="K3" s="248"/>
    </row>
    <row r="4" spans="1:14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4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4" x14ac:dyDescent="0.25">
      <c r="B6" s="133" t="s">
        <v>1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4" x14ac:dyDescent="0.25">
      <c r="B7" s="132" t="s">
        <v>54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4" x14ac:dyDescent="0.25">
      <c r="B8" s="132" t="s">
        <v>55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</row>
    <row r="9" spans="1:14" x14ac:dyDescent="0.25">
      <c r="B9" s="2" t="s">
        <v>23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</row>
    <row r="10" spans="1:14" x14ac:dyDescent="0.25">
      <c r="B10" s="131" t="s">
        <v>6</v>
      </c>
      <c r="C10" s="126"/>
      <c r="D10" s="130"/>
      <c r="E10" s="130"/>
      <c r="F10" s="130"/>
    </row>
    <row r="11" spans="1:14" x14ac:dyDescent="0.25">
      <c r="C11" s="129"/>
      <c r="D11" s="127"/>
      <c r="E11" s="127"/>
      <c r="F11" s="127"/>
      <c r="G11" s="296" t="s">
        <v>97</v>
      </c>
      <c r="H11" s="296"/>
      <c r="I11" s="296"/>
      <c r="J11" s="296"/>
      <c r="K11" s="296"/>
    </row>
    <row r="12" spans="1:14" x14ac:dyDescent="0.25">
      <c r="B12" s="121" t="s">
        <v>21</v>
      </c>
      <c r="C12" s="127"/>
      <c r="D12" s="176" t="s">
        <v>110</v>
      </c>
      <c r="E12" s="127"/>
      <c r="F12" s="127"/>
      <c r="G12" s="298" t="s">
        <v>22</v>
      </c>
      <c r="H12" s="298"/>
      <c r="I12" s="298"/>
      <c r="J12" s="298"/>
      <c r="K12" s="298"/>
    </row>
    <row r="13" spans="1:14" x14ac:dyDescent="0.25">
      <c r="C13" s="127"/>
      <c r="D13" s="125" t="s">
        <v>109</v>
      </c>
      <c r="E13" s="127"/>
      <c r="F13" s="127"/>
      <c r="G13" s="299" t="s">
        <v>31</v>
      </c>
      <c r="H13" s="299"/>
      <c r="I13" s="299"/>
      <c r="J13" s="299"/>
      <c r="K13" s="299"/>
    </row>
    <row r="14" spans="1:14" x14ac:dyDescent="0.25">
      <c r="C14" s="127"/>
      <c r="D14" s="176" t="s">
        <v>108</v>
      </c>
      <c r="E14" s="111"/>
      <c r="F14" s="111"/>
      <c r="G14" s="248"/>
      <c r="H14" s="248"/>
      <c r="I14" s="248"/>
      <c r="J14" s="248"/>
      <c r="K14" s="248"/>
    </row>
    <row r="15" spans="1:14" x14ac:dyDescent="0.25">
      <c r="A15" s="7" t="s">
        <v>32</v>
      </c>
      <c r="C15" s="111"/>
      <c r="D15" s="176" t="s">
        <v>107</v>
      </c>
      <c r="E15" s="111"/>
      <c r="F15" s="111"/>
      <c r="G15" s="300" t="s">
        <v>29</v>
      </c>
      <c r="H15" s="300"/>
      <c r="I15" s="300"/>
      <c r="J15" s="300"/>
      <c r="K15" s="300"/>
      <c r="N15" s="66"/>
    </row>
    <row r="16" spans="1:14" x14ac:dyDescent="0.25">
      <c r="D16" s="176" t="s">
        <v>106</v>
      </c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  <c r="N16" s="66"/>
    </row>
    <row r="17" spans="2:14" x14ac:dyDescent="0.25">
      <c r="C17" s="111"/>
      <c r="D17" s="79" t="s">
        <v>105</v>
      </c>
      <c r="E17" s="111"/>
      <c r="F17" s="111"/>
      <c r="G17" s="110"/>
      <c r="H17" s="109" t="s">
        <v>17</v>
      </c>
      <c r="I17" s="108">
        <v>1.28</v>
      </c>
      <c r="J17" s="153"/>
      <c r="K17" s="106"/>
      <c r="M17" s="64"/>
      <c r="N17" s="66"/>
    </row>
    <row r="18" spans="2:14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1.1299999999999999</v>
      </c>
      <c r="J18" s="116"/>
      <c r="K18" s="106"/>
      <c r="M18" s="64"/>
      <c r="N18" s="64"/>
    </row>
    <row r="19" spans="2:14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0.99</v>
      </c>
      <c r="J19" s="116"/>
      <c r="K19" s="106"/>
      <c r="M19" s="64"/>
      <c r="N19" s="64"/>
    </row>
    <row r="20" spans="2:14" x14ac:dyDescent="0.25">
      <c r="B20" s="121" t="s">
        <v>19</v>
      </c>
      <c r="D20" s="119" t="s">
        <v>104</v>
      </c>
      <c r="E20" s="111"/>
      <c r="F20" s="111"/>
      <c r="G20" s="110"/>
      <c r="H20" s="109" t="s">
        <v>14</v>
      </c>
      <c r="I20" s="108">
        <v>0.85</v>
      </c>
      <c r="J20" s="116"/>
      <c r="K20" s="106"/>
      <c r="M20" s="64"/>
    </row>
    <row r="21" spans="2:14" x14ac:dyDescent="0.25">
      <c r="B21" s="121" t="s">
        <v>20</v>
      </c>
      <c r="D21" s="304" t="s">
        <v>104</v>
      </c>
      <c r="E21" s="304"/>
      <c r="F21" s="111"/>
      <c r="G21" s="110"/>
      <c r="H21" s="109" t="s">
        <v>68</v>
      </c>
      <c r="I21" s="108">
        <v>0.71</v>
      </c>
      <c r="J21" s="116"/>
      <c r="K21" s="106"/>
      <c r="M21" s="64"/>
    </row>
    <row r="22" spans="2:14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0.61</v>
      </c>
      <c r="J22" s="107"/>
      <c r="K22" s="106"/>
    </row>
    <row r="23" spans="2:14" x14ac:dyDescent="0.25">
      <c r="B23" s="26"/>
      <c r="D23" s="49"/>
      <c r="E23" s="111"/>
      <c r="F23" s="111"/>
      <c r="G23" s="110"/>
      <c r="H23" s="109" t="s">
        <v>53</v>
      </c>
      <c r="I23" s="108">
        <v>0.57999999999999996</v>
      </c>
      <c r="J23" s="107"/>
      <c r="K23" s="106"/>
      <c r="N23" s="64"/>
    </row>
    <row r="24" spans="2:14" x14ac:dyDescent="0.25">
      <c r="B24" s="26"/>
      <c r="D24" s="49"/>
      <c r="E24" s="111"/>
      <c r="F24" s="111"/>
      <c r="G24" s="110"/>
      <c r="H24" s="109" t="s">
        <v>56</v>
      </c>
      <c r="I24" s="108">
        <v>0.55000000000000004</v>
      </c>
      <c r="J24" s="107"/>
      <c r="K24" s="106"/>
      <c r="N24" s="64"/>
    </row>
    <row r="25" spans="2:14" x14ac:dyDescent="0.25">
      <c r="B25" s="26"/>
      <c r="D25" s="49"/>
      <c r="E25" s="111"/>
      <c r="F25" s="111"/>
      <c r="G25" s="110"/>
      <c r="H25" s="109" t="s">
        <v>58</v>
      </c>
      <c r="I25" s="108">
        <v>0.5</v>
      </c>
      <c r="J25" s="107"/>
      <c r="K25" s="106"/>
    </row>
    <row r="26" spans="2:14" x14ac:dyDescent="0.25">
      <c r="B26" s="111"/>
      <c r="C26" s="111"/>
      <c r="D26" s="111"/>
      <c r="E26" s="111"/>
      <c r="F26" s="111"/>
      <c r="G26" s="280"/>
      <c r="H26" s="280"/>
      <c r="I26" s="280"/>
      <c r="J26" s="280"/>
      <c r="K26" s="44"/>
      <c r="L26" s="126"/>
      <c r="M26" s="126"/>
      <c r="N26" s="126"/>
    </row>
    <row r="27" spans="2:14" ht="47.2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4" t="s">
        <v>8</v>
      </c>
      <c r="H27" s="244" t="s">
        <v>10</v>
      </c>
      <c r="I27" s="244" t="s">
        <v>9</v>
      </c>
      <c r="J27" s="244" t="s">
        <v>11</v>
      </c>
      <c r="K27" s="244" t="s">
        <v>5</v>
      </c>
    </row>
    <row r="28" spans="2:14" x14ac:dyDescent="0.25">
      <c r="B28" s="100"/>
      <c r="C28" s="100"/>
      <c r="F28" s="142"/>
      <c r="G28" s="142"/>
      <c r="H28" s="180"/>
      <c r="I28" s="64"/>
      <c r="J28" s="64"/>
      <c r="K28" s="99"/>
    </row>
    <row r="29" spans="2:14" ht="16.5" thickBot="1" x14ac:dyDescent="0.3">
      <c r="B29" s="100"/>
      <c r="C29" s="97"/>
      <c r="F29" s="142"/>
      <c r="G29" s="50"/>
      <c r="H29" s="50"/>
      <c r="I29" s="102"/>
      <c r="J29" s="101"/>
      <c r="K29" s="101"/>
    </row>
    <row r="30" spans="2:14" ht="16.5" thickTop="1" x14ac:dyDescent="0.25">
      <c r="B30" s="100"/>
      <c r="C30" s="97"/>
      <c r="F30" s="142"/>
      <c r="G30" s="64"/>
      <c r="I30" s="64"/>
      <c r="J30" s="99"/>
      <c r="K30" s="98"/>
    </row>
    <row r="31" spans="2:14" x14ac:dyDescent="0.25">
      <c r="B31" s="100"/>
      <c r="C31" s="97"/>
      <c r="F31" s="142"/>
      <c r="G31" s="105" t="s">
        <v>98</v>
      </c>
      <c r="H31" s="68"/>
      <c r="I31" s="53"/>
      <c r="J31" s="104"/>
      <c r="K31" s="140"/>
    </row>
    <row r="32" spans="2:14" ht="16.5" thickBot="1" x14ac:dyDescent="0.3">
      <c r="B32" s="100"/>
      <c r="C32" s="97"/>
      <c r="F32" s="142"/>
      <c r="G32" s="50"/>
      <c r="H32" s="51"/>
      <c r="I32" s="50"/>
      <c r="J32" s="102"/>
      <c r="K32" s="101"/>
    </row>
    <row r="33" spans="2:11" ht="16.5" thickTop="1" x14ac:dyDescent="0.25">
      <c r="B33" s="100"/>
      <c r="C33" s="97"/>
      <c r="F33" s="142"/>
      <c r="G33" s="64"/>
      <c r="I33" s="64"/>
      <c r="J33" s="99"/>
      <c r="K33" s="98"/>
    </row>
    <row r="34" spans="2:11" ht="15.75" customHeight="1" x14ac:dyDescent="0.25">
      <c r="B34" s="77" t="s">
        <v>18</v>
      </c>
      <c r="C34" s="69"/>
      <c r="D34" s="82"/>
      <c r="E34" s="69"/>
      <c r="F34" s="69"/>
      <c r="G34" s="69"/>
      <c r="H34" s="69"/>
      <c r="I34" s="69"/>
      <c r="J34" s="69"/>
      <c r="K34" s="70"/>
    </row>
    <row r="35" spans="2:11" x14ac:dyDescent="0.25">
      <c r="B35" s="171"/>
      <c r="C35" s="170"/>
      <c r="D35" s="179"/>
      <c r="E35" s="179"/>
      <c r="F35" s="179"/>
      <c r="G35" s="179"/>
      <c r="H35" s="179"/>
      <c r="I35" s="179"/>
      <c r="J35" s="179"/>
      <c r="K35" s="178"/>
    </row>
    <row r="36" spans="2:11" ht="16.5" thickBot="1" x14ac:dyDescent="0.3">
      <c r="B36" s="167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2:11" x14ac:dyDescent="0.25">
      <c r="B37" s="166"/>
      <c r="C37" s="166"/>
      <c r="D37" s="166"/>
      <c r="E37" s="166"/>
      <c r="F37" s="166"/>
      <c r="G37" s="166"/>
      <c r="H37" s="166"/>
      <c r="I37" s="166"/>
      <c r="J37" s="166"/>
      <c r="K37" s="166"/>
    </row>
    <row r="38" spans="2:11" x14ac:dyDescent="0.25">
      <c r="B38" s="26" t="s">
        <v>27</v>
      </c>
      <c r="J38" s="68"/>
      <c r="K38" s="103"/>
    </row>
    <row r="39" spans="2:11" x14ac:dyDescent="0.25">
      <c r="C39" s="32" t="s">
        <v>1</v>
      </c>
      <c r="D39" s="139"/>
      <c r="E39" s="30" t="s">
        <v>0</v>
      </c>
      <c r="F39" s="28">
        <f>K1</f>
        <v>0</v>
      </c>
      <c r="K39" s="62"/>
    </row>
    <row r="40" spans="2:11" x14ac:dyDescent="0.25">
      <c r="C40" s="25" t="s">
        <v>24</v>
      </c>
      <c r="D40" s="75"/>
      <c r="E40" s="31" t="s">
        <v>4</v>
      </c>
      <c r="F40" s="29">
        <f>K2</f>
        <v>0</v>
      </c>
    </row>
    <row r="41" spans="2:11" x14ac:dyDescent="0.25">
      <c r="C41" s="33" t="s">
        <v>54</v>
      </c>
      <c r="D41" s="138"/>
      <c r="E41" s="31" t="s">
        <v>60</v>
      </c>
      <c r="F41" s="29" t="s">
        <v>104</v>
      </c>
    </row>
    <row r="42" spans="2:11" ht="15.75" customHeight="1" x14ac:dyDescent="0.25">
      <c r="C42" s="34" t="s">
        <v>55</v>
      </c>
      <c r="D42" s="137"/>
      <c r="E42" s="165" t="s">
        <v>20</v>
      </c>
      <c r="F42" s="163" t="str">
        <f>D21</f>
        <v>CW</v>
      </c>
      <c r="G42" s="163"/>
      <c r="H42" s="177"/>
      <c r="J42" s="27" t="s">
        <v>28</v>
      </c>
      <c r="K42" s="140"/>
    </row>
    <row r="43" spans="2:11" x14ac:dyDescent="0.25">
      <c r="C43" s="19"/>
      <c r="D43" s="19"/>
      <c r="E43" s="18"/>
      <c r="F43" s="163"/>
      <c r="G43" s="163"/>
      <c r="H43" s="163"/>
    </row>
    <row r="44" spans="2:11" x14ac:dyDescent="0.25">
      <c r="C44" s="19"/>
      <c r="D44" s="19"/>
      <c r="E44" s="18"/>
      <c r="F44" s="18"/>
      <c r="G44" s="18"/>
    </row>
    <row r="45" spans="2:11" x14ac:dyDescent="0.25">
      <c r="C45" s="19"/>
      <c r="D45" s="19"/>
      <c r="E45" s="18"/>
      <c r="F45" s="18"/>
      <c r="G45" s="18"/>
    </row>
    <row r="46" spans="2:11" x14ac:dyDescent="0.25">
      <c r="C46" s="19"/>
      <c r="D46" s="19"/>
      <c r="E46" s="18"/>
      <c r="F46" s="18"/>
      <c r="G46" s="18"/>
    </row>
    <row r="47" spans="2:11" x14ac:dyDescent="0.25">
      <c r="C47" s="19"/>
      <c r="D47" s="19"/>
      <c r="E47" s="18"/>
      <c r="F47" s="18"/>
      <c r="G47" s="18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</sheetData>
  <autoFilter ref="B27:K28" xr:uid="{00000000-0009-0000-0000-000000000000}"/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1"/>
    <mergeCell ref="G13:K13"/>
    <mergeCell ref="G15:K15"/>
  </mergeCells>
  <hyperlinks>
    <hyperlink ref="B10" r:id="rId1" xr:uid="{9E8F8B6C-60B0-4E80-A427-65D8B1A90CA2}"/>
    <hyperlink ref="D17" r:id="rId2" xr:uid="{E3A7D88C-3D0A-45F9-AEB2-A3366C8CB0A8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D89-C208-4FC3-A692-DC362579EC75}">
  <sheetPr>
    <pageSetUpPr fitToPage="1"/>
  </sheetPr>
  <dimension ref="A1:R60"/>
  <sheetViews>
    <sheetView showGridLines="0" topLeftCell="D20" zoomScale="90" zoomScaleNormal="90" zoomScalePageLayoutView="90" workbookViewId="0">
      <selection activeCell="J60" sqref="J60"/>
    </sheetView>
  </sheetViews>
  <sheetFormatPr defaultColWidth="8.7109375" defaultRowHeight="15.75" x14ac:dyDescent="0.25"/>
  <cols>
    <col min="1" max="1" width="1.42578125" style="7" customWidth="1"/>
    <col min="2" max="2" width="12.7109375" style="7" customWidth="1"/>
    <col min="3" max="3" width="15.42578125" style="7" customWidth="1"/>
    <col min="4" max="4" width="56.7109375" style="7" customWidth="1"/>
    <col min="5" max="5" width="25.42578125" style="7" bestFit="1" customWidth="1"/>
    <col min="6" max="6" width="20" style="7" customWidth="1"/>
    <col min="7" max="7" width="19.85546875" style="7" customWidth="1"/>
    <col min="8" max="8" width="17.7109375" style="7" customWidth="1"/>
    <col min="9" max="9" width="15.28515625" style="7" customWidth="1"/>
    <col min="10" max="10" width="15.5703125" style="7" customWidth="1"/>
    <col min="11" max="11" width="13.85546875" style="7" customWidth="1"/>
    <col min="12" max="12" width="3.42578125" style="7" customWidth="1"/>
    <col min="13" max="13" width="19.42578125" style="7" bestFit="1" customWidth="1"/>
    <col min="14" max="14" width="29.7109375" style="7" bestFit="1" customWidth="1"/>
    <col min="15" max="15" width="15.42578125" style="7" bestFit="1" customWidth="1"/>
    <col min="16" max="16" width="12.140625" style="7" bestFit="1" customWidth="1"/>
    <col min="17" max="17" width="10.140625" style="7" bestFit="1" customWidth="1"/>
    <col min="18" max="19" width="8.7109375" style="7"/>
    <col min="20" max="22" width="10.140625" style="7" bestFit="1" customWidth="1"/>
    <col min="23" max="16384" width="8.7109375" style="7"/>
  </cols>
  <sheetData>
    <row r="1" spans="1:11" x14ac:dyDescent="0.25">
      <c r="B1" s="130"/>
      <c r="C1" s="130"/>
      <c r="D1" s="130"/>
      <c r="E1" s="130"/>
      <c r="F1" s="130"/>
      <c r="G1" s="247"/>
      <c r="H1" s="247"/>
      <c r="J1" s="63" t="s">
        <v>0</v>
      </c>
      <c r="K1" s="136">
        <v>43593</v>
      </c>
    </row>
    <row r="2" spans="1:11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35">
        <v>8477</v>
      </c>
    </row>
    <row r="3" spans="1:11" x14ac:dyDescent="0.25">
      <c r="B3" s="130"/>
      <c r="C3" s="130"/>
      <c r="D3" s="130"/>
      <c r="E3" s="130"/>
      <c r="F3" s="130"/>
      <c r="G3" s="248"/>
      <c r="H3" s="248"/>
      <c r="J3" s="248"/>
      <c r="K3" s="248"/>
    </row>
    <row r="4" spans="1:11" x14ac:dyDescent="0.25">
      <c r="B4" s="130"/>
      <c r="C4" s="130"/>
      <c r="D4" s="130"/>
      <c r="E4" s="130"/>
      <c r="F4" s="130"/>
      <c r="G4" s="293" t="s">
        <v>2</v>
      </c>
      <c r="H4" s="293"/>
      <c r="I4" s="293"/>
      <c r="J4" s="293"/>
      <c r="K4" s="293"/>
    </row>
    <row r="5" spans="1:11" x14ac:dyDescent="0.25">
      <c r="C5" s="134"/>
      <c r="D5" s="134"/>
      <c r="E5" s="134"/>
      <c r="F5" s="130"/>
      <c r="G5" s="310" t="s">
        <v>3</v>
      </c>
      <c r="H5" s="310"/>
      <c r="I5" s="310"/>
      <c r="J5" s="310"/>
      <c r="K5" s="310"/>
    </row>
    <row r="6" spans="1:11" x14ac:dyDescent="0.25">
      <c r="B6" s="133" t="s">
        <v>1</v>
      </c>
      <c r="C6" s="130"/>
      <c r="D6" s="130"/>
      <c r="E6" s="130"/>
      <c r="F6" s="130"/>
      <c r="G6" s="305" t="s">
        <v>1</v>
      </c>
      <c r="H6" s="305"/>
      <c r="I6" s="305"/>
      <c r="J6" s="305"/>
      <c r="K6" s="305"/>
    </row>
    <row r="7" spans="1:11" x14ac:dyDescent="0.25">
      <c r="B7" s="132" t="s">
        <v>54</v>
      </c>
      <c r="C7" s="130"/>
      <c r="D7" s="130"/>
      <c r="E7" s="130"/>
      <c r="F7" s="130"/>
      <c r="G7" s="311" t="s">
        <v>24</v>
      </c>
      <c r="H7" s="311"/>
      <c r="I7" s="311"/>
      <c r="J7" s="311"/>
      <c r="K7" s="311"/>
    </row>
    <row r="8" spans="1:11" x14ac:dyDescent="0.25">
      <c r="B8" s="132" t="s">
        <v>55</v>
      </c>
      <c r="C8" s="130"/>
      <c r="D8" s="126"/>
      <c r="E8" s="126"/>
      <c r="F8" s="126"/>
      <c r="G8" s="305" t="s">
        <v>54</v>
      </c>
      <c r="H8" s="305"/>
      <c r="I8" s="305"/>
      <c r="J8" s="305"/>
      <c r="K8" s="305"/>
    </row>
    <row r="9" spans="1:11" x14ac:dyDescent="0.25">
      <c r="B9" s="2" t="s">
        <v>23</v>
      </c>
      <c r="C9" s="126"/>
      <c r="D9" s="130"/>
      <c r="E9" s="130"/>
      <c r="F9" s="130"/>
      <c r="G9" s="305" t="s">
        <v>55</v>
      </c>
      <c r="H9" s="305"/>
      <c r="I9" s="305"/>
      <c r="J9" s="305"/>
      <c r="K9" s="305"/>
    </row>
    <row r="10" spans="1:11" x14ac:dyDescent="0.25">
      <c r="B10" s="131" t="s">
        <v>6</v>
      </c>
      <c r="C10" s="126"/>
      <c r="D10" s="130"/>
      <c r="E10" s="130"/>
      <c r="F10" s="130"/>
      <c r="K10" s="44"/>
    </row>
    <row r="11" spans="1:11" x14ac:dyDescent="0.25">
      <c r="C11" s="129"/>
      <c r="D11" s="127"/>
      <c r="E11" s="127"/>
      <c r="F11" s="127"/>
      <c r="G11" s="306" t="s">
        <v>97</v>
      </c>
      <c r="H11" s="306"/>
      <c r="I11" s="306"/>
      <c r="J11" s="306"/>
      <c r="K11" s="306"/>
    </row>
    <row r="12" spans="1:11" x14ac:dyDescent="0.25">
      <c r="B12" s="121" t="s">
        <v>21</v>
      </c>
      <c r="C12" s="127"/>
      <c r="D12" s="125" t="s">
        <v>111</v>
      </c>
      <c r="E12" s="127"/>
      <c r="F12" s="127"/>
      <c r="G12" s="307" t="s">
        <v>22</v>
      </c>
      <c r="H12" s="307"/>
      <c r="I12" s="307"/>
      <c r="J12" s="307"/>
      <c r="K12" s="307"/>
    </row>
    <row r="13" spans="1:11" x14ac:dyDescent="0.25">
      <c r="C13" s="127"/>
      <c r="D13" s="125" t="s">
        <v>120</v>
      </c>
      <c r="E13" s="127"/>
      <c r="F13" s="127"/>
      <c r="G13" s="309" t="s">
        <v>31</v>
      </c>
      <c r="H13" s="309"/>
      <c r="I13" s="309"/>
      <c r="J13" s="309"/>
      <c r="K13" s="309"/>
    </row>
    <row r="14" spans="1:11" x14ac:dyDescent="0.25">
      <c r="C14" s="127"/>
      <c r="D14" s="79" t="s">
        <v>119</v>
      </c>
      <c r="E14" s="111"/>
      <c r="F14" s="111"/>
      <c r="G14" s="248"/>
      <c r="H14" s="248"/>
      <c r="I14" s="248"/>
      <c r="J14" s="248"/>
      <c r="K14" s="44"/>
    </row>
    <row r="15" spans="1:11" x14ac:dyDescent="0.25">
      <c r="A15" s="7" t="s">
        <v>32</v>
      </c>
      <c r="C15" s="111"/>
      <c r="D15" s="125" t="s">
        <v>118</v>
      </c>
      <c r="E15" s="111"/>
      <c r="F15" s="111"/>
      <c r="G15" s="293" t="s">
        <v>29</v>
      </c>
      <c r="H15" s="293"/>
      <c r="I15" s="293"/>
      <c r="J15" s="293"/>
      <c r="K15" s="293"/>
    </row>
    <row r="16" spans="1:11" x14ac:dyDescent="0.25">
      <c r="D16" s="124" t="s">
        <v>117</v>
      </c>
      <c r="E16" s="111"/>
      <c r="F16" s="111"/>
      <c r="G16" s="22"/>
      <c r="H16" s="22" t="s">
        <v>13</v>
      </c>
      <c r="I16" s="22" t="s">
        <v>11</v>
      </c>
      <c r="J16" s="23" t="s">
        <v>34</v>
      </c>
      <c r="K16" s="22"/>
    </row>
    <row r="17" spans="2:16" x14ac:dyDescent="0.25">
      <c r="C17" s="111"/>
      <c r="E17" s="111"/>
      <c r="F17" s="111"/>
      <c r="H17" s="249" t="s">
        <v>17</v>
      </c>
      <c r="I17" s="114">
        <v>1.28</v>
      </c>
      <c r="J17" s="152"/>
      <c r="K17" s="44"/>
    </row>
    <row r="18" spans="2:16" x14ac:dyDescent="0.25">
      <c r="B18" s="123" t="s">
        <v>25</v>
      </c>
      <c r="D18" s="122"/>
      <c r="E18" s="111"/>
      <c r="F18" s="111"/>
      <c r="H18" s="249" t="s">
        <v>15</v>
      </c>
      <c r="I18" s="114">
        <v>1.1300000000000001</v>
      </c>
      <c r="J18" s="152"/>
      <c r="K18" s="44"/>
    </row>
    <row r="19" spans="2:16" x14ac:dyDescent="0.25">
      <c r="B19" s="123" t="s">
        <v>26</v>
      </c>
      <c r="D19" s="122"/>
      <c r="E19" s="111"/>
      <c r="F19" s="111"/>
      <c r="H19" s="249" t="s">
        <v>16</v>
      </c>
      <c r="I19" s="114">
        <v>0.9900000000000001</v>
      </c>
      <c r="J19" s="152"/>
      <c r="K19" s="44"/>
    </row>
    <row r="20" spans="2:16" x14ac:dyDescent="0.25">
      <c r="B20" s="121" t="s">
        <v>19</v>
      </c>
      <c r="D20" s="119" t="s">
        <v>111</v>
      </c>
      <c r="E20" s="111"/>
      <c r="F20" s="111"/>
      <c r="H20" s="249" t="s">
        <v>14</v>
      </c>
      <c r="I20" s="114">
        <v>0.85000000000000009</v>
      </c>
      <c r="J20" s="152"/>
      <c r="K20" s="44"/>
      <c r="M20" s="189"/>
    </row>
    <row r="21" spans="2:16" ht="15.75" customHeight="1" x14ac:dyDescent="0.25">
      <c r="B21" s="121" t="s">
        <v>20</v>
      </c>
      <c r="D21" s="308" t="s">
        <v>116</v>
      </c>
      <c r="E21" s="308"/>
      <c r="F21" s="181"/>
      <c r="H21" s="109" t="s">
        <v>68</v>
      </c>
      <c r="I21" s="108">
        <v>0.71000000000000008</v>
      </c>
      <c r="J21" s="106"/>
      <c r="K21" s="283"/>
    </row>
    <row r="22" spans="2:16" x14ac:dyDescent="0.25">
      <c r="D22" s="308"/>
      <c r="E22" s="308"/>
      <c r="F22" s="181"/>
      <c r="H22" s="109" t="s">
        <v>115</v>
      </c>
      <c r="I22" s="108">
        <v>0.6100000000000001</v>
      </c>
      <c r="J22" s="106"/>
      <c r="K22" s="284"/>
      <c r="M22" s="64"/>
    </row>
    <row r="23" spans="2:16" x14ac:dyDescent="0.25">
      <c r="D23" s="308"/>
      <c r="E23" s="308"/>
      <c r="F23" s="111"/>
      <c r="H23" s="109" t="s">
        <v>53</v>
      </c>
      <c r="I23" s="108">
        <v>0.58000000000000007</v>
      </c>
      <c r="J23" s="106"/>
      <c r="K23" s="284"/>
      <c r="M23" s="64"/>
    </row>
    <row r="24" spans="2:16" x14ac:dyDescent="0.25">
      <c r="B24" s="26" t="s">
        <v>33</v>
      </c>
      <c r="D24" s="189"/>
      <c r="E24" s="111"/>
      <c r="F24" s="111"/>
      <c r="H24" s="109" t="s">
        <v>56</v>
      </c>
      <c r="I24" s="108">
        <v>0.55000000000000004</v>
      </c>
      <c r="J24" s="106"/>
      <c r="K24" s="44"/>
      <c r="M24" s="64"/>
      <c r="P24" s="62"/>
    </row>
    <row r="25" spans="2:16" x14ac:dyDescent="0.25">
      <c r="B25" s="26"/>
      <c r="D25" s="49"/>
      <c r="E25" s="111"/>
      <c r="F25" s="111"/>
      <c r="H25" s="109" t="s">
        <v>85</v>
      </c>
      <c r="I25" s="108">
        <v>0.5</v>
      </c>
      <c r="J25" s="106"/>
      <c r="K25" s="44"/>
      <c r="P25" s="62"/>
    </row>
    <row r="26" spans="2:16" x14ac:dyDescent="0.25">
      <c r="B26" s="111"/>
      <c r="C26" s="111"/>
      <c r="D26" s="111"/>
      <c r="E26" s="111"/>
      <c r="F26" s="111"/>
      <c r="G26" s="247"/>
      <c r="H26" s="247"/>
      <c r="I26" s="247"/>
      <c r="K26" s="45"/>
      <c r="L26" s="188"/>
      <c r="M26" s="188"/>
      <c r="P26" s="62"/>
    </row>
    <row r="27" spans="2:16" ht="47.25" x14ac:dyDescent="0.25">
      <c r="B27" s="20" t="s">
        <v>12</v>
      </c>
      <c r="C27" s="20" t="s">
        <v>35</v>
      </c>
      <c r="D27" s="20" t="s">
        <v>36</v>
      </c>
      <c r="E27" s="20" t="s">
        <v>38</v>
      </c>
      <c r="F27" s="24" t="s">
        <v>7</v>
      </c>
      <c r="G27" s="244" t="s">
        <v>8</v>
      </c>
      <c r="H27" s="244" t="s">
        <v>10</v>
      </c>
      <c r="I27" s="244" t="s">
        <v>9</v>
      </c>
      <c r="J27" s="244" t="s">
        <v>11</v>
      </c>
      <c r="K27" s="244" t="s">
        <v>5</v>
      </c>
      <c r="L27" s="64"/>
      <c r="M27" s="67"/>
      <c r="P27" s="62"/>
    </row>
    <row r="29" spans="2:16" ht="16.5" thickBot="1" x14ac:dyDescent="0.3">
      <c r="E29" s="50"/>
      <c r="F29" s="270"/>
      <c r="G29" s="50"/>
      <c r="H29" s="270"/>
      <c r="I29" s="101"/>
      <c r="J29" s="101"/>
      <c r="K29" s="101"/>
    </row>
    <row r="30" spans="2:16" ht="16.5" thickTop="1" x14ac:dyDescent="0.25"/>
    <row r="31" spans="2:16" x14ac:dyDescent="0.25">
      <c r="E31" s="105" t="s">
        <v>37</v>
      </c>
      <c r="H31" s="243" t="s">
        <v>246</v>
      </c>
      <c r="I31" s="242">
        <f t="shared" ref="I31:I48" si="0">SUMIF($E$28:$E$60,$H31,$H$28:$H$60)</f>
        <v>0</v>
      </c>
      <c r="K31" s="103">
        <f t="shared" ref="K31:K48" si="1">SUMIF($E$28:$E$60,$H31,$K$28:$K$60)</f>
        <v>0</v>
      </c>
    </row>
    <row r="32" spans="2:16" x14ac:dyDescent="0.25">
      <c r="E32" s="142"/>
      <c r="F32" s="105"/>
      <c r="H32" s="243" t="s">
        <v>247</v>
      </c>
      <c r="I32" s="242">
        <f t="shared" si="0"/>
        <v>0</v>
      </c>
      <c r="K32" s="103">
        <f t="shared" si="1"/>
        <v>0</v>
      </c>
    </row>
    <row r="33" spans="2:11" x14ac:dyDescent="0.25">
      <c r="E33" s="142"/>
      <c r="F33" s="105"/>
      <c r="H33" s="243" t="s">
        <v>248</v>
      </c>
      <c r="I33" s="242">
        <f t="shared" si="0"/>
        <v>0</v>
      </c>
      <c r="K33" s="103">
        <f t="shared" si="1"/>
        <v>0</v>
      </c>
    </row>
    <row r="34" spans="2:11" x14ac:dyDescent="0.25">
      <c r="E34" s="142"/>
      <c r="F34" s="105"/>
      <c r="H34" s="243" t="s">
        <v>249</v>
      </c>
      <c r="I34" s="242">
        <f t="shared" si="0"/>
        <v>0</v>
      </c>
      <c r="K34" s="103">
        <f t="shared" si="1"/>
        <v>0</v>
      </c>
    </row>
    <row r="35" spans="2:11" x14ac:dyDescent="0.25">
      <c r="E35" s="142"/>
      <c r="F35" s="105"/>
      <c r="H35" s="243" t="s">
        <v>250</v>
      </c>
      <c r="I35" s="242">
        <f t="shared" si="0"/>
        <v>0</v>
      </c>
      <c r="K35" s="103">
        <f t="shared" si="1"/>
        <v>0</v>
      </c>
    </row>
    <row r="36" spans="2:11" x14ac:dyDescent="0.25">
      <c r="E36" s="142"/>
      <c r="F36" s="105"/>
      <c r="H36" s="243" t="s">
        <v>251</v>
      </c>
      <c r="I36" s="242">
        <f t="shared" si="0"/>
        <v>0</v>
      </c>
      <c r="K36" s="103">
        <f t="shared" si="1"/>
        <v>0</v>
      </c>
    </row>
    <row r="37" spans="2:11" x14ac:dyDescent="0.25">
      <c r="E37" s="142"/>
      <c r="F37" s="105"/>
      <c r="H37" s="243" t="s">
        <v>252</v>
      </c>
      <c r="I37" s="242">
        <f t="shared" si="0"/>
        <v>0</v>
      </c>
      <c r="K37" s="103">
        <f t="shared" si="1"/>
        <v>0</v>
      </c>
    </row>
    <row r="38" spans="2:11" x14ac:dyDescent="0.25">
      <c r="E38" s="142"/>
      <c r="F38" s="105"/>
      <c r="H38" s="243" t="s">
        <v>253</v>
      </c>
      <c r="I38" s="242">
        <f t="shared" si="0"/>
        <v>0</v>
      </c>
      <c r="K38" s="103">
        <f t="shared" si="1"/>
        <v>0</v>
      </c>
    </row>
    <row r="39" spans="2:11" x14ac:dyDescent="0.25">
      <c r="E39" s="142"/>
      <c r="F39" s="105"/>
      <c r="H39" s="243" t="s">
        <v>254</v>
      </c>
      <c r="I39" s="242">
        <f t="shared" si="0"/>
        <v>0</v>
      </c>
      <c r="K39" s="103">
        <f t="shared" si="1"/>
        <v>0</v>
      </c>
    </row>
    <row r="40" spans="2:11" x14ac:dyDescent="0.25">
      <c r="E40" s="142"/>
      <c r="F40" s="105"/>
      <c r="H40" s="243" t="s">
        <v>255</v>
      </c>
      <c r="I40" s="242">
        <f t="shared" si="0"/>
        <v>0</v>
      </c>
      <c r="K40" s="103">
        <f t="shared" si="1"/>
        <v>0</v>
      </c>
    </row>
    <row r="41" spans="2:11" x14ac:dyDescent="0.25">
      <c r="E41" s="142"/>
      <c r="F41" s="105"/>
      <c r="H41" s="243" t="s">
        <v>256</v>
      </c>
      <c r="I41" s="242">
        <f t="shared" si="0"/>
        <v>0</v>
      </c>
      <c r="K41" s="103">
        <f t="shared" si="1"/>
        <v>0</v>
      </c>
    </row>
    <row r="42" spans="2:11" x14ac:dyDescent="0.25">
      <c r="E42" s="142"/>
      <c r="F42" s="105"/>
      <c r="H42" s="243" t="s">
        <v>257</v>
      </c>
      <c r="I42" s="242">
        <f t="shared" si="0"/>
        <v>0</v>
      </c>
      <c r="K42" s="103">
        <f t="shared" si="1"/>
        <v>0</v>
      </c>
    </row>
    <row r="43" spans="2:11" x14ac:dyDescent="0.25">
      <c r="E43" s="142"/>
      <c r="F43" s="105"/>
      <c r="H43" s="243" t="s">
        <v>258</v>
      </c>
      <c r="I43" s="242">
        <f t="shared" si="0"/>
        <v>0</v>
      </c>
      <c r="K43" s="103">
        <f t="shared" si="1"/>
        <v>0</v>
      </c>
    </row>
    <row r="44" spans="2:11" x14ac:dyDescent="0.25">
      <c r="E44" s="142"/>
      <c r="F44" s="105"/>
      <c r="H44" s="243" t="s">
        <v>259</v>
      </c>
      <c r="I44" s="242">
        <f t="shared" si="0"/>
        <v>0</v>
      </c>
      <c r="K44" s="103">
        <f t="shared" si="1"/>
        <v>0</v>
      </c>
    </row>
    <row r="45" spans="2:11" x14ac:dyDescent="0.25">
      <c r="E45" s="142"/>
      <c r="F45" s="105"/>
      <c r="H45" s="243" t="s">
        <v>260</v>
      </c>
      <c r="I45" s="242">
        <f t="shared" si="0"/>
        <v>0</v>
      </c>
      <c r="K45" s="103">
        <f t="shared" si="1"/>
        <v>0</v>
      </c>
    </row>
    <row r="46" spans="2:11" x14ac:dyDescent="0.25">
      <c r="B46" s="100"/>
      <c r="C46" s="97"/>
      <c r="E46" s="142"/>
      <c r="F46" s="105"/>
      <c r="H46" s="243" t="s">
        <v>114</v>
      </c>
      <c r="I46" s="242">
        <f t="shared" si="0"/>
        <v>0</v>
      </c>
      <c r="K46" s="103">
        <f t="shared" si="1"/>
        <v>0</v>
      </c>
    </row>
    <row r="47" spans="2:11" x14ac:dyDescent="0.25">
      <c r="B47" s="100"/>
      <c r="C47" s="97"/>
      <c r="E47" s="142"/>
      <c r="F47" s="105"/>
      <c r="H47" s="243" t="s">
        <v>113</v>
      </c>
      <c r="I47" s="242">
        <f t="shared" si="0"/>
        <v>0</v>
      </c>
      <c r="K47" s="103">
        <f t="shared" si="1"/>
        <v>0</v>
      </c>
    </row>
    <row r="48" spans="2:11" x14ac:dyDescent="0.25">
      <c r="B48" s="100"/>
      <c r="C48" s="97"/>
      <c r="E48" s="142"/>
      <c r="F48" s="105"/>
      <c r="H48" s="243" t="s">
        <v>112</v>
      </c>
      <c r="I48" s="242">
        <f t="shared" si="0"/>
        <v>0</v>
      </c>
      <c r="K48" s="103">
        <f t="shared" si="1"/>
        <v>0</v>
      </c>
    </row>
    <row r="49" spans="2:18" ht="16.5" thickBot="1" x14ac:dyDescent="0.3">
      <c r="B49" s="100"/>
      <c r="C49" s="97"/>
      <c r="E49" s="50"/>
      <c r="F49" s="50"/>
      <c r="G49" s="51"/>
      <c r="H49" s="50"/>
      <c r="I49" s="102"/>
      <c r="J49" s="102"/>
      <c r="K49" s="101"/>
    </row>
    <row r="50" spans="2:18" ht="16.5" thickTop="1" x14ac:dyDescent="0.25">
      <c r="B50" s="100"/>
      <c r="C50" s="97"/>
      <c r="E50" s="142"/>
      <c r="F50" s="64"/>
      <c r="H50" s="64"/>
      <c r="I50" s="99"/>
      <c r="J50" s="99"/>
      <c r="K50" s="98"/>
    </row>
    <row r="51" spans="2:18" ht="15.75" customHeight="1" x14ac:dyDescent="0.25">
      <c r="B51" s="100"/>
      <c r="C51" s="97"/>
      <c r="E51" s="142"/>
      <c r="G51" s="105" t="s">
        <v>47</v>
      </c>
      <c r="I51" s="64">
        <f>SUM(H46:H49)</f>
        <v>0</v>
      </c>
      <c r="J51" s="99"/>
      <c r="K51" s="91">
        <f>SUM(K46:K49)</f>
        <v>0</v>
      </c>
    </row>
    <row r="53" spans="2:18" x14ac:dyDescent="0.25">
      <c r="B53" s="187" t="s">
        <v>18</v>
      </c>
      <c r="C53" s="186"/>
      <c r="D53" s="185"/>
      <c r="E53" s="184"/>
      <c r="F53" s="184"/>
      <c r="G53" s="184"/>
      <c r="H53" s="184"/>
      <c r="I53" s="184"/>
      <c r="J53" s="184"/>
      <c r="K53" s="183"/>
    </row>
    <row r="54" spans="2:18" x14ac:dyDescent="0.25">
      <c r="B54" s="182"/>
      <c r="C54" s="182"/>
      <c r="D54" s="182"/>
    </row>
    <row r="55" spans="2:18" x14ac:dyDescent="0.25">
      <c r="B55" s="26" t="s">
        <v>27</v>
      </c>
    </row>
    <row r="56" spans="2:18" x14ac:dyDescent="0.25">
      <c r="L56" s="165"/>
      <c r="M56" s="163"/>
      <c r="N56" s="163"/>
      <c r="O56" s="163"/>
      <c r="P56" s="163"/>
      <c r="R56" s="27"/>
    </row>
    <row r="57" spans="2:18" x14ac:dyDescent="0.25">
      <c r="C57" s="32" t="s">
        <v>1</v>
      </c>
      <c r="D57" s="139"/>
      <c r="E57" s="30" t="s">
        <v>0</v>
      </c>
      <c r="F57" s="28">
        <f>K1</f>
        <v>43593</v>
      </c>
      <c r="L57" s="18"/>
      <c r="M57" s="163"/>
      <c r="N57" s="163"/>
      <c r="O57" s="163"/>
      <c r="P57" s="163"/>
    </row>
    <row r="58" spans="2:18" ht="15.75" customHeight="1" x14ac:dyDescent="0.25">
      <c r="C58" s="25" t="s">
        <v>24</v>
      </c>
      <c r="D58" s="75"/>
      <c r="E58" s="31" t="s">
        <v>4</v>
      </c>
      <c r="F58" s="29">
        <f>K2</f>
        <v>8477</v>
      </c>
    </row>
    <row r="59" spans="2:18" ht="15.75" customHeight="1" x14ac:dyDescent="0.25">
      <c r="C59" s="33" t="s">
        <v>54</v>
      </c>
      <c r="D59" s="138"/>
      <c r="E59" s="31" t="s">
        <v>60</v>
      </c>
      <c r="F59" s="29" t="s">
        <v>111</v>
      </c>
      <c r="H59" s="181"/>
    </row>
    <row r="60" spans="2:18" x14ac:dyDescent="0.25">
      <c r="C60" s="34" t="s">
        <v>55</v>
      </c>
      <c r="D60" s="137"/>
      <c r="E60" s="165"/>
      <c r="F60" s="181"/>
      <c r="G60" s="181"/>
      <c r="H60" s="181"/>
      <c r="J60" s="27" t="s">
        <v>28</v>
      </c>
      <c r="K60" s="155">
        <f>K51</f>
        <v>0</v>
      </c>
    </row>
  </sheetData>
  <mergeCells count="11">
    <mergeCell ref="G4:K4"/>
    <mergeCell ref="G5:K5"/>
    <mergeCell ref="G6:K6"/>
    <mergeCell ref="G7:K7"/>
    <mergeCell ref="G8:K8"/>
    <mergeCell ref="G9:K9"/>
    <mergeCell ref="G11:K11"/>
    <mergeCell ref="G12:K12"/>
    <mergeCell ref="D21:E23"/>
    <mergeCell ref="G13:K13"/>
    <mergeCell ref="G15:K15"/>
  </mergeCells>
  <hyperlinks>
    <hyperlink ref="B10" r:id="rId1" xr:uid="{551D0ABE-13F8-435A-84BF-3EC96FD09451}"/>
    <hyperlink ref="D16" r:id="rId2" xr:uid="{6F32DE31-6024-4C4E-8FCB-1C7729476233}"/>
    <hyperlink ref="D14" r:id="rId3" xr:uid="{618D7EEE-EA0D-4143-982F-B399A855A8B7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EAC-D01E-49D7-9552-1E41720F0BDC}">
  <sheetPr>
    <pageSetUpPr fitToPage="1"/>
  </sheetPr>
  <dimension ref="A1:O58"/>
  <sheetViews>
    <sheetView showGridLines="0" topLeftCell="A13" zoomScale="115" zoomScaleNormal="115" zoomScalePageLayoutView="90" workbookViewId="0">
      <selection activeCell="M10" sqref="M10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5.42578125" style="7" bestFit="1" customWidth="1"/>
    <col min="7" max="7" width="14" style="7" bestFit="1" customWidth="1"/>
    <col min="8" max="8" width="25.7109375" style="7" customWidth="1"/>
    <col min="9" max="9" width="13" style="7" customWidth="1"/>
    <col min="10" max="10" width="13.7109375" style="7" customWidth="1"/>
    <col min="11" max="11" width="12.7109375" style="7" customWidth="1"/>
    <col min="12" max="12" width="1.28515625" style="7" customWidth="1"/>
    <col min="13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6384" width="8.7109375" style="7"/>
  </cols>
  <sheetData>
    <row r="1" spans="1:12" x14ac:dyDescent="0.25">
      <c r="B1" s="130"/>
      <c r="C1" s="130"/>
      <c r="D1" s="130"/>
      <c r="E1" s="130"/>
      <c r="F1" s="130"/>
      <c r="G1" s="247"/>
      <c r="H1" s="247"/>
      <c r="J1" s="63" t="s">
        <v>0</v>
      </c>
      <c r="K1" s="136"/>
      <c r="L1" s="281"/>
    </row>
    <row r="2" spans="1:12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154"/>
      <c r="L2" s="274"/>
    </row>
    <row r="3" spans="1:12" x14ac:dyDescent="0.25">
      <c r="B3" s="130"/>
      <c r="C3" s="130"/>
      <c r="D3" s="130"/>
      <c r="E3" s="130"/>
      <c r="F3" s="130"/>
      <c r="G3" s="248"/>
      <c r="H3" s="248"/>
      <c r="I3" s="248"/>
      <c r="J3" s="248"/>
      <c r="K3" s="248"/>
      <c r="L3" s="45"/>
    </row>
    <row r="4" spans="1:12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  <c r="L4" s="275"/>
    </row>
    <row r="5" spans="1:12" x14ac:dyDescent="0.25">
      <c r="C5" s="134"/>
      <c r="D5" s="134"/>
      <c r="E5" s="134"/>
      <c r="F5" s="130"/>
      <c r="G5" s="294" t="s">
        <v>3</v>
      </c>
      <c r="H5" s="294"/>
      <c r="I5" s="294"/>
      <c r="J5" s="294"/>
      <c r="K5" s="294"/>
      <c r="L5" s="276"/>
    </row>
    <row r="6" spans="1:12" x14ac:dyDescent="0.25">
      <c r="B6" s="133" t="s">
        <v>1</v>
      </c>
      <c r="C6" s="130"/>
      <c r="D6" s="130"/>
      <c r="E6" s="130"/>
      <c r="F6" s="130"/>
      <c r="G6" s="312" t="s">
        <v>1</v>
      </c>
      <c r="H6" s="312"/>
      <c r="I6" s="312"/>
      <c r="J6" s="312"/>
      <c r="K6" s="312"/>
      <c r="L6" s="277"/>
    </row>
    <row r="7" spans="1:12" x14ac:dyDescent="0.25">
      <c r="B7" s="132" t="s">
        <v>54</v>
      </c>
      <c r="C7" s="130"/>
      <c r="D7" s="130"/>
      <c r="E7" s="130"/>
      <c r="F7" s="130"/>
      <c r="G7" s="311" t="s">
        <v>24</v>
      </c>
      <c r="H7" s="311"/>
      <c r="I7" s="311"/>
      <c r="J7" s="311"/>
      <c r="K7" s="311"/>
      <c r="L7" s="277"/>
    </row>
    <row r="8" spans="1:12" x14ac:dyDescent="0.25">
      <c r="B8" s="132" t="s">
        <v>55</v>
      </c>
      <c r="C8" s="130"/>
      <c r="D8" s="130"/>
      <c r="E8" s="126"/>
      <c r="F8" s="126"/>
      <c r="G8" s="305" t="s">
        <v>54</v>
      </c>
      <c r="H8" s="305"/>
      <c r="I8" s="305"/>
      <c r="J8" s="305"/>
      <c r="K8" s="305"/>
      <c r="L8" s="277"/>
    </row>
    <row r="9" spans="1:12" x14ac:dyDescent="0.25">
      <c r="B9" s="2" t="s">
        <v>23</v>
      </c>
      <c r="C9" s="126"/>
      <c r="E9" s="130"/>
      <c r="F9" s="130"/>
      <c r="G9" s="305" t="s">
        <v>55</v>
      </c>
      <c r="H9" s="305"/>
      <c r="I9" s="305"/>
      <c r="J9" s="305"/>
      <c r="K9" s="305"/>
      <c r="L9" s="277"/>
    </row>
    <row r="10" spans="1:12" x14ac:dyDescent="0.25">
      <c r="B10" s="131" t="s">
        <v>6</v>
      </c>
      <c r="C10" s="126"/>
      <c r="D10" s="130"/>
      <c r="E10" s="130"/>
      <c r="F10" s="130"/>
      <c r="G10" s="249"/>
      <c r="L10" s="44"/>
    </row>
    <row r="11" spans="1:12" x14ac:dyDescent="0.25">
      <c r="C11" s="129"/>
      <c r="D11" s="127"/>
      <c r="E11" s="127"/>
      <c r="F11" s="127"/>
      <c r="G11" s="306" t="s">
        <v>30</v>
      </c>
      <c r="H11" s="306"/>
      <c r="I11" s="306"/>
      <c r="J11" s="306"/>
      <c r="K11" s="306"/>
      <c r="L11" s="276"/>
    </row>
    <row r="12" spans="1:12" x14ac:dyDescent="0.25">
      <c r="B12" s="121" t="s">
        <v>21</v>
      </c>
      <c r="C12" s="127"/>
      <c r="D12" s="176" t="s">
        <v>121</v>
      </c>
      <c r="E12" s="127"/>
      <c r="F12" s="127"/>
      <c r="G12" s="307" t="s">
        <v>22</v>
      </c>
      <c r="H12" s="307"/>
      <c r="I12" s="307"/>
      <c r="J12" s="307"/>
      <c r="K12" s="307"/>
      <c r="L12" s="276"/>
    </row>
    <row r="13" spans="1:12" x14ac:dyDescent="0.25">
      <c r="C13" s="127"/>
      <c r="D13" s="125" t="s">
        <v>125</v>
      </c>
      <c r="E13" s="127"/>
      <c r="F13" s="127"/>
      <c r="G13" s="309" t="s">
        <v>31</v>
      </c>
      <c r="H13" s="309"/>
      <c r="I13" s="309"/>
      <c r="J13" s="309"/>
      <c r="K13" s="309"/>
      <c r="L13" s="278"/>
    </row>
    <row r="14" spans="1:12" x14ac:dyDescent="0.25">
      <c r="C14" s="127"/>
      <c r="D14" s="176"/>
      <c r="E14" s="111"/>
      <c r="F14" s="111"/>
      <c r="G14" s="248"/>
      <c r="H14" s="248"/>
      <c r="I14" s="248"/>
      <c r="J14" s="248"/>
      <c r="K14" s="248"/>
      <c r="L14" s="45"/>
    </row>
    <row r="15" spans="1:12" x14ac:dyDescent="0.25">
      <c r="A15" s="7" t="s">
        <v>32</v>
      </c>
      <c r="C15" s="111"/>
      <c r="D15" s="124" t="s">
        <v>124</v>
      </c>
      <c r="E15" s="111"/>
      <c r="F15" s="111"/>
      <c r="G15" s="300" t="s">
        <v>29</v>
      </c>
      <c r="H15" s="300"/>
      <c r="I15" s="300"/>
      <c r="J15" s="300"/>
      <c r="K15" s="300"/>
      <c r="L15" s="275"/>
    </row>
    <row r="16" spans="1:12" x14ac:dyDescent="0.25">
      <c r="D16" s="176"/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  <c r="L16" s="279"/>
    </row>
    <row r="17" spans="2:15" x14ac:dyDescent="0.25">
      <c r="C17" s="111"/>
      <c r="D17" s="79"/>
      <c r="E17" s="111"/>
      <c r="F17" s="111"/>
      <c r="G17" s="110"/>
      <c r="H17" s="109" t="s">
        <v>17</v>
      </c>
      <c r="I17" s="108">
        <v>1.05</v>
      </c>
      <c r="J17" s="153"/>
      <c r="K17" s="106"/>
      <c r="L17" s="36"/>
    </row>
    <row r="18" spans="2:15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</v>
      </c>
      <c r="J18" s="116"/>
      <c r="K18" s="106"/>
      <c r="L18" s="36"/>
    </row>
    <row r="19" spans="2:15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0.95</v>
      </c>
      <c r="J19" s="116"/>
      <c r="K19" s="106"/>
      <c r="L19" s="36"/>
    </row>
    <row r="20" spans="2:15" x14ac:dyDescent="0.25">
      <c r="B20" s="121" t="s">
        <v>19</v>
      </c>
      <c r="D20" s="119" t="s">
        <v>121</v>
      </c>
      <c r="E20" s="111"/>
      <c r="F20" s="111"/>
      <c r="G20" s="110"/>
      <c r="H20" s="109" t="s">
        <v>14</v>
      </c>
      <c r="I20" s="108">
        <v>0.89</v>
      </c>
      <c r="J20" s="116"/>
      <c r="K20" s="106"/>
      <c r="L20" s="36"/>
    </row>
    <row r="21" spans="2:15" x14ac:dyDescent="0.25">
      <c r="B21" s="121" t="s">
        <v>20</v>
      </c>
      <c r="D21" s="304" t="s">
        <v>121</v>
      </c>
      <c r="E21" s="304"/>
      <c r="F21" s="111"/>
      <c r="G21" s="110"/>
      <c r="H21" s="109" t="s">
        <v>68</v>
      </c>
      <c r="I21" s="108">
        <v>0.84</v>
      </c>
      <c r="J21" s="116"/>
      <c r="K21" s="106"/>
      <c r="L21" s="36"/>
    </row>
    <row r="22" spans="2:15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0.79</v>
      </c>
      <c r="J22" s="107"/>
      <c r="K22" s="106"/>
      <c r="L22" s="36"/>
    </row>
    <row r="23" spans="2:15" x14ac:dyDescent="0.25">
      <c r="B23" s="26"/>
      <c r="D23" s="49"/>
      <c r="E23" s="111"/>
      <c r="F23" s="111"/>
      <c r="G23" s="110"/>
      <c r="H23" s="109" t="s">
        <v>53</v>
      </c>
      <c r="I23" s="108">
        <v>0.75</v>
      </c>
      <c r="J23" s="107"/>
      <c r="K23" s="106"/>
      <c r="L23" s="36"/>
    </row>
    <row r="24" spans="2:15" x14ac:dyDescent="0.25">
      <c r="B24" s="26"/>
      <c r="D24" s="49"/>
      <c r="E24" s="111"/>
      <c r="F24" s="111"/>
      <c r="G24" s="110"/>
      <c r="H24" s="109" t="s">
        <v>123</v>
      </c>
      <c r="I24" s="108">
        <v>0.73</v>
      </c>
      <c r="J24" s="107"/>
      <c r="K24" s="106"/>
      <c r="L24" s="36"/>
    </row>
    <row r="25" spans="2:15" x14ac:dyDescent="0.25">
      <c r="B25" s="111"/>
      <c r="C25" s="111"/>
      <c r="D25" s="111"/>
      <c r="E25" s="111"/>
      <c r="F25" s="111"/>
      <c r="G25" s="111"/>
      <c r="H25" s="111"/>
      <c r="I25" s="111"/>
      <c r="J25" s="111"/>
      <c r="L25" s="126"/>
      <c r="M25" s="126"/>
      <c r="N25" s="126"/>
      <c r="O25" s="126"/>
    </row>
    <row r="26" spans="2:15" ht="47.25" x14ac:dyDescent="0.25">
      <c r="B26" s="20" t="s">
        <v>12</v>
      </c>
      <c r="C26" s="20" t="s">
        <v>35</v>
      </c>
      <c r="D26" s="20" t="s">
        <v>36</v>
      </c>
      <c r="E26" s="20" t="s">
        <v>38</v>
      </c>
      <c r="F26" s="24" t="s">
        <v>7</v>
      </c>
      <c r="G26" s="24" t="s">
        <v>8</v>
      </c>
      <c r="H26" s="24" t="s">
        <v>10</v>
      </c>
      <c r="I26" s="24" t="s">
        <v>9</v>
      </c>
      <c r="J26" s="24" t="s">
        <v>11</v>
      </c>
      <c r="K26" s="24" t="s">
        <v>5</v>
      </c>
    </row>
    <row r="27" spans="2:15" x14ac:dyDescent="0.25">
      <c r="B27" s="100"/>
      <c r="C27" s="100"/>
      <c r="E27" s="29"/>
      <c r="F27" s="195"/>
      <c r="G27" s="195"/>
      <c r="H27" s="66"/>
      <c r="I27" s="64"/>
      <c r="J27" s="64"/>
      <c r="K27" s="99"/>
      <c r="L27" s="98"/>
    </row>
    <row r="28" spans="2:15" ht="16.5" thickBot="1" x14ac:dyDescent="0.3">
      <c r="B28" s="100"/>
      <c r="C28" s="97"/>
      <c r="F28" s="142"/>
      <c r="G28" s="50"/>
      <c r="H28" s="50"/>
      <c r="I28" s="102"/>
      <c r="J28" s="101"/>
      <c r="K28" s="101"/>
    </row>
    <row r="29" spans="2:15" ht="16.5" thickTop="1" x14ac:dyDescent="0.25">
      <c r="B29" s="100"/>
      <c r="C29" s="97"/>
      <c r="F29" s="142"/>
      <c r="G29" s="64"/>
      <c r="I29" s="64"/>
      <c r="J29" s="99"/>
      <c r="K29" s="98"/>
    </row>
    <row r="30" spans="2:15" x14ac:dyDescent="0.25">
      <c r="B30" s="100"/>
      <c r="C30" s="97"/>
      <c r="F30" s="142"/>
      <c r="G30" s="105" t="s">
        <v>37</v>
      </c>
      <c r="H30" s="68" t="s">
        <v>121</v>
      </c>
      <c r="I30" s="53">
        <f>SUMIF($E$27:$E$28,$H30,$J$27:$J$28)</f>
        <v>0</v>
      </c>
      <c r="J30" s="104"/>
      <c r="K30" s="103">
        <f>SUMIF($E$27:$E$28,$H30,$L$27:$L$28)</f>
        <v>0</v>
      </c>
    </row>
    <row r="31" spans="2:15" x14ac:dyDescent="0.25">
      <c r="B31" s="100"/>
      <c r="C31" s="97"/>
      <c r="F31" s="142"/>
      <c r="G31" s="105"/>
      <c r="H31" s="68"/>
      <c r="I31" s="53"/>
      <c r="J31" s="104"/>
      <c r="K31" s="103"/>
    </row>
    <row r="32" spans="2:15" ht="16.5" thickBot="1" x14ac:dyDescent="0.3">
      <c r="B32" s="100"/>
      <c r="C32" s="97"/>
      <c r="F32" s="142"/>
      <c r="G32" s="50"/>
      <c r="H32" s="51"/>
      <c r="I32" s="50"/>
      <c r="J32" s="102"/>
      <c r="K32" s="101"/>
    </row>
    <row r="33" spans="2:11" ht="16.5" thickTop="1" x14ac:dyDescent="0.25">
      <c r="B33" s="100"/>
      <c r="C33" s="97"/>
      <c r="F33" s="142"/>
      <c r="G33" s="64"/>
      <c r="I33" s="64"/>
      <c r="J33" s="99"/>
      <c r="K33" s="98"/>
    </row>
    <row r="34" spans="2:11" x14ac:dyDescent="0.25">
      <c r="B34" s="100"/>
      <c r="C34" s="97"/>
      <c r="F34" s="142"/>
      <c r="G34" s="105" t="s">
        <v>47</v>
      </c>
      <c r="I34" s="64">
        <f>SUM(I30:I31)</f>
        <v>0</v>
      </c>
      <c r="J34" s="99"/>
      <c r="K34" s="172">
        <f>SUM(K30:K31)</f>
        <v>0</v>
      </c>
    </row>
    <row r="35" spans="2:11" x14ac:dyDescent="0.25">
      <c r="B35" s="100"/>
      <c r="C35" s="97"/>
      <c r="F35" s="142"/>
      <c r="G35" s="64"/>
      <c r="I35" s="64"/>
      <c r="J35" s="99"/>
      <c r="K35" s="98"/>
    </row>
    <row r="36" spans="2:11" ht="15" customHeight="1" x14ac:dyDescent="0.25">
      <c r="B36" s="77" t="s">
        <v>18</v>
      </c>
      <c r="C36" s="69"/>
      <c r="D36" s="82"/>
      <c r="E36" s="69"/>
      <c r="F36" s="69"/>
      <c r="G36" s="69"/>
      <c r="H36" s="69"/>
      <c r="I36" s="69"/>
      <c r="J36" s="69"/>
      <c r="K36" s="70"/>
    </row>
    <row r="37" spans="2:11" ht="15" customHeight="1" x14ac:dyDescent="0.25">
      <c r="B37" s="194"/>
      <c r="C37" s="192"/>
      <c r="D37" s="193"/>
      <c r="E37" s="192"/>
      <c r="F37" s="192"/>
      <c r="G37" s="192"/>
      <c r="H37" s="192"/>
      <c r="I37" s="192"/>
      <c r="J37" s="192"/>
      <c r="K37" s="191"/>
    </row>
    <row r="38" spans="2:11" ht="16.5" thickBot="1" x14ac:dyDescent="0.3">
      <c r="B38" s="190"/>
      <c r="C38" s="190"/>
      <c r="D38" s="190"/>
      <c r="E38" s="190"/>
      <c r="F38" s="190"/>
      <c r="G38" s="190"/>
      <c r="H38" s="190"/>
      <c r="I38" s="190"/>
      <c r="J38" s="190"/>
      <c r="K38" s="190"/>
    </row>
    <row r="39" spans="2:11" x14ac:dyDescent="0.25">
      <c r="B39" s="26" t="s">
        <v>27</v>
      </c>
      <c r="J39" s="68"/>
      <c r="K39" s="103"/>
    </row>
    <row r="40" spans="2:11" x14ac:dyDescent="0.25">
      <c r="K40" s="98"/>
    </row>
    <row r="41" spans="2:11" x14ac:dyDescent="0.25">
      <c r="C41" s="32" t="s">
        <v>1</v>
      </c>
      <c r="D41" s="139"/>
      <c r="E41" s="30" t="s">
        <v>0</v>
      </c>
      <c r="F41" s="28">
        <f>K1</f>
        <v>0</v>
      </c>
      <c r="K41" s="62"/>
    </row>
    <row r="42" spans="2:11" x14ac:dyDescent="0.25">
      <c r="C42" s="25" t="s">
        <v>24</v>
      </c>
      <c r="D42" s="75"/>
      <c r="E42" s="31" t="s">
        <v>4</v>
      </c>
      <c r="F42" s="29">
        <f>K2</f>
        <v>0</v>
      </c>
    </row>
    <row r="43" spans="2:11" x14ac:dyDescent="0.25">
      <c r="C43" s="33" t="s">
        <v>54</v>
      </c>
      <c r="D43" s="138"/>
      <c r="E43" s="31" t="s">
        <v>60</v>
      </c>
      <c r="F43" s="29" t="s">
        <v>122</v>
      </c>
    </row>
    <row r="44" spans="2:11" ht="15.75" customHeight="1" x14ac:dyDescent="0.25">
      <c r="C44" s="34" t="s">
        <v>55</v>
      </c>
      <c r="D44" s="137"/>
      <c r="E44" s="165" t="s">
        <v>20</v>
      </c>
      <c r="F44" s="271" t="s">
        <v>121</v>
      </c>
      <c r="G44" s="163"/>
      <c r="H44" s="177"/>
      <c r="J44" s="27" t="s">
        <v>28</v>
      </c>
      <c r="K44" s="155">
        <f>K34</f>
        <v>0</v>
      </c>
    </row>
    <row r="45" spans="2:11" x14ac:dyDescent="0.25">
      <c r="C45" s="19"/>
      <c r="D45" s="19"/>
      <c r="E45" s="18"/>
      <c r="F45" s="163"/>
      <c r="G45" s="163"/>
      <c r="H45" s="163"/>
    </row>
    <row r="46" spans="2:11" x14ac:dyDescent="0.25">
      <c r="C46" s="19"/>
      <c r="D46" s="19"/>
      <c r="E46" s="18"/>
      <c r="F46" s="18"/>
    </row>
    <row r="47" spans="2:11" x14ac:dyDescent="0.25">
      <c r="C47" s="19"/>
      <c r="D47" s="19"/>
      <c r="E47" s="18"/>
      <c r="F47" s="18"/>
      <c r="G47" s="18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</sheetData>
  <autoFilter ref="B26:L27" xr:uid="{00000000-0009-0000-0000-000000000000}"/>
  <mergeCells count="11">
    <mergeCell ref="G13:K13"/>
    <mergeCell ref="G15:K15"/>
    <mergeCell ref="D21:E21"/>
    <mergeCell ref="G4:K4"/>
    <mergeCell ref="G5:K5"/>
    <mergeCell ref="G6:K6"/>
    <mergeCell ref="G7:K7"/>
    <mergeCell ref="G8:K8"/>
    <mergeCell ref="G9:K9"/>
    <mergeCell ref="G11:K11"/>
    <mergeCell ref="G12:K12"/>
  </mergeCells>
  <hyperlinks>
    <hyperlink ref="B10" r:id="rId1" xr:uid="{C27426F7-DBEA-48C1-BE04-57581DDE8711}"/>
    <hyperlink ref="D15" r:id="rId2" xr:uid="{11560F0E-F689-4C00-A0B0-300AB7FAC2BD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51F5-F0A7-4757-A131-6DA235582362}">
  <sheetPr codeName="Sheet7">
    <pageSetUpPr fitToPage="1"/>
  </sheetPr>
  <dimension ref="A1:U59"/>
  <sheetViews>
    <sheetView showGridLines="0" topLeftCell="A10" zoomScaleNormal="100" workbookViewId="0">
      <selection activeCell="I57" sqref="I57"/>
    </sheetView>
  </sheetViews>
  <sheetFormatPr defaultColWidth="9.140625" defaultRowHeight="15.75" x14ac:dyDescent="0.25"/>
  <cols>
    <col min="1" max="1" width="1.7109375" style="7" customWidth="1"/>
    <col min="2" max="2" width="15.28515625" style="7" customWidth="1"/>
    <col min="3" max="3" width="16.28515625" style="7" customWidth="1"/>
    <col min="4" max="4" width="96.28515625" style="7" bestFit="1" customWidth="1"/>
    <col min="5" max="5" width="30.7109375" style="7" bestFit="1" customWidth="1"/>
    <col min="6" max="7" width="12.7109375" style="7" customWidth="1"/>
    <col min="8" max="8" width="24.140625" style="7" bestFit="1" customWidth="1"/>
    <col min="9" max="9" width="14.140625" style="7" customWidth="1"/>
    <col min="10" max="10" width="18.28515625" style="7" customWidth="1"/>
    <col min="11" max="11" width="15" style="7" bestFit="1" customWidth="1"/>
    <col min="12" max="12" width="1.7109375" style="7" customWidth="1"/>
    <col min="13" max="13" width="12.28515625" style="7" customWidth="1"/>
    <col min="14" max="14" width="16" style="7" customWidth="1"/>
    <col min="15" max="15" width="17.28515625" style="7" customWidth="1"/>
    <col min="16" max="16" width="18.28515625" style="7" bestFit="1" customWidth="1"/>
    <col min="17" max="17" width="15.7109375" style="7" bestFit="1" customWidth="1"/>
    <col min="18" max="18" width="17" style="7" bestFit="1" customWidth="1"/>
    <col min="19" max="19" width="9.140625" style="7"/>
    <col min="20" max="20" width="15.7109375" style="7" bestFit="1" customWidth="1"/>
    <col min="21" max="21" width="9.140625" style="7"/>
    <col min="22" max="22" width="12.42578125" style="7" bestFit="1" customWidth="1"/>
    <col min="23" max="16384" width="9.140625" style="7"/>
  </cols>
  <sheetData>
    <row r="1" spans="1:19" x14ac:dyDescent="0.25">
      <c r="B1" s="130"/>
      <c r="C1" s="130"/>
      <c r="D1" s="130"/>
      <c r="E1" s="130"/>
      <c r="F1" s="130"/>
      <c r="G1" s="111"/>
      <c r="H1" s="111"/>
      <c r="J1" s="63" t="s">
        <v>0</v>
      </c>
      <c r="K1" s="136"/>
    </row>
    <row r="2" spans="1:19" x14ac:dyDescent="0.25">
      <c r="B2" s="130"/>
      <c r="C2" s="130"/>
      <c r="D2" s="130"/>
      <c r="E2" s="130"/>
      <c r="F2" s="130"/>
      <c r="G2" s="130"/>
      <c r="H2" s="130"/>
      <c r="J2" s="63" t="s">
        <v>4</v>
      </c>
      <c r="K2" s="209"/>
    </row>
    <row r="3" spans="1:19" x14ac:dyDescent="0.25">
      <c r="B3" s="130"/>
      <c r="C3" s="130"/>
      <c r="D3" s="130"/>
      <c r="E3" s="130"/>
      <c r="F3" s="130"/>
      <c r="G3" s="126"/>
      <c r="H3" s="126"/>
      <c r="I3" s="126"/>
      <c r="J3" s="126"/>
      <c r="K3" s="126"/>
    </row>
    <row r="4" spans="1:19" x14ac:dyDescent="0.25">
      <c r="B4" s="130"/>
      <c r="C4" s="130"/>
      <c r="D4" s="130"/>
      <c r="E4" s="130"/>
      <c r="F4" s="130"/>
      <c r="G4" s="288" t="s">
        <v>2</v>
      </c>
      <c r="H4" s="288"/>
      <c r="I4" s="288"/>
      <c r="J4" s="288"/>
      <c r="K4" s="288"/>
    </row>
    <row r="5" spans="1:19" x14ac:dyDescent="0.25">
      <c r="B5" s="133" t="s">
        <v>1</v>
      </c>
      <c r="C5" s="134"/>
      <c r="D5" s="134"/>
      <c r="E5" s="134"/>
      <c r="F5" s="130"/>
      <c r="G5" s="294" t="s">
        <v>3</v>
      </c>
      <c r="H5" s="294"/>
      <c r="I5" s="294"/>
      <c r="J5" s="294"/>
      <c r="K5" s="294"/>
    </row>
    <row r="6" spans="1:19" x14ac:dyDescent="0.25">
      <c r="B6" s="132" t="s">
        <v>54</v>
      </c>
      <c r="C6" s="130"/>
      <c r="D6" s="130"/>
      <c r="E6" s="130"/>
      <c r="F6" s="130"/>
      <c r="G6" s="297" t="s">
        <v>1</v>
      </c>
      <c r="H6" s="297"/>
      <c r="I6" s="297"/>
      <c r="J6" s="297"/>
      <c r="K6" s="297"/>
    </row>
    <row r="7" spans="1:19" x14ac:dyDescent="0.25">
      <c r="B7" s="132" t="s">
        <v>55</v>
      </c>
      <c r="C7" s="130"/>
      <c r="D7" s="130"/>
      <c r="E7" s="130"/>
      <c r="F7" s="130"/>
      <c r="G7" s="301" t="s">
        <v>24</v>
      </c>
      <c r="H7" s="301"/>
      <c r="I7" s="301"/>
      <c r="J7" s="301"/>
      <c r="K7" s="301"/>
    </row>
    <row r="8" spans="1:19" x14ac:dyDescent="0.25">
      <c r="B8" s="2" t="s">
        <v>23</v>
      </c>
      <c r="C8" s="130"/>
      <c r="D8" s="126"/>
      <c r="E8" s="126"/>
      <c r="F8" s="126"/>
      <c r="G8" s="297" t="s">
        <v>54</v>
      </c>
      <c r="H8" s="297"/>
      <c r="I8" s="297"/>
      <c r="J8" s="297"/>
      <c r="K8" s="297"/>
      <c r="P8" s="64"/>
    </row>
    <row r="9" spans="1:19" x14ac:dyDescent="0.25">
      <c r="B9" s="131" t="s">
        <v>6</v>
      </c>
      <c r="C9" s="126"/>
      <c r="D9" s="130"/>
      <c r="E9" s="130"/>
      <c r="F9" s="130"/>
      <c r="G9" s="297" t="s">
        <v>55</v>
      </c>
      <c r="H9" s="297"/>
      <c r="I9" s="297"/>
      <c r="J9" s="297"/>
      <c r="K9" s="297"/>
      <c r="P9" s="64"/>
    </row>
    <row r="10" spans="1:19" x14ac:dyDescent="0.25">
      <c r="C10" s="126"/>
      <c r="D10" s="130"/>
      <c r="E10" s="130"/>
      <c r="F10" s="130"/>
      <c r="P10" s="64"/>
    </row>
    <row r="11" spans="1:19" x14ac:dyDescent="0.25">
      <c r="C11" s="129"/>
      <c r="D11" s="127"/>
      <c r="E11" s="127"/>
      <c r="F11" s="127"/>
      <c r="G11" s="296" t="s">
        <v>97</v>
      </c>
      <c r="H11" s="296"/>
      <c r="I11" s="296"/>
      <c r="J11" s="296"/>
      <c r="K11" s="296"/>
    </row>
    <row r="12" spans="1:19" x14ac:dyDescent="0.25">
      <c r="B12" s="121" t="s">
        <v>21</v>
      </c>
      <c r="D12" s="106" t="s">
        <v>142</v>
      </c>
      <c r="E12" s="127"/>
      <c r="F12" s="127"/>
      <c r="G12" s="298" t="s">
        <v>22</v>
      </c>
      <c r="H12" s="298"/>
      <c r="I12" s="298"/>
      <c r="J12" s="298"/>
      <c r="K12" s="298"/>
    </row>
    <row r="13" spans="1:19" x14ac:dyDescent="0.25">
      <c r="C13" s="127"/>
      <c r="D13" s="106" t="s">
        <v>141</v>
      </c>
      <c r="E13" s="127"/>
      <c r="F13" s="127"/>
      <c r="G13" s="299" t="s">
        <v>31</v>
      </c>
      <c r="H13" s="299"/>
      <c r="I13" s="299"/>
      <c r="J13" s="299"/>
      <c r="K13" s="299"/>
      <c r="S13" s="64"/>
    </row>
    <row r="14" spans="1:19" x14ac:dyDescent="0.25">
      <c r="C14" s="127"/>
      <c r="D14" s="208" t="s">
        <v>140</v>
      </c>
      <c r="E14" s="111"/>
      <c r="F14" s="111"/>
      <c r="G14" s="126"/>
      <c r="H14" s="126"/>
      <c r="I14" s="126"/>
      <c r="J14" s="126"/>
      <c r="K14" s="126"/>
      <c r="N14" s="49"/>
      <c r="S14" s="66"/>
    </row>
    <row r="15" spans="1:19" x14ac:dyDescent="0.25">
      <c r="A15" s="7" t="s">
        <v>32</v>
      </c>
      <c r="C15" s="127"/>
      <c r="D15" s="110" t="s">
        <v>139</v>
      </c>
      <c r="E15" s="111"/>
      <c r="F15" s="111"/>
      <c r="G15" s="300" t="s">
        <v>29</v>
      </c>
      <c r="H15" s="300"/>
      <c r="I15" s="300"/>
      <c r="J15" s="300"/>
      <c r="K15" s="300"/>
      <c r="N15" s="64"/>
    </row>
    <row r="16" spans="1:19" x14ac:dyDescent="0.25">
      <c r="C16" s="111"/>
      <c r="D16" s="207" t="s">
        <v>138</v>
      </c>
      <c r="E16" s="111"/>
      <c r="F16" s="111"/>
      <c r="G16" s="21"/>
      <c r="H16" s="22" t="s">
        <v>13</v>
      </c>
      <c r="I16" s="22" t="s">
        <v>11</v>
      </c>
      <c r="J16" s="23" t="s">
        <v>34</v>
      </c>
      <c r="K16" s="22"/>
      <c r="S16" s="49"/>
    </row>
    <row r="17" spans="2:21" x14ac:dyDescent="0.25">
      <c r="C17" s="111"/>
      <c r="E17" s="111"/>
      <c r="F17" s="111"/>
      <c r="G17" s="110"/>
      <c r="H17" s="109" t="s">
        <v>17</v>
      </c>
      <c r="I17" s="108">
        <v>1.28</v>
      </c>
      <c r="J17" s="116"/>
      <c r="K17" s="106"/>
      <c r="N17" s="64"/>
      <c r="O17" s="64"/>
      <c r="S17" s="64"/>
      <c r="U17" s="64"/>
    </row>
    <row r="18" spans="2:21" x14ac:dyDescent="0.25">
      <c r="B18" s="123" t="s">
        <v>25</v>
      </c>
      <c r="D18" s="122"/>
      <c r="E18" s="111"/>
      <c r="F18" s="111"/>
      <c r="G18" s="110"/>
      <c r="H18" s="109" t="s">
        <v>15</v>
      </c>
      <c r="I18" s="108">
        <v>1.1299999999999999</v>
      </c>
      <c r="J18" s="116"/>
      <c r="K18" s="106"/>
      <c r="O18" s="64"/>
      <c r="P18" s="66"/>
      <c r="Q18" s="66"/>
    </row>
    <row r="19" spans="2:21" x14ac:dyDescent="0.25">
      <c r="B19" s="123" t="s">
        <v>26</v>
      </c>
      <c r="D19" s="122"/>
      <c r="E19" s="111"/>
      <c r="F19" s="111"/>
      <c r="G19" s="110"/>
      <c r="H19" s="109" t="s">
        <v>16</v>
      </c>
      <c r="I19" s="108">
        <v>0.99</v>
      </c>
      <c r="J19" s="116"/>
      <c r="K19" s="106"/>
      <c r="N19" s="64"/>
      <c r="O19" s="66"/>
      <c r="P19" s="64"/>
      <c r="Q19" s="67"/>
    </row>
    <row r="20" spans="2:21" x14ac:dyDescent="0.25">
      <c r="B20" s="121" t="s">
        <v>19</v>
      </c>
      <c r="D20" s="119" t="s">
        <v>137</v>
      </c>
      <c r="E20" s="111"/>
      <c r="F20" s="111"/>
      <c r="G20" s="110"/>
      <c r="H20" s="109" t="s">
        <v>14</v>
      </c>
      <c r="I20" s="108">
        <v>0.85</v>
      </c>
      <c r="J20" s="116"/>
      <c r="K20" s="106"/>
      <c r="N20" s="64"/>
      <c r="O20" s="49"/>
      <c r="P20" s="67"/>
    </row>
    <row r="21" spans="2:21" x14ac:dyDescent="0.25">
      <c r="B21" s="121" t="s">
        <v>20</v>
      </c>
      <c r="D21" s="119" t="s">
        <v>136</v>
      </c>
      <c r="E21" s="111"/>
      <c r="F21" s="111"/>
      <c r="G21" s="110"/>
      <c r="H21" s="109" t="s">
        <v>68</v>
      </c>
      <c r="I21" s="108">
        <v>0.71</v>
      </c>
      <c r="J21" s="116"/>
      <c r="K21" s="106"/>
      <c r="N21" s="66"/>
      <c r="O21" s="206"/>
      <c r="Q21" s="64"/>
    </row>
    <row r="22" spans="2:21" x14ac:dyDescent="0.25">
      <c r="B22" s="26" t="s">
        <v>33</v>
      </c>
      <c r="D22" s="49"/>
      <c r="E22" s="111"/>
      <c r="F22" s="111"/>
      <c r="G22" s="110"/>
      <c r="H22" s="109" t="s">
        <v>52</v>
      </c>
      <c r="I22" s="108">
        <v>0.61</v>
      </c>
      <c r="J22" s="116"/>
      <c r="K22" s="106"/>
      <c r="N22" s="64"/>
      <c r="O22" s="67"/>
      <c r="P22" s="67"/>
    </row>
    <row r="23" spans="2:21" x14ac:dyDescent="0.25">
      <c r="B23" s="26"/>
      <c r="D23" s="49"/>
      <c r="E23" s="111"/>
      <c r="F23" s="111"/>
      <c r="G23" s="110"/>
      <c r="H23" s="109" t="s">
        <v>53</v>
      </c>
      <c r="I23" s="108">
        <v>0.57999999999999996</v>
      </c>
      <c r="J23" s="116"/>
      <c r="K23" s="106"/>
      <c r="N23" s="64"/>
      <c r="O23" s="64"/>
      <c r="P23" s="67"/>
    </row>
    <row r="24" spans="2:21" x14ac:dyDescent="0.25">
      <c r="B24" s="26"/>
      <c r="D24" s="49"/>
      <c r="E24" s="111"/>
      <c r="F24" s="111"/>
      <c r="G24" s="110"/>
      <c r="H24" s="109" t="s">
        <v>56</v>
      </c>
      <c r="I24" s="108">
        <v>0.55000000000000004</v>
      </c>
      <c r="J24" s="116"/>
      <c r="K24" s="106"/>
      <c r="N24" s="64"/>
      <c r="O24" s="67"/>
      <c r="P24" s="67"/>
    </row>
    <row r="25" spans="2:21" x14ac:dyDescent="0.25">
      <c r="B25" s="26"/>
      <c r="D25" s="49"/>
      <c r="E25" s="111"/>
      <c r="F25" s="111"/>
      <c r="G25" s="110"/>
      <c r="H25" s="109" t="s">
        <v>85</v>
      </c>
      <c r="I25" s="108">
        <v>0.5</v>
      </c>
      <c r="J25" s="107"/>
      <c r="K25" s="106"/>
      <c r="N25" s="67"/>
      <c r="O25" s="67"/>
      <c r="P25" s="67"/>
    </row>
    <row r="26" spans="2:21" x14ac:dyDescent="0.25">
      <c r="B26" s="26"/>
      <c r="D26" s="49"/>
      <c r="E26" s="111"/>
      <c r="F26" s="111"/>
      <c r="G26" s="111"/>
      <c r="H26" s="110"/>
      <c r="I26" s="109"/>
      <c r="J26" s="108"/>
      <c r="K26" s="107"/>
      <c r="N26" s="67"/>
      <c r="P26" s="67"/>
    </row>
    <row r="27" spans="2:21" ht="47.25" x14ac:dyDescent="0.25">
      <c r="B27" s="20" t="s">
        <v>12</v>
      </c>
      <c r="C27" s="20"/>
      <c r="D27" s="20" t="s">
        <v>36</v>
      </c>
      <c r="E27" s="20" t="s">
        <v>135</v>
      </c>
      <c r="F27" s="24" t="s">
        <v>7</v>
      </c>
      <c r="G27" s="24" t="s">
        <v>8</v>
      </c>
      <c r="H27" s="24"/>
      <c r="I27" s="24" t="s">
        <v>9</v>
      </c>
      <c r="J27" s="24"/>
      <c r="K27" s="24" t="s">
        <v>5</v>
      </c>
      <c r="O27" s="67"/>
    </row>
    <row r="28" spans="2:21" x14ac:dyDescent="0.25">
      <c r="B28" s="150" t="s">
        <v>134</v>
      </c>
      <c r="C28" s="97"/>
      <c r="D28" s="7" t="s">
        <v>133</v>
      </c>
      <c r="E28" s="7" t="s">
        <v>132</v>
      </c>
      <c r="F28" s="142">
        <f>D18</f>
        <v>0</v>
      </c>
      <c r="G28" s="142">
        <f>D19</f>
        <v>0</v>
      </c>
      <c r="H28" s="205"/>
      <c r="I28" s="64">
        <f>I43</f>
        <v>0</v>
      </c>
      <c r="J28" s="99"/>
      <c r="K28" s="98">
        <f>K57</f>
        <v>0</v>
      </c>
      <c r="O28" s="67"/>
    </row>
    <row r="29" spans="2:21" x14ac:dyDescent="0.25">
      <c r="B29" s="100"/>
      <c r="C29" s="97"/>
      <c r="F29" s="142"/>
      <c r="G29" s="142"/>
      <c r="H29" s="205"/>
      <c r="I29" s="64"/>
      <c r="J29" s="99"/>
      <c r="K29" s="98"/>
      <c r="O29" s="67"/>
      <c r="P29" s="67"/>
    </row>
    <row r="30" spans="2:21" x14ac:dyDescent="0.25">
      <c r="B30" s="111"/>
      <c r="C30" s="111"/>
      <c r="D30" s="111"/>
      <c r="E30" s="111"/>
      <c r="F30" s="111"/>
      <c r="G30" s="111"/>
      <c r="H30" s="111"/>
      <c r="J30" s="126"/>
      <c r="K30" s="126"/>
      <c r="L30" s="126"/>
      <c r="N30" s="67"/>
      <c r="P30" s="67"/>
      <c r="R30" s="67"/>
      <c r="T30" s="67"/>
    </row>
    <row r="31" spans="2:21" ht="47.25" x14ac:dyDescent="0.25">
      <c r="B31" s="20" t="s">
        <v>12</v>
      </c>
      <c r="C31" s="20" t="s">
        <v>35</v>
      </c>
      <c r="D31" s="20" t="s">
        <v>36</v>
      </c>
      <c r="E31" s="20" t="s">
        <v>38</v>
      </c>
      <c r="F31" s="24" t="s">
        <v>7</v>
      </c>
      <c r="G31" s="24" t="s">
        <v>8</v>
      </c>
      <c r="H31" s="24" t="s">
        <v>10</v>
      </c>
      <c r="I31" s="24" t="s">
        <v>9</v>
      </c>
      <c r="J31" s="24" t="s">
        <v>11</v>
      </c>
      <c r="K31" s="24" t="s">
        <v>5</v>
      </c>
      <c r="P31" s="67"/>
    </row>
    <row r="32" spans="2:21" x14ac:dyDescent="0.25">
      <c r="B32" s="100"/>
      <c r="C32" s="100"/>
      <c r="F32" s="195"/>
      <c r="G32" s="195"/>
      <c r="H32" s="64"/>
      <c r="I32" s="64"/>
      <c r="J32" s="99"/>
      <c r="K32" s="98"/>
      <c r="O32" s="198"/>
      <c r="Q32" s="64"/>
    </row>
    <row r="33" spans="2:17" ht="16.5" thickBot="1" x14ac:dyDescent="0.3">
      <c r="B33" s="100"/>
      <c r="F33" s="50"/>
      <c r="G33" s="50"/>
      <c r="H33" s="50"/>
      <c r="I33" s="102"/>
      <c r="J33" s="101"/>
      <c r="K33" s="101"/>
      <c r="O33" s="198"/>
      <c r="Q33" s="64"/>
    </row>
    <row r="34" spans="2:17" ht="16.5" thickTop="1" x14ac:dyDescent="0.25">
      <c r="B34" s="100"/>
      <c r="C34" s="97"/>
      <c r="F34" s="64"/>
      <c r="G34" s="64"/>
      <c r="I34" s="64"/>
      <c r="J34" s="99"/>
      <c r="K34" s="203"/>
      <c r="O34" s="198"/>
      <c r="Q34" s="64"/>
    </row>
    <row r="35" spans="2:17" x14ac:dyDescent="0.25">
      <c r="B35" s="100"/>
      <c r="C35" s="97"/>
      <c r="G35" s="63" t="s">
        <v>37</v>
      </c>
      <c r="H35" s="31" t="s">
        <v>131</v>
      </c>
      <c r="I35" s="64">
        <f t="shared" ref="I35:I40" si="0">SUMIF($E$32:$E$33,$H35,$I$32:$I$33)</f>
        <v>0</v>
      </c>
      <c r="J35" s="99"/>
      <c r="K35" s="55">
        <f>SUMIF($E$32:$E33,$H35,$K$32:$K33)</f>
        <v>0</v>
      </c>
      <c r="O35" s="198"/>
      <c r="Q35" s="64"/>
    </row>
    <row r="36" spans="2:17" x14ac:dyDescent="0.25">
      <c r="B36" s="100"/>
      <c r="C36" s="97"/>
      <c r="G36" s="63"/>
      <c r="H36" s="31" t="s">
        <v>130</v>
      </c>
      <c r="I36" s="64">
        <f t="shared" si="0"/>
        <v>0</v>
      </c>
      <c r="J36" s="99"/>
      <c r="K36" s="55">
        <f>SUMIF($E$32:$E34,$H36,$K$32:$K34)</f>
        <v>0</v>
      </c>
      <c r="O36" s="198"/>
      <c r="Q36" s="64"/>
    </row>
    <row r="37" spans="2:17" x14ac:dyDescent="0.25">
      <c r="B37" s="100"/>
      <c r="C37" s="97"/>
      <c r="G37" s="63"/>
      <c r="H37" s="31" t="s">
        <v>129</v>
      </c>
      <c r="I37" s="64">
        <f t="shared" si="0"/>
        <v>0</v>
      </c>
      <c r="J37" s="99"/>
      <c r="K37" s="55">
        <f>SUMIF($E$32:$E35,$H37,$K$32:$K35)</f>
        <v>0</v>
      </c>
      <c r="N37" s="198"/>
      <c r="P37" s="64"/>
    </row>
    <row r="38" spans="2:17" x14ac:dyDescent="0.25">
      <c r="B38" s="100"/>
      <c r="C38" s="97"/>
      <c r="G38" s="63"/>
      <c r="H38" s="31" t="s">
        <v>128</v>
      </c>
      <c r="I38" s="64">
        <f t="shared" si="0"/>
        <v>0</v>
      </c>
      <c r="J38" s="99"/>
      <c r="K38" s="55">
        <f>SUMIF($E$32:$E36,$H38,$K$32:$K36)</f>
        <v>0</v>
      </c>
      <c r="O38" s="198"/>
      <c r="P38" s="83"/>
      <c r="Q38" s="64"/>
    </row>
    <row r="39" spans="2:17" x14ac:dyDescent="0.25">
      <c r="B39" s="100"/>
      <c r="C39" s="97"/>
      <c r="G39" s="63"/>
      <c r="H39" s="31" t="s">
        <v>127</v>
      </c>
      <c r="I39" s="64">
        <f t="shared" si="0"/>
        <v>0</v>
      </c>
      <c r="J39" s="99"/>
      <c r="K39" s="55">
        <f>SUMIF($E$32:$E37,$H39,$K$32:$K37)</f>
        <v>0</v>
      </c>
      <c r="M39" s="31"/>
      <c r="N39" s="64"/>
      <c r="O39" s="198"/>
      <c r="P39" s="198"/>
    </row>
    <row r="40" spans="2:17" x14ac:dyDescent="0.25">
      <c r="B40" s="100"/>
      <c r="C40" s="97"/>
      <c r="G40" s="63"/>
      <c r="H40" s="31" t="s">
        <v>126</v>
      </c>
      <c r="I40" s="64">
        <f t="shared" si="0"/>
        <v>0</v>
      </c>
      <c r="J40" s="99"/>
      <c r="K40" s="55">
        <f>SUMIF($E$32:$E38,$H40,$K$32:$K38)</f>
        <v>0</v>
      </c>
      <c r="M40" s="31"/>
      <c r="N40" s="64"/>
      <c r="O40" s="198"/>
      <c r="P40" s="198"/>
    </row>
    <row r="41" spans="2:17" ht="16.5" thickBot="1" x14ac:dyDescent="0.3">
      <c r="B41" s="100"/>
      <c r="C41" s="97"/>
      <c r="F41" s="50"/>
      <c r="G41" s="50"/>
      <c r="H41" s="51"/>
      <c r="I41" s="50"/>
      <c r="J41" s="102"/>
      <c r="K41" s="204"/>
      <c r="M41" s="31"/>
      <c r="N41" s="64"/>
      <c r="O41" s="198"/>
      <c r="P41" s="198"/>
    </row>
    <row r="42" spans="2:17" ht="16.5" thickTop="1" x14ac:dyDescent="0.25">
      <c r="B42" s="100"/>
      <c r="C42" s="97"/>
      <c r="F42" s="64"/>
      <c r="G42" s="64"/>
      <c r="I42" s="64"/>
      <c r="J42" s="99"/>
      <c r="K42" s="203"/>
      <c r="M42" s="31"/>
      <c r="N42" s="64"/>
      <c r="O42" s="198"/>
      <c r="P42" s="198"/>
    </row>
    <row r="43" spans="2:17" x14ac:dyDescent="0.25">
      <c r="G43" s="63" t="s">
        <v>47</v>
      </c>
      <c r="I43" s="64">
        <f>SUM(I35:I41)</f>
        <v>0</v>
      </c>
      <c r="K43" s="83">
        <f>SUM(K35:K41)</f>
        <v>0</v>
      </c>
      <c r="M43" s="31"/>
      <c r="N43" s="64"/>
      <c r="O43" s="198"/>
      <c r="P43" s="198"/>
    </row>
    <row r="44" spans="2:17" x14ac:dyDescent="0.25">
      <c r="M44" s="31"/>
      <c r="N44" s="64"/>
      <c r="O44" s="198"/>
      <c r="P44" s="198"/>
    </row>
    <row r="45" spans="2:17" x14ac:dyDescent="0.25">
      <c r="B45" s="77" t="s">
        <v>18</v>
      </c>
      <c r="C45" s="69"/>
      <c r="D45" s="82"/>
      <c r="E45" s="69"/>
      <c r="F45" s="69"/>
      <c r="G45" s="69"/>
      <c r="H45" s="69"/>
      <c r="I45" s="69"/>
      <c r="J45" s="69"/>
      <c r="K45" s="69"/>
      <c r="O45" s="198"/>
    </row>
    <row r="46" spans="2:17" x14ac:dyDescent="0.25">
      <c r="B46" s="202"/>
      <c r="C46" s="201"/>
      <c r="D46" s="201"/>
      <c r="E46" s="201"/>
      <c r="F46" s="201"/>
      <c r="G46" s="201"/>
      <c r="H46" s="201"/>
      <c r="I46" s="201"/>
      <c r="J46" s="201"/>
      <c r="K46" s="201"/>
      <c r="O46" s="198"/>
    </row>
    <row r="47" spans="2:17" x14ac:dyDescent="0.25">
      <c r="B47" s="200"/>
      <c r="C47" s="199"/>
      <c r="D47" s="199"/>
      <c r="E47" s="199"/>
      <c r="F47" s="199"/>
      <c r="G47" s="199"/>
      <c r="H47" s="199"/>
      <c r="I47" s="199"/>
      <c r="J47" s="199"/>
      <c r="K47" s="199"/>
      <c r="O47" s="198"/>
    </row>
    <row r="48" spans="2:17" ht="15.75" customHeight="1" x14ac:dyDescent="0.25">
      <c r="B48" s="96"/>
      <c r="C48" s="96"/>
      <c r="D48" s="96"/>
      <c r="E48" s="96"/>
      <c r="F48" s="96"/>
      <c r="G48" s="96"/>
      <c r="H48" s="96"/>
      <c r="I48" s="96"/>
      <c r="J48" s="96"/>
      <c r="M48" s="64"/>
      <c r="O48" s="197"/>
      <c r="P48" s="196"/>
    </row>
    <row r="49" spans="2:13" ht="15.75" customHeight="1" thickBot="1" x14ac:dyDescent="0.3"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2:13" x14ac:dyDescent="0.25">
      <c r="M50" s="64"/>
    </row>
    <row r="51" spans="2:13" x14ac:dyDescent="0.25">
      <c r="K51" s="31"/>
    </row>
    <row r="52" spans="2:13" x14ac:dyDescent="0.25">
      <c r="B52" s="26" t="s">
        <v>27</v>
      </c>
      <c r="K52" s="31"/>
    </row>
    <row r="53" spans="2:13" x14ac:dyDescent="0.25">
      <c r="K53" s="31"/>
    </row>
    <row r="54" spans="2:13" x14ac:dyDescent="0.25">
      <c r="C54" s="32" t="s">
        <v>1</v>
      </c>
      <c r="D54" s="139"/>
      <c r="F54" s="30" t="s">
        <v>0</v>
      </c>
      <c r="G54" s="28">
        <f>K1</f>
        <v>0</v>
      </c>
      <c r="K54" s="31"/>
    </row>
    <row r="55" spans="2:13" x14ac:dyDescent="0.25">
      <c r="C55" s="25" t="s">
        <v>24</v>
      </c>
      <c r="D55" s="75"/>
      <c r="F55" s="31" t="s">
        <v>4</v>
      </c>
      <c r="G55" s="29">
        <f>K2</f>
        <v>0</v>
      </c>
    </row>
    <row r="56" spans="2:13" ht="14.25" customHeight="1" x14ac:dyDescent="0.25">
      <c r="C56" s="33" t="s">
        <v>54</v>
      </c>
      <c r="D56" s="138"/>
      <c r="F56" s="31" t="s">
        <v>60</v>
      </c>
      <c r="G56" s="29" t="str">
        <f>D20</f>
        <v>FOX Networks Group</v>
      </c>
    </row>
    <row r="57" spans="2:13" x14ac:dyDescent="0.25">
      <c r="C57" s="34" t="s">
        <v>55</v>
      </c>
      <c r="D57" s="137"/>
      <c r="F57" s="31" t="s">
        <v>20</v>
      </c>
      <c r="G57" s="29" t="str">
        <f>D21</f>
        <v>FBC, FX, FXX, FXM, Nat Geo, Nat Geo Wild</v>
      </c>
      <c r="J57" s="27" t="s">
        <v>28</v>
      </c>
      <c r="K57" s="54">
        <f>K43</f>
        <v>0</v>
      </c>
    </row>
    <row r="58" spans="2:13" x14ac:dyDescent="0.25">
      <c r="C58" s="19"/>
      <c r="D58" s="19"/>
      <c r="E58" s="18"/>
      <c r="F58" s="18"/>
      <c r="G58" s="18"/>
    </row>
    <row r="59" spans="2:13" x14ac:dyDescent="0.25">
      <c r="C59" s="19"/>
      <c r="D59" s="19"/>
      <c r="E59" s="18"/>
      <c r="F59" s="18"/>
      <c r="G59" s="18"/>
    </row>
  </sheetData>
  <autoFilter ref="B31:K32" xr:uid="{00000000-0009-0000-0000-000000000000}"/>
  <mergeCells count="10">
    <mergeCell ref="G15:K15"/>
    <mergeCell ref="G4:K4"/>
    <mergeCell ref="G11:K11"/>
    <mergeCell ref="G9:K9"/>
    <mergeCell ref="G8:K8"/>
    <mergeCell ref="G5:K5"/>
    <mergeCell ref="G6:K6"/>
    <mergeCell ref="G7:K7"/>
    <mergeCell ref="G12:K12"/>
    <mergeCell ref="G13:K13"/>
  </mergeCells>
  <hyperlinks>
    <hyperlink ref="B9" r:id="rId1" xr:uid="{DA4B143A-CAB0-4B09-AECA-C21390CF5A93}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HeadingPairs>
  <TitlesOfParts>
    <vt:vector size="60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2019-06-04T21:05:16Z</dcterms:modified>
</cp:coreProperties>
</file>