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21930" yWindow="-21150" windowWidth="38400" windowHeight="21150"/>
  </bookViews>
  <sheets>
    <sheet name="Invoice" sheetId="2" r:id="rId1"/>
  </sheets>
  <definedNames>
    <definedName name="_xlnm._FilterDatabase" localSheetId="0" hidden="1">Invoice!$B$27:$K$27</definedName>
    <definedName name="_xlnm.Print_Area" localSheetId="0">Invoice!$A:$L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8" i="2" l="1"/>
  <c r="K337" i="2"/>
  <c r="K336" i="2"/>
  <c r="B336" i="2"/>
  <c r="B337" i="2"/>
  <c r="B338" i="2" s="1"/>
  <c r="K332" i="2"/>
  <c r="K331" i="2"/>
  <c r="K330" i="2"/>
  <c r="K329" i="2"/>
  <c r="K328" i="2"/>
  <c r="K334" i="2" l="1"/>
  <c r="K333" i="2"/>
  <c r="K327" i="2"/>
  <c r="K326" i="2"/>
  <c r="K325" i="2"/>
  <c r="K324" i="2"/>
  <c r="K323" i="2"/>
  <c r="K322" i="2"/>
  <c r="K321" i="2"/>
  <c r="K319" i="2" l="1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I342" i="2" l="1"/>
  <c r="I343" i="2"/>
  <c r="I344" i="2"/>
  <c r="I345" i="2"/>
  <c r="I346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K335" i="2"/>
  <c r="K31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320" i="2"/>
  <c r="K29" i="2"/>
  <c r="K30" i="2"/>
  <c r="K144" i="2"/>
  <c r="K143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36" i="2"/>
  <c r="K45" i="2"/>
  <c r="K66" i="2"/>
  <c r="K65" i="2"/>
  <c r="K64" i="2"/>
  <c r="K63" i="2"/>
  <c r="K62" i="2"/>
  <c r="K61" i="2"/>
  <c r="K60" i="2"/>
  <c r="K59" i="2"/>
  <c r="K58" i="2"/>
  <c r="K57" i="2"/>
  <c r="K56" i="2"/>
  <c r="K55" i="2"/>
  <c r="K38" i="2"/>
  <c r="K43" i="2"/>
  <c r="K54" i="2"/>
  <c r="K53" i="2"/>
  <c r="K52" i="2"/>
  <c r="K51" i="2"/>
  <c r="K50" i="2"/>
  <c r="K49" i="2"/>
  <c r="K48" i="2"/>
  <c r="K47" i="2"/>
  <c r="K46" i="2"/>
  <c r="K44" i="2"/>
  <c r="K42" i="2"/>
  <c r="K41" i="2"/>
  <c r="K40" i="2"/>
  <c r="K39" i="2"/>
  <c r="K37" i="2"/>
  <c r="K35" i="2"/>
  <c r="K34" i="2"/>
  <c r="K33" i="2"/>
  <c r="K32" i="2"/>
  <c r="K28" i="2"/>
  <c r="G362" i="2"/>
  <c r="G359" i="2"/>
  <c r="G360" i="2"/>
  <c r="B266" i="2" l="1"/>
  <c r="B267" i="2" s="1"/>
  <c r="B268" i="2" s="1"/>
  <c r="B269" i="2" s="1"/>
  <c r="K345" i="2"/>
  <c r="K358" i="2" s="1"/>
  <c r="K346" i="2"/>
  <c r="K359" i="2" s="1"/>
  <c r="K343" i="2"/>
  <c r="K356" i="2" s="1"/>
  <c r="K342" i="2"/>
  <c r="K355" i="2" s="1"/>
  <c r="I349" i="2"/>
  <c r="J21" i="2" s="1"/>
  <c r="K344" i="2"/>
  <c r="K357" i="2" s="1"/>
  <c r="B270" i="2" l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K349" i="2"/>
  <c r="K362" i="2"/>
  <c r="B318" i="2" l="1"/>
  <c r="B319" i="2" s="1"/>
  <c r="B320" i="2" s="1"/>
  <c r="B321" i="2" s="1"/>
  <c r="B322" i="2" l="1"/>
  <c r="B323" i="2" s="1"/>
  <c r="B324" i="2" s="1"/>
  <c r="B325" i="2" s="1"/>
  <c r="B326" i="2" l="1"/>
  <c r="B327" i="2" s="1"/>
  <c r="B328" i="2" s="1"/>
  <c r="B329" i="2" s="1"/>
  <c r="B330" i="2" s="1"/>
  <c r="B331" i="2" s="1"/>
  <c r="B332" i="2" s="1"/>
  <c r="B333" i="2" s="1"/>
  <c r="B334" i="2" s="1"/>
  <c r="B335" i="2" s="1"/>
</calcChain>
</file>

<file path=xl/sharedStrings.xml><?xml version="1.0" encoding="utf-8"?>
<sst xmlns="http://schemas.openxmlformats.org/spreadsheetml/2006/main" count="701" uniqueCount="310">
  <si>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</si>
  <si>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</si>
  <si>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</si>
  <si>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</si>
  <si>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</si>
  <si>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</si>
  <si>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</si>
  <si>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</si>
  <si>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</si>
  <si>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</si>
  <si>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</si>
  <si>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</si>
  <si>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</si>
  <si>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</si>
  <si>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</si>
  <si>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</si>
  <si>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</si>
  <si>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</si>
  <si>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</si>
  <si>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</si>
  <si>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</si>
  <si>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</si>
  <si>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</si>
  <si>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</si>
  <si>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</si>
  <si>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</si>
  <si>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</si>
  <si>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</si>
  <si>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</si>
  <si>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</si>
  <si>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</si>
  <si>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</si>
  <si>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</si>
  <si>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</si>
  <si>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Network(s)</t>
  </si>
  <si>
    <t>Sub-totals by Network:</t>
  </si>
  <si>
    <t>ABC</t>
  </si>
  <si>
    <t>Total:</t>
  </si>
  <si>
    <t>Start Date</t>
  </si>
  <si>
    <t>End Date</t>
  </si>
  <si>
    <t>Total Impressions</t>
  </si>
  <si>
    <t>Disney XD</t>
  </si>
  <si>
    <t>Freeform</t>
  </si>
  <si>
    <t>FreeForm</t>
  </si>
  <si>
    <t>Disney Junior</t>
  </si>
  <si>
    <t>ABC, Disney XD, ABC Oscars, FreeForm, Disney Junior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</si>
  <si>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</si>
  <si>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Disney Channel</t>
  </si>
  <si>
    <t>2B - 3B</t>
  </si>
  <si>
    <t>3B - 4B</t>
  </si>
  <si>
    <t>200 Union Boulevard, Suite 201</t>
  </si>
  <si>
    <t>Lakewood, CO  80228</t>
  </si>
  <si>
    <t>Invoice #:</t>
  </si>
  <si>
    <t>Programmer:</t>
  </si>
  <si>
    <t>4B - 5B</t>
  </si>
  <si>
    <t>5B +</t>
  </si>
  <si>
    <t>NA</t>
  </si>
  <si>
    <t>Karl.Reece@disney.com</t>
  </si>
  <si>
    <t xml:space="preserve">PO# 4505708578 </t>
  </si>
  <si>
    <t>XD STB VOD - backfill</t>
  </si>
  <si>
    <t>Bumpers - digital and STB</t>
  </si>
  <si>
    <t>STB Opens and misc</t>
  </si>
  <si>
    <t>Freeform Canoe/Altice STB VOD</t>
  </si>
  <si>
    <t>STB VOD DMU Run of content</t>
  </si>
  <si>
    <t>Disney Channel STB VOD backfill</t>
  </si>
  <si>
    <t>11175_Freeform_GM_Chevy_Carat_Upfront_2Q19_2019_Digital</t>
  </si>
  <si>
    <t>11153_ABC_Showtime_The CHI S2_Primetime_Upfront_Q2_2019_Digital</t>
  </si>
  <si>
    <t>Attention: Karl Reece</t>
  </si>
  <si>
    <t>ABC - Tizen Billboard and Onboarding Lines</t>
  </si>
  <si>
    <t>Disney Junior DJ VOD backfill SD HD</t>
  </si>
  <si>
    <t>STB VOD DMU targeted to Dramas</t>
  </si>
  <si>
    <t>11285_ABC_GM_Chevy VOD_Prime_Upfront_Q2_2019_Digital</t>
  </si>
  <si>
    <t>11275_ABC_GM_Cadillac VOD_Prime_Upfront_Q2_2019_Digital</t>
  </si>
  <si>
    <t>11077_Freeform_Subway_Carat_Upfront_2Q19_2019_Digital</t>
  </si>
  <si>
    <t>11311_ABC_GM_Buick VOD_Prime_Upfront_Q2_2019_Digital</t>
  </si>
  <si>
    <t>11293_ABC_Apple_iPhone_Primetime VOD DAI_Upfront_Q2_2019_Digital</t>
  </si>
  <si>
    <t>11298_ABC_Pizza Hut VOD DAI_Primetime LFV/Freeform_A18-49_Upfront_Q2_2019_Digital</t>
  </si>
  <si>
    <t>10386_DCWW_Annapurna Pictures_Missing Link_Upfront/Scatter_Q1 Q2_2019_Digital</t>
  </si>
  <si>
    <t>10381_DCWW_Mattel_Lil Gleemerz_Upfront_2Q_2019_Digital</t>
  </si>
  <si>
    <t>STB VOD DMU targeted to Comedies</t>
  </si>
  <si>
    <t>11082_Freeform_Apple VOD_iPhone_Upfront_2Q_2019_Digital</t>
  </si>
  <si>
    <t>11180_DCWW_Kohls_Upfront_Q2_2019_Digital</t>
  </si>
  <si>
    <t>10357_DCWW_MGA_ Baby Born Interactive_DC/DJ/STB VOD_Upfront_2Q_2019_Digital</t>
  </si>
  <si>
    <t>10373_DCWW_Yulu International_Snap Stars_Upfront_Q2_2019_Digital</t>
  </si>
  <si>
    <t>10916_Freeform_Esurance (DR)_Esurance(DR)_Freeform_Q2_2019_Digital</t>
  </si>
  <si>
    <t>11016_ABC/FF_eBay_Primetime VOD DAI_Upfront_Q2_2019_Digital_A18-49_vCE</t>
  </si>
  <si>
    <t>10362_DCWW_Warner Brothers_Shazam Pre-Opening_Upfront_Q1-Q2_2019_Digital_PG-13</t>
  </si>
  <si>
    <t>11007_Freeform_KFC_Multiple Brands (April)_Wieden &amp; Kennedy/Upfront_Q2_2019_Digital</t>
  </si>
  <si>
    <t>11342_Freeform_Van Melle_Airheads VOD_Scatter_2Q19_Digital</t>
  </si>
  <si>
    <t>11201_DCWW_Hasbro_Play-Doh Spinning Treats ST2_Upfront_Q2_2019_Digital</t>
  </si>
  <si>
    <t>11236_DCWW_Hasbro_MLP Rainbow Wings - RW2_Upfront_Q2_2019_Digital</t>
  </si>
  <si>
    <t>11207_DCWW_Hasbro_Primetime Games Toilet Trouble TT1_DC/XD STB_Upfront_Q2_2019_Digital</t>
  </si>
  <si>
    <t>11232_DCWW_Hasbro_Transformers Cyberverse Action Attacker - CA5_Upfront_Q2_2019_Digital</t>
  </si>
  <si>
    <t>11240_DCWW_Hasbro_Nerf Fortnite - NF2_Upfront_Q2_2019_Digital</t>
  </si>
  <si>
    <t>11244_DCWW_Hasbro_Nerf Zombie Nailbiter - ZN2_Upfront_Q2_2019_Digital</t>
  </si>
  <si>
    <t>11054_Freeform_Kohls_Zenith/Upfront_Q2_2019_Digital</t>
  </si>
  <si>
    <t>11279_DCWW_Warner Brothers_Detective Pikachu Pre-Opening_Upfront_Q1-Q2_2019_Digital</t>
  </si>
  <si>
    <t>11031_Freeform_Wells Fargo_Enterprise_Ufpront_2Q_2019_Digital</t>
  </si>
  <si>
    <t>10383_DCWW_Mattel_Barbie Doggy Daycare_Upfront_2Q_2019_Digital</t>
  </si>
  <si>
    <t>11030_DCWW_Mattel_HW Monster Truck Diecast_Upfront_2Q_2019_Digital</t>
  </si>
  <si>
    <t>10380_DCWW_Mattel_Polly World of Compact_Upfront_2Q_2019_Digital</t>
  </si>
  <si>
    <t>11297_ABC_Match.com_ABC Digital &amp; Freeform LF/SF_Scatter_2Q_2019_Digital_P2+</t>
  </si>
  <si>
    <t>10961_DCWW_WDSMP_Avengers Endgame_Upfront_Q1/Q2_2019_DAI_ PG-13</t>
  </si>
  <si>
    <t>11389_DCWW_CraZart_Loom_DC/STB VOD_Upfront_2Q_2019_Digital</t>
  </si>
  <si>
    <t>11391_DCWW_Basic Fun_Cutetitos_DC/DJR STB VOD_Digital</t>
  </si>
  <si>
    <t>10359_Cepia - Bananas - VOD/Apps - DJR Only</t>
  </si>
  <si>
    <t>11213_DCWW_Hasbro_Don't Step In It DS1_Upfront_Q2_2019_Digital</t>
  </si>
  <si>
    <t>11235_DCWW_Hasbro_Play-Doh Buzz N Cut - ZC2_Upfront_Q2_2019_Digital</t>
  </si>
  <si>
    <t>11052_DCWW_Kraft_Lunchables_Upfront_2Q_2019_Digital</t>
  </si>
  <si>
    <t>10358_DCWW_Playmonster_Orangutwang_ VOD/Apps/DC/DJr_Upfront_2Q_2019_Digital</t>
  </si>
  <si>
    <t>10356_DCWW_MGA_Poopsie Cutie Tooties_ DC/DJR/STB VOD_Upfront_2Q_2019_Digital</t>
  </si>
  <si>
    <t>10355_DCWW_MGA_Viro Rides_STB VOD/DXD_Upfront_2Q_2019_DigitalDC/DJ_Upfront_2Q_2019_Digital</t>
  </si>
  <si>
    <t>11303_DCWW_Age of Learning_DC/DJR only_Upfront_1819_ Digital</t>
  </si>
  <si>
    <t>10352_DCWW_MGA_Poopsie Unicorn/Poop Packs_DC/DJ/DXD_STB VOD_Upfront_2Q_2019_Digital</t>
  </si>
  <si>
    <t>10348_DCWW_Moose_APP + VOD DAI (DC/XD/DJ/RD)_2Q_2019_Digital</t>
  </si>
  <si>
    <t>10867_ABC - Northwestern Mutual - 1Q-2Q'19 - Scatter - ABC Digital LFV (OTT &amp; VOD) - DAR - A25-54</t>
  </si>
  <si>
    <t>10370_Blue Plate - Zuru - Rainbocorns - Disney NOW (all apps) &amp; STB - 1Q-2Q19</t>
  </si>
  <si>
    <t>11589_Freeform_Autotrader VOD_Scatter_2Q_2019_Digital</t>
  </si>
  <si>
    <t>11383_DCWW_MGA_Springlings_DC/DJR_STB VOD_Upfront_2Q_2019_Digital</t>
  </si>
  <si>
    <t>11592_Freeform_Van Melle_Mentos VOD_Scatter_2Q19_Digital</t>
  </si>
  <si>
    <t>10290_Bush Beans- 9/24/18-9/22/19- Upfront</t>
  </si>
  <si>
    <t>11027_DCWW_Mattel_Barbie World of Camper_Upfront_2Q_2019_Digital</t>
  </si>
  <si>
    <t>11076_Freeform_JCPenney_April_Upfront_2Q19_11076</t>
  </si>
  <si>
    <t>11165_DCWW_Mattel_Sparkle Lights Mermaid_Upfront_2Q_2019_Digital</t>
  </si>
  <si>
    <t>11328_DCWW_WDSMP_Penguins_Upfront_Q2_2019_Digital_DC DAI</t>
  </si>
  <si>
    <t>10893_USAF-SITE SOUND &amp; MOTION - 9/17/18-4/21/19</t>
  </si>
  <si>
    <t>11488_Freeform_Conagra_Reddi Wip_ROS_UPFRONT_2Q_2019_Digital_TV</t>
  </si>
  <si>
    <t>11238_Freeform_Tracfone_Simple Mobile VOD_2Q19_Digital</t>
  </si>
  <si>
    <t>11013_DCWW_Great Wolf Resorts_Upfront_2Q_2019_Digital</t>
  </si>
  <si>
    <t>11528_Freeform_Apple VOD_Siri Drivers_Upfront_2Q_2019_Digital</t>
  </si>
  <si>
    <t>10351_DCWW_MGA_Poopsie Unicorn/Sparkly Critters_DC/DJ/STB VOD_Upfront_2Q_2019_Digital</t>
  </si>
  <si>
    <t>11518_DCWW_Party City_Happy Birthday Sweepstakes_App/VOD/Social_Scatter_Q2 - Q3_2019-Digital</t>
  </si>
  <si>
    <t>10834_ABC - Petsmart - Q2'19 Upfront - Primetime VOD DAI - A25-54 (DAR)</t>
  </si>
  <si>
    <t>11141_Freeform_P&amp;G_Crest Paste Gum Health_Upfront_2Q19_Digital</t>
  </si>
  <si>
    <t>11257_Freeform_Geico_Horizon/Upfront_Q2_2019_Digital</t>
  </si>
  <si>
    <t>10985_DDN/DCWW_Skechers_Spring 2019_Scatter_2Q_2019_Digital</t>
  </si>
  <si>
    <t>PSAs on Freeform - Q3 Q4 FY 2019</t>
  </si>
  <si>
    <t>11761_Freeform_Clorox_CDW Disinfecting Wipes_Upfront_2Q_2019_Digital</t>
  </si>
  <si>
    <t>11155_DCWW_Kraft_Capri Sun_Upfront_2Q_2019_Digital</t>
  </si>
  <si>
    <t>11420_DCWW - Playmonster - Orangutwang - DJR/DC VOD/APP - Upfront - 2Q - 2019 - Digital</t>
  </si>
  <si>
    <t>11760_Freeform_Clorox_GLT Glad Trash Bag_Upfront_2Q_2019_Digital</t>
  </si>
  <si>
    <t>11778_Freeform_Tracfone_Straight Talk VOD_2Q19_Upfront_Digitial</t>
  </si>
  <si>
    <t>11587_DCWW_McDonalds_ PG-13 Avengers_2Q19_Upfront_2019_Digital</t>
  </si>
  <si>
    <t>11089_Freeform_Sprint_Horizon_Upfront_2Q_2019_Digital_AD1849</t>
  </si>
  <si>
    <t>11793_ABC_T-Mobile_Primetime LFV_Upfront_Q2_2019_Digital_A18-49_vCE(+)_19P281</t>
  </si>
  <si>
    <t>11605_ABC_Bayer_Coppertone_Primetime_Upfront Unified_Q2_2019_TV#19P048_BYR_COP_015_</t>
  </si>
  <si>
    <t>11321_Freeform_AT&amp;T VOD_Upfront_2Q_2019_Digital</t>
  </si>
  <si>
    <t>11284_ABC_Priceline_Prime_Upfront Backfill_Q2_2019_Digital</t>
  </si>
  <si>
    <t>11079_ABC_Conagra_Orville_Primetime_Upfront Unified_2Q_2019_Digital_19P268_W25-54 DAR</t>
  </si>
  <si>
    <t>11009_ABC_Select Comfort_Sleep Number_Primetime_Upfront Unified_Q2_2019_Digital_19P105</t>
  </si>
  <si>
    <t>11933_Freeform_Walmart_Fight Hunger 2_Upfront_Q2_2019_Digital</t>
  </si>
  <si>
    <t>10990_ABC_Acura_National_Prime_Upfront_Q2_2019_Digital</t>
  </si>
  <si>
    <t>11309_ABC_Farmers_Primetime_Unified Upfront_Q2_2019_Digital_19P127</t>
  </si>
  <si>
    <t>11386_ABC_Honda_National Phoenix_Prime_Upfront_Q2_2019_Digital</t>
  </si>
  <si>
    <t>11199_ABC_Conagra_Bird's Eye_Primetime LF_Upfront Unified_2Q_2019_19P268_W25-54 DAR</t>
  </si>
  <si>
    <t>11562_ABC/FF_Aflac_Primetime &amp; Freeform VOD_Upfront_Q2_2019_Digital</t>
  </si>
  <si>
    <t>10950_ABC_Pizza Hut_Primetime_Upfront_Q2_2019_Digital_ LFV A18-49_vCE</t>
  </si>
  <si>
    <t>11332_ABC_Wendy's_Primetime_Unified Upfront_Q2_2019_Digital_TV#19P235</t>
  </si>
  <si>
    <t>11268_ABC_Rakuten_Prime_Upfront Backfill_Q2_2019_Digital</t>
  </si>
  <si>
    <t>11409_Freeform_SmileDirect__SmileDirect_Scatter_Q2_2019_Digital</t>
  </si>
  <si>
    <t>11288_ABC_Allergan_Botox Chronic Migrain_Primetime_Upfront Unified_Q2_2019_TV#19P247_AG1_BCM_028_</t>
  </si>
  <si>
    <t>11618_ABC_Apartments.com_Prime_Scatter_Q2_2019_Digital</t>
  </si>
  <si>
    <t>11120_ABC_Mercedes_Primetime_Upfront_Q2_2019_Digital_TV#19P216</t>
  </si>
  <si>
    <t>10946_ABC_Carmax_Prime VOD_Upfront_Q2_2019_Digital</t>
  </si>
  <si>
    <t>11122_ABC_ADT Home Security_ABC Digital LFV FEP_Scatter_2Q_2019_A25-54_DAR</t>
  </si>
  <si>
    <t>10956_ABC_Kia_Primetime_Upfront_2Q_2019_Digtal_TV#19P236</t>
  </si>
  <si>
    <t>11073_ABC - SharkNinja - Duo Clean - 2Q'19 - Upfront Unified - LFV - #19P160 - W35-54 - DAR (+)</t>
  </si>
  <si>
    <t>11597_ABC_Johnson &amp; Johnson_UM/Prime_VOD Upfront_2Q_2019_Digital</t>
  </si>
  <si>
    <t>11863_ABC_ Walmart_ GP_Prime Unified_Upfront_2Q_2019_TV#19P113</t>
  </si>
  <si>
    <t>10959_ABC_KFC_Primetime/JKL_Upfront_Q2_2019_Digital</t>
  </si>
  <si>
    <t>11281_ABC_WDSMP_Avengers Endgame_Primetime_Upfront_Q2_2019_Digital_TV#11281</t>
  </si>
  <si>
    <t>11578_ABC_GSK_Sensodyne_Primetime_Unified Upfront_Q2_2019_TV#19P248</t>
  </si>
  <si>
    <t>11335_ABC_GSK_Excedrin_Primetime_Unified Upfront_Q2_2019_Digital_TV#19P248</t>
  </si>
  <si>
    <t>11116_ABC/FF_Estee Lauder_Advanced Night Repair_Elevate_Scatter_2Q_2019_Digital</t>
  </si>
  <si>
    <t>11736_ABC_Chipotle_Prime/Kimmel_Upfront_Q2_2019_Digital</t>
  </si>
  <si>
    <t>11734_ABC_Toyota_Corolla_Primetime_Unified Upfront_Q2_2019_Digital_TV#19P131</t>
  </si>
  <si>
    <t>11820_ABC_Starz_Spanish Princess_Primetime LF_Scatter_2Q_2019_Digital</t>
  </si>
  <si>
    <t>10474_ABC/FF_ KAO_ Biore_Scatter_2Q_2019_Digital</t>
  </si>
  <si>
    <t>11388_ABC_Wells Fargo_Primetime &amp; JKL_Upfront_Q2_2019_Digital_TV#19P250</t>
  </si>
  <si>
    <t>11830_ABC_Etsy_Primetime + JKL_Scatter Backfill_2Q_2019_Digital</t>
  </si>
  <si>
    <t>11017_ABC_GSK_ProNamel_Primetime_Unified Upfront_Q2_2019_TV#19P248</t>
  </si>
  <si>
    <t>11069_ABC_Infiniti_Primetime_Upfront_Q2_2019_Digital</t>
  </si>
  <si>
    <t>11343_ABC_P&amp;G_PAMPERS SWADDLERS DIAPER_Primetime_ADI_Q2_2019_Digital_TV#19P100</t>
  </si>
  <si>
    <t>11339_ABC_P&amp;G_LUVS_Primetime_ADI_Q2_2019_Digital_TV#19P100</t>
  </si>
  <si>
    <t>11458_FF_Apartments.com_Scatter_Q2_2019_Digital</t>
  </si>
  <si>
    <t>11142_ABC_Sprint_VOD DAI_Upfront_Q2_2019_Digital</t>
  </si>
  <si>
    <t>11111_ABC_P&amp;G_SWIFFER SWEEPER CLEANING SYSTEM_Primetime_Upfront_Q2_2019_Digital_TV#19P100</t>
  </si>
  <si>
    <t>11484_ABC/FF_Kao_Jergens_Scatter_Q2_2019_Digital</t>
  </si>
  <si>
    <t>11338_ABC_University Of Phoenix_Primetime_Upfront_Q2_2019_Digital</t>
  </si>
  <si>
    <t>11010_ABC_Lowe's_Prime_Upfront_2Q19_Digital_P2+</t>
  </si>
  <si>
    <t>11659_ABC_GSK_Flonase_Primetime_Unified Upfront_Q2_2019_TV#19P248</t>
  </si>
  <si>
    <t>10953_ABC_Pfizer_Xeljanz UC_Prime_Upfront_Q2_2019_Digital_19P060</t>
  </si>
  <si>
    <t>11189_ABC_Conagra_Marie Callender's_Primetime LF_Upfront Unified_2Q_2019_19P268_W25-54 DAR</t>
  </si>
  <si>
    <t>11163_Freeform_P&amp;G_Gain Scent Boosters Beads_Upfront_2Q19_Digital</t>
  </si>
  <si>
    <t>11331_ABC_Marriott_Loyalty_Primetime_Upfront_Q2_2019_Digital</t>
  </si>
  <si>
    <t>10968_ABC_Novartis_Cosentyx PSA_Upfront Unified_Q2_2019_Digital_19P259</t>
  </si>
  <si>
    <t>10766_ABC - Royal Caribbean - 2Q'19 - Upfront - Prime/Kimmel - P2+</t>
  </si>
  <si>
    <t>11576_FF_Storck_Toffifay_Upfront_2Q_2019_Digital</t>
  </si>
  <si>
    <t>10808_ABC_Beech-Nut_Naturals_ABC Digital + Freeform LF/SF_Scatter_2Q_2019_Digital_P2+</t>
  </si>
  <si>
    <t>10740_ABC - National Association Of Realtors - 2Q'19 - Scatter</t>
  </si>
  <si>
    <t>11456_ABC_Mars_Snickers_Primetime_Upfront_Q2_2019_VOD</t>
  </si>
  <si>
    <t>11721_ABC_Clorox_Powerful Bleach Clean_Prime VOD_Upfront_Q2_2019_Digital_TV #19P276_11721_4/15</t>
  </si>
  <si>
    <t>11227_ABC_Kohl's_Primetime_Unified Upfront_Q2_2019_Digital_TV#19P151</t>
  </si>
  <si>
    <t>11307_ABC_Fidelity_Value Tier 1_Primetime VOD_Scatter_Q2_2019_Digital</t>
  </si>
  <si>
    <t>11792_ABC_ Walmart_ Fight Hunger_Prime Unified_Upfront_2Q_2019_TV#19P113</t>
  </si>
  <si>
    <t>10802_ABC/FF_JAMRS_Prime/FF_Upfront_Q2_2019_Digital</t>
  </si>
  <si>
    <t>11101_ABC_P&amp;G_MR CLEAN SURFACE CARE_Primetime_Upfront_Q2_2019_Digital_TV#19P100</t>
  </si>
  <si>
    <t>11187_ABC_Capital One_Consumer_Primetime_Upfront_Q2_2019_Digital</t>
  </si>
  <si>
    <t>11099_ABC_P&amp;G_GAIN SCENT BOOSTERS BEADS_Primetime_Upfront_Q2_2019_Digital_TV#19P100</t>
  </si>
  <si>
    <t>11042_ABC_Geico_VOD DAI_Upfront_Q2_2019_Digital</t>
  </si>
  <si>
    <t>11196_Freeform_P&amp;G_Swiffer Sweeper Cleaning System _Upfront_2Q19_Digital</t>
  </si>
  <si>
    <t>11246_ABC/FF_Henkel_Entertainment &amp; Lifestyle_Upfront_2Q_2019_Digital_W25-49</t>
  </si>
  <si>
    <t>11406_ABC_Bayer_OAD Under 50_Primetime_Upfront Unified_Q2_2019_TV#19P048_BYR_OU5_002_</t>
  </si>
  <si>
    <t>10398_ABC/FF - Red Bull - Classic Cartoon - Q2 FY19 - Scatter</t>
  </si>
  <si>
    <t>11390_ABC/FF_Duracell_Primetime &amp; Freeform VOD_Upfront_Q2_2019_Digital</t>
  </si>
  <si>
    <t>11394_ABC_Ancestry_News_Upfront_Q2_2019_Digital</t>
  </si>
  <si>
    <t>11022_Freeform_Conagra_Healthy Choice_ROS_Upfront_2Q_2019_Digital</t>
  </si>
  <si>
    <t>11643_ABC_Sun Pharma_Healix/Prime ADI_Scatter_2Q_2019_Digital</t>
  </si>
  <si>
    <t>11145_ABC_Unilever_Knorr_Primetime_Non-Unified Upfront_2Q_2019</t>
  </si>
  <si>
    <t>11318_ABC_Lionsgate_Long Shot_Prime JKL_Unified Upfront_Q2_2019_Digital_19P303</t>
  </si>
  <si>
    <t>11241_ABC_Liberty Mutual_Primetime_Unified_Q2_2019_Digital_TV#19P523</t>
  </si>
  <si>
    <t>11186_ABC_Capital One_Bank_Primetime_Upfront_Q2_2019_Digital</t>
  </si>
  <si>
    <t>11065_ABC_MillerCoors_Coors Light_Primetime LF + JKL LF/SF_Scatter_2Q_2019_Digital_P2+</t>
  </si>
  <si>
    <t>11231_ABC__Preen_ICON/ABC Digital_Scatter_2Q_2019_Digital</t>
  </si>
  <si>
    <t>11084_ABC_Weight Watchers_Primetime_Upfront Unified_Q2_2019_Digital_TV#19P287</t>
  </si>
  <si>
    <t>10522_ABC_Ferrero_Crunch_Primetime_Upfront_Q2_2019_Digital_TV#19P316</t>
  </si>
  <si>
    <t>11471_ABC_Warner Brothers_Detective Pikachu_Primetime_Upfront_Q2_2019_Digital</t>
  </si>
  <si>
    <t>11381_ABC/FF_Post_Primetime VOD_Upfront_Q2_2019_Digital</t>
  </si>
  <si>
    <t>11522_ABC_McDonald's_Breakfast Core_ABC Digital_Upfront_Q2_2019_Digital_11522_4/16</t>
  </si>
  <si>
    <t>11147_Freeform_Popeye's_Horizon_Upfront_2Q_2019_ Digital</t>
  </si>
  <si>
    <t>11507_ABC_Bayer_Kyleena_Primetime_Upfront_Q2_2019_Digital_W1834_vCE</t>
  </si>
  <si>
    <t>11028_ABC_Taco Bell_Primetime + JKL + Freeform LF_Upfront_2Q_2019_Digital_A18+ DAR</t>
  </si>
  <si>
    <t>10955_ABC/FF_Darden_Olive Garden_Primetime/Freeform_Upfront_Q2_2019_Digital</t>
  </si>
  <si>
    <t>11093_ABC_Bayer_MiraLax_Primetime_Upfront Unified_Q2_2019_TV#19P048_BYR_LAX_011</t>
  </si>
  <si>
    <t>11767_ABC/FF_Victoria's Secret_Primetime Freeform Kimmel_Upfront_Q2_2019_Digital</t>
  </si>
  <si>
    <t>11375_ABC_Post_Primetime_Unified Upfront_Q2_2019_Digital</t>
  </si>
  <si>
    <t>11697_ABC_Honda_Regional_Prime/JKL_Upfront_Q2_2019_Digital</t>
  </si>
  <si>
    <t>10668_ABC_Applebee's_Primetime_Unified_Q2_2019_Digital_#19P296</t>
  </si>
  <si>
    <t>11202_ABC_Conagra_Banquet_Primetime LF_Upfront Unified_2Q_2019_19P268_W25-54 DAR</t>
  </si>
  <si>
    <t>11572_ABC_Sargento_Prime_ADI_2Q_2019_Digital_TV #19P141</t>
  </si>
  <si>
    <t>11367_ABC_Marshalls_Primetime_Upfront Unified_Q2_2019_TV#19P078_TJN_MAR_120_</t>
  </si>
  <si>
    <t>11346_Freeform_Weight Watchers_Horizon_Upfront_2Q_2019_Digital</t>
  </si>
  <si>
    <t>11102_ABC_P&amp;G_PAMPERS CRUISERSá360_Primetime_Upfront_Q2_2019_Digital_TV#19P100</t>
  </si>
  <si>
    <t>11834_Freeform_Walmart_fight Hunger_Upfront_2Q_Digital</t>
  </si>
  <si>
    <t>11393_ABC_Ancestry_Primetime_Upfront_Q2_2019_Digital_TV#19P258</t>
  </si>
  <si>
    <t>11357_ABC_Conagra_Healthy Choice_Primetime LF_Upfront Unified_2Q_2019_19P268_W25-54 DAR</t>
  </si>
  <si>
    <t>11037_ABC_P&amp;G_Downy Unstoppable Fabric Enhancer_Primetime_Upfront_Q2_2019_Digital_TV#19P100</t>
  </si>
  <si>
    <t>11188_ABC_Amgen_Aimovig_Primetime_Scatter_Q2_2019_Digital</t>
  </si>
  <si>
    <t>11049_ABC_Red Lobster_Primetime_Upfront Unified_2Q_2019_Digital_TV #19P207_A25-54 vCE</t>
  </si>
  <si>
    <t>11496_ABC_Warner Brothers_A Sun is Also a Star_Primetime_Upfront_Q2_2019_Digital</t>
  </si>
  <si>
    <t>11407_ABC/FF_Hotels.com_Primetime/JKL/Freeform_Upfront_Q2_2019_HOT_HOT_028_</t>
  </si>
  <si>
    <t>11336_ABC_P&amp;G_BOUNCE_Primetime_ADI_Q2_2019_Digital_TV#19P100</t>
  </si>
  <si>
    <t>11813_ABC_Wyndham Hotels_Prime/GMA/JKL_Scatter_Q2_2019_Digital</t>
  </si>
  <si>
    <t>11289_FF_WD STD MOT PIC _Avengers: Endgame_Upfront_Q2_2019_Digital</t>
  </si>
  <si>
    <t>11448_Freeform_Amgen_Aimovig_Scatter_2Q_2019_Digital</t>
  </si>
  <si>
    <t>10416_ABC_Indeed_Primetime_Upfront Unified_Q2_2019_TV#19P137_IDI_COR_040_</t>
  </si>
  <si>
    <t>11172_ABC_Discover Card_Primetime_Upfront Unified_2Q_2019_Digital_19P209_A25-54 vCE</t>
  </si>
  <si>
    <t>11510_FF_WD STD MOT PIC _Aladdin_Upfront_Q2_2019_Digital</t>
  </si>
  <si>
    <t>11539_ABC_TJX Companies_TJ Maxx_Primetime_ADI_Q2_2019_TV#19P080</t>
  </si>
  <si>
    <t>11376_ABC_Cigna_Primetime_Upfront_Q2_2019_Digital</t>
  </si>
  <si>
    <t>11700_ABC_McDonald's_Disney Avengers_ABC Digital &amp; JKL_Upfront_Q2_2019_Digital</t>
  </si>
  <si>
    <t>11075_ABC_Amgen_Aimovig_Primetime_Upfront_Q2_2019_Digital_TV#19P420</t>
  </si>
  <si>
    <t>11209_ABC_Sunovion_Latuda_Primetime + Daytime + JKL LF_Scatter_2Q_2019_Digital_A25-49 vCE</t>
  </si>
  <si>
    <t>11250_ABC/FF_Verizon_DABC &amp; FF_Upfront_Q2_2019_Digital</t>
  </si>
  <si>
    <t>11272_ABC_Allergan_Botox Cosmetic NA_Primetime_Upfront Unified_Q2_2019_TV#19P247_AG1_BS_018_</t>
  </si>
  <si>
    <t>11219_ABC_P&amp;G_Secret_Prime_Scatter_Q2_2019_Digital</t>
  </si>
  <si>
    <t>11773_Freeform_McDonalds_Avengers 4_Upfront_2Q_2019_Digital</t>
  </si>
  <si>
    <t>11370_ABC_McDonald's_D123_ABC Digital &amp; JKL_Upfront_Q2_2019_Digital</t>
  </si>
  <si>
    <t>11340_ABC_P&amp;G_OLAY SUN FACIAL MOISTURIZER_Primetime_ADI_Q2_2019_Digital_TV#19P100</t>
  </si>
  <si>
    <t>11400_ABC_AT&amp;T_Mobility_VOD_Primetime_Upfront_Q2_2019_Digital</t>
  </si>
  <si>
    <t>11228_ABC - Subaru - 2Q'19 - Unified Upfront - Prime - TV#19P208 - A25-54 - DAR (+)</t>
  </si>
  <si>
    <t>11566_ABC_Astrazeneca_Farixiga_Healix/News_Upfront_2Q_2019</t>
  </si>
  <si>
    <t>11676_GEA_Scatter_2Q_2019-Laundry Digital Prime/GMA</t>
  </si>
  <si>
    <t>11112_ABC_P&amp;G_TIDE LAUNDRY TB_Primetime_Upfront_Q2_2019_Digital_TV#19P100</t>
  </si>
  <si>
    <t>11650_ABC_Subaru_Carmichael Lynch/Prime ADI_Upfront_2Q_2019_Digital</t>
  </si>
  <si>
    <t>11278_ABC_Allergan_Juvederm_Primetime_Upfront Unified_Q2_2019_TV#19P247_AG1_JV_010_</t>
  </si>
  <si>
    <t>11421_ABC_WDSMP_Aladdin_Primetime_Upfront_Q2_2019_Digital</t>
  </si>
  <si>
    <t>11609_ABC/FF_Merck_Gardasil Adolescent_ABC Digital_Upfront_2Q_2019_Digital_</t>
  </si>
  <si>
    <t>11661_ABC_Warner Brothers_The Curse of Llorona Chase II_Primetime_Upfront_Q2_2019_Digital</t>
  </si>
  <si>
    <t>11660_ABC_Nestle_San Pell_Primetime_ADI_Q2_2019_TV#19P224</t>
  </si>
  <si>
    <t>11004_ABC_Hyundai_Primetime_Upfront_Q2_2019_Digital</t>
  </si>
  <si>
    <t>11260_FF_Prestige_Monistat_CY UF_2Q-4Q_2019_Digital</t>
  </si>
  <si>
    <t>11787_Freeform_McDonalds_Breakfast Core_Upfront_2Q_2019_Digital</t>
  </si>
  <si>
    <t>11214_ABC_Old Navy_Primetime_Upfront_Q2_2019_Digital_TV#19P123</t>
  </si>
  <si>
    <t>10819_ABC _Consumer Cellular_Scatter_2Q_2019_Digital</t>
  </si>
  <si>
    <t>11758_FF_Storck_Werthers_Upfront_2Q_2019_Digital</t>
  </si>
  <si>
    <t>11020_ABC_P&amp;G_Crest Paste Gum Health_Primetime_Upfront_Q2_2019_Digital_TV#19P100</t>
  </si>
  <si>
    <t>11541_Freeform_Toyota_Corolla_Zenith/Upfront_Q2_2019_Digital</t>
  </si>
  <si>
    <t>10983_Freeform_Conagra_Marie Meals_ROS_Upfront_2Q_2019_Digital</t>
  </si>
  <si>
    <t>11193_ABC_Conagra_Reddi Wip_Primetime LF_Upfront Unified_2Q_2019_19P268_W25-54 DAR</t>
  </si>
  <si>
    <t>11883_Freeform_T-Mobile_Upfront_Q2_2019_Digital</t>
  </si>
  <si>
    <t>10998_ABC_Bayer_Claritin BASE_Primetime_Upront Unified_Q2_2019_TV#19P048_(+)_BYR_CLA_023_</t>
  </si>
  <si>
    <t>11316_Freeform_Pepsi_Bubly_Upfront_2Q_2019_Digital</t>
  </si>
  <si>
    <t>11684_ABC_Beats_Nothing Can Stop You_ Prime LFV_Scatter_2Q_2019</t>
  </si>
  <si>
    <t>11945_Freeform_Walmart_OGP Broadband May_Upfront_Q2_2019_Digital</t>
  </si>
  <si>
    <t>11204_ABC_TJX Companies_TJ Maxx_Primetime_Upfront Unified_Q2_2019_TV#19P080</t>
  </si>
  <si>
    <t>11373_ABC_Universal_ Prime_ADI_2Q'19_#19P063</t>
  </si>
  <si>
    <t>10743_ABC _Sanofi_Dupixent_ABC Digtal_Scatter_Q2_2019_Digital</t>
  </si>
  <si>
    <t>11125_Freeform_Darden_Starcom/Upfront_2Q19_2019_Digital_TV#20150</t>
  </si>
  <si>
    <t>11379_ABC_Cigna_News_Upfront_Q2_2019_Digital</t>
  </si>
  <si>
    <t>11378_ABC_Booking.com_Prime_ADI_2Q'19_Digital_VOD_#19P486</t>
  </si>
  <si>
    <t>11047_ABC_Amgen_Enbrel_Primetime_Upfront_Q2_2019_Digital_TV#19P133</t>
  </si>
  <si>
    <t>11078_ABC_Bayer_Claritin D_Primetime_Upfront Unified_Q2_2019_TV#19P048_BYR_CLD_016</t>
  </si>
  <si>
    <t>11304_ABC_Metro PCS_Primetime Upfront Unified_Upfront_Q2_2019_Digital_19P192</t>
  </si>
  <si>
    <t>11094_ABC_P&amp;G_Downy Fabric Enhancer DY_Primetime_Upfront_Q2_2019_Digital_TV#19P100</t>
  </si>
  <si>
    <t>11561_ABC_Realtor.com_Prime_Upfront Backfill_Q2_2019_Digital</t>
  </si>
  <si>
    <t>11725_ABC_Chase_Prime &amp; News_Upfront_Q2_2019_Digital</t>
  </si>
  <si>
    <t>Unassociated Campaigns ABC</t>
  </si>
  <si>
    <t>Unassociated Campaigns Disney Channel</t>
  </si>
  <si>
    <t>Unassociated Campaigns Freeform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</si>
</sst>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000"/>
    <numFmt numFmtId="167" formatCode="#0.0,,,\ &quot;B&quot;;"/>
    <numFmt numFmtId="168" formatCode="#0.0,,\ &quot;M&quot;;"/>
    <numFmt numFmtId="169" formatCode="_(* #,##0_);_(* \(#,##0\);_(* &quot;-&quot;??_);_(@_)"/>
    <numFmt numFmtId="170" formatCode="#0.00,,,\ &quot;B&quot;;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32" fillId="8" borderId="0" applyNumberFormat="0" applyBorder="0" applyAlignment="0" applyProtection="0"/>
    <xf numFmtId="165" fontId="33" fillId="9" borderId="0" applyNumberFormat="0" applyBorder="0" applyAlignment="0" applyProtection="0"/>
    <xf numFmtId="165" fontId="34" fillId="10" borderId="14" applyNumberFormat="0" applyAlignment="0" applyProtection="0"/>
    <xf numFmtId="165" fontId="35" fillId="11" borderId="15" applyNumberFormat="0" applyAlignment="0" applyProtection="0"/>
    <xf numFmtId="165" fontId="36" fillId="11" borderId="14" applyNumberFormat="0" applyAlignment="0" applyProtection="0"/>
    <xf numFmtId="165" fontId="37" fillId="0" borderId="16" applyNumberFormat="0" applyFill="0" applyAlignment="0" applyProtection="0"/>
    <xf numFmtId="165" fontId="38" fillId="12" borderId="17" applyNumberFormat="0" applyAlignment="0" applyProtection="0"/>
    <xf numFmtId="165" fontId="39" fillId="0" borderId="0" applyNumberFormat="0" applyFill="0" applyBorder="0" applyAlignment="0" applyProtection="0"/>
    <xf numFmtId="165" fontId="7" fillId="13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2" fillId="17" borderId="0" applyNumberFormat="0" applyBorder="0" applyAlignment="0" applyProtection="0"/>
    <xf numFmtId="165" fontId="42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2" fillId="21" borderId="0" applyNumberFormat="0" applyBorder="0" applyAlignment="0" applyProtection="0"/>
    <xf numFmtId="165" fontId="42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2" fillId="25" borderId="0" applyNumberFormat="0" applyBorder="0" applyAlignment="0" applyProtection="0"/>
    <xf numFmtId="165" fontId="42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2" fillId="29" borderId="0" applyNumberFormat="0" applyBorder="0" applyAlignment="0" applyProtection="0"/>
    <xf numFmtId="165" fontId="42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2" fillId="33" borderId="0" applyNumberFormat="0" applyBorder="0" applyAlignment="0" applyProtection="0"/>
    <xf numFmtId="165" fontId="42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2" fillId="37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7" borderId="0" applyNumberFormat="0" applyBorder="0" applyAlignment="0" applyProtection="0"/>
    <xf numFmtId="165" fontId="49" fillId="8" borderId="0" applyNumberFormat="0" applyBorder="0" applyAlignment="0" applyProtection="0"/>
    <xf numFmtId="165" fontId="50" fillId="9" borderId="0" applyNumberFormat="0" applyBorder="0" applyAlignment="0" applyProtection="0"/>
    <xf numFmtId="165" fontId="51" fillId="10" borderId="14" applyNumberFormat="0" applyAlignment="0" applyProtection="0"/>
    <xf numFmtId="165" fontId="52" fillId="11" borderId="15" applyNumberFormat="0" applyAlignment="0" applyProtection="0"/>
    <xf numFmtId="165" fontId="53" fillId="11" borderId="14" applyNumberFormat="0" applyAlignment="0" applyProtection="0"/>
    <xf numFmtId="165" fontId="54" fillId="0" borderId="16" applyNumberFormat="0" applyFill="0" applyAlignment="0" applyProtection="0"/>
    <xf numFmtId="165" fontId="55" fillId="12" borderId="17" applyNumberFormat="0" applyAlignment="0" applyProtection="0"/>
    <xf numFmtId="165" fontId="56" fillId="0" borderId="0" applyNumberFormat="0" applyFill="0" applyBorder="0" applyAlignment="0" applyProtection="0"/>
    <xf numFmtId="165" fontId="10" fillId="13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8" fillId="17" borderId="0" applyNumberFormat="0" applyBorder="0" applyAlignment="0" applyProtection="0"/>
    <xf numFmtId="165" fontId="58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8" fillId="21" borderId="0" applyNumberFormat="0" applyBorder="0" applyAlignment="0" applyProtection="0"/>
    <xf numFmtId="165" fontId="58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8" fillId="25" borderId="0" applyNumberFormat="0" applyBorder="0" applyAlignment="0" applyProtection="0"/>
    <xf numFmtId="165" fontId="58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8" fillId="29" borderId="0" applyNumberFormat="0" applyBorder="0" applyAlignment="0" applyProtection="0"/>
    <xf numFmtId="165" fontId="58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8" fillId="33" borderId="0" applyNumberFormat="0" applyBorder="0" applyAlignment="0" applyProtection="0"/>
    <xf numFmtId="165" fontId="58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8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4" applyNumberFormat="0" applyAlignment="0" applyProtection="0"/>
    <xf numFmtId="0" fontId="52" fillId="11" borderId="15" applyNumberFormat="0" applyAlignment="0" applyProtection="0"/>
    <xf numFmtId="0" fontId="53" fillId="11" borderId="14" applyNumberFormat="0" applyAlignment="0" applyProtection="0"/>
    <xf numFmtId="0" fontId="54" fillId="0" borderId="16" applyNumberFormat="0" applyFill="0" applyAlignment="0" applyProtection="0"/>
    <xf numFmtId="0" fontId="55" fillId="12" borderId="17" applyNumberFormat="0" applyAlignment="0" applyProtection="0"/>
    <xf numFmtId="0" fontId="56" fillId="0" borderId="0" applyNumberFormat="0" applyFill="0" applyBorder="0" applyAlignment="0" applyProtection="0"/>
    <xf numFmtId="0" fontId="10" fillId="13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8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4" applyNumberFormat="0" applyAlignment="0" applyProtection="0"/>
    <xf numFmtId="0" fontId="52" fillId="11" borderId="15" applyNumberFormat="0" applyAlignment="0" applyProtection="0"/>
    <xf numFmtId="0" fontId="53" fillId="11" borderId="14" applyNumberFormat="0" applyAlignment="0" applyProtection="0"/>
    <xf numFmtId="0" fontId="54" fillId="0" borderId="16" applyNumberFormat="0" applyFill="0" applyAlignment="0" applyProtection="0"/>
    <xf numFmtId="0" fontId="55" fillId="12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8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37" borderId="0" applyNumberFormat="0" applyBorder="0" applyAlignment="0" applyProtection="0"/>
    <xf numFmtId="165" fontId="58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4" borderId="0" applyNumberFormat="0" applyBorder="0" applyAlignment="0" applyProtection="0"/>
    <xf numFmtId="165" fontId="58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18" borderId="0" applyNumberFormat="0" applyBorder="0" applyAlignment="0" applyProtection="0"/>
    <xf numFmtId="165" fontId="58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2" borderId="0" applyNumberFormat="0" applyBorder="0" applyAlignment="0" applyProtection="0"/>
    <xf numFmtId="165" fontId="58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8" fillId="26" borderId="0" applyNumberFormat="0" applyBorder="0" applyAlignment="0" applyProtection="0"/>
    <xf numFmtId="165" fontId="58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0" borderId="0" applyNumberFormat="0" applyBorder="0" applyAlignment="0" applyProtection="0"/>
    <xf numFmtId="165" fontId="58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34" borderId="0" applyNumberFormat="0" applyBorder="0" applyAlignment="0" applyProtection="0"/>
    <xf numFmtId="165" fontId="58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8" borderId="0" applyNumberFormat="0" applyBorder="0" applyAlignment="0" applyProtection="0"/>
    <xf numFmtId="165" fontId="49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55" fillId="12" borderId="17" applyNumberFormat="0" applyAlignment="0" applyProtection="0"/>
    <xf numFmtId="165" fontId="55" fillId="12" borderId="17" applyNumberFormat="0" applyAlignment="0" applyProtection="0"/>
    <xf numFmtId="0" fontId="66" fillId="57" borderId="22" applyNumberFormat="0" applyAlignment="0" applyProtection="0"/>
    <xf numFmtId="0" fontId="66" fillId="57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7" borderId="0" applyNumberFormat="0" applyBorder="0" applyAlignment="0" applyProtection="0"/>
    <xf numFmtId="165" fontId="48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10" borderId="14" applyNumberFormat="0" applyAlignment="0" applyProtection="0"/>
    <xf numFmtId="165" fontId="51" fillId="10" borderId="14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9" borderId="0" applyNumberFormat="0" applyBorder="0" applyAlignment="0" applyProtection="0"/>
    <xf numFmtId="165" fontId="50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76" fillId="59" borderId="27" applyNumberFormat="0" applyFont="0" applyAlignment="0" applyProtection="0"/>
    <xf numFmtId="165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76" fillId="59" borderId="27" applyNumberFormat="0" applyFont="0" applyAlignment="0" applyProtection="0"/>
    <xf numFmtId="0" fontId="4" fillId="13" borderId="18" applyNumberFormat="0" applyFont="0" applyAlignment="0" applyProtection="0"/>
    <xf numFmtId="165" fontId="7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52" fillId="11" borderId="15" applyNumberFormat="0" applyAlignment="0" applyProtection="0"/>
    <xf numFmtId="165" fontId="52" fillId="11" borderId="15" applyNumberForma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14" applyNumberFormat="0" applyAlignment="0" applyProtection="0"/>
    <xf numFmtId="0" fontId="35" fillId="11" borderId="15" applyNumberFormat="0" applyAlignment="0" applyProtection="0"/>
    <xf numFmtId="0" fontId="36" fillId="11" borderId="14" applyNumberFormat="0" applyAlignment="0" applyProtection="0"/>
    <xf numFmtId="0" fontId="37" fillId="0" borderId="16" applyNumberFormat="0" applyFill="0" applyAlignment="0" applyProtection="0"/>
    <xf numFmtId="0" fontId="38" fillId="12" borderId="17" applyNumberFormat="0" applyAlignment="0" applyProtection="0"/>
    <xf numFmtId="0" fontId="39" fillId="0" borderId="0" applyNumberFormat="0" applyFill="0" applyBorder="0" applyAlignment="0" applyProtection="0"/>
    <xf numFmtId="0" fontId="7" fillId="13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2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7" applyNumberFormat="0" applyFont="0" applyAlignment="0" applyProtection="0"/>
    <xf numFmtId="43" fontId="4" fillId="0" borderId="0" applyFon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65" fillId="56" borderId="21" applyNumberForma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43" fontId="4" fillId="0" borderId="0" applyFont="0" applyFill="0" applyBorder="0" applyAlignment="0" applyProtection="0"/>
    <xf numFmtId="0" fontId="76" fillId="59" borderId="27" applyNumberFormat="0" applyFont="0" applyAlignment="0" applyProtection="0"/>
    <xf numFmtId="0" fontId="4" fillId="0" borderId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3" fillId="43" borderId="21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8" fillId="37" borderId="0" applyNumberFormat="0" applyBorder="0" applyAlignment="0" applyProtection="0"/>
    <xf numFmtId="0" fontId="58" fillId="37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4" borderId="0" applyNumberFormat="0" applyBorder="0" applyAlignment="0" applyProtection="0"/>
    <xf numFmtId="0" fontId="58" fillId="34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3" fillId="11" borderId="14" applyNumberFormat="0" applyAlignment="0" applyProtection="0"/>
    <xf numFmtId="0" fontId="65" fillId="56" borderId="21" applyNumberFormat="0" applyAlignment="0" applyProtection="0"/>
    <xf numFmtId="0" fontId="53" fillId="11" borderId="14" applyNumberFormat="0" applyAlignment="0" applyProtection="0"/>
    <xf numFmtId="0" fontId="65" fillId="56" borderId="21" applyNumberFormat="0" applyAlignment="0" applyProtection="0"/>
    <xf numFmtId="0" fontId="55" fillId="12" borderId="17" applyNumberFormat="0" applyAlignment="0" applyProtection="0"/>
    <xf numFmtId="0" fontId="55" fillId="12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8" fillId="7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10" borderId="14" applyNumberFormat="0" applyAlignment="0" applyProtection="0"/>
    <xf numFmtId="0" fontId="73" fillId="43" borderId="21" applyNumberFormat="0" applyAlignment="0" applyProtection="0"/>
    <xf numFmtId="0" fontId="51" fillId="10" borderId="14" applyNumberFormat="0" applyAlignment="0" applyProtection="0"/>
    <xf numFmtId="0" fontId="73" fillId="43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76" fillId="59" borderId="27" applyNumberFormat="0" applyFont="0" applyAlignment="0" applyProtection="0"/>
    <xf numFmtId="165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76" fillId="59" borderId="27" applyNumberFormat="0" applyFont="0" applyAlignment="0" applyProtection="0"/>
    <xf numFmtId="0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52" fillId="11" borderId="15" applyNumberFormat="0" applyAlignment="0" applyProtection="0"/>
    <xf numFmtId="0" fontId="77" fillId="56" borderId="28" applyNumberFormat="0" applyAlignment="0" applyProtection="0"/>
    <xf numFmtId="0" fontId="52" fillId="11" borderId="15" applyNumberFormat="0" applyAlignment="0" applyProtection="0"/>
    <xf numFmtId="0" fontId="77" fillId="56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7" applyNumberFormat="0" applyFont="0" applyAlignment="0" applyProtection="0"/>
    <xf numFmtId="43" fontId="4" fillId="0" borderId="0" applyFon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65" fillId="56" borderId="21" applyNumberForma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3" fillId="43" borderId="21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65" fillId="56" borderId="21" applyNumberForma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42" fillId="37" borderId="0" applyNumberFormat="0" applyBorder="0" applyAlignment="0" applyProtection="0"/>
    <xf numFmtId="165" fontId="58" fillId="37" borderId="0" applyNumberFormat="0" applyBorder="0" applyAlignment="0" applyProtection="0"/>
    <xf numFmtId="165" fontId="42" fillId="14" borderId="0" applyNumberFormat="0" applyBorder="0" applyAlignment="0" applyProtection="0"/>
    <xf numFmtId="165" fontId="58" fillId="14" borderId="0" applyNumberFormat="0" applyBorder="0" applyAlignment="0" applyProtection="0"/>
    <xf numFmtId="165" fontId="42" fillId="18" borderId="0" applyNumberFormat="0" applyBorder="0" applyAlignment="0" applyProtection="0"/>
    <xf numFmtId="165" fontId="58" fillId="18" borderId="0" applyNumberFormat="0" applyBorder="0" applyAlignment="0" applyProtection="0"/>
    <xf numFmtId="165" fontId="42" fillId="22" borderId="0" applyNumberFormat="0" applyBorder="0" applyAlignment="0" applyProtection="0"/>
    <xf numFmtId="165" fontId="58" fillId="22" borderId="0" applyNumberFormat="0" applyBorder="0" applyAlignment="0" applyProtection="0"/>
    <xf numFmtId="165" fontId="42" fillId="26" borderId="0" applyNumberFormat="0" applyBorder="0" applyAlignment="0" applyProtection="0"/>
    <xf numFmtId="165" fontId="58" fillId="26" borderId="0" applyNumberFormat="0" applyBorder="0" applyAlignment="0" applyProtection="0"/>
    <xf numFmtId="165" fontId="42" fillId="30" borderId="0" applyNumberFormat="0" applyBorder="0" applyAlignment="0" applyProtection="0"/>
    <xf numFmtId="165" fontId="58" fillId="30" borderId="0" applyNumberFormat="0" applyBorder="0" applyAlignment="0" applyProtection="0"/>
    <xf numFmtId="165" fontId="42" fillId="34" borderId="0" applyNumberFormat="0" applyBorder="0" applyAlignment="0" applyProtection="0"/>
    <xf numFmtId="165" fontId="58" fillId="34" borderId="0" applyNumberFormat="0" applyBorder="0" applyAlignment="0" applyProtection="0"/>
    <xf numFmtId="165" fontId="32" fillId="8" borderId="0" applyNumberFormat="0" applyBorder="0" applyAlignment="0" applyProtection="0"/>
    <xf numFmtId="165" fontId="49" fillId="8" borderId="0" applyNumberFormat="0" applyBorder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38" fillId="12" borderId="17" applyNumberFormat="0" applyAlignment="0" applyProtection="0"/>
    <xf numFmtId="165" fontId="55" fillId="12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48" fillId="7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10" borderId="14" applyNumberFormat="0" applyAlignment="0" applyProtection="0"/>
    <xf numFmtId="165" fontId="51" fillId="10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9" borderId="0" applyNumberFormat="0" applyBorder="0" applyAlignment="0" applyProtection="0"/>
    <xf numFmtId="165" fontId="50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8" applyNumberFormat="0" applyFont="0" applyAlignment="0" applyProtection="0"/>
    <xf numFmtId="165" fontId="7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35" fillId="11" borderId="15" applyNumberFormat="0" applyAlignment="0" applyProtection="0"/>
    <xf numFmtId="165" fontId="52" fillId="11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83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120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5" fillId="5" borderId="3" xfId="0" applyFont="1" applyFill="1" applyBorder="1" applyAlignment="1">
      <alignment wrapText="1"/>
    </xf>
    <xf numFmtId="0" fontId="14" fillId="5" borderId="3" xfId="0" applyFont="1" applyFill="1" applyBorder="1"/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right" wrapText="1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0" borderId="10" xfId="0" applyFont="1" applyBorder="1"/>
    <xf numFmtId="0" fontId="15" fillId="6" borderId="0" xfId="0" applyFont="1" applyFill="1" applyBorder="1" applyAlignment="1">
      <alignment horizontal="center"/>
    </xf>
    <xf numFmtId="8" fontId="15" fillId="6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center" vertical="top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6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167" fontId="15" fillId="3" borderId="0" xfId="0" applyNumberFormat="1" applyFont="1" applyFill="1" applyBorder="1" applyAlignment="1" applyProtection="1">
      <alignment horizontal="center"/>
      <protection locked="0"/>
    </xf>
    <xf numFmtId="0" fontId="15" fillId="6" borderId="0" xfId="0" applyFont="1" applyFill="1" applyBorder="1"/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3" fontId="14" fillId="0" borderId="0" xfId="0" applyNumberFormat="1" applyFont="1" applyAlignment="1">
      <alignment horizontal="right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Border="1"/>
    <xf numFmtId="0" fontId="14" fillId="0" borderId="0" xfId="0" applyFont="1"/>
    <xf numFmtId="0" fontId="14" fillId="0" borderId="0" xfId="0" applyFont="1" applyFill="1" applyBorder="1" applyAlignment="1" applyProtection="1">
      <alignment horizontal="center" vertical="top"/>
      <protection locked="0"/>
    </xf>
    <xf numFmtId="166" fontId="14" fillId="0" borderId="0" xfId="0" applyNumberFormat="1" applyFont="1" applyBorder="1" applyAlignment="1" applyProtection="1">
      <alignment vertical="top"/>
    </xf>
    <xf numFmtId="3" fontId="14" fillId="0" borderId="0" xfId="0" applyNumberFormat="1" applyFont="1" applyBorder="1"/>
    <xf numFmtId="8" fontId="14" fillId="0" borderId="0" xfId="0" applyNumberFormat="1" applyFont="1"/>
    <xf numFmtId="0" fontId="14" fillId="0" borderId="0" xfId="0" applyFont="1" applyAlignment="1">
      <alignment horizontal="right"/>
    </xf>
    <xf numFmtId="8" fontId="14" fillId="0" borderId="0" xfId="0" applyNumberFormat="1" applyFont="1" applyBorder="1"/>
    <xf numFmtId="0" fontId="0" fillId="0" borderId="0" xfId="0"/>
    <xf numFmtId="0" fontId="14" fillId="0" borderId="0" xfId="0" applyFont="1" applyBorder="1"/>
    <xf numFmtId="0" fontId="14" fillId="0" borderId="0" xfId="0" applyFont="1"/>
    <xf numFmtId="0" fontId="15" fillId="0" borderId="0" xfId="0" applyFont="1" applyAlignment="1">
      <alignment horizontal="right"/>
    </xf>
    <xf numFmtId="3" fontId="14" fillId="0" borderId="0" xfId="0" applyNumberFormat="1" applyFont="1"/>
    <xf numFmtId="0" fontId="0" fillId="0" borderId="0" xfId="0"/>
    <xf numFmtId="0" fontId="14" fillId="0" borderId="20" xfId="0" applyFont="1" applyBorder="1"/>
    <xf numFmtId="0" fontId="82" fillId="0" borderId="0" xfId="0" applyFont="1" applyAlignment="1">
      <alignment vertical="center"/>
    </xf>
    <xf numFmtId="0" fontId="9" fillId="0" borderId="0" xfId="1" applyAlignment="1" applyProtection="1">
      <alignment vertical="center"/>
    </xf>
    <xf numFmtId="0" fontId="82" fillId="0" borderId="0" xfId="0" applyFont="1" applyAlignment="1">
      <alignment vertical="center" wrapText="1"/>
    </xf>
    <xf numFmtId="169" fontId="14" fillId="0" borderId="0" xfId="34480" applyNumberFormat="1" applyFont="1"/>
    <xf numFmtId="169" fontId="14" fillId="0" borderId="0" xfId="0" applyNumberFormat="1" applyFont="1"/>
    <xf numFmtId="0" fontId="60" fillId="2" borderId="7" xfId="0" applyFont="1" applyFill="1" applyBorder="1" applyAlignment="1" applyProtection="1">
      <alignment vertical="top"/>
      <protection locked="0"/>
    </xf>
    <xf numFmtId="0" fontId="60" fillId="2" borderId="8" xfId="0" applyFont="1" applyFill="1" applyBorder="1" applyAlignment="1" applyProtection="1">
      <alignment vertical="top"/>
      <protection locked="0"/>
    </xf>
    <xf numFmtId="0" fontId="60" fillId="2" borderId="9" xfId="0" applyFont="1" applyFill="1" applyBorder="1" applyAlignment="1" applyProtection="1">
      <alignment vertical="top"/>
      <protection locked="0"/>
    </xf>
    <xf numFmtId="0" fontId="21" fillId="2" borderId="0" xfId="0" applyFont="1" applyFill="1" applyBorder="1" applyAlignment="1">
      <alignment vertical="top"/>
    </xf>
    <xf numFmtId="0" fontId="14" fillId="0" borderId="0" xfId="0" applyFont="1" applyBorder="1" applyAlignment="1"/>
    <xf numFmtId="0" fontId="21" fillId="2" borderId="0" xfId="0" applyFont="1" applyFill="1" applyBorder="1" applyAlignment="1">
      <alignment vertical="top" wrapText="1"/>
    </xf>
    <xf numFmtId="0" fontId="60" fillId="2" borderId="0" xfId="0" applyFont="1" applyFill="1" applyBorder="1" applyAlignment="1" applyProtection="1">
      <alignment vertical="top"/>
      <protection locked="0"/>
    </xf>
    <xf numFmtId="0" fontId="14" fillId="0" borderId="4" xfId="0" applyFont="1" applyBorder="1"/>
    <xf numFmtId="0" fontId="14" fillId="0" borderId="6" xfId="0" applyFont="1" applyBorder="1"/>
    <xf numFmtId="0" fontId="14" fillId="0" borderId="9" xfId="0" applyFont="1" applyBorder="1"/>
    <xf numFmtId="0" fontId="15" fillId="0" borderId="0" xfId="0" applyFont="1" applyAlignment="1">
      <alignment horizontal="right" vertical="top"/>
    </xf>
    <xf numFmtId="8" fontId="15" fillId="0" borderId="8" xfId="0" applyNumberFormat="1" applyFont="1" applyBorder="1" applyAlignment="1">
      <alignment vertical="top"/>
    </xf>
    <xf numFmtId="0" fontId="14" fillId="2" borderId="7" xfId="0" applyFont="1" applyFill="1" applyBorder="1" applyAlignment="1">
      <alignment horizontal="left" vertical="top" indent="1"/>
    </xf>
    <xf numFmtId="3" fontId="14" fillId="3" borderId="0" xfId="0" applyNumberFormat="1" applyFont="1" applyFill="1" applyBorder="1" applyAlignment="1" applyProtection="1">
      <alignment horizontal="left"/>
      <protection locked="0"/>
    </xf>
    <xf numFmtId="3" fontId="14" fillId="0" borderId="20" xfId="0" applyNumberFormat="1" applyFont="1" applyBorder="1" applyAlignment="1">
      <alignment horizontal="right"/>
    </xf>
    <xf numFmtId="0" fontId="9" fillId="0" borderId="0" xfId="1" applyAlignment="1" applyProtection="1"/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/>
    </xf>
    <xf numFmtId="8" fontId="14" fillId="0" borderId="0" xfId="0" applyNumberFormat="1" applyFont="1" applyFill="1" applyBorder="1" applyAlignment="1">
      <alignment horizontal="center"/>
    </xf>
    <xf numFmtId="170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16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 vertical="top"/>
    </xf>
    <xf numFmtId="0" fontId="21" fillId="2" borderId="31" xfId="0" applyFont="1" applyFill="1" applyBorder="1" applyAlignment="1">
      <alignment vertical="top"/>
    </xf>
    <xf numFmtId="0" fontId="14" fillId="0" borderId="32" xfId="0" applyFont="1" applyFill="1" applyBorder="1" applyAlignment="1">
      <alignment vertical="top"/>
    </xf>
    <xf numFmtId="0" fontId="14" fillId="3" borderId="32" xfId="0" applyFont="1" applyFill="1" applyBorder="1" applyAlignment="1">
      <alignment horizontal="center" vertical="top"/>
    </xf>
    <xf numFmtId="0" fontId="21" fillId="2" borderId="32" xfId="0" applyFont="1" applyFill="1" applyBorder="1" applyAlignment="1">
      <alignment vertical="top" wrapText="1"/>
    </xf>
    <xf numFmtId="0" fontId="21" fillId="2" borderId="33" xfId="0" applyFont="1" applyFill="1" applyBorder="1" applyAlignment="1">
      <alignment vertical="top" wrapText="1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166" fontId="14" fillId="0" borderId="0" xfId="0" applyNumberFormat="1" applyFont="1" applyBorder="1" applyAlignment="1" applyProtection="1">
      <alignment horizontal="center" vertical="top"/>
    </xf>
    <xf numFmtId="0" fontId="14" fillId="6" borderId="0" xfId="0" applyFont="1" applyFill="1" applyBorder="1" applyAlignment="1" applyProtection="1">
      <alignment horizontal="left"/>
      <protection locked="0"/>
    </xf>
    <xf numFmtId="43" fontId="14" fillId="0" borderId="0" xfId="34480" applyFont="1"/>
    <xf numFmtId="167" fontId="15" fillId="6" borderId="0" xfId="0" applyNumberFormat="1" applyFont="1" applyFill="1" applyBorder="1" applyAlignment="1" applyProtection="1">
      <alignment horizontal="center"/>
      <protection locked="0"/>
    </xf>
    <xf numFmtId="0" fontId="16" fillId="4" borderId="2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indent="9"/>
    </xf>
    <xf numFmtId="0" fontId="14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4" fillId="0" borderId="0" xfId="0" applyFont="1" applyAlignment="1">
      <alignment horizontal="left" vertical="top" wrapText="1"/>
    </xf>
    <xf numFmtId="0" fontId="18" fillId="2" borderId="0" xfId="0" applyFont="1" applyFill="1" applyBorder="1" applyAlignment="1">
      <alignment horizontal="left" indent="9"/>
    </xf>
    <xf numFmtId="0" fontId="16" fillId="4" borderId="0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left" indent="9"/>
    </xf>
  </cellXfs>
  <cellStyles count="34484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80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28" xfId="34479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34482" builtinId="9" hidden="1"/>
    <cellStyle name="Followed Hyperlink" xfId="34483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81" xfId="34481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171450</xdr:rowOff>
    </xdr:from>
    <xdr:to>
      <xdr:col>3</xdr:col>
      <xdr:colOff>527248</xdr:colOff>
      <xdr:row>4</xdr:row>
      <xdr:rowOff>44890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71450"/>
          <a:ext cx="2327473" cy="67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378"/>
  <sheetViews>
    <sheetView showGridLines="0" tabSelected="1" topLeftCell="A309" zoomScale="80" zoomScaleNormal="80" zoomScalePageLayoutView="80" workbookViewId="0">
      <selection activeCell="C336" sqref="C33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.7109375" style="7" customWidth="1"/>
    <col min="5" max="5" width="20.7109375" style="7" customWidth="1"/>
    <col min="6" max="6" width="17.140625" style="7" bestFit="1" customWidth="1"/>
    <col min="7" max="7" width="14.7109375" style="7" bestFit="1" customWidth="1"/>
    <col min="8" max="8" width="16.140625" style="7" customWidth="1"/>
    <col min="9" max="9" width="16" style="7" customWidth="1"/>
    <col min="10" max="10" width="13.7109375" style="7" customWidth="1"/>
    <col min="11" max="11" width="15.140625" style="7" bestFit="1" customWidth="1"/>
    <col min="12" max="12" width="2.42578125" style="7" customWidth="1"/>
    <col min="13" max="13" width="15" style="7" bestFit="1" customWidth="1"/>
    <col min="14" max="14" width="18.140625" style="7" bestFit="1" customWidth="1"/>
    <col min="15" max="15" width="16" style="7" customWidth="1"/>
    <col min="16" max="16" width="16.28515625" style="7" bestFit="1" customWidth="1"/>
    <col min="17" max="17" width="8.7109375" style="7"/>
    <col min="18" max="18" width="17" style="7" bestFit="1" customWidth="1"/>
    <col min="19" max="16384" width="8.7109375" style="7"/>
  </cols>
  <sheetData>
    <row r="1" spans="1:16" x14ac:dyDescent="0.25">
      <c r="A1" s="5"/>
      <c r="B1" s="6"/>
      <c r="C1" s="6"/>
      <c r="D1" s="6"/>
      <c r="E1" s="6"/>
      <c r="F1" s="6"/>
      <c r="G1" s="6"/>
      <c r="H1" s="8"/>
      <c r="I1" s="8"/>
      <c r="J1" s="9" t="s">
        <v>0</v>
      </c>
      <c r="K1" s="35">
        <v>43592</v>
      </c>
    </row>
    <row r="2" spans="1:16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106">
        <v>8472</v>
      </c>
    </row>
    <row r="3" spans="1:16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</row>
    <row r="4" spans="1:16" x14ac:dyDescent="0.25">
      <c r="A4" s="5"/>
      <c r="B4" s="6"/>
      <c r="C4" s="6"/>
      <c r="D4" s="6"/>
      <c r="E4" s="6"/>
      <c r="F4" s="6"/>
      <c r="G4" s="111" t="s">
        <v>2</v>
      </c>
      <c r="H4" s="111"/>
      <c r="I4" s="111"/>
      <c r="J4" s="111"/>
      <c r="K4" s="111"/>
      <c r="L4" s="6"/>
    </row>
    <row r="5" spans="1:16" x14ac:dyDescent="0.25">
      <c r="A5" s="5"/>
      <c r="C5" s="10"/>
      <c r="D5" s="10"/>
      <c r="E5" s="10"/>
      <c r="F5" s="10"/>
      <c r="G5" s="118" t="s">
        <v>3</v>
      </c>
      <c r="H5" s="118"/>
      <c r="I5" s="118"/>
      <c r="J5" s="118"/>
      <c r="K5" s="118"/>
      <c r="L5" s="10"/>
    </row>
    <row r="6" spans="1:16" x14ac:dyDescent="0.25">
      <c r="A6" s="5"/>
      <c r="B6" s="3" t="s">
        <v>1</v>
      </c>
      <c r="C6" s="6"/>
      <c r="D6" s="6"/>
      <c r="E6" s="6"/>
      <c r="F6" s="6"/>
      <c r="G6" s="113" t="s">
        <v>1</v>
      </c>
      <c r="H6" s="113"/>
      <c r="I6" s="113"/>
      <c r="J6" s="113"/>
      <c r="K6" s="113"/>
      <c r="L6" s="6"/>
    </row>
    <row r="7" spans="1:16" x14ac:dyDescent="0.25">
      <c r="A7" s="5"/>
      <c r="B7" s="1" t="s">
        <v>50</v>
      </c>
      <c r="C7" s="6"/>
      <c r="D7" s="6"/>
      <c r="E7" s="6"/>
      <c r="F7" s="6"/>
      <c r="G7" s="119" t="s">
        <v>22</v>
      </c>
      <c r="H7" s="119"/>
      <c r="I7" s="119"/>
      <c r="J7" s="119"/>
      <c r="K7" s="119"/>
      <c r="L7" s="6"/>
    </row>
    <row r="8" spans="1:16" x14ac:dyDescent="0.25">
      <c r="A8" s="5"/>
      <c r="B8" s="1" t="s">
        <v>51</v>
      </c>
      <c r="C8" s="6"/>
      <c r="D8" s="11"/>
      <c r="E8" s="11"/>
      <c r="F8" s="11"/>
      <c r="G8" s="113" t="s">
        <v>50</v>
      </c>
      <c r="H8" s="113"/>
      <c r="I8" s="113"/>
      <c r="J8" s="113"/>
      <c r="K8" s="113"/>
      <c r="L8" s="11"/>
    </row>
    <row r="9" spans="1:16" x14ac:dyDescent="0.25">
      <c r="A9" s="5"/>
      <c r="B9" s="2" t="s">
        <v>21</v>
      </c>
      <c r="C9" s="11"/>
      <c r="D9" s="6"/>
      <c r="E9" s="6"/>
      <c r="F9" s="6"/>
      <c r="G9" s="113" t="s">
        <v>51</v>
      </c>
      <c r="H9" s="113"/>
      <c r="I9" s="113"/>
      <c r="J9" s="113"/>
      <c r="K9" s="113"/>
      <c r="L9" s="6"/>
    </row>
    <row r="10" spans="1:16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  <c r="K10" s="5"/>
      <c r="L10" s="6"/>
    </row>
    <row r="11" spans="1:16" x14ac:dyDescent="0.25">
      <c r="A11" s="5"/>
      <c r="C11" s="12"/>
      <c r="D11" s="13"/>
      <c r="E11" s="13"/>
      <c r="F11" s="13"/>
      <c r="G11" s="112" t="s">
        <v>46</v>
      </c>
      <c r="H11" s="112"/>
      <c r="I11" s="112"/>
      <c r="J11" s="112"/>
      <c r="K11" s="112"/>
      <c r="L11" s="13"/>
    </row>
    <row r="12" spans="1:16" x14ac:dyDescent="0.25">
      <c r="A12" s="5"/>
      <c r="B12" s="14" t="s">
        <v>19</v>
      </c>
      <c r="C12" s="13"/>
      <c r="D12" s="73" t="s">
        <v>36</v>
      </c>
      <c r="E12" s="73"/>
      <c r="F12" s="73"/>
      <c r="G12" s="114" t="s">
        <v>20</v>
      </c>
      <c r="H12" s="114"/>
      <c r="I12" s="114"/>
      <c r="J12" s="114"/>
      <c r="K12" s="114"/>
      <c r="L12" s="73"/>
    </row>
    <row r="13" spans="1:16" x14ac:dyDescent="0.25">
      <c r="A13" s="5"/>
      <c r="C13" s="13"/>
      <c r="D13" s="75" t="s">
        <v>67</v>
      </c>
      <c r="E13" s="75"/>
      <c r="F13" s="75"/>
      <c r="G13" s="116" t="s">
        <v>28</v>
      </c>
      <c r="H13" s="116"/>
      <c r="I13" s="116"/>
      <c r="J13" s="116"/>
      <c r="K13" s="116"/>
      <c r="L13" s="75"/>
    </row>
    <row r="14" spans="1:16" x14ac:dyDescent="0.25">
      <c r="A14" s="5"/>
      <c r="C14" s="13"/>
      <c r="D14" s="73" t="s">
        <v>58</v>
      </c>
      <c r="E14" s="73"/>
      <c r="F14" s="73"/>
      <c r="G14" s="11"/>
      <c r="H14" s="11"/>
      <c r="I14" s="11"/>
      <c r="J14" s="11"/>
      <c r="K14" s="11"/>
      <c r="L14" s="73"/>
      <c r="P14" s="70"/>
    </row>
    <row r="15" spans="1:16" x14ac:dyDescent="0.25">
      <c r="A15" s="5" t="s">
        <v>29</v>
      </c>
      <c r="C15" s="8"/>
      <c r="D15" s="73"/>
      <c r="E15" s="73"/>
      <c r="F15" s="73"/>
      <c r="G15" s="117" t="s">
        <v>27</v>
      </c>
      <c r="H15" s="117"/>
      <c r="I15" s="117"/>
      <c r="J15" s="117"/>
      <c r="K15" s="117"/>
      <c r="L15" s="73"/>
      <c r="O15" s="76"/>
      <c r="P15" s="77"/>
    </row>
    <row r="16" spans="1:16" x14ac:dyDescent="0.25">
      <c r="A16" s="5"/>
      <c r="D16" s="93" t="s">
        <v>57</v>
      </c>
      <c r="E16" s="74"/>
      <c r="F16" s="74"/>
      <c r="G16" s="19"/>
      <c r="H16" s="20" t="s">
        <v>10</v>
      </c>
      <c r="I16" s="20" t="s">
        <v>8</v>
      </c>
      <c r="J16" s="21" t="s">
        <v>31</v>
      </c>
      <c r="K16" s="20"/>
      <c r="L16" s="74"/>
      <c r="N16" s="76"/>
      <c r="P16" s="77"/>
    </row>
    <row r="17" spans="1:19" x14ac:dyDescent="0.25">
      <c r="A17" s="5"/>
      <c r="C17" s="8"/>
      <c r="E17" s="68"/>
      <c r="F17" s="68"/>
      <c r="G17" s="40"/>
      <c r="H17" s="41" t="s">
        <v>14</v>
      </c>
      <c r="I17" s="42">
        <v>1.28</v>
      </c>
      <c r="J17" s="43"/>
      <c r="K17" s="32"/>
      <c r="L17" s="68"/>
      <c r="N17" s="76"/>
      <c r="O17" s="77"/>
      <c r="P17" s="77"/>
      <c r="Q17" s="77"/>
      <c r="R17" s="76"/>
    </row>
    <row r="18" spans="1:19" x14ac:dyDescent="0.25">
      <c r="A18" s="5"/>
      <c r="B18" s="15" t="s">
        <v>23</v>
      </c>
      <c r="D18" s="33">
        <v>43556</v>
      </c>
      <c r="E18" s="33"/>
      <c r="F18" s="33"/>
      <c r="G18" s="40"/>
      <c r="H18" s="41" t="s">
        <v>12</v>
      </c>
      <c r="I18" s="42">
        <v>1.1300000000000001</v>
      </c>
      <c r="J18" s="43"/>
      <c r="K18" s="32"/>
      <c r="L18" s="33"/>
      <c r="N18" s="51"/>
      <c r="O18" s="40"/>
      <c r="P18" s="41"/>
      <c r="Q18" s="42"/>
      <c r="R18" s="43"/>
      <c r="S18" s="32"/>
    </row>
    <row r="19" spans="1:19" x14ac:dyDescent="0.25">
      <c r="A19" s="5"/>
      <c r="B19" s="15" t="s">
        <v>24</v>
      </c>
      <c r="D19" s="33">
        <v>43585</v>
      </c>
      <c r="E19" s="33"/>
      <c r="F19" s="33"/>
      <c r="G19" s="40"/>
      <c r="H19" s="41" t="s">
        <v>13</v>
      </c>
      <c r="I19" s="42">
        <v>0.9900000000000001</v>
      </c>
      <c r="J19" s="43"/>
      <c r="K19" s="32"/>
      <c r="L19" s="33"/>
      <c r="N19" s="51"/>
      <c r="O19" s="70"/>
      <c r="R19" s="77"/>
    </row>
    <row r="20" spans="1:19" x14ac:dyDescent="0.25">
      <c r="A20" s="5"/>
      <c r="B20" s="14" t="s">
        <v>17</v>
      </c>
      <c r="D20" s="34" t="s">
        <v>36</v>
      </c>
      <c r="E20" s="34"/>
      <c r="F20" s="34"/>
      <c r="G20" s="40"/>
      <c r="H20" s="41" t="s">
        <v>11</v>
      </c>
      <c r="I20" s="42">
        <v>0.85000000000000009</v>
      </c>
      <c r="J20" s="43"/>
      <c r="K20" s="32"/>
      <c r="L20" s="34"/>
      <c r="N20" s="51"/>
      <c r="O20" s="70"/>
      <c r="P20" s="70"/>
      <c r="Q20" s="77"/>
    </row>
    <row r="21" spans="1:19" x14ac:dyDescent="0.25">
      <c r="A21" s="5"/>
      <c r="B21" s="14" t="s">
        <v>18</v>
      </c>
      <c r="D21" s="34" t="s">
        <v>45</v>
      </c>
      <c r="E21" s="34"/>
      <c r="F21" s="34"/>
      <c r="G21" s="45"/>
      <c r="H21" s="30" t="s">
        <v>16</v>
      </c>
      <c r="I21" s="31">
        <v>0.71000000000000008</v>
      </c>
      <c r="J21" s="110">
        <f>D22+I349</f>
        <v>1442490479</v>
      </c>
      <c r="K21" s="108"/>
      <c r="L21" s="34"/>
      <c r="M21" s="42"/>
      <c r="N21" s="51"/>
      <c r="O21" s="91"/>
    </row>
    <row r="22" spans="1:19" x14ac:dyDescent="0.25">
      <c r="A22" s="5"/>
      <c r="B22" s="24" t="s">
        <v>30</v>
      </c>
      <c r="D22" s="46">
        <v>1151113743</v>
      </c>
      <c r="E22" s="46"/>
      <c r="F22" s="46"/>
      <c r="G22" s="40"/>
      <c r="H22" s="41" t="s">
        <v>48</v>
      </c>
      <c r="I22" s="42">
        <v>0.6100000000000001</v>
      </c>
      <c r="J22" s="43"/>
      <c r="K22" s="32"/>
      <c r="L22" s="46"/>
      <c r="M22" s="68"/>
      <c r="N22" s="70"/>
      <c r="O22" s="70"/>
      <c r="P22" s="109"/>
      <c r="Q22" s="70"/>
    </row>
    <row r="23" spans="1:19" s="68" customFormat="1" x14ac:dyDescent="0.25">
      <c r="A23" s="67"/>
      <c r="B23" s="24"/>
      <c r="D23" s="46"/>
      <c r="E23" s="46"/>
      <c r="F23" s="46"/>
      <c r="G23" s="40"/>
      <c r="H23" s="41" t="s">
        <v>49</v>
      </c>
      <c r="I23" s="42">
        <v>0.58000000000000007</v>
      </c>
      <c r="J23" s="43"/>
      <c r="K23" s="32"/>
      <c r="L23" s="46"/>
      <c r="N23" s="70"/>
      <c r="O23" s="70"/>
      <c r="P23" s="70"/>
      <c r="Q23" s="70"/>
    </row>
    <row r="24" spans="1:19" s="68" customFormat="1" x14ac:dyDescent="0.25">
      <c r="A24" s="67"/>
      <c r="B24" s="24"/>
      <c r="D24" s="46"/>
      <c r="E24" s="46"/>
      <c r="F24" s="46"/>
      <c r="G24" s="40"/>
      <c r="H24" s="41" t="s">
        <v>54</v>
      </c>
      <c r="I24" s="42">
        <v>0.55000000000000004</v>
      </c>
      <c r="J24" s="43"/>
      <c r="K24" s="32"/>
      <c r="L24" s="46"/>
      <c r="N24" s="70"/>
      <c r="O24" s="70"/>
      <c r="P24" s="70"/>
      <c r="Q24" s="70"/>
    </row>
    <row r="25" spans="1:19" s="68" customFormat="1" x14ac:dyDescent="0.25">
      <c r="A25" s="67"/>
      <c r="B25" s="24"/>
      <c r="D25" s="46"/>
      <c r="E25" s="46"/>
      <c r="F25" s="46"/>
      <c r="G25" s="94"/>
      <c r="H25" s="95" t="s">
        <v>55</v>
      </c>
      <c r="I25" s="96">
        <v>0.5</v>
      </c>
      <c r="J25" s="97"/>
      <c r="K25" s="98"/>
      <c r="L25" s="46"/>
      <c r="N25" s="70"/>
      <c r="O25" s="70"/>
      <c r="P25" s="70"/>
      <c r="Q25" s="70"/>
    </row>
    <row r="26" spans="1:19" x14ac:dyDescent="0.25">
      <c r="A26" s="5"/>
      <c r="B26" s="24"/>
      <c r="D26" s="46"/>
      <c r="E26" s="46"/>
      <c r="F26" s="46"/>
      <c r="G26" s="8"/>
      <c r="H26" s="40"/>
      <c r="I26" s="41"/>
      <c r="J26" s="42"/>
      <c r="K26" s="44"/>
      <c r="L26" s="32"/>
      <c r="N26" s="70"/>
      <c r="P26" s="70"/>
    </row>
    <row r="27" spans="1:19" ht="31.5" x14ac:dyDescent="0.25">
      <c r="B27" s="18" t="s">
        <v>9</v>
      </c>
      <c r="C27" s="18" t="s">
        <v>32</v>
      </c>
      <c r="D27" s="18" t="s">
        <v>33</v>
      </c>
      <c r="E27" s="18" t="s">
        <v>34</v>
      </c>
      <c r="F27" s="22" t="s">
        <v>38</v>
      </c>
      <c r="G27" s="22" t="s">
        <v>39</v>
      </c>
      <c r="H27" s="22" t="s">
        <v>40</v>
      </c>
      <c r="I27" s="22" t="s">
        <v>7</v>
      </c>
      <c r="J27" s="22" t="s">
        <v>8</v>
      </c>
      <c r="K27" s="22" t="s">
        <v>5</v>
      </c>
      <c r="O27" s="64"/>
    </row>
    <row r="28" spans="1:19" s="68" customFormat="1" x14ac:dyDescent="0.25">
      <c r="B28" s="61">
        <v>1</v>
      </c>
      <c r="C28" s="107">
        <v>10212056</v>
      </c>
      <c r="D28" s="68" t="s">
        <v>59</v>
      </c>
      <c r="E28" s="68" t="s">
        <v>41</v>
      </c>
      <c r="F28" s="99">
        <v>43549</v>
      </c>
      <c r="G28" s="99">
        <v>72686</v>
      </c>
      <c r="H28" s="51">
        <v>12390909</v>
      </c>
      <c r="I28" s="70">
        <v>11140459</v>
      </c>
      <c r="J28" s="37">
        <v>0.71</v>
      </c>
      <c r="K28" s="38">
        <f t="shared" ref="K28:K91" si="0">ROUND(I28*(J28/1000),2)</f>
        <v>7909.73</v>
      </c>
      <c r="M28" s="70"/>
    </row>
    <row r="29" spans="1:19" s="68" customFormat="1" x14ac:dyDescent="0.25">
      <c r="B29" s="61">
        <f>B28+1</f>
        <v>2</v>
      </c>
      <c r="C29" s="107">
        <v>10212058</v>
      </c>
      <c r="D29" s="68" t="s">
        <v>60</v>
      </c>
      <c r="E29" s="68" t="s">
        <v>47</v>
      </c>
      <c r="F29" s="99">
        <v>43542</v>
      </c>
      <c r="G29" s="99">
        <v>72686</v>
      </c>
      <c r="H29" s="51">
        <v>13138590</v>
      </c>
      <c r="I29" s="70">
        <v>12014595</v>
      </c>
      <c r="J29" s="37">
        <v>0.71</v>
      </c>
      <c r="K29" s="38">
        <f t="shared" si="0"/>
        <v>8530.36</v>
      </c>
      <c r="M29" s="70"/>
    </row>
    <row r="30" spans="1:19" s="68" customFormat="1" x14ac:dyDescent="0.25">
      <c r="B30" s="61">
        <f t="shared" ref="B30:B94" si="1">B29+1</f>
        <v>3</v>
      </c>
      <c r="C30" s="107">
        <v>10212058</v>
      </c>
      <c r="D30" s="68" t="s">
        <v>60</v>
      </c>
      <c r="E30" s="68" t="s">
        <v>44</v>
      </c>
      <c r="F30" s="99">
        <v>43542</v>
      </c>
      <c r="G30" s="99">
        <v>72686</v>
      </c>
      <c r="H30" s="51">
        <v>28610532</v>
      </c>
      <c r="I30" s="70">
        <v>26640289</v>
      </c>
      <c r="J30" s="37">
        <v>0.71</v>
      </c>
      <c r="K30" s="38">
        <f t="shared" si="0"/>
        <v>18914.61</v>
      </c>
      <c r="M30" s="70"/>
    </row>
    <row r="31" spans="1:19" s="68" customFormat="1" x14ac:dyDescent="0.25">
      <c r="B31" s="61">
        <f t="shared" si="1"/>
        <v>4</v>
      </c>
      <c r="C31" s="107">
        <v>10212058</v>
      </c>
      <c r="D31" s="68" t="s">
        <v>60</v>
      </c>
      <c r="E31" s="68" t="s">
        <v>41</v>
      </c>
      <c r="F31" s="99">
        <v>43542</v>
      </c>
      <c r="G31" s="99">
        <v>72686</v>
      </c>
      <c r="H31" s="51">
        <v>7933152</v>
      </c>
      <c r="I31" s="70">
        <v>7545074</v>
      </c>
      <c r="J31" s="37">
        <v>0.71</v>
      </c>
      <c r="K31" s="38">
        <f t="shared" si="0"/>
        <v>5357</v>
      </c>
      <c r="M31" s="70"/>
    </row>
    <row r="32" spans="1:19" s="68" customFormat="1" x14ac:dyDescent="0.25">
      <c r="B32" s="61">
        <f t="shared" si="1"/>
        <v>5</v>
      </c>
      <c r="C32" s="107">
        <v>10212059</v>
      </c>
      <c r="D32" s="68" t="s">
        <v>61</v>
      </c>
      <c r="E32" s="68" t="s">
        <v>36</v>
      </c>
      <c r="F32" s="99">
        <v>43549</v>
      </c>
      <c r="G32" s="99">
        <v>72686</v>
      </c>
      <c r="H32" s="51">
        <v>7323906</v>
      </c>
      <c r="I32" s="70">
        <v>6628143</v>
      </c>
      <c r="J32" s="37">
        <v>0.71</v>
      </c>
      <c r="K32" s="38">
        <f t="shared" si="0"/>
        <v>4705.9799999999996</v>
      </c>
      <c r="M32" s="70"/>
    </row>
    <row r="33" spans="2:13" s="68" customFormat="1" x14ac:dyDescent="0.25">
      <c r="B33" s="61">
        <f t="shared" si="1"/>
        <v>6</v>
      </c>
      <c r="C33" s="107">
        <v>10212060</v>
      </c>
      <c r="D33" s="68" t="s">
        <v>62</v>
      </c>
      <c r="E33" s="68" t="s">
        <v>42</v>
      </c>
      <c r="F33" s="99">
        <v>43549</v>
      </c>
      <c r="G33" s="99">
        <v>72686</v>
      </c>
      <c r="H33" s="51">
        <v>20666535</v>
      </c>
      <c r="I33" s="70">
        <v>18208776</v>
      </c>
      <c r="J33" s="37">
        <v>0.71</v>
      </c>
      <c r="K33" s="38">
        <f t="shared" si="0"/>
        <v>12928.23</v>
      </c>
      <c r="M33" s="70"/>
    </row>
    <row r="34" spans="2:13" s="68" customFormat="1" x14ac:dyDescent="0.25">
      <c r="B34" s="61">
        <f t="shared" si="1"/>
        <v>7</v>
      </c>
      <c r="C34" s="107">
        <v>10212061</v>
      </c>
      <c r="D34" s="68" t="s">
        <v>63</v>
      </c>
      <c r="E34" s="68" t="s">
        <v>36</v>
      </c>
      <c r="F34" s="99">
        <v>43549</v>
      </c>
      <c r="G34" s="99">
        <v>43585</v>
      </c>
      <c r="H34" s="51">
        <v>3064004</v>
      </c>
      <c r="I34" s="70">
        <v>414093</v>
      </c>
      <c r="J34" s="37">
        <v>0.71</v>
      </c>
      <c r="K34" s="38">
        <f t="shared" si="0"/>
        <v>294.01</v>
      </c>
      <c r="M34" s="70"/>
    </row>
    <row r="35" spans="2:13" s="68" customFormat="1" x14ac:dyDescent="0.25">
      <c r="B35" s="61">
        <f t="shared" si="1"/>
        <v>8</v>
      </c>
      <c r="C35" s="107">
        <v>10212067</v>
      </c>
      <c r="D35" s="68" t="s">
        <v>68</v>
      </c>
      <c r="E35" s="68" t="s">
        <v>36</v>
      </c>
      <c r="F35" s="99">
        <v>43542</v>
      </c>
      <c r="G35" s="99">
        <v>72686</v>
      </c>
      <c r="H35" s="51">
        <v>2284269</v>
      </c>
      <c r="I35" s="70">
        <v>631662</v>
      </c>
      <c r="J35" s="37">
        <v>0.71</v>
      </c>
      <c r="K35" s="38">
        <f t="shared" si="0"/>
        <v>448.48</v>
      </c>
      <c r="M35" s="70"/>
    </row>
    <row r="36" spans="2:13" s="68" customFormat="1" x14ac:dyDescent="0.25">
      <c r="B36" s="61">
        <f t="shared" si="1"/>
        <v>9</v>
      </c>
      <c r="C36" s="107">
        <v>10212068</v>
      </c>
      <c r="D36" s="68" t="s">
        <v>69</v>
      </c>
      <c r="E36" s="68" t="s">
        <v>44</v>
      </c>
      <c r="F36" s="99">
        <v>43542</v>
      </c>
      <c r="G36" s="99">
        <v>72686</v>
      </c>
      <c r="H36" s="51">
        <v>8351187</v>
      </c>
      <c r="I36" s="70">
        <v>7511856</v>
      </c>
      <c r="J36" s="37">
        <v>0.71</v>
      </c>
      <c r="K36" s="38">
        <f t="shared" si="0"/>
        <v>5333.42</v>
      </c>
      <c r="M36" s="70"/>
    </row>
    <row r="37" spans="2:13" s="68" customFormat="1" x14ac:dyDescent="0.25">
      <c r="B37" s="61">
        <f>B36+1</f>
        <v>10</v>
      </c>
      <c r="C37" s="107">
        <v>10212069</v>
      </c>
      <c r="D37" s="68" t="s">
        <v>64</v>
      </c>
      <c r="E37" s="68" t="s">
        <v>47</v>
      </c>
      <c r="F37" s="99">
        <v>43551</v>
      </c>
      <c r="G37" s="99">
        <v>72686</v>
      </c>
      <c r="H37" s="51">
        <v>8545993</v>
      </c>
      <c r="I37" s="70">
        <v>7401807</v>
      </c>
      <c r="J37" s="37">
        <v>0.71</v>
      </c>
      <c r="K37" s="38">
        <f t="shared" si="0"/>
        <v>5255.28</v>
      </c>
      <c r="M37" s="70"/>
    </row>
    <row r="38" spans="2:13" s="68" customFormat="1" x14ac:dyDescent="0.25">
      <c r="B38" s="61">
        <f t="shared" si="1"/>
        <v>11</v>
      </c>
      <c r="C38" s="107">
        <v>10212094</v>
      </c>
      <c r="D38" s="68" t="s">
        <v>70</v>
      </c>
      <c r="E38" s="68" t="s">
        <v>36</v>
      </c>
      <c r="F38" s="99">
        <v>43549</v>
      </c>
      <c r="G38" s="99">
        <v>72686</v>
      </c>
      <c r="H38" s="51">
        <v>11194820</v>
      </c>
      <c r="I38" s="70">
        <v>11194820</v>
      </c>
      <c r="J38" s="37">
        <v>0.71</v>
      </c>
      <c r="K38" s="38">
        <f t="shared" si="0"/>
        <v>7948.32</v>
      </c>
      <c r="M38" s="70"/>
    </row>
    <row r="39" spans="2:13" s="68" customFormat="1" x14ac:dyDescent="0.25">
      <c r="B39" s="61">
        <f t="shared" si="1"/>
        <v>12</v>
      </c>
      <c r="C39" s="107">
        <v>10212095</v>
      </c>
      <c r="D39" s="68" t="s">
        <v>71</v>
      </c>
      <c r="E39" s="68" t="s">
        <v>36</v>
      </c>
      <c r="F39" s="99">
        <v>43556</v>
      </c>
      <c r="G39" s="99">
        <v>43646</v>
      </c>
      <c r="H39" s="51">
        <v>1561454</v>
      </c>
      <c r="I39" s="70">
        <v>1561454</v>
      </c>
      <c r="J39" s="37">
        <v>0.71</v>
      </c>
      <c r="K39" s="38">
        <f t="shared" si="0"/>
        <v>1108.6300000000001</v>
      </c>
      <c r="M39" s="70"/>
    </row>
    <row r="40" spans="2:13" s="68" customFormat="1" x14ac:dyDescent="0.25">
      <c r="B40" s="61">
        <f t="shared" si="1"/>
        <v>13</v>
      </c>
      <c r="C40" s="107">
        <v>10212098</v>
      </c>
      <c r="D40" s="68" t="s">
        <v>72</v>
      </c>
      <c r="E40" s="68" t="s">
        <v>36</v>
      </c>
      <c r="F40" s="99">
        <v>43556</v>
      </c>
      <c r="G40" s="99">
        <v>43646</v>
      </c>
      <c r="H40" s="51">
        <v>577736</v>
      </c>
      <c r="I40" s="70">
        <v>577736</v>
      </c>
      <c r="J40" s="37">
        <v>0.71</v>
      </c>
      <c r="K40" s="38">
        <f t="shared" si="0"/>
        <v>410.19</v>
      </c>
      <c r="M40" s="70"/>
    </row>
    <row r="41" spans="2:13" s="68" customFormat="1" x14ac:dyDescent="0.25">
      <c r="B41" s="61">
        <f t="shared" si="1"/>
        <v>14</v>
      </c>
      <c r="C41" s="107">
        <v>10212101</v>
      </c>
      <c r="D41" s="68" t="s">
        <v>65</v>
      </c>
      <c r="E41" s="68" t="s">
        <v>42</v>
      </c>
      <c r="F41" s="99">
        <v>43556</v>
      </c>
      <c r="G41" s="99">
        <v>43646</v>
      </c>
      <c r="H41" s="51">
        <v>544458</v>
      </c>
      <c r="I41" s="70">
        <v>542738</v>
      </c>
      <c r="J41" s="37">
        <v>0.71</v>
      </c>
      <c r="K41" s="38">
        <f t="shared" si="0"/>
        <v>385.34</v>
      </c>
      <c r="M41" s="70"/>
    </row>
    <row r="42" spans="2:13" s="68" customFormat="1" x14ac:dyDescent="0.25">
      <c r="B42" s="61">
        <f t="shared" si="1"/>
        <v>15</v>
      </c>
      <c r="C42" s="107">
        <v>10212103</v>
      </c>
      <c r="D42" s="68" t="s">
        <v>73</v>
      </c>
      <c r="E42" s="68" t="s">
        <v>42</v>
      </c>
      <c r="F42" s="99">
        <v>43556</v>
      </c>
      <c r="G42" s="99">
        <v>43580</v>
      </c>
      <c r="H42" s="51">
        <v>77960</v>
      </c>
      <c r="I42" s="70">
        <v>77960</v>
      </c>
      <c r="J42" s="37">
        <v>0.71</v>
      </c>
      <c r="K42" s="38">
        <f t="shared" si="0"/>
        <v>55.35</v>
      </c>
      <c r="M42" s="70"/>
    </row>
    <row r="43" spans="2:13" s="68" customFormat="1" x14ac:dyDescent="0.25">
      <c r="B43" s="61">
        <f t="shared" si="1"/>
        <v>16</v>
      </c>
      <c r="C43" s="107">
        <v>10212104</v>
      </c>
      <c r="D43" s="68" t="s">
        <v>74</v>
      </c>
      <c r="E43" s="68" t="s">
        <v>36</v>
      </c>
      <c r="F43" s="99">
        <v>43557</v>
      </c>
      <c r="G43" s="99">
        <v>43646</v>
      </c>
      <c r="H43" s="51">
        <v>616458</v>
      </c>
      <c r="I43" s="70">
        <v>616458</v>
      </c>
      <c r="J43" s="37">
        <v>0.71</v>
      </c>
      <c r="K43" s="38">
        <f t="shared" si="0"/>
        <v>437.69</v>
      </c>
      <c r="M43" s="70"/>
    </row>
    <row r="44" spans="2:13" s="68" customFormat="1" x14ac:dyDescent="0.25">
      <c r="B44" s="61">
        <f t="shared" si="1"/>
        <v>17</v>
      </c>
      <c r="C44" s="107">
        <v>10212106</v>
      </c>
      <c r="D44" s="68" t="s">
        <v>66</v>
      </c>
      <c r="E44" s="68" t="s">
        <v>36</v>
      </c>
      <c r="F44" s="99">
        <v>43556</v>
      </c>
      <c r="G44" s="99">
        <v>43585</v>
      </c>
      <c r="H44" s="51">
        <v>668776</v>
      </c>
      <c r="I44" s="70">
        <v>667524</v>
      </c>
      <c r="J44" s="37">
        <v>0.71</v>
      </c>
      <c r="K44" s="38">
        <f t="shared" si="0"/>
        <v>473.94</v>
      </c>
      <c r="M44" s="70"/>
    </row>
    <row r="45" spans="2:13" s="68" customFormat="1" x14ac:dyDescent="0.25">
      <c r="B45" s="61">
        <f t="shared" si="1"/>
        <v>18</v>
      </c>
      <c r="C45" s="107">
        <v>10212111</v>
      </c>
      <c r="D45" s="68" t="s">
        <v>75</v>
      </c>
      <c r="E45" s="68" t="s">
        <v>36</v>
      </c>
      <c r="F45" s="99">
        <v>43556</v>
      </c>
      <c r="G45" s="99">
        <v>43597</v>
      </c>
      <c r="H45" s="51">
        <v>598081</v>
      </c>
      <c r="I45" s="70">
        <v>598081</v>
      </c>
      <c r="J45" s="37">
        <v>0.71</v>
      </c>
      <c r="K45" s="38">
        <f t="shared" si="0"/>
        <v>424.64</v>
      </c>
      <c r="M45" s="70"/>
    </row>
    <row r="46" spans="2:13" s="68" customFormat="1" x14ac:dyDescent="0.25">
      <c r="B46" s="61">
        <f t="shared" si="1"/>
        <v>19</v>
      </c>
      <c r="C46" s="107">
        <v>10212111</v>
      </c>
      <c r="D46" s="68" t="s">
        <v>75</v>
      </c>
      <c r="E46" s="68" t="s">
        <v>42</v>
      </c>
      <c r="F46" s="99">
        <v>43556</v>
      </c>
      <c r="G46" s="99">
        <v>43597</v>
      </c>
      <c r="H46" s="51">
        <v>281791</v>
      </c>
      <c r="I46" s="70">
        <v>281791</v>
      </c>
      <c r="J46" s="37">
        <v>0.71</v>
      </c>
      <c r="K46" s="38">
        <f t="shared" si="0"/>
        <v>200.07</v>
      </c>
      <c r="M46" s="70"/>
    </row>
    <row r="47" spans="2:13" s="68" customFormat="1" x14ac:dyDescent="0.25">
      <c r="B47" s="61">
        <f t="shared" si="1"/>
        <v>20</v>
      </c>
      <c r="C47" s="107">
        <v>10212117</v>
      </c>
      <c r="D47" s="68" t="s">
        <v>76</v>
      </c>
      <c r="E47" s="68" t="s">
        <v>36</v>
      </c>
      <c r="F47" s="99">
        <v>43556</v>
      </c>
      <c r="G47" s="99">
        <v>43632</v>
      </c>
      <c r="H47" s="51">
        <v>101554</v>
      </c>
      <c r="I47" s="70">
        <v>101554</v>
      </c>
      <c r="J47" s="37">
        <v>0.71</v>
      </c>
      <c r="K47" s="38">
        <f t="shared" si="0"/>
        <v>72.099999999999994</v>
      </c>
      <c r="M47" s="70"/>
    </row>
    <row r="48" spans="2:13" s="68" customFormat="1" x14ac:dyDescent="0.25">
      <c r="B48" s="61">
        <f>B47+1</f>
        <v>21</v>
      </c>
      <c r="C48" s="107">
        <v>10212117</v>
      </c>
      <c r="D48" s="68" t="s">
        <v>76</v>
      </c>
      <c r="E48" s="68" t="s">
        <v>42</v>
      </c>
      <c r="F48" s="99">
        <v>43556</v>
      </c>
      <c r="G48" s="99">
        <v>43632</v>
      </c>
      <c r="H48" s="51">
        <v>169315</v>
      </c>
      <c r="I48" s="70">
        <v>169315</v>
      </c>
      <c r="J48" s="37">
        <v>0.71</v>
      </c>
      <c r="K48" s="38">
        <f t="shared" si="0"/>
        <v>120.21</v>
      </c>
      <c r="M48" s="70"/>
    </row>
    <row r="49" spans="2:13" s="68" customFormat="1" x14ac:dyDescent="0.25">
      <c r="B49" s="61">
        <f t="shared" si="1"/>
        <v>22</v>
      </c>
      <c r="C49" s="107">
        <v>10212118</v>
      </c>
      <c r="D49" s="68" t="s">
        <v>77</v>
      </c>
      <c r="E49" s="68" t="s">
        <v>47</v>
      </c>
      <c r="F49" s="99">
        <v>43556</v>
      </c>
      <c r="G49" s="99">
        <v>43567</v>
      </c>
      <c r="H49" s="51">
        <v>838947</v>
      </c>
      <c r="I49" s="70">
        <v>838947</v>
      </c>
      <c r="J49" s="37">
        <v>0.71</v>
      </c>
      <c r="K49" s="38">
        <f t="shared" si="0"/>
        <v>595.65</v>
      </c>
      <c r="M49" s="70"/>
    </row>
    <row r="50" spans="2:13" s="68" customFormat="1" x14ac:dyDescent="0.25">
      <c r="B50" s="61">
        <f t="shared" si="1"/>
        <v>23</v>
      </c>
      <c r="C50" s="107">
        <v>10212118</v>
      </c>
      <c r="D50" s="68" t="s">
        <v>77</v>
      </c>
      <c r="E50" s="68" t="s">
        <v>41</v>
      </c>
      <c r="F50" s="99">
        <v>43556</v>
      </c>
      <c r="G50" s="99">
        <v>43567</v>
      </c>
      <c r="H50" s="51">
        <v>589926</v>
      </c>
      <c r="I50" s="70">
        <v>589926</v>
      </c>
      <c r="J50" s="37">
        <v>0.71</v>
      </c>
      <c r="K50" s="38">
        <f t="shared" si="0"/>
        <v>418.85</v>
      </c>
      <c r="M50" s="70"/>
    </row>
    <row r="51" spans="2:13" s="68" customFormat="1" x14ac:dyDescent="0.25">
      <c r="B51" s="61">
        <f t="shared" si="1"/>
        <v>24</v>
      </c>
      <c r="C51" s="107">
        <v>10212123</v>
      </c>
      <c r="D51" s="68" t="s">
        <v>78</v>
      </c>
      <c r="E51" s="68" t="s">
        <v>47</v>
      </c>
      <c r="F51" s="99">
        <v>43556</v>
      </c>
      <c r="G51" s="99">
        <v>43576</v>
      </c>
      <c r="H51" s="51">
        <v>8063</v>
      </c>
      <c r="I51" s="70">
        <v>8063</v>
      </c>
      <c r="J51" s="37">
        <v>0.71</v>
      </c>
      <c r="K51" s="38">
        <f t="shared" si="0"/>
        <v>5.72</v>
      </c>
      <c r="M51" s="70"/>
    </row>
    <row r="52" spans="2:13" s="68" customFormat="1" x14ac:dyDescent="0.25">
      <c r="B52" s="61">
        <f t="shared" si="1"/>
        <v>25</v>
      </c>
      <c r="C52" s="107">
        <v>10212123</v>
      </c>
      <c r="D52" s="68" t="s">
        <v>78</v>
      </c>
      <c r="E52" s="68" t="s">
        <v>44</v>
      </c>
      <c r="F52" s="99">
        <v>43556</v>
      </c>
      <c r="G52" s="99">
        <v>43576</v>
      </c>
      <c r="H52" s="51">
        <v>7935</v>
      </c>
      <c r="I52" s="70">
        <v>7935</v>
      </c>
      <c r="J52" s="37">
        <v>0.71</v>
      </c>
      <c r="K52" s="38">
        <f t="shared" si="0"/>
        <v>5.63</v>
      </c>
      <c r="M52" s="70"/>
    </row>
    <row r="53" spans="2:13" s="68" customFormat="1" x14ac:dyDescent="0.25">
      <c r="B53" s="61">
        <f t="shared" si="1"/>
        <v>26</v>
      </c>
      <c r="C53" s="107">
        <v>10212123</v>
      </c>
      <c r="D53" s="68" t="s">
        <v>78</v>
      </c>
      <c r="E53" s="68" t="s">
        <v>41</v>
      </c>
      <c r="F53" s="99">
        <v>43556</v>
      </c>
      <c r="G53" s="99">
        <v>43576</v>
      </c>
      <c r="H53" s="51">
        <v>2376</v>
      </c>
      <c r="I53" s="70">
        <v>2376</v>
      </c>
      <c r="J53" s="37">
        <v>0.71</v>
      </c>
      <c r="K53" s="38">
        <f t="shared" si="0"/>
        <v>1.69</v>
      </c>
      <c r="M53" s="70"/>
    </row>
    <row r="54" spans="2:13" s="68" customFormat="1" x14ac:dyDescent="0.25">
      <c r="B54" s="61">
        <f t="shared" si="1"/>
        <v>27</v>
      </c>
      <c r="C54" s="107">
        <v>10212124</v>
      </c>
      <c r="D54" s="68" t="s">
        <v>79</v>
      </c>
      <c r="E54" s="68" t="s">
        <v>36</v>
      </c>
      <c r="F54" s="99">
        <v>43557</v>
      </c>
      <c r="G54" s="99">
        <v>72686</v>
      </c>
      <c r="H54" s="51">
        <v>4853858</v>
      </c>
      <c r="I54" s="70">
        <v>4853858</v>
      </c>
      <c r="J54" s="37">
        <v>0.71</v>
      </c>
      <c r="K54" s="38">
        <f t="shared" si="0"/>
        <v>3446.24</v>
      </c>
      <c r="M54" s="70"/>
    </row>
    <row r="55" spans="2:13" s="68" customFormat="1" x14ac:dyDescent="0.25">
      <c r="B55" s="61">
        <f t="shared" si="1"/>
        <v>28</v>
      </c>
      <c r="C55" s="107">
        <v>10212127</v>
      </c>
      <c r="D55" s="68" t="s">
        <v>80</v>
      </c>
      <c r="E55" s="68" t="s">
        <v>42</v>
      </c>
      <c r="F55" s="99">
        <v>43556</v>
      </c>
      <c r="G55" s="99">
        <v>43597</v>
      </c>
      <c r="H55" s="51">
        <v>418635</v>
      </c>
      <c r="I55" s="70">
        <v>418635</v>
      </c>
      <c r="J55" s="37">
        <v>0.71</v>
      </c>
      <c r="K55" s="38">
        <f t="shared" si="0"/>
        <v>297.23</v>
      </c>
      <c r="M55" s="70"/>
    </row>
    <row r="56" spans="2:13" s="68" customFormat="1" x14ac:dyDescent="0.25">
      <c r="B56" s="61">
        <f t="shared" si="1"/>
        <v>29</v>
      </c>
      <c r="C56" s="107">
        <v>10212129</v>
      </c>
      <c r="D56" s="68" t="s">
        <v>81</v>
      </c>
      <c r="E56" s="68" t="s">
        <v>47</v>
      </c>
      <c r="F56" s="99">
        <v>43557</v>
      </c>
      <c r="G56" s="99">
        <v>43646</v>
      </c>
      <c r="H56" s="51">
        <v>225357</v>
      </c>
      <c r="I56" s="70">
        <v>225357</v>
      </c>
      <c r="J56" s="37">
        <v>0.71</v>
      </c>
      <c r="K56" s="38">
        <f t="shared" si="0"/>
        <v>160</v>
      </c>
      <c r="M56" s="70"/>
    </row>
    <row r="57" spans="2:13" s="68" customFormat="1" x14ac:dyDescent="0.25">
      <c r="B57" s="61">
        <f t="shared" si="1"/>
        <v>30</v>
      </c>
      <c r="C57" s="107">
        <v>10212129</v>
      </c>
      <c r="D57" s="68" t="s">
        <v>81</v>
      </c>
      <c r="E57" s="68" t="s">
        <v>41</v>
      </c>
      <c r="F57" s="99">
        <v>43557</v>
      </c>
      <c r="G57" s="99">
        <v>43646</v>
      </c>
      <c r="H57" s="51">
        <v>201679</v>
      </c>
      <c r="I57" s="70">
        <v>201679</v>
      </c>
      <c r="J57" s="37">
        <v>0.71</v>
      </c>
      <c r="K57" s="38">
        <f t="shared" si="0"/>
        <v>143.19</v>
      </c>
      <c r="M57" s="70"/>
    </row>
    <row r="58" spans="2:13" s="68" customFormat="1" x14ac:dyDescent="0.25">
      <c r="B58" s="61">
        <f t="shared" si="1"/>
        <v>31</v>
      </c>
      <c r="C58" s="107">
        <v>10212130</v>
      </c>
      <c r="D58" s="68" t="s">
        <v>82</v>
      </c>
      <c r="E58" s="68" t="s">
        <v>47</v>
      </c>
      <c r="F58" s="99">
        <v>43557</v>
      </c>
      <c r="G58" s="99">
        <v>43562</v>
      </c>
      <c r="H58" s="51">
        <v>180261</v>
      </c>
      <c r="I58" s="70">
        <v>180261</v>
      </c>
      <c r="J58" s="37">
        <v>0.71</v>
      </c>
      <c r="K58" s="38">
        <f t="shared" si="0"/>
        <v>127.99</v>
      </c>
      <c r="M58" s="70"/>
    </row>
    <row r="59" spans="2:13" s="68" customFormat="1" x14ac:dyDescent="0.25">
      <c r="B59" s="61">
        <f t="shared" si="1"/>
        <v>32</v>
      </c>
      <c r="C59" s="107">
        <v>10212130</v>
      </c>
      <c r="D59" s="68" t="s">
        <v>82</v>
      </c>
      <c r="E59" s="68" t="s">
        <v>44</v>
      </c>
      <c r="F59" s="99">
        <v>43557</v>
      </c>
      <c r="G59" s="99">
        <v>43562</v>
      </c>
      <c r="H59" s="51">
        <v>510383</v>
      </c>
      <c r="I59" s="70">
        <v>510383</v>
      </c>
      <c r="J59" s="37">
        <v>0.71</v>
      </c>
      <c r="K59" s="38">
        <f t="shared" si="0"/>
        <v>362.37</v>
      </c>
      <c r="M59" s="70"/>
    </row>
    <row r="60" spans="2:13" s="68" customFormat="1" x14ac:dyDescent="0.25">
      <c r="B60" s="61">
        <f t="shared" si="1"/>
        <v>33</v>
      </c>
      <c r="C60" s="107">
        <v>10212137</v>
      </c>
      <c r="D60" s="68" t="s">
        <v>83</v>
      </c>
      <c r="E60" s="68" t="s">
        <v>47</v>
      </c>
      <c r="F60" s="99">
        <v>43556</v>
      </c>
      <c r="G60" s="99">
        <v>43576</v>
      </c>
      <c r="H60" s="51">
        <v>1191101</v>
      </c>
      <c r="I60" s="70">
        <v>1191101</v>
      </c>
      <c r="J60" s="37">
        <v>0.71</v>
      </c>
      <c r="K60" s="38">
        <f t="shared" si="0"/>
        <v>845.68</v>
      </c>
      <c r="M60" s="70"/>
    </row>
    <row r="61" spans="2:13" s="68" customFormat="1" x14ac:dyDescent="0.25">
      <c r="B61" s="61">
        <f t="shared" si="1"/>
        <v>34</v>
      </c>
      <c r="C61" s="107">
        <v>10212137</v>
      </c>
      <c r="D61" s="68" t="s">
        <v>83</v>
      </c>
      <c r="E61" s="68" t="s">
        <v>41</v>
      </c>
      <c r="F61" s="99">
        <v>43556</v>
      </c>
      <c r="G61" s="99">
        <v>43576</v>
      </c>
      <c r="H61" s="51">
        <v>1098712</v>
      </c>
      <c r="I61" s="70">
        <v>1098712</v>
      </c>
      <c r="J61" s="37">
        <v>0.71</v>
      </c>
      <c r="K61" s="38">
        <f t="shared" si="0"/>
        <v>780.09</v>
      </c>
      <c r="M61" s="70"/>
    </row>
    <row r="62" spans="2:13" s="68" customFormat="1" x14ac:dyDescent="0.25">
      <c r="B62" s="61">
        <f t="shared" si="1"/>
        <v>35</v>
      </c>
      <c r="C62" s="107">
        <v>10212139</v>
      </c>
      <c r="D62" s="68" t="s">
        <v>84</v>
      </c>
      <c r="E62" s="68" t="s">
        <v>42</v>
      </c>
      <c r="F62" s="99">
        <v>43557</v>
      </c>
      <c r="G62" s="99">
        <v>43616</v>
      </c>
      <c r="H62" s="51">
        <v>1328623</v>
      </c>
      <c r="I62" s="70">
        <v>1328623</v>
      </c>
      <c r="J62" s="37">
        <v>0.71</v>
      </c>
      <c r="K62" s="38">
        <f t="shared" si="0"/>
        <v>943.32</v>
      </c>
      <c r="M62" s="70"/>
    </row>
    <row r="63" spans="2:13" s="68" customFormat="1" x14ac:dyDescent="0.25">
      <c r="B63" s="61">
        <f t="shared" si="1"/>
        <v>36</v>
      </c>
      <c r="C63" s="107">
        <v>10212141</v>
      </c>
      <c r="D63" s="68" t="s">
        <v>85</v>
      </c>
      <c r="E63" s="68" t="s">
        <v>42</v>
      </c>
      <c r="F63" s="99">
        <v>43556</v>
      </c>
      <c r="G63" s="99">
        <v>43646</v>
      </c>
      <c r="H63" s="51">
        <v>7059</v>
      </c>
      <c r="I63" s="70">
        <v>7059</v>
      </c>
      <c r="J63" s="37">
        <v>0.71</v>
      </c>
      <c r="K63" s="38">
        <f t="shared" si="0"/>
        <v>5.01</v>
      </c>
      <c r="M63" s="70"/>
    </row>
    <row r="64" spans="2:13" s="68" customFormat="1" x14ac:dyDescent="0.25">
      <c r="B64" s="61">
        <f t="shared" si="1"/>
        <v>37</v>
      </c>
      <c r="C64" s="107">
        <v>10212145</v>
      </c>
      <c r="D64" s="68" t="s">
        <v>86</v>
      </c>
      <c r="E64" s="68" t="s">
        <v>47</v>
      </c>
      <c r="F64" s="99">
        <v>43557</v>
      </c>
      <c r="G64" s="99">
        <v>43568</v>
      </c>
      <c r="H64" s="51">
        <v>228994</v>
      </c>
      <c r="I64" s="70">
        <v>228994</v>
      </c>
      <c r="J64" s="37">
        <v>0.71</v>
      </c>
      <c r="K64" s="38">
        <f t="shared" si="0"/>
        <v>162.59</v>
      </c>
      <c r="M64" s="70"/>
    </row>
    <row r="65" spans="2:14" s="68" customFormat="1" x14ac:dyDescent="0.25">
      <c r="B65" s="61">
        <f t="shared" si="1"/>
        <v>38</v>
      </c>
      <c r="C65" s="107">
        <v>10212145</v>
      </c>
      <c r="D65" s="68" t="s">
        <v>86</v>
      </c>
      <c r="E65" s="68" t="s">
        <v>41</v>
      </c>
      <c r="F65" s="99">
        <v>43557</v>
      </c>
      <c r="G65" s="99">
        <v>43568</v>
      </c>
      <c r="H65" s="51">
        <v>92499</v>
      </c>
      <c r="I65" s="70">
        <v>92499</v>
      </c>
      <c r="J65" s="37">
        <v>0.71</v>
      </c>
      <c r="K65" s="38">
        <f t="shared" si="0"/>
        <v>65.67</v>
      </c>
      <c r="M65" s="70"/>
    </row>
    <row r="66" spans="2:14" s="68" customFormat="1" x14ac:dyDescent="0.25">
      <c r="B66" s="61">
        <f t="shared" si="1"/>
        <v>39</v>
      </c>
      <c r="C66" s="107">
        <v>10212147</v>
      </c>
      <c r="D66" s="68" t="s">
        <v>87</v>
      </c>
      <c r="E66" s="68" t="s">
        <v>42</v>
      </c>
      <c r="F66" s="99">
        <v>43556</v>
      </c>
      <c r="G66" s="99">
        <v>43583</v>
      </c>
      <c r="H66" s="51">
        <v>157407</v>
      </c>
      <c r="I66" s="70">
        <v>157407</v>
      </c>
      <c r="J66" s="37">
        <v>0.71</v>
      </c>
      <c r="K66" s="38">
        <f t="shared" si="0"/>
        <v>111.76</v>
      </c>
      <c r="M66" s="70"/>
    </row>
    <row r="67" spans="2:14" s="68" customFormat="1" x14ac:dyDescent="0.25">
      <c r="B67" s="61">
        <f t="shared" si="1"/>
        <v>40</v>
      </c>
      <c r="C67" s="107">
        <v>10212148</v>
      </c>
      <c r="D67" s="68" t="s">
        <v>88</v>
      </c>
      <c r="E67" s="68" t="s">
        <v>42</v>
      </c>
      <c r="F67" s="99">
        <v>43557</v>
      </c>
      <c r="G67" s="99">
        <v>43646</v>
      </c>
      <c r="H67" s="51">
        <v>1576232</v>
      </c>
      <c r="I67" s="70">
        <v>1576232</v>
      </c>
      <c r="J67" s="37">
        <v>0.71</v>
      </c>
      <c r="K67" s="38">
        <f t="shared" si="0"/>
        <v>1119.1199999999999</v>
      </c>
      <c r="M67" s="70"/>
    </row>
    <row r="68" spans="2:14" s="68" customFormat="1" x14ac:dyDescent="0.25">
      <c r="B68" s="61">
        <f t="shared" si="1"/>
        <v>41</v>
      </c>
      <c r="C68" s="107">
        <v>10212150</v>
      </c>
      <c r="D68" s="68" t="s">
        <v>89</v>
      </c>
      <c r="E68" s="68" t="s">
        <v>47</v>
      </c>
      <c r="F68" s="99">
        <v>43557</v>
      </c>
      <c r="G68" s="99">
        <v>43576</v>
      </c>
      <c r="H68" s="51">
        <v>60481</v>
      </c>
      <c r="I68" s="70">
        <v>60481</v>
      </c>
      <c r="J68" s="37">
        <v>0.71</v>
      </c>
      <c r="K68" s="38">
        <f t="shared" si="0"/>
        <v>42.94</v>
      </c>
      <c r="M68" s="70"/>
    </row>
    <row r="69" spans="2:14" s="68" customFormat="1" x14ac:dyDescent="0.25">
      <c r="B69" s="61">
        <f t="shared" si="1"/>
        <v>42</v>
      </c>
      <c r="C69" s="107">
        <v>10212150</v>
      </c>
      <c r="D69" s="68" t="s">
        <v>89</v>
      </c>
      <c r="E69" s="68" t="s">
        <v>41</v>
      </c>
      <c r="F69" s="99">
        <v>43557</v>
      </c>
      <c r="G69" s="99">
        <v>43576</v>
      </c>
      <c r="H69" s="51">
        <v>49772</v>
      </c>
      <c r="I69" s="70">
        <v>49772</v>
      </c>
      <c r="J69" s="37">
        <v>0.71</v>
      </c>
      <c r="K69" s="38">
        <f t="shared" si="0"/>
        <v>35.340000000000003</v>
      </c>
      <c r="M69" s="70"/>
      <c r="N69" s="70"/>
    </row>
    <row r="70" spans="2:14" s="68" customFormat="1" x14ac:dyDescent="0.25">
      <c r="B70" s="61">
        <f t="shared" si="1"/>
        <v>43</v>
      </c>
      <c r="C70" s="107">
        <v>10212151</v>
      </c>
      <c r="D70" s="68" t="s">
        <v>90</v>
      </c>
      <c r="E70" s="68" t="s">
        <v>47</v>
      </c>
      <c r="F70" s="99">
        <v>43557</v>
      </c>
      <c r="G70" s="99">
        <v>43576</v>
      </c>
      <c r="H70" s="51">
        <v>78705</v>
      </c>
      <c r="I70" s="70">
        <v>78705</v>
      </c>
      <c r="J70" s="37">
        <v>0.71</v>
      </c>
      <c r="K70" s="38">
        <f t="shared" si="0"/>
        <v>55.88</v>
      </c>
      <c r="M70" s="70"/>
    </row>
    <row r="71" spans="2:14" s="68" customFormat="1" x14ac:dyDescent="0.25">
      <c r="B71" s="61">
        <f t="shared" si="1"/>
        <v>44</v>
      </c>
      <c r="C71" s="107">
        <v>10212151</v>
      </c>
      <c r="D71" s="68" t="s">
        <v>90</v>
      </c>
      <c r="E71" s="68" t="s">
        <v>41</v>
      </c>
      <c r="F71" s="99">
        <v>43557</v>
      </c>
      <c r="G71" s="99">
        <v>43576</v>
      </c>
      <c r="H71" s="51">
        <v>73974</v>
      </c>
      <c r="I71" s="70">
        <v>73974</v>
      </c>
      <c r="J71" s="37">
        <v>0.71</v>
      </c>
      <c r="K71" s="38">
        <f t="shared" si="0"/>
        <v>52.52</v>
      </c>
      <c r="M71" s="70"/>
    </row>
    <row r="72" spans="2:14" s="68" customFormat="1" x14ac:dyDescent="0.25">
      <c r="B72" s="61">
        <f t="shared" si="1"/>
        <v>45</v>
      </c>
      <c r="C72" s="107">
        <v>10212152</v>
      </c>
      <c r="D72" s="68" t="s">
        <v>91</v>
      </c>
      <c r="E72" s="68" t="s">
        <v>47</v>
      </c>
      <c r="F72" s="99">
        <v>43557</v>
      </c>
      <c r="G72" s="99">
        <v>43576</v>
      </c>
      <c r="H72" s="51">
        <v>47217</v>
      </c>
      <c r="I72" s="70">
        <v>47217</v>
      </c>
      <c r="J72" s="37">
        <v>0.71</v>
      </c>
      <c r="K72" s="38">
        <f t="shared" si="0"/>
        <v>33.520000000000003</v>
      </c>
      <c r="M72" s="70"/>
    </row>
    <row r="73" spans="2:14" s="68" customFormat="1" x14ac:dyDescent="0.25">
      <c r="B73" s="61">
        <f t="shared" si="1"/>
        <v>46</v>
      </c>
      <c r="C73" s="107">
        <v>10212152</v>
      </c>
      <c r="D73" s="68" t="s">
        <v>91</v>
      </c>
      <c r="E73" s="68" t="s">
        <v>41</v>
      </c>
      <c r="F73" s="99">
        <v>43557</v>
      </c>
      <c r="G73" s="99">
        <v>43576</v>
      </c>
      <c r="H73" s="51">
        <v>37813</v>
      </c>
      <c r="I73" s="70">
        <v>37813</v>
      </c>
      <c r="J73" s="37">
        <v>0.71</v>
      </c>
      <c r="K73" s="38">
        <f t="shared" si="0"/>
        <v>26.85</v>
      </c>
      <c r="M73" s="70"/>
    </row>
    <row r="74" spans="2:14" s="68" customFormat="1" x14ac:dyDescent="0.25">
      <c r="B74" s="61">
        <f t="shared" si="1"/>
        <v>47</v>
      </c>
      <c r="C74" s="107">
        <v>10212159</v>
      </c>
      <c r="D74" s="68" t="s">
        <v>92</v>
      </c>
      <c r="E74" s="68" t="s">
        <v>41</v>
      </c>
      <c r="F74" s="99">
        <v>43558</v>
      </c>
      <c r="G74" s="99">
        <v>43576</v>
      </c>
      <c r="H74" s="51">
        <v>48095</v>
      </c>
      <c r="I74" s="70">
        <v>48095</v>
      </c>
      <c r="J74" s="37">
        <v>0.71</v>
      </c>
      <c r="K74" s="38">
        <f t="shared" si="0"/>
        <v>34.15</v>
      </c>
      <c r="M74" s="70"/>
    </row>
    <row r="75" spans="2:14" s="68" customFormat="1" x14ac:dyDescent="0.25">
      <c r="B75" s="61">
        <f t="shared" si="1"/>
        <v>48</v>
      </c>
      <c r="C75" s="107">
        <v>10212160</v>
      </c>
      <c r="D75" s="68" t="s">
        <v>93</v>
      </c>
      <c r="E75" s="68" t="s">
        <v>41</v>
      </c>
      <c r="F75" s="99">
        <v>43558</v>
      </c>
      <c r="G75" s="99">
        <v>43576</v>
      </c>
      <c r="H75" s="51">
        <v>47351</v>
      </c>
      <c r="I75" s="70">
        <v>47351</v>
      </c>
      <c r="J75" s="37">
        <v>0.71</v>
      </c>
      <c r="K75" s="38">
        <f t="shared" si="0"/>
        <v>33.619999999999997</v>
      </c>
      <c r="M75" s="70"/>
    </row>
    <row r="76" spans="2:14" s="68" customFormat="1" x14ac:dyDescent="0.25">
      <c r="B76" s="61">
        <f t="shared" si="1"/>
        <v>49</v>
      </c>
      <c r="C76" s="107">
        <v>10212161</v>
      </c>
      <c r="D76" s="68" t="s">
        <v>94</v>
      </c>
      <c r="E76" s="68" t="s">
        <v>41</v>
      </c>
      <c r="F76" s="99">
        <v>43558</v>
      </c>
      <c r="G76" s="99">
        <v>43576</v>
      </c>
      <c r="H76" s="51">
        <v>47682</v>
      </c>
      <c r="I76" s="70">
        <v>47682</v>
      </c>
      <c r="J76" s="37">
        <v>0.71</v>
      </c>
      <c r="K76" s="38">
        <f t="shared" si="0"/>
        <v>33.85</v>
      </c>
      <c r="M76" s="70"/>
    </row>
    <row r="77" spans="2:14" s="68" customFormat="1" x14ac:dyDescent="0.25">
      <c r="B77" s="61">
        <f t="shared" si="1"/>
        <v>50</v>
      </c>
      <c r="C77" s="107">
        <v>10212164</v>
      </c>
      <c r="D77" s="68" t="s">
        <v>95</v>
      </c>
      <c r="E77" s="68" t="s">
        <v>42</v>
      </c>
      <c r="F77" s="99">
        <v>43557</v>
      </c>
      <c r="G77" s="99">
        <v>43646</v>
      </c>
      <c r="H77" s="51">
        <v>123310</v>
      </c>
      <c r="I77" s="70">
        <v>123310</v>
      </c>
      <c r="J77" s="37">
        <v>0.71</v>
      </c>
      <c r="K77" s="38">
        <f t="shared" si="0"/>
        <v>87.55</v>
      </c>
      <c r="M77" s="70"/>
    </row>
    <row r="78" spans="2:14" s="68" customFormat="1" x14ac:dyDescent="0.25">
      <c r="B78" s="61">
        <f t="shared" si="1"/>
        <v>51</v>
      </c>
      <c r="C78" s="107">
        <v>10212166</v>
      </c>
      <c r="D78" s="68" t="s">
        <v>96</v>
      </c>
      <c r="E78" s="68" t="s">
        <v>47</v>
      </c>
      <c r="F78" s="99">
        <v>43556</v>
      </c>
      <c r="G78" s="99">
        <v>43596</v>
      </c>
      <c r="H78" s="51">
        <v>797050</v>
      </c>
      <c r="I78" s="70">
        <v>797050</v>
      </c>
      <c r="J78" s="37">
        <v>0.71</v>
      </c>
      <c r="K78" s="38">
        <f t="shared" si="0"/>
        <v>565.91</v>
      </c>
      <c r="M78" s="70"/>
    </row>
    <row r="79" spans="2:14" s="68" customFormat="1" x14ac:dyDescent="0.25">
      <c r="B79" s="61">
        <f t="shared" si="1"/>
        <v>52</v>
      </c>
      <c r="C79" s="107">
        <v>10212166</v>
      </c>
      <c r="D79" s="68" t="s">
        <v>96</v>
      </c>
      <c r="E79" s="68" t="s">
        <v>41</v>
      </c>
      <c r="F79" s="99">
        <v>43556</v>
      </c>
      <c r="G79" s="99">
        <v>43596</v>
      </c>
      <c r="H79" s="51">
        <v>1386351</v>
      </c>
      <c r="I79" s="70">
        <v>1386351</v>
      </c>
      <c r="J79" s="37">
        <v>0.71</v>
      </c>
      <c r="K79" s="38">
        <f t="shared" si="0"/>
        <v>984.31</v>
      </c>
      <c r="M79" s="70"/>
    </row>
    <row r="80" spans="2:14" s="68" customFormat="1" x14ac:dyDescent="0.25">
      <c r="B80" s="61">
        <f t="shared" si="1"/>
        <v>53</v>
      </c>
      <c r="C80" s="107">
        <v>10212167</v>
      </c>
      <c r="D80" s="68" t="s">
        <v>97</v>
      </c>
      <c r="E80" s="68" t="s">
        <v>42</v>
      </c>
      <c r="F80" s="99">
        <v>43556</v>
      </c>
      <c r="G80" s="99">
        <v>43646</v>
      </c>
      <c r="H80" s="51">
        <v>721096</v>
      </c>
      <c r="I80" s="70">
        <v>721096</v>
      </c>
      <c r="J80" s="37">
        <v>0.71</v>
      </c>
      <c r="K80" s="38">
        <f t="shared" si="0"/>
        <v>511.98</v>
      </c>
      <c r="M80" s="70"/>
    </row>
    <row r="81" spans="2:13" s="68" customFormat="1" x14ac:dyDescent="0.25">
      <c r="B81" s="61">
        <f t="shared" si="1"/>
        <v>54</v>
      </c>
      <c r="C81" s="107">
        <v>10212169</v>
      </c>
      <c r="D81" s="68" t="s">
        <v>98</v>
      </c>
      <c r="E81" s="68" t="s">
        <v>47</v>
      </c>
      <c r="F81" s="99">
        <v>43556</v>
      </c>
      <c r="G81" s="99">
        <v>43576</v>
      </c>
      <c r="H81" s="51">
        <v>196176</v>
      </c>
      <c r="I81" s="70">
        <v>196176</v>
      </c>
      <c r="J81" s="37">
        <v>0.71</v>
      </c>
      <c r="K81" s="38">
        <f t="shared" si="0"/>
        <v>139.28</v>
      </c>
      <c r="M81" s="70"/>
    </row>
    <row r="82" spans="2:13" s="68" customFormat="1" x14ac:dyDescent="0.25">
      <c r="B82" s="61">
        <f t="shared" si="1"/>
        <v>55</v>
      </c>
      <c r="C82" s="107">
        <v>10212169</v>
      </c>
      <c r="D82" s="68" t="s">
        <v>98</v>
      </c>
      <c r="E82" s="68" t="s">
        <v>44</v>
      </c>
      <c r="F82" s="99">
        <v>43556</v>
      </c>
      <c r="G82" s="99">
        <v>43576</v>
      </c>
      <c r="H82" s="51">
        <v>230148</v>
      </c>
      <c r="I82" s="70">
        <v>230148</v>
      </c>
      <c r="J82" s="37">
        <v>0.71</v>
      </c>
      <c r="K82" s="38">
        <f t="shared" si="0"/>
        <v>163.41</v>
      </c>
      <c r="M82" s="70"/>
    </row>
    <row r="83" spans="2:13" s="68" customFormat="1" x14ac:dyDescent="0.25">
      <c r="B83" s="61">
        <f t="shared" si="1"/>
        <v>56</v>
      </c>
      <c r="C83" s="107">
        <v>10212169</v>
      </c>
      <c r="D83" s="68" t="s">
        <v>98</v>
      </c>
      <c r="E83" s="68" t="s">
        <v>41</v>
      </c>
      <c r="F83" s="99">
        <v>43556</v>
      </c>
      <c r="G83" s="99">
        <v>43576</v>
      </c>
      <c r="H83" s="51">
        <v>276439</v>
      </c>
      <c r="I83" s="70">
        <v>276439</v>
      </c>
      <c r="J83" s="37">
        <v>0.71</v>
      </c>
      <c r="K83" s="38">
        <f t="shared" si="0"/>
        <v>196.27</v>
      </c>
      <c r="M83" s="70"/>
    </row>
    <row r="84" spans="2:13" s="68" customFormat="1" x14ac:dyDescent="0.25">
      <c r="B84" s="61">
        <f t="shared" si="1"/>
        <v>57</v>
      </c>
      <c r="C84" s="107">
        <v>10212170</v>
      </c>
      <c r="D84" s="68" t="s">
        <v>99</v>
      </c>
      <c r="E84" s="68" t="s">
        <v>47</v>
      </c>
      <c r="F84" s="99">
        <v>43557</v>
      </c>
      <c r="G84" s="99">
        <v>43576</v>
      </c>
      <c r="H84" s="51">
        <v>156575</v>
      </c>
      <c r="I84" s="70">
        <v>156575</v>
      </c>
      <c r="J84" s="37">
        <v>0.71</v>
      </c>
      <c r="K84" s="38">
        <f t="shared" si="0"/>
        <v>111.17</v>
      </c>
      <c r="M84" s="70"/>
    </row>
    <row r="85" spans="2:13" s="68" customFormat="1" x14ac:dyDescent="0.25">
      <c r="B85" s="61">
        <f t="shared" si="1"/>
        <v>58</v>
      </c>
      <c r="C85" s="107">
        <v>10212170</v>
      </c>
      <c r="D85" s="68" t="s">
        <v>99</v>
      </c>
      <c r="E85" s="68" t="s">
        <v>44</v>
      </c>
      <c r="F85" s="99">
        <v>43557</v>
      </c>
      <c r="G85" s="99">
        <v>43576</v>
      </c>
      <c r="H85" s="51">
        <v>152997</v>
      </c>
      <c r="I85" s="70">
        <v>152997</v>
      </c>
      <c r="J85" s="37">
        <v>0.71</v>
      </c>
      <c r="K85" s="38">
        <f t="shared" si="0"/>
        <v>108.63</v>
      </c>
      <c r="M85" s="70"/>
    </row>
    <row r="86" spans="2:13" s="68" customFormat="1" x14ac:dyDescent="0.25">
      <c r="B86" s="61">
        <f t="shared" si="1"/>
        <v>59</v>
      </c>
      <c r="C86" s="107">
        <v>10212170</v>
      </c>
      <c r="D86" s="68" t="s">
        <v>99</v>
      </c>
      <c r="E86" s="68" t="s">
        <v>41</v>
      </c>
      <c r="F86" s="99">
        <v>43557</v>
      </c>
      <c r="G86" s="99">
        <v>43576</v>
      </c>
      <c r="H86" s="51">
        <v>230748</v>
      </c>
      <c r="I86" s="70">
        <v>230748</v>
      </c>
      <c r="J86" s="37">
        <v>0.71</v>
      </c>
      <c r="K86" s="38">
        <f t="shared" si="0"/>
        <v>163.83000000000001</v>
      </c>
      <c r="M86" s="70"/>
    </row>
    <row r="87" spans="2:13" s="68" customFormat="1" x14ac:dyDescent="0.25">
      <c r="B87" s="61">
        <f t="shared" si="1"/>
        <v>60</v>
      </c>
      <c r="C87" s="107">
        <v>10212171</v>
      </c>
      <c r="D87" s="68" t="s">
        <v>100</v>
      </c>
      <c r="E87" s="68" t="s">
        <v>47</v>
      </c>
      <c r="F87" s="99">
        <v>43557</v>
      </c>
      <c r="G87" s="99">
        <v>43576</v>
      </c>
      <c r="H87" s="51">
        <v>508306</v>
      </c>
      <c r="I87" s="70">
        <v>508306</v>
      </c>
      <c r="J87" s="37">
        <v>0.71</v>
      </c>
      <c r="K87" s="38">
        <f t="shared" si="0"/>
        <v>360.9</v>
      </c>
      <c r="M87" s="70"/>
    </row>
    <row r="88" spans="2:13" s="68" customFormat="1" x14ac:dyDescent="0.25">
      <c r="B88" s="61">
        <f t="shared" si="1"/>
        <v>61</v>
      </c>
      <c r="C88" s="107">
        <v>10212171</v>
      </c>
      <c r="D88" s="68" t="s">
        <v>100</v>
      </c>
      <c r="E88" s="68" t="s">
        <v>44</v>
      </c>
      <c r="F88" s="99">
        <v>43557</v>
      </c>
      <c r="G88" s="99">
        <v>43576</v>
      </c>
      <c r="H88" s="51">
        <v>528746</v>
      </c>
      <c r="I88" s="70">
        <v>528746</v>
      </c>
      <c r="J88" s="37">
        <v>0.71</v>
      </c>
      <c r="K88" s="38">
        <f t="shared" si="0"/>
        <v>375.41</v>
      </c>
      <c r="M88" s="70"/>
    </row>
    <row r="89" spans="2:13" s="68" customFormat="1" x14ac:dyDescent="0.25">
      <c r="B89" s="61">
        <f t="shared" si="1"/>
        <v>62</v>
      </c>
      <c r="C89" s="107">
        <v>10212171</v>
      </c>
      <c r="D89" s="68" t="s">
        <v>100</v>
      </c>
      <c r="E89" s="68" t="s">
        <v>41</v>
      </c>
      <c r="F89" s="99">
        <v>43557</v>
      </c>
      <c r="G89" s="99">
        <v>43576</v>
      </c>
      <c r="H89" s="51">
        <v>590298</v>
      </c>
      <c r="I89" s="70">
        <v>590298</v>
      </c>
      <c r="J89" s="37">
        <v>0.71</v>
      </c>
      <c r="K89" s="38">
        <f t="shared" si="0"/>
        <v>419.11</v>
      </c>
      <c r="M89" s="70"/>
    </row>
    <row r="90" spans="2:13" s="68" customFormat="1" x14ac:dyDescent="0.25">
      <c r="B90" s="61">
        <f t="shared" si="1"/>
        <v>63</v>
      </c>
      <c r="C90" s="107">
        <v>10212173</v>
      </c>
      <c r="D90" s="68" t="s">
        <v>101</v>
      </c>
      <c r="E90" s="68" t="s">
        <v>36</v>
      </c>
      <c r="F90" s="99">
        <v>43558</v>
      </c>
      <c r="G90" s="99">
        <v>43646</v>
      </c>
      <c r="H90" s="51">
        <v>239428</v>
      </c>
      <c r="I90" s="70">
        <v>239428</v>
      </c>
      <c r="J90" s="37">
        <v>0.71</v>
      </c>
      <c r="K90" s="38">
        <f t="shared" si="0"/>
        <v>169.99</v>
      </c>
      <c r="M90" s="70"/>
    </row>
    <row r="91" spans="2:13" s="68" customFormat="1" x14ac:dyDescent="0.25">
      <c r="B91" s="61">
        <f t="shared" si="1"/>
        <v>64</v>
      </c>
      <c r="C91" s="107">
        <v>10212173</v>
      </c>
      <c r="D91" s="68" t="s">
        <v>101</v>
      </c>
      <c r="E91" s="68" t="s">
        <v>42</v>
      </c>
      <c r="F91" s="99">
        <v>43558</v>
      </c>
      <c r="G91" s="99">
        <v>43646</v>
      </c>
      <c r="H91" s="51">
        <v>210107</v>
      </c>
      <c r="I91" s="70">
        <v>210107</v>
      </c>
      <c r="J91" s="37">
        <v>0.71</v>
      </c>
      <c r="K91" s="38">
        <f t="shared" si="0"/>
        <v>149.18</v>
      </c>
      <c r="M91" s="70"/>
    </row>
    <row r="92" spans="2:13" s="68" customFormat="1" x14ac:dyDescent="0.25">
      <c r="B92" s="61">
        <f t="shared" si="1"/>
        <v>65</v>
      </c>
      <c r="C92" s="107">
        <v>10212174</v>
      </c>
      <c r="D92" s="68" t="s">
        <v>102</v>
      </c>
      <c r="E92" s="68" t="s">
        <v>47</v>
      </c>
      <c r="F92" s="99">
        <v>43559</v>
      </c>
      <c r="G92" s="99">
        <v>43582</v>
      </c>
      <c r="H92" s="51">
        <v>847174</v>
      </c>
      <c r="I92" s="70">
        <v>847174</v>
      </c>
      <c r="J92" s="37">
        <v>0.71</v>
      </c>
      <c r="K92" s="38">
        <f t="shared" ref="K92:K155" si="2">ROUND(I92*(J92/1000),2)</f>
        <v>601.49</v>
      </c>
      <c r="M92" s="70"/>
    </row>
    <row r="93" spans="2:13" s="68" customFormat="1" x14ac:dyDescent="0.25">
      <c r="B93" s="61">
        <f t="shared" si="1"/>
        <v>66</v>
      </c>
      <c r="C93" s="107">
        <v>10212178</v>
      </c>
      <c r="D93" s="68" t="s">
        <v>103</v>
      </c>
      <c r="E93" s="68" t="s">
        <v>47</v>
      </c>
      <c r="F93" s="99">
        <v>43559</v>
      </c>
      <c r="G93" s="99">
        <v>43576</v>
      </c>
      <c r="H93" s="51">
        <v>958353</v>
      </c>
      <c r="I93" s="70">
        <v>958353</v>
      </c>
      <c r="J93" s="37">
        <v>0.71</v>
      </c>
      <c r="K93" s="38">
        <f t="shared" si="2"/>
        <v>680.43</v>
      </c>
      <c r="M93" s="70"/>
    </row>
    <row r="94" spans="2:13" s="68" customFormat="1" x14ac:dyDescent="0.25">
      <c r="B94" s="61">
        <f t="shared" si="1"/>
        <v>67</v>
      </c>
      <c r="C94" s="107">
        <v>10212179</v>
      </c>
      <c r="D94" s="68" t="s">
        <v>104</v>
      </c>
      <c r="E94" s="68" t="s">
        <v>47</v>
      </c>
      <c r="F94" s="99">
        <v>43559</v>
      </c>
      <c r="G94" s="99">
        <v>43576</v>
      </c>
      <c r="H94" s="51">
        <v>274268</v>
      </c>
      <c r="I94" s="70">
        <v>274268</v>
      </c>
      <c r="J94" s="37">
        <v>0.71</v>
      </c>
      <c r="K94" s="38">
        <f t="shared" si="2"/>
        <v>194.73</v>
      </c>
      <c r="M94" s="70"/>
    </row>
    <row r="95" spans="2:13" s="68" customFormat="1" x14ac:dyDescent="0.25">
      <c r="B95" s="61">
        <f t="shared" ref="B95:B158" si="3">B94+1</f>
        <v>68</v>
      </c>
      <c r="C95" s="107">
        <v>10212179</v>
      </c>
      <c r="D95" s="68" t="s">
        <v>104</v>
      </c>
      <c r="E95" s="68" t="s">
        <v>44</v>
      </c>
      <c r="F95" s="99">
        <v>43559</v>
      </c>
      <c r="G95" s="99">
        <v>43576</v>
      </c>
      <c r="H95" s="51">
        <v>641732</v>
      </c>
      <c r="I95" s="70">
        <v>641732</v>
      </c>
      <c r="J95" s="37">
        <v>0.71</v>
      </c>
      <c r="K95" s="38">
        <f t="shared" si="2"/>
        <v>455.63</v>
      </c>
      <c r="M95" s="70"/>
    </row>
    <row r="96" spans="2:13" s="68" customFormat="1" x14ac:dyDescent="0.25">
      <c r="B96" s="61">
        <f t="shared" si="3"/>
        <v>69</v>
      </c>
      <c r="C96" s="107">
        <v>10212180</v>
      </c>
      <c r="D96" s="68" t="s">
        <v>105</v>
      </c>
      <c r="E96" s="68" t="s">
        <v>44</v>
      </c>
      <c r="F96" s="99">
        <v>43559</v>
      </c>
      <c r="G96" s="99">
        <v>43576</v>
      </c>
      <c r="H96" s="51">
        <v>1281763</v>
      </c>
      <c r="I96" s="70">
        <v>1281763</v>
      </c>
      <c r="J96" s="37">
        <v>0.71</v>
      </c>
      <c r="K96" s="38">
        <f t="shared" si="2"/>
        <v>910.05</v>
      </c>
      <c r="M96" s="70"/>
    </row>
    <row r="97" spans="2:13" s="68" customFormat="1" x14ac:dyDescent="0.25">
      <c r="B97" s="61">
        <f t="shared" si="3"/>
        <v>70</v>
      </c>
      <c r="C97" s="107">
        <v>10212185</v>
      </c>
      <c r="D97" s="68" t="s">
        <v>106</v>
      </c>
      <c r="E97" s="68" t="s">
        <v>47</v>
      </c>
      <c r="F97" s="99">
        <v>43557</v>
      </c>
      <c r="G97" s="99">
        <v>43576</v>
      </c>
      <c r="H97" s="51">
        <v>51083</v>
      </c>
      <c r="I97" s="70">
        <v>51083</v>
      </c>
      <c r="J97" s="37">
        <v>0.71</v>
      </c>
      <c r="K97" s="38">
        <f t="shared" si="2"/>
        <v>36.270000000000003</v>
      </c>
      <c r="M97" s="70"/>
    </row>
    <row r="98" spans="2:13" s="68" customFormat="1" x14ac:dyDescent="0.25">
      <c r="B98" s="61">
        <f t="shared" si="3"/>
        <v>71</v>
      </c>
      <c r="C98" s="107">
        <v>10212185</v>
      </c>
      <c r="D98" s="68" t="s">
        <v>106</v>
      </c>
      <c r="E98" s="68" t="s">
        <v>41</v>
      </c>
      <c r="F98" s="99">
        <v>43557</v>
      </c>
      <c r="G98" s="99">
        <v>43576</v>
      </c>
      <c r="H98" s="51">
        <v>42591</v>
      </c>
      <c r="I98" s="70">
        <v>42591</v>
      </c>
      <c r="J98" s="37">
        <v>0.71</v>
      </c>
      <c r="K98" s="38">
        <f t="shared" si="2"/>
        <v>30.24</v>
      </c>
      <c r="M98" s="70"/>
    </row>
    <row r="99" spans="2:13" s="68" customFormat="1" x14ac:dyDescent="0.25">
      <c r="B99" s="61">
        <f t="shared" si="3"/>
        <v>72</v>
      </c>
      <c r="C99" s="107">
        <v>10212191</v>
      </c>
      <c r="D99" s="68" t="s">
        <v>107</v>
      </c>
      <c r="E99" s="68" t="s">
        <v>47</v>
      </c>
      <c r="F99" s="99">
        <v>43557</v>
      </c>
      <c r="G99" s="99">
        <v>43576</v>
      </c>
      <c r="H99" s="51">
        <v>71329</v>
      </c>
      <c r="I99" s="70">
        <v>71329</v>
      </c>
      <c r="J99" s="37">
        <v>0.71</v>
      </c>
      <c r="K99" s="38">
        <f t="shared" si="2"/>
        <v>50.64</v>
      </c>
      <c r="M99" s="70"/>
    </row>
    <row r="100" spans="2:13" s="68" customFormat="1" x14ac:dyDescent="0.25">
      <c r="B100" s="61">
        <f t="shared" si="3"/>
        <v>73</v>
      </c>
      <c r="C100" s="107">
        <v>10212191</v>
      </c>
      <c r="D100" s="68" t="s">
        <v>107</v>
      </c>
      <c r="E100" s="68" t="s">
        <v>41</v>
      </c>
      <c r="F100" s="99">
        <v>43557</v>
      </c>
      <c r="G100" s="99">
        <v>43576</v>
      </c>
      <c r="H100" s="51">
        <v>58513</v>
      </c>
      <c r="I100" s="70">
        <v>58513</v>
      </c>
      <c r="J100" s="37">
        <v>0.71</v>
      </c>
      <c r="K100" s="38">
        <f t="shared" si="2"/>
        <v>41.54</v>
      </c>
      <c r="M100" s="70"/>
    </row>
    <row r="101" spans="2:13" s="68" customFormat="1" x14ac:dyDescent="0.25">
      <c r="B101" s="61">
        <f t="shared" si="3"/>
        <v>74</v>
      </c>
      <c r="C101" s="107">
        <v>10212192</v>
      </c>
      <c r="D101" s="68" t="s">
        <v>108</v>
      </c>
      <c r="E101" s="68" t="s">
        <v>47</v>
      </c>
      <c r="F101" s="99">
        <v>43560</v>
      </c>
      <c r="G101" s="99">
        <v>43646</v>
      </c>
      <c r="H101" s="51">
        <v>1240076</v>
      </c>
      <c r="I101" s="70">
        <v>1240076</v>
      </c>
      <c r="J101" s="37">
        <v>0.71</v>
      </c>
      <c r="K101" s="38">
        <f t="shared" si="2"/>
        <v>880.45</v>
      </c>
      <c r="M101" s="70"/>
    </row>
    <row r="102" spans="2:13" s="68" customFormat="1" x14ac:dyDescent="0.25">
      <c r="B102" s="61">
        <f t="shared" si="3"/>
        <v>75</v>
      </c>
      <c r="C102" s="107">
        <v>10212192</v>
      </c>
      <c r="D102" s="68" t="s">
        <v>108</v>
      </c>
      <c r="E102" s="68" t="s">
        <v>41</v>
      </c>
      <c r="F102" s="99">
        <v>43560</v>
      </c>
      <c r="G102" s="99">
        <v>43646</v>
      </c>
      <c r="H102" s="51">
        <v>474629</v>
      </c>
      <c r="I102" s="70">
        <v>474629</v>
      </c>
      <c r="J102" s="37">
        <v>0.71</v>
      </c>
      <c r="K102" s="38">
        <f t="shared" si="2"/>
        <v>336.99</v>
      </c>
      <c r="M102" s="70"/>
    </row>
    <row r="103" spans="2:13" s="68" customFormat="1" x14ac:dyDescent="0.25">
      <c r="B103" s="61">
        <f t="shared" si="3"/>
        <v>76</v>
      </c>
      <c r="C103" s="107">
        <v>10212197</v>
      </c>
      <c r="D103" s="68" t="s">
        <v>109</v>
      </c>
      <c r="E103" s="68" t="s">
        <v>47</v>
      </c>
      <c r="F103" s="99">
        <v>43563</v>
      </c>
      <c r="G103" s="99">
        <v>43576</v>
      </c>
      <c r="H103" s="51">
        <v>102769</v>
      </c>
      <c r="I103" s="70">
        <v>102769</v>
      </c>
      <c r="J103" s="37">
        <v>0.71</v>
      </c>
      <c r="K103" s="38">
        <f t="shared" si="2"/>
        <v>72.97</v>
      </c>
      <c r="M103" s="70"/>
    </row>
    <row r="104" spans="2:13" s="68" customFormat="1" x14ac:dyDescent="0.25">
      <c r="B104" s="61">
        <f t="shared" si="3"/>
        <v>77</v>
      </c>
      <c r="C104" s="107">
        <v>10212197</v>
      </c>
      <c r="D104" s="68" t="s">
        <v>109</v>
      </c>
      <c r="E104" s="68" t="s">
        <v>44</v>
      </c>
      <c r="F104" s="99">
        <v>43563</v>
      </c>
      <c r="G104" s="99">
        <v>43576</v>
      </c>
      <c r="H104" s="51">
        <v>276461</v>
      </c>
      <c r="I104" s="70">
        <v>276461</v>
      </c>
      <c r="J104" s="37">
        <v>0.71</v>
      </c>
      <c r="K104" s="38">
        <f t="shared" si="2"/>
        <v>196.29</v>
      </c>
      <c r="M104" s="70"/>
    </row>
    <row r="105" spans="2:13" s="68" customFormat="1" x14ac:dyDescent="0.25">
      <c r="B105" s="61">
        <f t="shared" si="3"/>
        <v>78</v>
      </c>
      <c r="C105" s="107">
        <v>10212199</v>
      </c>
      <c r="D105" s="68" t="s">
        <v>110</v>
      </c>
      <c r="E105" s="68" t="s">
        <v>47</v>
      </c>
      <c r="F105" s="99">
        <v>43560</v>
      </c>
      <c r="G105" s="99">
        <v>43562</v>
      </c>
      <c r="H105" s="51">
        <v>593669</v>
      </c>
      <c r="I105" s="70">
        <v>593669</v>
      </c>
      <c r="J105" s="37">
        <v>0.71</v>
      </c>
      <c r="K105" s="38">
        <f t="shared" si="2"/>
        <v>421.5</v>
      </c>
      <c r="M105" s="70"/>
    </row>
    <row r="106" spans="2:13" s="68" customFormat="1" x14ac:dyDescent="0.25">
      <c r="B106" s="61">
        <f t="shared" si="3"/>
        <v>79</v>
      </c>
      <c r="C106" s="107">
        <v>10212199</v>
      </c>
      <c r="D106" s="68" t="s">
        <v>110</v>
      </c>
      <c r="E106" s="68" t="s">
        <v>44</v>
      </c>
      <c r="F106" s="99">
        <v>43560</v>
      </c>
      <c r="G106" s="99">
        <v>43562</v>
      </c>
      <c r="H106" s="51">
        <v>550661</v>
      </c>
      <c r="I106" s="70">
        <v>550661</v>
      </c>
      <c r="J106" s="37">
        <v>0.71</v>
      </c>
      <c r="K106" s="38">
        <f t="shared" si="2"/>
        <v>390.97</v>
      </c>
      <c r="M106" s="70"/>
    </row>
    <row r="107" spans="2:13" s="68" customFormat="1" x14ac:dyDescent="0.25">
      <c r="B107" s="61">
        <f t="shared" si="3"/>
        <v>80</v>
      </c>
      <c r="C107" s="107">
        <v>10212201</v>
      </c>
      <c r="D107" s="68" t="s">
        <v>111</v>
      </c>
      <c r="E107" s="68" t="s">
        <v>41</v>
      </c>
      <c r="F107" s="99">
        <v>43560</v>
      </c>
      <c r="G107" s="99">
        <v>43569</v>
      </c>
      <c r="H107" s="51">
        <v>1844777</v>
      </c>
      <c r="I107" s="70">
        <v>1844777</v>
      </c>
      <c r="J107" s="37">
        <v>0.71</v>
      </c>
      <c r="K107" s="38">
        <f t="shared" si="2"/>
        <v>1309.79</v>
      </c>
      <c r="M107" s="70"/>
    </row>
    <row r="108" spans="2:13" s="68" customFormat="1" x14ac:dyDescent="0.25">
      <c r="B108" s="61">
        <f t="shared" si="3"/>
        <v>81</v>
      </c>
      <c r="C108" s="107">
        <v>10212202</v>
      </c>
      <c r="D108" s="68" t="s">
        <v>112</v>
      </c>
      <c r="E108" s="68" t="s">
        <v>47</v>
      </c>
      <c r="F108" s="99">
        <v>43560</v>
      </c>
      <c r="G108" s="99">
        <v>43646</v>
      </c>
      <c r="H108" s="51">
        <v>1998491</v>
      </c>
      <c r="I108" s="70">
        <v>1998491</v>
      </c>
      <c r="J108" s="37">
        <v>0.71</v>
      </c>
      <c r="K108" s="38">
        <f t="shared" si="2"/>
        <v>1418.93</v>
      </c>
      <c r="M108" s="70"/>
    </row>
    <row r="109" spans="2:13" s="68" customFormat="1" x14ac:dyDescent="0.25">
      <c r="B109" s="61">
        <f t="shared" si="3"/>
        <v>82</v>
      </c>
      <c r="C109" s="107">
        <v>10212202</v>
      </c>
      <c r="D109" s="68" t="s">
        <v>112</v>
      </c>
      <c r="E109" s="68" t="s">
        <v>44</v>
      </c>
      <c r="F109" s="99">
        <v>43560</v>
      </c>
      <c r="G109" s="99">
        <v>43646</v>
      </c>
      <c r="H109" s="51">
        <v>2367579</v>
      </c>
      <c r="I109" s="70">
        <v>2367579</v>
      </c>
      <c r="J109" s="37">
        <v>0.71</v>
      </c>
      <c r="K109" s="38">
        <f t="shared" si="2"/>
        <v>1680.98</v>
      </c>
      <c r="M109" s="70"/>
    </row>
    <row r="110" spans="2:13" s="68" customFormat="1" x14ac:dyDescent="0.25">
      <c r="B110" s="61">
        <f t="shared" si="3"/>
        <v>83</v>
      </c>
      <c r="C110" s="107">
        <v>10212203</v>
      </c>
      <c r="D110" s="68" t="s">
        <v>113</v>
      </c>
      <c r="E110" s="68" t="s">
        <v>47</v>
      </c>
      <c r="F110" s="99">
        <v>43560</v>
      </c>
      <c r="G110" s="99">
        <v>43576</v>
      </c>
      <c r="H110" s="51">
        <v>212817</v>
      </c>
      <c r="I110" s="70">
        <v>212817</v>
      </c>
      <c r="J110" s="37">
        <v>0.71</v>
      </c>
      <c r="K110" s="38">
        <f t="shared" si="2"/>
        <v>151.1</v>
      </c>
      <c r="M110" s="70"/>
    </row>
    <row r="111" spans="2:13" s="68" customFormat="1" x14ac:dyDescent="0.25">
      <c r="B111" s="61">
        <f t="shared" si="3"/>
        <v>84</v>
      </c>
      <c r="C111" s="107">
        <v>10212203</v>
      </c>
      <c r="D111" s="68" t="s">
        <v>113</v>
      </c>
      <c r="E111" s="68" t="s">
        <v>44</v>
      </c>
      <c r="F111" s="99">
        <v>43560</v>
      </c>
      <c r="G111" s="99">
        <v>43576</v>
      </c>
      <c r="H111" s="51">
        <v>273270</v>
      </c>
      <c r="I111" s="70">
        <v>273270</v>
      </c>
      <c r="J111" s="37">
        <v>0.71</v>
      </c>
      <c r="K111" s="38">
        <f t="shared" si="2"/>
        <v>194.02</v>
      </c>
      <c r="M111" s="70"/>
    </row>
    <row r="112" spans="2:13" s="68" customFormat="1" x14ac:dyDescent="0.25">
      <c r="B112" s="61">
        <f t="shared" si="3"/>
        <v>85</v>
      </c>
      <c r="C112" s="107">
        <v>10212203</v>
      </c>
      <c r="D112" s="68" t="s">
        <v>113</v>
      </c>
      <c r="E112" s="68" t="s">
        <v>41</v>
      </c>
      <c r="F112" s="99">
        <v>43560</v>
      </c>
      <c r="G112" s="99">
        <v>43576</v>
      </c>
      <c r="H112" s="51">
        <v>406416</v>
      </c>
      <c r="I112" s="70">
        <v>406416</v>
      </c>
      <c r="J112" s="37">
        <v>0.71</v>
      </c>
      <c r="K112" s="38">
        <f t="shared" si="2"/>
        <v>288.56</v>
      </c>
      <c r="M112" s="70"/>
    </row>
    <row r="113" spans="2:13" s="68" customFormat="1" x14ac:dyDescent="0.25">
      <c r="B113" s="61">
        <f t="shared" si="3"/>
        <v>86</v>
      </c>
      <c r="C113" s="107">
        <v>10212204</v>
      </c>
      <c r="D113" s="68" t="s">
        <v>114</v>
      </c>
      <c r="E113" s="68" t="s">
        <v>47</v>
      </c>
      <c r="F113" s="99">
        <v>43560</v>
      </c>
      <c r="G113" s="99">
        <v>43569</v>
      </c>
      <c r="H113" s="51">
        <v>140348</v>
      </c>
      <c r="I113" s="70">
        <v>140348</v>
      </c>
      <c r="J113" s="37">
        <v>0.71</v>
      </c>
      <c r="K113" s="38">
        <f t="shared" si="2"/>
        <v>99.65</v>
      </c>
      <c r="M113" s="70"/>
    </row>
    <row r="114" spans="2:13" s="68" customFormat="1" x14ac:dyDescent="0.25">
      <c r="B114" s="61">
        <f t="shared" si="3"/>
        <v>87</v>
      </c>
      <c r="C114" s="107">
        <v>10212204</v>
      </c>
      <c r="D114" s="68" t="s">
        <v>114</v>
      </c>
      <c r="E114" s="68" t="s">
        <v>44</v>
      </c>
      <c r="F114" s="99">
        <v>43560</v>
      </c>
      <c r="G114" s="99">
        <v>43569</v>
      </c>
      <c r="H114" s="51">
        <v>366201</v>
      </c>
      <c r="I114" s="70">
        <v>366201</v>
      </c>
      <c r="J114" s="37">
        <v>0.71</v>
      </c>
      <c r="K114" s="38">
        <f t="shared" si="2"/>
        <v>260</v>
      </c>
      <c r="M114" s="70"/>
    </row>
    <row r="115" spans="2:13" s="68" customFormat="1" x14ac:dyDescent="0.25">
      <c r="B115" s="61">
        <f t="shared" si="3"/>
        <v>88</v>
      </c>
      <c r="C115" s="107">
        <v>10212204</v>
      </c>
      <c r="D115" s="68" t="s">
        <v>114</v>
      </c>
      <c r="E115" s="68" t="s">
        <v>41</v>
      </c>
      <c r="F115" s="99">
        <v>43560</v>
      </c>
      <c r="G115" s="99">
        <v>43569</v>
      </c>
      <c r="H115" s="51">
        <v>157676</v>
      </c>
      <c r="I115" s="70">
        <v>157676</v>
      </c>
      <c r="J115" s="37">
        <v>0.71</v>
      </c>
      <c r="K115" s="38">
        <f t="shared" si="2"/>
        <v>111.95</v>
      </c>
      <c r="M115" s="70"/>
    </row>
    <row r="116" spans="2:13" s="68" customFormat="1" x14ac:dyDescent="0.25">
      <c r="B116" s="61">
        <f t="shared" si="3"/>
        <v>89</v>
      </c>
      <c r="C116" s="107">
        <v>10212205</v>
      </c>
      <c r="D116" s="68" t="s">
        <v>115</v>
      </c>
      <c r="E116" s="68" t="s">
        <v>36</v>
      </c>
      <c r="F116" s="99">
        <v>43556</v>
      </c>
      <c r="G116" s="99">
        <v>43569</v>
      </c>
      <c r="H116" s="51">
        <v>902530</v>
      </c>
      <c r="I116" s="70">
        <v>902530</v>
      </c>
      <c r="J116" s="37">
        <v>0.71</v>
      </c>
      <c r="K116" s="38">
        <f t="shared" si="2"/>
        <v>640.79999999999995</v>
      </c>
      <c r="M116" s="70"/>
    </row>
    <row r="117" spans="2:13" s="68" customFormat="1" x14ac:dyDescent="0.25">
      <c r="B117" s="61">
        <f t="shared" si="3"/>
        <v>90</v>
      </c>
      <c r="C117" s="107">
        <v>10212213</v>
      </c>
      <c r="D117" s="68" t="s">
        <v>116</v>
      </c>
      <c r="E117" s="68" t="s">
        <v>47</v>
      </c>
      <c r="F117" s="99">
        <v>43563</v>
      </c>
      <c r="G117" s="99">
        <v>43576</v>
      </c>
      <c r="H117" s="51">
        <v>187183</v>
      </c>
      <c r="I117" s="70">
        <v>187183</v>
      </c>
      <c r="J117" s="37">
        <v>0.71</v>
      </c>
      <c r="K117" s="38">
        <f t="shared" si="2"/>
        <v>132.9</v>
      </c>
      <c r="M117" s="70"/>
    </row>
    <row r="118" spans="2:13" s="68" customFormat="1" x14ac:dyDescent="0.25">
      <c r="B118" s="61">
        <f t="shared" si="3"/>
        <v>91</v>
      </c>
      <c r="C118" s="107">
        <v>10212213</v>
      </c>
      <c r="D118" s="68" t="s">
        <v>116</v>
      </c>
      <c r="E118" s="68" t="s">
        <v>41</v>
      </c>
      <c r="F118" s="99">
        <v>43563</v>
      </c>
      <c r="G118" s="99">
        <v>43576</v>
      </c>
      <c r="H118" s="51">
        <v>499168</v>
      </c>
      <c r="I118" s="70">
        <v>499168</v>
      </c>
      <c r="J118" s="37">
        <v>0.71</v>
      </c>
      <c r="K118" s="38">
        <f t="shared" si="2"/>
        <v>354.41</v>
      </c>
      <c r="M118" s="70"/>
    </row>
    <row r="119" spans="2:13" s="68" customFormat="1" x14ac:dyDescent="0.25">
      <c r="B119" s="61">
        <f t="shared" si="3"/>
        <v>92</v>
      </c>
      <c r="C119" s="107">
        <v>10212228</v>
      </c>
      <c r="D119" s="68" t="s">
        <v>117</v>
      </c>
      <c r="E119" s="68" t="s">
        <v>42</v>
      </c>
      <c r="F119" s="99">
        <v>43567</v>
      </c>
      <c r="G119" s="99">
        <v>43632</v>
      </c>
      <c r="H119" s="51">
        <v>1419171</v>
      </c>
      <c r="I119" s="70">
        <v>1419171</v>
      </c>
      <c r="J119" s="37">
        <v>0.71</v>
      </c>
      <c r="K119" s="38">
        <f t="shared" si="2"/>
        <v>1007.61</v>
      </c>
      <c r="M119" s="70"/>
    </row>
    <row r="120" spans="2:13" s="68" customFormat="1" x14ac:dyDescent="0.25">
      <c r="B120" s="61">
        <f t="shared" si="3"/>
        <v>93</v>
      </c>
      <c r="C120" s="107">
        <v>10212229</v>
      </c>
      <c r="D120" s="68" t="s">
        <v>118</v>
      </c>
      <c r="E120" s="68" t="s">
        <v>47</v>
      </c>
      <c r="F120" s="99">
        <v>43568</v>
      </c>
      <c r="G120" s="99">
        <v>43576</v>
      </c>
      <c r="H120" s="51">
        <v>930309</v>
      </c>
      <c r="I120" s="70">
        <v>930309</v>
      </c>
      <c r="J120" s="37">
        <v>0.71</v>
      </c>
      <c r="K120" s="38">
        <f t="shared" si="2"/>
        <v>660.52</v>
      </c>
      <c r="M120" s="70"/>
    </row>
    <row r="121" spans="2:13" s="68" customFormat="1" x14ac:dyDescent="0.25">
      <c r="B121" s="61">
        <f t="shared" si="3"/>
        <v>94</v>
      </c>
      <c r="C121" s="107">
        <v>10212229</v>
      </c>
      <c r="D121" s="68" t="s">
        <v>118</v>
      </c>
      <c r="E121" s="68" t="s">
        <v>44</v>
      </c>
      <c r="F121" s="99">
        <v>43568</v>
      </c>
      <c r="G121" s="99">
        <v>43576</v>
      </c>
      <c r="H121" s="51">
        <v>1187240</v>
      </c>
      <c r="I121" s="70">
        <v>1187240</v>
      </c>
      <c r="J121" s="37">
        <v>0.71</v>
      </c>
      <c r="K121" s="38">
        <f t="shared" si="2"/>
        <v>842.94</v>
      </c>
      <c r="M121" s="70"/>
    </row>
    <row r="122" spans="2:13" s="68" customFormat="1" x14ac:dyDescent="0.25">
      <c r="B122" s="61">
        <f t="shared" si="3"/>
        <v>95</v>
      </c>
      <c r="C122" s="107">
        <v>10212230</v>
      </c>
      <c r="D122" s="68" t="s">
        <v>119</v>
      </c>
      <c r="E122" s="68" t="s">
        <v>42</v>
      </c>
      <c r="F122" s="99">
        <v>43566</v>
      </c>
      <c r="G122" s="99">
        <v>43646</v>
      </c>
      <c r="H122" s="51">
        <v>1630869</v>
      </c>
      <c r="I122" s="70">
        <v>1630869</v>
      </c>
      <c r="J122" s="37">
        <v>0.71</v>
      </c>
      <c r="K122" s="38">
        <f t="shared" si="2"/>
        <v>1157.92</v>
      </c>
      <c r="M122" s="70"/>
    </row>
    <row r="123" spans="2:13" s="68" customFormat="1" x14ac:dyDescent="0.25">
      <c r="B123" s="61">
        <f t="shared" si="3"/>
        <v>96</v>
      </c>
      <c r="C123" s="107">
        <v>10212231</v>
      </c>
      <c r="D123" s="68" t="s">
        <v>120</v>
      </c>
      <c r="E123" s="68" t="s">
        <v>42</v>
      </c>
      <c r="F123" s="99">
        <v>43563</v>
      </c>
      <c r="G123" s="99">
        <v>43646</v>
      </c>
      <c r="H123" s="51">
        <v>206873</v>
      </c>
      <c r="I123" s="70">
        <v>206873</v>
      </c>
      <c r="J123" s="37">
        <v>0.71</v>
      </c>
      <c r="K123" s="38">
        <f t="shared" si="2"/>
        <v>146.88</v>
      </c>
      <c r="M123" s="70"/>
    </row>
    <row r="124" spans="2:13" s="68" customFormat="1" x14ac:dyDescent="0.25">
      <c r="B124" s="61">
        <f t="shared" si="3"/>
        <v>97</v>
      </c>
      <c r="C124" s="107">
        <v>10212232</v>
      </c>
      <c r="D124" s="68" t="s">
        <v>121</v>
      </c>
      <c r="E124" s="68" t="s">
        <v>47</v>
      </c>
      <c r="F124" s="99">
        <v>43556</v>
      </c>
      <c r="G124" s="99">
        <v>43576</v>
      </c>
      <c r="H124" s="51">
        <v>14569</v>
      </c>
      <c r="I124" s="70">
        <v>14569</v>
      </c>
      <c r="J124" s="37">
        <v>0.71</v>
      </c>
      <c r="K124" s="38">
        <f t="shared" si="2"/>
        <v>10.34</v>
      </c>
      <c r="M124" s="70"/>
    </row>
    <row r="125" spans="2:13" s="68" customFormat="1" x14ac:dyDescent="0.25">
      <c r="B125" s="61">
        <f t="shared" si="3"/>
        <v>98</v>
      </c>
      <c r="C125" s="107">
        <v>10212232</v>
      </c>
      <c r="D125" s="68" t="s">
        <v>121</v>
      </c>
      <c r="E125" s="68" t="s">
        <v>44</v>
      </c>
      <c r="F125" s="99">
        <v>43556</v>
      </c>
      <c r="G125" s="99">
        <v>43576</v>
      </c>
      <c r="H125" s="51">
        <v>151609</v>
      </c>
      <c r="I125" s="70">
        <v>151609</v>
      </c>
      <c r="J125" s="37">
        <v>0.71</v>
      </c>
      <c r="K125" s="38">
        <f t="shared" si="2"/>
        <v>107.64</v>
      </c>
      <c r="M125" s="70"/>
    </row>
    <row r="126" spans="2:13" s="68" customFormat="1" x14ac:dyDescent="0.25">
      <c r="B126" s="61">
        <f t="shared" si="3"/>
        <v>99</v>
      </c>
      <c r="C126" s="107">
        <v>10212232</v>
      </c>
      <c r="D126" s="68" t="s">
        <v>121</v>
      </c>
      <c r="E126" s="68" t="s">
        <v>41</v>
      </c>
      <c r="F126" s="99">
        <v>43556</v>
      </c>
      <c r="G126" s="99">
        <v>43576</v>
      </c>
      <c r="H126" s="51">
        <v>132762</v>
      </c>
      <c r="I126" s="70">
        <v>132762</v>
      </c>
      <c r="J126" s="37">
        <v>0.71</v>
      </c>
      <c r="K126" s="38">
        <f t="shared" si="2"/>
        <v>94.26</v>
      </c>
      <c r="M126" s="70"/>
    </row>
    <row r="127" spans="2:13" s="68" customFormat="1" x14ac:dyDescent="0.25">
      <c r="B127" s="61">
        <f t="shared" si="3"/>
        <v>100</v>
      </c>
      <c r="C127" s="107">
        <v>10212233</v>
      </c>
      <c r="D127" s="68" t="s">
        <v>122</v>
      </c>
      <c r="E127" s="68" t="s">
        <v>42</v>
      </c>
      <c r="F127" s="99">
        <v>43557</v>
      </c>
      <c r="G127" s="99">
        <v>43575</v>
      </c>
      <c r="H127" s="51">
        <v>64295</v>
      </c>
      <c r="I127" s="70">
        <v>64295</v>
      </c>
      <c r="J127" s="37">
        <v>0.71</v>
      </c>
      <c r="K127" s="38">
        <f t="shared" si="2"/>
        <v>45.65</v>
      </c>
      <c r="M127" s="70"/>
    </row>
    <row r="128" spans="2:13" s="68" customFormat="1" x14ac:dyDescent="0.25">
      <c r="B128" s="61">
        <f t="shared" si="3"/>
        <v>101</v>
      </c>
      <c r="C128" s="107">
        <v>10212234</v>
      </c>
      <c r="D128" s="68" t="s">
        <v>123</v>
      </c>
      <c r="E128" s="68" t="s">
        <v>47</v>
      </c>
      <c r="F128" s="99">
        <v>43556</v>
      </c>
      <c r="G128" s="99">
        <v>43576</v>
      </c>
      <c r="H128" s="51">
        <v>17369</v>
      </c>
      <c r="I128" s="70">
        <v>17369</v>
      </c>
      <c r="J128" s="37">
        <v>0.71</v>
      </c>
      <c r="K128" s="38">
        <f t="shared" si="2"/>
        <v>12.33</v>
      </c>
      <c r="M128" s="70"/>
    </row>
    <row r="129" spans="2:13" s="68" customFormat="1" x14ac:dyDescent="0.25">
      <c r="B129" s="61">
        <f t="shared" si="3"/>
        <v>102</v>
      </c>
      <c r="C129" s="107">
        <v>10212234</v>
      </c>
      <c r="D129" s="68" t="s">
        <v>123</v>
      </c>
      <c r="E129" s="68" t="s">
        <v>44</v>
      </c>
      <c r="F129" s="99">
        <v>43556</v>
      </c>
      <c r="G129" s="99">
        <v>43576</v>
      </c>
      <c r="H129" s="51">
        <v>144764</v>
      </c>
      <c r="I129" s="70">
        <v>144764</v>
      </c>
      <c r="J129" s="37">
        <v>0.71</v>
      </c>
      <c r="K129" s="38">
        <f t="shared" si="2"/>
        <v>102.78</v>
      </c>
      <c r="M129" s="70"/>
    </row>
    <row r="130" spans="2:13" s="68" customFormat="1" x14ac:dyDescent="0.25">
      <c r="B130" s="61">
        <f t="shared" si="3"/>
        <v>103</v>
      </c>
      <c r="C130" s="107">
        <v>10212234</v>
      </c>
      <c r="D130" s="68" t="s">
        <v>123</v>
      </c>
      <c r="E130" s="68" t="s">
        <v>41</v>
      </c>
      <c r="F130" s="99">
        <v>43556</v>
      </c>
      <c r="G130" s="99">
        <v>43576</v>
      </c>
      <c r="H130" s="51">
        <v>136620</v>
      </c>
      <c r="I130" s="70">
        <v>136620</v>
      </c>
      <c r="J130" s="37">
        <v>0.71</v>
      </c>
      <c r="K130" s="38">
        <f t="shared" si="2"/>
        <v>97</v>
      </c>
      <c r="M130" s="70"/>
    </row>
    <row r="131" spans="2:13" s="68" customFormat="1" x14ac:dyDescent="0.25">
      <c r="B131" s="61">
        <f t="shared" si="3"/>
        <v>104</v>
      </c>
      <c r="C131" s="107">
        <v>10212235</v>
      </c>
      <c r="D131" s="68" t="s">
        <v>124</v>
      </c>
      <c r="E131" s="68" t="s">
        <v>47</v>
      </c>
      <c r="F131" s="99">
        <v>43567</v>
      </c>
      <c r="G131" s="99">
        <v>43576</v>
      </c>
      <c r="H131" s="51">
        <v>546713</v>
      </c>
      <c r="I131" s="70">
        <v>546713</v>
      </c>
      <c r="J131" s="37">
        <v>0.71</v>
      </c>
      <c r="K131" s="38">
        <f t="shared" si="2"/>
        <v>388.17</v>
      </c>
      <c r="M131" s="70"/>
    </row>
    <row r="132" spans="2:13" s="68" customFormat="1" x14ac:dyDescent="0.25">
      <c r="B132" s="61">
        <f>B131+1</f>
        <v>105</v>
      </c>
      <c r="C132" s="107">
        <v>10212236</v>
      </c>
      <c r="D132" s="68" t="s">
        <v>125</v>
      </c>
      <c r="E132" s="68" t="s">
        <v>42</v>
      </c>
      <c r="F132" s="99">
        <v>43563</v>
      </c>
      <c r="G132" s="99">
        <v>43576</v>
      </c>
      <c r="H132" s="51">
        <v>20133</v>
      </c>
      <c r="I132" s="70">
        <v>20133</v>
      </c>
      <c r="J132" s="37">
        <v>0.71</v>
      </c>
      <c r="K132" s="38">
        <f t="shared" si="2"/>
        <v>14.29</v>
      </c>
      <c r="M132" s="70"/>
    </row>
    <row r="133" spans="2:13" s="68" customFormat="1" x14ac:dyDescent="0.25">
      <c r="B133" s="61">
        <f t="shared" si="3"/>
        <v>106</v>
      </c>
      <c r="C133" s="107">
        <v>10212237</v>
      </c>
      <c r="D133" s="68" t="s">
        <v>126</v>
      </c>
      <c r="E133" s="68" t="s">
        <v>42</v>
      </c>
      <c r="F133" s="99">
        <v>43567</v>
      </c>
      <c r="G133" s="99">
        <v>43604</v>
      </c>
      <c r="H133" s="51">
        <v>694232</v>
      </c>
      <c r="I133" s="70">
        <v>694232</v>
      </c>
      <c r="J133" s="37">
        <v>0.71</v>
      </c>
      <c r="K133" s="38">
        <f t="shared" si="2"/>
        <v>492.9</v>
      </c>
      <c r="M133" s="70"/>
    </row>
    <row r="134" spans="2:13" s="68" customFormat="1" x14ac:dyDescent="0.25">
      <c r="B134" s="61">
        <f t="shared" si="3"/>
        <v>107</v>
      </c>
      <c r="C134" s="107">
        <v>10212238</v>
      </c>
      <c r="D134" s="68" t="s">
        <v>127</v>
      </c>
      <c r="E134" s="68" t="s">
        <v>42</v>
      </c>
      <c r="F134" s="99">
        <v>43557</v>
      </c>
      <c r="G134" s="99">
        <v>43646</v>
      </c>
      <c r="H134" s="51">
        <v>1776350</v>
      </c>
      <c r="I134" s="70">
        <v>1776350</v>
      </c>
      <c r="J134" s="37">
        <v>0.71</v>
      </c>
      <c r="K134" s="38">
        <f t="shared" si="2"/>
        <v>1261.21</v>
      </c>
      <c r="M134" s="70"/>
    </row>
    <row r="135" spans="2:13" s="68" customFormat="1" x14ac:dyDescent="0.25">
      <c r="B135" s="61">
        <f t="shared" si="3"/>
        <v>108</v>
      </c>
      <c r="C135" s="107">
        <v>10212239</v>
      </c>
      <c r="D135" s="68" t="s">
        <v>128</v>
      </c>
      <c r="E135" s="68" t="s">
        <v>47</v>
      </c>
      <c r="F135" s="99">
        <v>43563</v>
      </c>
      <c r="G135" s="99">
        <v>43576</v>
      </c>
      <c r="H135" s="51">
        <v>375131</v>
      </c>
      <c r="I135" s="70">
        <v>375131</v>
      </c>
      <c r="J135" s="37">
        <v>0.71</v>
      </c>
      <c r="K135" s="38">
        <f t="shared" si="2"/>
        <v>266.33999999999997</v>
      </c>
      <c r="M135" s="70"/>
    </row>
    <row r="136" spans="2:13" s="68" customFormat="1" x14ac:dyDescent="0.25">
      <c r="B136" s="61">
        <f t="shared" si="3"/>
        <v>109</v>
      </c>
      <c r="C136" s="107">
        <v>10212257</v>
      </c>
      <c r="D136" s="68" t="s">
        <v>129</v>
      </c>
      <c r="E136" s="68" t="s">
        <v>42</v>
      </c>
      <c r="F136" s="99">
        <v>43570</v>
      </c>
      <c r="G136" s="99">
        <v>43608</v>
      </c>
      <c r="H136" s="51">
        <v>44484</v>
      </c>
      <c r="I136" s="70">
        <v>44484</v>
      </c>
      <c r="J136" s="37">
        <v>0.71</v>
      </c>
      <c r="K136" s="38">
        <f t="shared" si="2"/>
        <v>31.58</v>
      </c>
      <c r="M136" s="70"/>
    </row>
    <row r="137" spans="2:13" s="68" customFormat="1" x14ac:dyDescent="0.25">
      <c r="B137" s="61">
        <f t="shared" si="3"/>
        <v>110</v>
      </c>
      <c r="C137" s="107">
        <v>10212265</v>
      </c>
      <c r="D137" s="68" t="s">
        <v>130</v>
      </c>
      <c r="E137" s="68" t="s">
        <v>47</v>
      </c>
      <c r="F137" s="99">
        <v>43571</v>
      </c>
      <c r="G137" s="99">
        <v>43576</v>
      </c>
      <c r="H137" s="51">
        <v>1174366</v>
      </c>
      <c r="I137" s="70">
        <v>1174366</v>
      </c>
      <c r="J137" s="37">
        <v>0.71</v>
      </c>
      <c r="K137" s="38">
        <f t="shared" si="2"/>
        <v>833.8</v>
      </c>
      <c r="M137" s="70"/>
    </row>
    <row r="138" spans="2:13" s="68" customFormat="1" x14ac:dyDescent="0.25">
      <c r="B138" s="61">
        <f t="shared" si="3"/>
        <v>111</v>
      </c>
      <c r="C138" s="107">
        <v>10212265</v>
      </c>
      <c r="D138" s="68" t="s">
        <v>130</v>
      </c>
      <c r="E138" s="68" t="s">
        <v>44</v>
      </c>
      <c r="F138" s="99">
        <v>43571</v>
      </c>
      <c r="G138" s="99">
        <v>43576</v>
      </c>
      <c r="H138" s="51">
        <v>1176927</v>
      </c>
      <c r="I138" s="70">
        <v>1176927</v>
      </c>
      <c r="J138" s="37">
        <v>0.71</v>
      </c>
      <c r="K138" s="38">
        <f t="shared" si="2"/>
        <v>835.62</v>
      </c>
      <c r="M138" s="70"/>
    </row>
    <row r="139" spans="2:13" s="68" customFormat="1" x14ac:dyDescent="0.25">
      <c r="B139" s="61">
        <f t="shared" si="3"/>
        <v>112</v>
      </c>
      <c r="C139" s="107">
        <v>10212269</v>
      </c>
      <c r="D139" s="68" t="s">
        <v>131</v>
      </c>
      <c r="E139" s="68" t="s">
        <v>47</v>
      </c>
      <c r="F139" s="99">
        <v>43570</v>
      </c>
      <c r="G139" s="99">
        <v>43646</v>
      </c>
      <c r="H139" s="51">
        <v>310433</v>
      </c>
      <c r="I139" s="70">
        <v>310433</v>
      </c>
      <c r="J139" s="37">
        <v>0.71</v>
      </c>
      <c r="K139" s="38">
        <f t="shared" si="2"/>
        <v>220.41</v>
      </c>
      <c r="M139" s="70"/>
    </row>
    <row r="140" spans="2:13" s="68" customFormat="1" x14ac:dyDescent="0.25">
      <c r="B140" s="61">
        <f t="shared" si="3"/>
        <v>113</v>
      </c>
      <c r="C140" s="107">
        <v>10212269</v>
      </c>
      <c r="D140" s="68" t="s">
        <v>131</v>
      </c>
      <c r="E140" s="68" t="s">
        <v>44</v>
      </c>
      <c r="F140" s="99">
        <v>43570</v>
      </c>
      <c r="G140" s="99">
        <v>43646</v>
      </c>
      <c r="H140" s="51">
        <v>320521</v>
      </c>
      <c r="I140" s="70">
        <v>320521</v>
      </c>
      <c r="J140" s="37">
        <v>0.71</v>
      </c>
      <c r="K140" s="38">
        <f t="shared" si="2"/>
        <v>227.57</v>
      </c>
      <c r="M140" s="70"/>
    </row>
    <row r="141" spans="2:13" s="68" customFormat="1" x14ac:dyDescent="0.25">
      <c r="B141" s="61">
        <f t="shared" si="3"/>
        <v>114</v>
      </c>
      <c r="C141" s="107">
        <v>10212272</v>
      </c>
      <c r="D141" s="68" t="s">
        <v>132</v>
      </c>
      <c r="E141" s="68" t="s">
        <v>36</v>
      </c>
      <c r="F141" s="99">
        <v>43572</v>
      </c>
      <c r="G141" s="99">
        <v>43639</v>
      </c>
      <c r="H141" s="51">
        <v>999348</v>
      </c>
      <c r="I141" s="70">
        <v>999348</v>
      </c>
      <c r="J141" s="37">
        <v>0.71</v>
      </c>
      <c r="K141" s="38">
        <f t="shared" si="2"/>
        <v>709.54</v>
      </c>
      <c r="M141" s="70"/>
    </row>
    <row r="142" spans="2:13" s="68" customFormat="1" x14ac:dyDescent="0.25">
      <c r="B142" s="61">
        <f t="shared" si="3"/>
        <v>115</v>
      </c>
      <c r="C142" s="107">
        <v>10212279</v>
      </c>
      <c r="D142" s="68" t="s">
        <v>133</v>
      </c>
      <c r="E142" s="68" t="s">
        <v>42</v>
      </c>
      <c r="F142" s="99">
        <v>43559</v>
      </c>
      <c r="G142" s="99">
        <v>43646</v>
      </c>
      <c r="H142" s="51">
        <v>496692</v>
      </c>
      <c r="I142" s="70">
        <v>496692</v>
      </c>
      <c r="J142" s="37">
        <v>0.71</v>
      </c>
      <c r="K142" s="38">
        <f t="shared" si="2"/>
        <v>352.65</v>
      </c>
      <c r="M142" s="70"/>
    </row>
    <row r="143" spans="2:13" s="68" customFormat="1" x14ac:dyDescent="0.25">
      <c r="B143" s="61">
        <f t="shared" si="3"/>
        <v>116</v>
      </c>
      <c r="C143" s="107">
        <v>10212281</v>
      </c>
      <c r="D143" s="68" t="s">
        <v>134</v>
      </c>
      <c r="E143" s="68" t="s">
        <v>42</v>
      </c>
      <c r="F143" s="99">
        <v>43574</v>
      </c>
      <c r="G143" s="99">
        <v>43646</v>
      </c>
      <c r="H143" s="51">
        <v>558550</v>
      </c>
      <c r="I143" s="70">
        <v>558550</v>
      </c>
      <c r="J143" s="37">
        <v>0.71</v>
      </c>
      <c r="K143" s="38">
        <f t="shared" si="2"/>
        <v>396.57</v>
      </c>
      <c r="M143" s="70"/>
    </row>
    <row r="144" spans="2:13" s="68" customFormat="1" x14ac:dyDescent="0.25">
      <c r="B144" s="61">
        <f t="shared" si="3"/>
        <v>117</v>
      </c>
      <c r="C144" s="107">
        <v>10212282</v>
      </c>
      <c r="D144" s="68" t="s">
        <v>135</v>
      </c>
      <c r="E144" s="68" t="s">
        <v>47</v>
      </c>
      <c r="F144" s="99">
        <v>43557</v>
      </c>
      <c r="G144" s="99">
        <v>43616</v>
      </c>
      <c r="H144" s="51">
        <v>2</v>
      </c>
      <c r="I144" s="70">
        <v>2</v>
      </c>
      <c r="J144" s="37">
        <v>0.71</v>
      </c>
      <c r="K144" s="38">
        <f t="shared" si="2"/>
        <v>0</v>
      </c>
      <c r="M144" s="70"/>
    </row>
    <row r="145" spans="2:13" s="68" customFormat="1" x14ac:dyDescent="0.25">
      <c r="B145" s="61">
        <f t="shared" si="3"/>
        <v>118</v>
      </c>
      <c r="C145" s="107">
        <v>10212282</v>
      </c>
      <c r="D145" s="68" t="s">
        <v>135</v>
      </c>
      <c r="E145" s="68" t="s">
        <v>41</v>
      </c>
      <c r="F145" s="99">
        <v>43557</v>
      </c>
      <c r="G145" s="99">
        <v>43616</v>
      </c>
      <c r="H145" s="51">
        <v>4</v>
      </c>
      <c r="I145" s="70">
        <v>4</v>
      </c>
      <c r="J145" s="37">
        <v>0.71</v>
      </c>
      <c r="K145" s="38">
        <f t="shared" si="2"/>
        <v>0</v>
      </c>
      <c r="M145" s="70"/>
    </row>
    <row r="146" spans="2:13" s="68" customFormat="1" x14ac:dyDescent="0.25">
      <c r="B146" s="61">
        <f t="shared" si="3"/>
        <v>119</v>
      </c>
      <c r="C146" s="107">
        <v>10212283</v>
      </c>
      <c r="D146" s="68" t="s">
        <v>136</v>
      </c>
      <c r="E146" s="68" t="s">
        <v>42</v>
      </c>
      <c r="F146" s="99">
        <v>43572</v>
      </c>
      <c r="G146" s="99">
        <v>43830</v>
      </c>
      <c r="H146" s="51">
        <v>428560</v>
      </c>
      <c r="I146" s="70">
        <v>428560</v>
      </c>
      <c r="J146" s="37">
        <v>0.71</v>
      </c>
      <c r="K146" s="38">
        <f t="shared" si="2"/>
        <v>304.27999999999997</v>
      </c>
      <c r="M146" s="70"/>
    </row>
    <row r="147" spans="2:13" s="68" customFormat="1" x14ac:dyDescent="0.25">
      <c r="B147" s="61">
        <f t="shared" si="3"/>
        <v>120</v>
      </c>
      <c r="C147" s="107">
        <v>10212285</v>
      </c>
      <c r="D147" s="68" t="s">
        <v>137</v>
      </c>
      <c r="E147" s="68" t="s">
        <v>42</v>
      </c>
      <c r="F147" s="99">
        <v>43574</v>
      </c>
      <c r="G147" s="99">
        <v>43646</v>
      </c>
      <c r="H147" s="51">
        <v>225804</v>
      </c>
      <c r="I147" s="70">
        <v>225804</v>
      </c>
      <c r="J147" s="37">
        <v>0.71</v>
      </c>
      <c r="K147" s="38">
        <f t="shared" si="2"/>
        <v>160.32</v>
      </c>
      <c r="M147" s="70"/>
    </row>
    <row r="148" spans="2:13" s="68" customFormat="1" x14ac:dyDescent="0.25">
      <c r="B148" s="61">
        <f t="shared" si="3"/>
        <v>121</v>
      </c>
      <c r="C148" s="107">
        <v>10212288</v>
      </c>
      <c r="D148" s="68" t="s">
        <v>138</v>
      </c>
      <c r="E148" s="68" t="s">
        <v>47</v>
      </c>
      <c r="F148" s="99">
        <v>43577</v>
      </c>
      <c r="G148" s="99">
        <v>43646</v>
      </c>
      <c r="H148" s="51">
        <v>405007</v>
      </c>
      <c r="I148" s="70">
        <v>405007</v>
      </c>
      <c r="J148" s="37">
        <v>0.71</v>
      </c>
      <c r="K148" s="38">
        <f t="shared" si="2"/>
        <v>287.55</v>
      </c>
      <c r="M148" s="70"/>
    </row>
    <row r="149" spans="2:13" s="68" customFormat="1" x14ac:dyDescent="0.25">
      <c r="B149" s="61">
        <f t="shared" si="3"/>
        <v>122</v>
      </c>
      <c r="C149" s="107">
        <v>10212288</v>
      </c>
      <c r="D149" s="68" t="s">
        <v>138</v>
      </c>
      <c r="E149" s="68" t="s">
        <v>41</v>
      </c>
      <c r="F149" s="99">
        <v>43577</v>
      </c>
      <c r="G149" s="99">
        <v>43646</v>
      </c>
      <c r="H149" s="51">
        <v>157549</v>
      </c>
      <c r="I149" s="70">
        <v>157549</v>
      </c>
      <c r="J149" s="37">
        <v>0.71</v>
      </c>
      <c r="K149" s="38">
        <f t="shared" si="2"/>
        <v>111.86</v>
      </c>
      <c r="M149" s="70"/>
    </row>
    <row r="150" spans="2:13" s="68" customFormat="1" x14ac:dyDescent="0.25">
      <c r="B150" s="61">
        <f t="shared" si="3"/>
        <v>123</v>
      </c>
      <c r="C150" s="107">
        <v>10231974</v>
      </c>
      <c r="D150" s="68" t="s">
        <v>139</v>
      </c>
      <c r="E150" s="68" t="s">
        <v>47</v>
      </c>
      <c r="F150" s="99">
        <v>43577</v>
      </c>
      <c r="G150" s="99">
        <v>43590</v>
      </c>
      <c r="H150" s="51">
        <v>209000</v>
      </c>
      <c r="I150" s="70">
        <v>209000</v>
      </c>
      <c r="J150" s="37">
        <v>0.71</v>
      </c>
      <c r="K150" s="38">
        <f t="shared" si="2"/>
        <v>148.38999999999999</v>
      </c>
      <c r="M150" s="70"/>
    </row>
    <row r="151" spans="2:13" s="68" customFormat="1" x14ac:dyDescent="0.25">
      <c r="B151" s="61">
        <f t="shared" si="3"/>
        <v>124</v>
      </c>
      <c r="C151" s="107">
        <v>10231974</v>
      </c>
      <c r="D151" s="68" t="s">
        <v>139</v>
      </c>
      <c r="E151" s="68" t="s">
        <v>44</v>
      </c>
      <c r="F151" s="99">
        <v>43577</v>
      </c>
      <c r="G151" s="99">
        <v>43590</v>
      </c>
      <c r="H151" s="51">
        <v>318253</v>
      </c>
      <c r="I151" s="70">
        <v>318253</v>
      </c>
      <c r="J151" s="37">
        <v>0.71</v>
      </c>
      <c r="K151" s="38">
        <f t="shared" si="2"/>
        <v>225.96</v>
      </c>
      <c r="M151" s="70"/>
    </row>
    <row r="152" spans="2:13" s="68" customFormat="1" x14ac:dyDescent="0.25">
      <c r="B152" s="61">
        <f t="shared" si="3"/>
        <v>125</v>
      </c>
      <c r="C152" s="107">
        <v>10231975</v>
      </c>
      <c r="D152" s="68" t="s">
        <v>140</v>
      </c>
      <c r="E152" s="68" t="s">
        <v>42</v>
      </c>
      <c r="F152" s="99">
        <v>43578</v>
      </c>
      <c r="G152" s="99">
        <v>43616</v>
      </c>
      <c r="H152" s="51">
        <v>328567</v>
      </c>
      <c r="I152" s="70">
        <v>328567</v>
      </c>
      <c r="J152" s="37">
        <v>0.71</v>
      </c>
      <c r="K152" s="38">
        <f t="shared" si="2"/>
        <v>233.28</v>
      </c>
      <c r="M152" s="70"/>
    </row>
    <row r="153" spans="2:13" s="68" customFormat="1" x14ac:dyDescent="0.25">
      <c r="B153" s="61">
        <f t="shared" si="3"/>
        <v>126</v>
      </c>
      <c r="C153" s="107">
        <v>10231977</v>
      </c>
      <c r="D153" s="68" t="s">
        <v>141</v>
      </c>
      <c r="E153" s="68" t="s">
        <v>42</v>
      </c>
      <c r="F153" s="99">
        <v>43577</v>
      </c>
      <c r="G153" s="99">
        <v>43646</v>
      </c>
      <c r="H153" s="51">
        <v>432893</v>
      </c>
      <c r="I153" s="70">
        <v>432893</v>
      </c>
      <c r="J153" s="37">
        <v>0.71</v>
      </c>
      <c r="K153" s="38">
        <f t="shared" si="2"/>
        <v>307.35000000000002</v>
      </c>
      <c r="M153" s="70"/>
    </row>
    <row r="154" spans="2:13" s="68" customFormat="1" x14ac:dyDescent="0.25">
      <c r="B154" s="61">
        <f t="shared" si="3"/>
        <v>127</v>
      </c>
      <c r="C154" s="107">
        <v>10231984</v>
      </c>
      <c r="D154" s="68" t="s">
        <v>142</v>
      </c>
      <c r="E154" s="68" t="s">
        <v>47</v>
      </c>
      <c r="F154" s="99">
        <v>43579</v>
      </c>
      <c r="G154" s="99">
        <v>43605</v>
      </c>
      <c r="H154" s="51">
        <v>145089</v>
      </c>
      <c r="I154" s="70">
        <v>145089</v>
      </c>
      <c r="J154" s="37">
        <v>0.71</v>
      </c>
      <c r="K154" s="38">
        <f t="shared" si="2"/>
        <v>103.01</v>
      </c>
      <c r="M154" s="70"/>
    </row>
    <row r="155" spans="2:13" s="68" customFormat="1" x14ac:dyDescent="0.25">
      <c r="B155" s="61">
        <f t="shared" si="3"/>
        <v>128</v>
      </c>
      <c r="C155" s="107">
        <v>10231984</v>
      </c>
      <c r="D155" s="68" t="s">
        <v>142</v>
      </c>
      <c r="E155" s="68" t="s">
        <v>41</v>
      </c>
      <c r="F155" s="99">
        <v>43579</v>
      </c>
      <c r="G155" s="99">
        <v>43605</v>
      </c>
      <c r="H155" s="51">
        <v>45043</v>
      </c>
      <c r="I155" s="70">
        <v>45043</v>
      </c>
      <c r="J155" s="37">
        <v>0.71</v>
      </c>
      <c r="K155" s="38">
        <f t="shared" si="2"/>
        <v>31.98</v>
      </c>
      <c r="M155" s="70"/>
    </row>
    <row r="156" spans="2:13" s="68" customFormat="1" x14ac:dyDescent="0.25">
      <c r="B156" s="61">
        <f t="shared" si="3"/>
        <v>129</v>
      </c>
      <c r="C156" s="107">
        <v>10231987</v>
      </c>
      <c r="D156" s="68" t="s">
        <v>143</v>
      </c>
      <c r="E156" s="68" t="s">
        <v>42</v>
      </c>
      <c r="F156" s="99">
        <v>43556</v>
      </c>
      <c r="G156" s="99">
        <v>43646</v>
      </c>
      <c r="H156" s="51">
        <v>77376</v>
      </c>
      <c r="I156" s="70">
        <v>77376</v>
      </c>
      <c r="J156" s="37">
        <v>0.71</v>
      </c>
      <c r="K156" s="38">
        <f t="shared" ref="K156:K219" si="4">ROUND(I156*(J156/1000),2)</f>
        <v>54.94</v>
      </c>
      <c r="M156" s="70"/>
    </row>
    <row r="157" spans="2:13" s="68" customFormat="1" x14ac:dyDescent="0.25">
      <c r="B157" s="61">
        <f t="shared" si="3"/>
        <v>130</v>
      </c>
      <c r="C157" s="107">
        <v>10231991</v>
      </c>
      <c r="D157" s="68" t="s">
        <v>144</v>
      </c>
      <c r="E157" s="68" t="s">
        <v>36</v>
      </c>
      <c r="F157" s="99">
        <v>43574</v>
      </c>
      <c r="G157" s="99">
        <v>43646</v>
      </c>
      <c r="H157" s="51">
        <v>80486</v>
      </c>
      <c r="I157" s="70">
        <v>80486</v>
      </c>
      <c r="J157" s="37">
        <v>0.71</v>
      </c>
      <c r="K157" s="38">
        <f t="shared" si="4"/>
        <v>57.15</v>
      </c>
      <c r="M157" s="70"/>
    </row>
    <row r="158" spans="2:13" s="68" customFormat="1" x14ac:dyDescent="0.25">
      <c r="B158" s="61">
        <f t="shared" si="3"/>
        <v>131</v>
      </c>
      <c r="C158" s="107">
        <v>10231997</v>
      </c>
      <c r="D158" s="68" t="s">
        <v>145</v>
      </c>
      <c r="E158" s="68" t="s">
        <v>36</v>
      </c>
      <c r="F158" s="99">
        <v>43584</v>
      </c>
      <c r="G158" s="99">
        <v>43632</v>
      </c>
      <c r="H158" s="51">
        <v>48668</v>
      </c>
      <c r="I158" s="70">
        <v>48668</v>
      </c>
      <c r="J158" s="37">
        <v>0.71</v>
      </c>
      <c r="K158" s="38">
        <f t="shared" si="4"/>
        <v>34.549999999999997</v>
      </c>
      <c r="M158" s="70"/>
    </row>
    <row r="159" spans="2:13" s="68" customFormat="1" x14ac:dyDescent="0.25">
      <c r="B159" s="61">
        <f t="shared" ref="B159:B222" si="5">B158+1</f>
        <v>132</v>
      </c>
      <c r="C159" s="107">
        <v>10251977</v>
      </c>
      <c r="D159" s="68" t="s">
        <v>146</v>
      </c>
      <c r="E159" s="68" t="s">
        <v>42</v>
      </c>
      <c r="F159" s="99">
        <v>43563</v>
      </c>
      <c r="G159" s="99">
        <v>43646</v>
      </c>
      <c r="H159" s="51">
        <v>1286043</v>
      </c>
      <c r="I159" s="70">
        <v>1286043</v>
      </c>
      <c r="J159" s="37">
        <v>0.71</v>
      </c>
      <c r="K159" s="38">
        <f t="shared" si="4"/>
        <v>913.09</v>
      </c>
      <c r="M159" s="70"/>
    </row>
    <row r="160" spans="2:13" s="68" customFormat="1" x14ac:dyDescent="0.25">
      <c r="B160" s="61">
        <f t="shared" si="5"/>
        <v>133</v>
      </c>
      <c r="C160" s="107">
        <v>10271976</v>
      </c>
      <c r="D160" s="68" t="s">
        <v>147</v>
      </c>
      <c r="E160" s="68" t="s">
        <v>36</v>
      </c>
      <c r="F160" s="99">
        <v>43556</v>
      </c>
      <c r="G160" s="99">
        <v>43646</v>
      </c>
      <c r="H160" s="51">
        <v>70239</v>
      </c>
      <c r="I160" s="70">
        <v>70239</v>
      </c>
      <c r="J160" s="37">
        <v>0.71</v>
      </c>
      <c r="K160" s="38">
        <f t="shared" si="4"/>
        <v>49.87</v>
      </c>
      <c r="M160" s="70"/>
    </row>
    <row r="161" spans="2:16" s="68" customFormat="1" x14ac:dyDescent="0.25">
      <c r="B161" s="61">
        <f t="shared" si="5"/>
        <v>134</v>
      </c>
      <c r="C161" s="107">
        <v>10271977</v>
      </c>
      <c r="D161" s="68" t="s">
        <v>148</v>
      </c>
      <c r="E161" s="68" t="s">
        <v>36</v>
      </c>
      <c r="F161" s="99">
        <v>43556</v>
      </c>
      <c r="G161" s="99">
        <v>43611</v>
      </c>
      <c r="H161" s="51">
        <v>189433</v>
      </c>
      <c r="I161" s="70">
        <v>189433</v>
      </c>
      <c r="J161" s="37">
        <v>0.71</v>
      </c>
      <c r="K161" s="38">
        <f t="shared" si="4"/>
        <v>134.5</v>
      </c>
      <c r="M161" s="70"/>
    </row>
    <row r="162" spans="2:16" s="68" customFormat="1" x14ac:dyDescent="0.25">
      <c r="B162" s="61">
        <f t="shared" si="5"/>
        <v>135</v>
      </c>
      <c r="C162" s="107">
        <v>10271978</v>
      </c>
      <c r="D162" s="68" t="s">
        <v>149</v>
      </c>
      <c r="E162" s="68" t="s">
        <v>36</v>
      </c>
      <c r="F162" s="99">
        <v>43556</v>
      </c>
      <c r="G162" s="99">
        <v>43646</v>
      </c>
      <c r="H162" s="51">
        <v>8876</v>
      </c>
      <c r="I162" s="70">
        <v>8876</v>
      </c>
      <c r="J162" s="37">
        <v>0.71</v>
      </c>
      <c r="K162" s="38">
        <f t="shared" si="4"/>
        <v>6.3</v>
      </c>
      <c r="M162" s="70"/>
    </row>
    <row r="163" spans="2:16" s="68" customFormat="1" x14ac:dyDescent="0.25">
      <c r="B163" s="61">
        <f t="shared" si="5"/>
        <v>136</v>
      </c>
      <c r="C163" s="107">
        <v>10271980</v>
      </c>
      <c r="D163" s="68" t="s">
        <v>150</v>
      </c>
      <c r="E163" s="68" t="s">
        <v>42</v>
      </c>
      <c r="F163" s="99">
        <v>43586</v>
      </c>
      <c r="G163" s="99">
        <v>43597</v>
      </c>
      <c r="H163" s="51">
        <v>247</v>
      </c>
      <c r="I163" s="70">
        <v>247</v>
      </c>
      <c r="J163" s="37">
        <v>0.71</v>
      </c>
      <c r="K163" s="38">
        <f t="shared" si="4"/>
        <v>0.18</v>
      </c>
      <c r="M163" s="70"/>
    </row>
    <row r="164" spans="2:16" s="68" customFormat="1" x14ac:dyDescent="0.25">
      <c r="B164" s="61">
        <f t="shared" si="5"/>
        <v>137</v>
      </c>
      <c r="C164" s="107">
        <v>10271981</v>
      </c>
      <c r="D164" s="68" t="s">
        <v>151</v>
      </c>
      <c r="E164" s="68" t="s">
        <v>36</v>
      </c>
      <c r="F164" s="99">
        <v>43556</v>
      </c>
      <c r="G164" s="99">
        <v>43625</v>
      </c>
      <c r="H164" s="51">
        <v>14451</v>
      </c>
      <c r="I164" s="70">
        <v>14451</v>
      </c>
      <c r="J164" s="37">
        <v>0.71</v>
      </c>
      <c r="K164" s="38">
        <f t="shared" si="4"/>
        <v>10.26</v>
      </c>
      <c r="M164" s="70"/>
    </row>
    <row r="165" spans="2:16" s="68" customFormat="1" x14ac:dyDescent="0.25">
      <c r="B165" s="61">
        <f t="shared" si="5"/>
        <v>138</v>
      </c>
      <c r="C165" s="107">
        <v>10271982</v>
      </c>
      <c r="D165" s="68" t="s">
        <v>152</v>
      </c>
      <c r="E165" s="68" t="s">
        <v>36</v>
      </c>
      <c r="F165" s="99">
        <v>43556</v>
      </c>
      <c r="G165" s="99">
        <v>43646</v>
      </c>
      <c r="H165" s="51">
        <v>40640</v>
      </c>
      <c r="I165" s="70">
        <v>40640</v>
      </c>
      <c r="J165" s="37">
        <v>0.71</v>
      </c>
      <c r="K165" s="38">
        <f t="shared" si="4"/>
        <v>28.85</v>
      </c>
      <c r="M165" s="70"/>
    </row>
    <row r="166" spans="2:16" s="68" customFormat="1" x14ac:dyDescent="0.25">
      <c r="B166" s="61">
        <f t="shared" si="5"/>
        <v>139</v>
      </c>
      <c r="C166" s="107">
        <v>10271983</v>
      </c>
      <c r="D166" s="68" t="s">
        <v>153</v>
      </c>
      <c r="E166" s="68" t="s">
        <v>36</v>
      </c>
      <c r="F166" s="99">
        <v>43556</v>
      </c>
      <c r="G166" s="99">
        <v>43611</v>
      </c>
      <c r="H166" s="51">
        <v>396555</v>
      </c>
      <c r="I166" s="70">
        <v>396555</v>
      </c>
      <c r="J166" s="37">
        <v>0.71</v>
      </c>
      <c r="K166" s="38">
        <f t="shared" si="4"/>
        <v>281.55</v>
      </c>
      <c r="M166" s="70"/>
    </row>
    <row r="167" spans="2:16" s="68" customFormat="1" x14ac:dyDescent="0.25">
      <c r="B167" s="61">
        <f t="shared" si="5"/>
        <v>140</v>
      </c>
      <c r="C167" s="107">
        <v>10271984</v>
      </c>
      <c r="D167" s="68" t="s">
        <v>154</v>
      </c>
      <c r="E167" s="68" t="s">
        <v>36</v>
      </c>
      <c r="F167" s="99">
        <v>43556</v>
      </c>
      <c r="G167" s="99">
        <v>43611</v>
      </c>
      <c r="H167" s="51">
        <v>81594</v>
      </c>
      <c r="I167" s="70">
        <v>81594</v>
      </c>
      <c r="J167" s="37">
        <v>0.71</v>
      </c>
      <c r="K167" s="38">
        <f t="shared" si="4"/>
        <v>57.93</v>
      </c>
      <c r="M167" s="70"/>
    </row>
    <row r="168" spans="2:16" s="68" customFormat="1" x14ac:dyDescent="0.25">
      <c r="B168" s="61">
        <f t="shared" si="5"/>
        <v>141</v>
      </c>
      <c r="C168" s="107">
        <v>10271985</v>
      </c>
      <c r="D168" s="68" t="s">
        <v>155</v>
      </c>
      <c r="E168" s="68" t="s">
        <v>36</v>
      </c>
      <c r="F168" s="99">
        <v>43565</v>
      </c>
      <c r="G168" s="99">
        <v>43646</v>
      </c>
      <c r="H168" s="51">
        <v>48646</v>
      </c>
      <c r="I168" s="70">
        <v>48646</v>
      </c>
      <c r="J168" s="37">
        <v>0.71</v>
      </c>
      <c r="K168" s="38">
        <f t="shared" si="4"/>
        <v>34.54</v>
      </c>
      <c r="M168" s="70"/>
    </row>
    <row r="169" spans="2:16" s="68" customFormat="1" x14ac:dyDescent="0.25">
      <c r="B169" s="61">
        <f t="shared" si="5"/>
        <v>142</v>
      </c>
      <c r="C169" s="107">
        <v>10271985</v>
      </c>
      <c r="D169" s="68" t="s">
        <v>155</v>
      </c>
      <c r="E169" s="68" t="s">
        <v>42</v>
      </c>
      <c r="F169" s="99">
        <v>43565</v>
      </c>
      <c r="G169" s="99">
        <v>43646</v>
      </c>
      <c r="H169" s="51">
        <v>26470</v>
      </c>
      <c r="I169" s="70">
        <v>26470</v>
      </c>
      <c r="J169" s="37">
        <v>0.71</v>
      </c>
      <c r="K169" s="38">
        <f t="shared" si="4"/>
        <v>18.79</v>
      </c>
      <c r="M169" s="70"/>
    </row>
    <row r="170" spans="2:16" s="68" customFormat="1" x14ac:dyDescent="0.25">
      <c r="B170" s="61">
        <f t="shared" si="5"/>
        <v>143</v>
      </c>
      <c r="C170" s="107">
        <v>10271986</v>
      </c>
      <c r="D170" s="68" t="s">
        <v>156</v>
      </c>
      <c r="E170" s="68" t="s">
        <v>36</v>
      </c>
      <c r="F170" s="99">
        <v>43556</v>
      </c>
      <c r="G170" s="99">
        <v>43646</v>
      </c>
      <c r="H170" s="51">
        <v>98722</v>
      </c>
      <c r="I170" s="70">
        <v>98722</v>
      </c>
      <c r="J170" s="37">
        <v>0.71</v>
      </c>
      <c r="K170" s="38">
        <f t="shared" si="4"/>
        <v>70.09</v>
      </c>
      <c r="M170" s="70"/>
    </row>
    <row r="171" spans="2:16" s="68" customFormat="1" x14ac:dyDescent="0.25">
      <c r="B171" s="61">
        <f t="shared" si="5"/>
        <v>144</v>
      </c>
      <c r="C171" s="107">
        <v>10271987</v>
      </c>
      <c r="D171" s="68" t="s">
        <v>157</v>
      </c>
      <c r="E171" s="68" t="s">
        <v>36</v>
      </c>
      <c r="F171" s="99">
        <v>43556</v>
      </c>
      <c r="G171" s="99">
        <v>43646</v>
      </c>
      <c r="H171" s="51">
        <v>98931</v>
      </c>
      <c r="I171" s="70">
        <v>98931</v>
      </c>
      <c r="J171" s="37">
        <v>0.71</v>
      </c>
      <c r="K171" s="38">
        <f t="shared" si="4"/>
        <v>70.239999999999995</v>
      </c>
      <c r="M171" s="70"/>
    </row>
    <row r="172" spans="2:16" s="68" customFormat="1" x14ac:dyDescent="0.25">
      <c r="B172" s="61">
        <f t="shared" si="5"/>
        <v>145</v>
      </c>
      <c r="C172" s="107">
        <v>10271988</v>
      </c>
      <c r="D172" s="68" t="s">
        <v>158</v>
      </c>
      <c r="E172" s="68" t="s">
        <v>36</v>
      </c>
      <c r="F172" s="99">
        <v>43556</v>
      </c>
      <c r="G172" s="99">
        <v>43590</v>
      </c>
      <c r="H172" s="51">
        <v>169896</v>
      </c>
      <c r="I172" s="70">
        <v>169896</v>
      </c>
      <c r="J172" s="37">
        <v>0.71</v>
      </c>
      <c r="K172" s="38">
        <f t="shared" si="4"/>
        <v>120.63</v>
      </c>
      <c r="M172" s="70"/>
    </row>
    <row r="173" spans="2:16" s="68" customFormat="1" x14ac:dyDescent="0.25">
      <c r="B173" s="61">
        <f t="shared" si="5"/>
        <v>146</v>
      </c>
      <c r="C173" s="107">
        <v>10271989</v>
      </c>
      <c r="D173" s="68" t="s">
        <v>159</v>
      </c>
      <c r="E173" s="68" t="s">
        <v>42</v>
      </c>
      <c r="F173" s="99">
        <v>43563</v>
      </c>
      <c r="G173" s="99">
        <v>43646</v>
      </c>
      <c r="H173" s="51">
        <v>20981</v>
      </c>
      <c r="I173" s="70">
        <v>20981</v>
      </c>
      <c r="J173" s="37">
        <v>0.71</v>
      </c>
      <c r="K173" s="38">
        <f t="shared" si="4"/>
        <v>14.9</v>
      </c>
      <c r="M173" s="70"/>
    </row>
    <row r="174" spans="2:16" s="68" customFormat="1" x14ac:dyDescent="0.25">
      <c r="B174" s="61">
        <f t="shared" si="5"/>
        <v>147</v>
      </c>
      <c r="C174" s="107">
        <v>10271990</v>
      </c>
      <c r="D174" s="68" t="s">
        <v>160</v>
      </c>
      <c r="E174" s="68" t="s">
        <v>36</v>
      </c>
      <c r="F174" s="99">
        <v>43556</v>
      </c>
      <c r="G174" s="99">
        <v>43646</v>
      </c>
      <c r="H174" s="51">
        <v>56</v>
      </c>
      <c r="I174" s="70">
        <v>56</v>
      </c>
      <c r="J174" s="37">
        <v>0.71</v>
      </c>
      <c r="K174" s="38">
        <f t="shared" si="4"/>
        <v>0.04</v>
      </c>
      <c r="M174" s="70"/>
    </row>
    <row r="175" spans="2:16" s="68" customFormat="1" x14ac:dyDescent="0.25">
      <c r="B175" s="61">
        <f t="shared" si="5"/>
        <v>148</v>
      </c>
      <c r="C175" s="107">
        <v>10271992</v>
      </c>
      <c r="D175" s="68" t="s">
        <v>161</v>
      </c>
      <c r="E175" s="68" t="s">
        <v>36</v>
      </c>
      <c r="F175" s="99">
        <v>43566</v>
      </c>
      <c r="G175" s="99">
        <v>43646</v>
      </c>
      <c r="H175" s="51">
        <v>31614</v>
      </c>
      <c r="I175" s="70">
        <v>31614</v>
      </c>
      <c r="J175" s="37">
        <v>0.71</v>
      </c>
      <c r="K175" s="38">
        <f t="shared" si="4"/>
        <v>22.45</v>
      </c>
      <c r="M175" s="70"/>
      <c r="P175" s="70"/>
    </row>
    <row r="176" spans="2:16" s="68" customFormat="1" x14ac:dyDescent="0.25">
      <c r="B176" s="61">
        <f t="shared" si="5"/>
        <v>149</v>
      </c>
      <c r="C176" s="107">
        <v>10271993</v>
      </c>
      <c r="D176" s="68" t="s">
        <v>162</v>
      </c>
      <c r="E176" s="68" t="s">
        <v>36</v>
      </c>
      <c r="F176" s="99">
        <v>43556</v>
      </c>
      <c r="G176" s="99">
        <v>43646</v>
      </c>
      <c r="H176" s="51">
        <v>61856</v>
      </c>
      <c r="I176" s="70">
        <v>61856</v>
      </c>
      <c r="J176" s="37">
        <v>0.71</v>
      </c>
      <c r="K176" s="38">
        <f t="shared" si="4"/>
        <v>43.92</v>
      </c>
      <c r="M176" s="70"/>
      <c r="P176" s="70"/>
    </row>
    <row r="177" spans="2:13" s="68" customFormat="1" x14ac:dyDescent="0.25">
      <c r="B177" s="61">
        <f>B176+1</f>
        <v>150</v>
      </c>
      <c r="C177" s="107">
        <v>10271995</v>
      </c>
      <c r="D177" s="68" t="s">
        <v>163</v>
      </c>
      <c r="E177" s="68" t="s">
        <v>36</v>
      </c>
      <c r="F177" s="99">
        <v>43563</v>
      </c>
      <c r="G177" s="99">
        <v>43640</v>
      </c>
      <c r="H177" s="51">
        <v>128032</v>
      </c>
      <c r="I177" s="70">
        <v>128032</v>
      </c>
      <c r="J177" s="37">
        <v>0.71</v>
      </c>
      <c r="K177" s="38">
        <f t="shared" si="4"/>
        <v>90.9</v>
      </c>
      <c r="M177" s="70"/>
    </row>
    <row r="178" spans="2:13" s="68" customFormat="1" x14ac:dyDescent="0.25">
      <c r="B178" s="61">
        <f t="shared" si="5"/>
        <v>151</v>
      </c>
      <c r="C178" s="107">
        <v>10271996</v>
      </c>
      <c r="D178" s="68" t="s">
        <v>164</v>
      </c>
      <c r="E178" s="68" t="s">
        <v>36</v>
      </c>
      <c r="F178" s="99">
        <v>43560</v>
      </c>
      <c r="G178" s="99">
        <v>43646</v>
      </c>
      <c r="H178" s="51">
        <v>22389</v>
      </c>
      <c r="I178" s="70">
        <v>22389</v>
      </c>
      <c r="J178" s="37">
        <v>0.71</v>
      </c>
      <c r="K178" s="38">
        <f t="shared" si="4"/>
        <v>15.9</v>
      </c>
      <c r="M178" s="70"/>
    </row>
    <row r="179" spans="2:13" s="68" customFormat="1" x14ac:dyDescent="0.25">
      <c r="B179" s="61">
        <f t="shared" si="5"/>
        <v>152</v>
      </c>
      <c r="C179" s="107">
        <v>10271998</v>
      </c>
      <c r="D179" s="68" t="s">
        <v>165</v>
      </c>
      <c r="E179" s="68" t="s">
        <v>36</v>
      </c>
      <c r="F179" s="99">
        <v>43579</v>
      </c>
      <c r="G179" s="99">
        <v>43646</v>
      </c>
      <c r="H179" s="51">
        <v>159717</v>
      </c>
      <c r="I179" s="70">
        <v>159717</v>
      </c>
      <c r="J179" s="37">
        <v>0.71</v>
      </c>
      <c r="K179" s="38">
        <f t="shared" si="4"/>
        <v>113.4</v>
      </c>
      <c r="M179" s="70"/>
    </row>
    <row r="180" spans="2:13" s="68" customFormat="1" x14ac:dyDescent="0.25">
      <c r="B180" s="61">
        <f t="shared" si="5"/>
        <v>153</v>
      </c>
      <c r="C180" s="107">
        <v>10272000</v>
      </c>
      <c r="D180" s="68" t="s">
        <v>166</v>
      </c>
      <c r="E180" s="68" t="s">
        <v>36</v>
      </c>
      <c r="F180" s="99">
        <v>43558</v>
      </c>
      <c r="G180" s="99">
        <v>43597</v>
      </c>
      <c r="H180" s="51">
        <v>116</v>
      </c>
      <c r="I180" s="70">
        <v>116</v>
      </c>
      <c r="J180" s="37">
        <v>0.71</v>
      </c>
      <c r="K180" s="38">
        <f t="shared" si="4"/>
        <v>0.08</v>
      </c>
      <c r="M180" s="70"/>
    </row>
    <row r="181" spans="2:13" s="68" customFormat="1" x14ac:dyDescent="0.25">
      <c r="B181" s="61">
        <f t="shared" si="5"/>
        <v>154</v>
      </c>
      <c r="C181" s="107">
        <v>10272002</v>
      </c>
      <c r="D181" s="68" t="s">
        <v>167</v>
      </c>
      <c r="E181" s="68" t="s">
        <v>36</v>
      </c>
      <c r="F181" s="99">
        <v>43565</v>
      </c>
      <c r="G181" s="99">
        <v>43646</v>
      </c>
      <c r="H181" s="51">
        <v>323760</v>
      </c>
      <c r="I181" s="70">
        <v>323760</v>
      </c>
      <c r="J181" s="37">
        <v>0.71</v>
      </c>
      <c r="K181" s="38">
        <f t="shared" si="4"/>
        <v>229.87</v>
      </c>
      <c r="M181" s="70"/>
    </row>
    <row r="182" spans="2:13" s="68" customFormat="1" x14ac:dyDescent="0.25">
      <c r="B182" s="61">
        <f t="shared" si="5"/>
        <v>155</v>
      </c>
      <c r="C182" s="107">
        <v>10272003</v>
      </c>
      <c r="D182" s="68" t="s">
        <v>168</v>
      </c>
      <c r="E182" s="68" t="s">
        <v>36</v>
      </c>
      <c r="F182" s="99">
        <v>43586</v>
      </c>
      <c r="G182" s="99">
        <v>43616</v>
      </c>
      <c r="H182" s="51">
        <v>91</v>
      </c>
      <c r="I182" s="70">
        <v>91</v>
      </c>
      <c r="J182" s="37">
        <v>0.71</v>
      </c>
      <c r="K182" s="38">
        <f t="shared" si="4"/>
        <v>0.06</v>
      </c>
      <c r="M182" s="70"/>
    </row>
    <row r="183" spans="2:13" s="68" customFormat="1" x14ac:dyDescent="0.25">
      <c r="B183" s="61">
        <f t="shared" si="5"/>
        <v>156</v>
      </c>
      <c r="C183" s="107">
        <v>10272004</v>
      </c>
      <c r="D183" s="68" t="s">
        <v>169</v>
      </c>
      <c r="E183" s="68" t="s">
        <v>36</v>
      </c>
      <c r="F183" s="99">
        <v>43556</v>
      </c>
      <c r="G183" s="99">
        <v>43583</v>
      </c>
      <c r="H183" s="51">
        <v>130229</v>
      </c>
      <c r="I183" s="70">
        <v>130229</v>
      </c>
      <c r="J183" s="37">
        <v>0.71</v>
      </c>
      <c r="K183" s="38">
        <f t="shared" si="4"/>
        <v>92.46</v>
      </c>
      <c r="M183" s="70"/>
    </row>
    <row r="184" spans="2:13" s="68" customFormat="1" x14ac:dyDescent="0.25">
      <c r="B184" s="61">
        <f t="shared" si="5"/>
        <v>157</v>
      </c>
      <c r="C184" s="107">
        <v>10272005</v>
      </c>
      <c r="D184" s="68" t="s">
        <v>170</v>
      </c>
      <c r="E184" s="68" t="s">
        <v>36</v>
      </c>
      <c r="F184" s="99">
        <v>43557</v>
      </c>
      <c r="G184" s="99">
        <v>43583</v>
      </c>
      <c r="H184" s="51">
        <v>327027</v>
      </c>
      <c r="I184" s="70">
        <v>327027</v>
      </c>
      <c r="J184" s="37">
        <v>0.71</v>
      </c>
      <c r="K184" s="38">
        <f t="shared" si="4"/>
        <v>232.19</v>
      </c>
      <c r="M184" s="70"/>
    </row>
    <row r="185" spans="2:13" s="68" customFormat="1" x14ac:dyDescent="0.25">
      <c r="B185" s="61">
        <f t="shared" si="5"/>
        <v>158</v>
      </c>
      <c r="C185" s="107">
        <v>10272006</v>
      </c>
      <c r="D185" s="68" t="s">
        <v>171</v>
      </c>
      <c r="E185" s="68" t="s">
        <v>36</v>
      </c>
      <c r="F185" s="99">
        <v>43563</v>
      </c>
      <c r="G185" s="99">
        <v>43639</v>
      </c>
      <c r="H185" s="51">
        <v>53073</v>
      </c>
      <c r="I185" s="70">
        <v>53073</v>
      </c>
      <c r="J185" s="37">
        <v>0.71</v>
      </c>
      <c r="K185" s="38">
        <f t="shared" si="4"/>
        <v>37.68</v>
      </c>
      <c r="M185" s="70"/>
    </row>
    <row r="186" spans="2:13" s="68" customFormat="1" x14ac:dyDescent="0.25">
      <c r="B186" s="61">
        <f t="shared" si="5"/>
        <v>159</v>
      </c>
      <c r="C186" s="107">
        <v>10272007</v>
      </c>
      <c r="D186" s="68" t="s">
        <v>172</v>
      </c>
      <c r="E186" s="68" t="s">
        <v>36</v>
      </c>
      <c r="F186" s="99">
        <v>43556</v>
      </c>
      <c r="G186" s="99">
        <v>43639</v>
      </c>
      <c r="H186" s="51">
        <v>126450</v>
      </c>
      <c r="I186" s="70">
        <v>126450</v>
      </c>
      <c r="J186" s="37">
        <v>0.71</v>
      </c>
      <c r="K186" s="38">
        <f t="shared" si="4"/>
        <v>89.78</v>
      </c>
      <c r="M186" s="70"/>
    </row>
    <row r="187" spans="2:13" s="68" customFormat="1" x14ac:dyDescent="0.25">
      <c r="B187" s="61">
        <f t="shared" si="5"/>
        <v>160</v>
      </c>
      <c r="C187" s="107">
        <v>10272008</v>
      </c>
      <c r="D187" s="68" t="s">
        <v>173</v>
      </c>
      <c r="E187" s="68" t="s">
        <v>36</v>
      </c>
      <c r="F187" s="99">
        <v>43566</v>
      </c>
      <c r="G187" s="99">
        <v>43646</v>
      </c>
      <c r="H187" s="51">
        <v>36227</v>
      </c>
      <c r="I187" s="70">
        <v>36227</v>
      </c>
      <c r="J187" s="37">
        <v>0.71</v>
      </c>
      <c r="K187" s="38">
        <f t="shared" si="4"/>
        <v>25.72</v>
      </c>
      <c r="M187" s="70"/>
    </row>
    <row r="188" spans="2:13" s="68" customFormat="1" x14ac:dyDescent="0.25">
      <c r="B188" s="61">
        <f t="shared" si="5"/>
        <v>161</v>
      </c>
      <c r="C188" s="107">
        <v>10272008</v>
      </c>
      <c r="D188" s="68" t="s">
        <v>173</v>
      </c>
      <c r="E188" s="68" t="s">
        <v>42</v>
      </c>
      <c r="F188" s="99">
        <v>43566</v>
      </c>
      <c r="G188" s="99">
        <v>43646</v>
      </c>
      <c r="H188" s="51">
        <v>816</v>
      </c>
      <c r="I188" s="70">
        <v>816</v>
      </c>
      <c r="J188" s="37">
        <v>0.71</v>
      </c>
      <c r="K188" s="38">
        <f t="shared" si="4"/>
        <v>0.57999999999999996</v>
      </c>
      <c r="M188" s="70"/>
    </row>
    <row r="189" spans="2:13" s="68" customFormat="1" x14ac:dyDescent="0.25">
      <c r="B189" s="61">
        <f t="shared" si="5"/>
        <v>162</v>
      </c>
      <c r="C189" s="107">
        <v>10272009</v>
      </c>
      <c r="D189" s="68" t="s">
        <v>174</v>
      </c>
      <c r="E189" s="68" t="s">
        <v>36</v>
      </c>
      <c r="F189" s="99">
        <v>43570</v>
      </c>
      <c r="G189" s="99">
        <v>43590</v>
      </c>
      <c r="H189" s="51">
        <v>305447</v>
      </c>
      <c r="I189" s="70">
        <v>305447</v>
      </c>
      <c r="J189" s="37">
        <v>0.71</v>
      </c>
      <c r="K189" s="38">
        <f t="shared" si="4"/>
        <v>216.87</v>
      </c>
      <c r="M189" s="70"/>
    </row>
    <row r="190" spans="2:13" s="68" customFormat="1" x14ac:dyDescent="0.25">
      <c r="B190" s="61">
        <f t="shared" si="5"/>
        <v>163</v>
      </c>
      <c r="C190" s="107">
        <v>10272011</v>
      </c>
      <c r="D190" s="68" t="s">
        <v>175</v>
      </c>
      <c r="E190" s="68" t="s">
        <v>36</v>
      </c>
      <c r="F190" s="99">
        <v>43570</v>
      </c>
      <c r="G190" s="99">
        <v>43646</v>
      </c>
      <c r="H190" s="51">
        <v>121916</v>
      </c>
      <c r="I190" s="70">
        <v>121916</v>
      </c>
      <c r="J190" s="37">
        <v>0.71</v>
      </c>
      <c r="K190" s="38">
        <f t="shared" si="4"/>
        <v>86.56</v>
      </c>
      <c r="M190" s="70"/>
    </row>
    <row r="191" spans="2:13" s="68" customFormat="1" x14ac:dyDescent="0.25">
      <c r="B191" s="61">
        <f t="shared" si="5"/>
        <v>164</v>
      </c>
      <c r="C191" s="107">
        <v>10272012</v>
      </c>
      <c r="D191" s="68" t="s">
        <v>176</v>
      </c>
      <c r="E191" s="68" t="s">
        <v>36</v>
      </c>
      <c r="F191" s="99">
        <v>43577</v>
      </c>
      <c r="G191" s="99">
        <v>43592</v>
      </c>
      <c r="H191" s="51">
        <v>97270</v>
      </c>
      <c r="I191" s="70">
        <v>97270</v>
      </c>
      <c r="J191" s="37">
        <v>0.71</v>
      </c>
      <c r="K191" s="38">
        <f t="shared" si="4"/>
        <v>69.06</v>
      </c>
      <c r="M191" s="70"/>
    </row>
    <row r="192" spans="2:13" s="68" customFormat="1" x14ac:dyDescent="0.25">
      <c r="B192" s="61">
        <f t="shared" si="5"/>
        <v>165</v>
      </c>
      <c r="C192" s="107">
        <v>10272013</v>
      </c>
      <c r="D192" s="68" t="s">
        <v>177</v>
      </c>
      <c r="E192" s="68" t="s">
        <v>36</v>
      </c>
      <c r="F192" s="99">
        <v>43561</v>
      </c>
      <c r="G192" s="99">
        <v>43597</v>
      </c>
      <c r="H192" s="51">
        <v>20639</v>
      </c>
      <c r="I192" s="70">
        <v>20639</v>
      </c>
      <c r="J192" s="37">
        <v>0.71</v>
      </c>
      <c r="K192" s="38">
        <f t="shared" si="4"/>
        <v>14.65</v>
      </c>
      <c r="M192" s="70"/>
    </row>
    <row r="193" spans="2:14" s="68" customFormat="1" x14ac:dyDescent="0.25">
      <c r="B193" s="61">
        <f t="shared" si="5"/>
        <v>166</v>
      </c>
      <c r="C193" s="107">
        <v>10272014</v>
      </c>
      <c r="D193" s="68" t="s">
        <v>178</v>
      </c>
      <c r="E193" s="68" t="s">
        <v>36</v>
      </c>
      <c r="F193" s="99">
        <v>43556</v>
      </c>
      <c r="G193" s="99">
        <v>43646</v>
      </c>
      <c r="H193" s="51">
        <v>21</v>
      </c>
      <c r="I193" s="70">
        <v>21</v>
      </c>
      <c r="J193" s="37">
        <v>0.71</v>
      </c>
      <c r="K193" s="38">
        <f t="shared" si="4"/>
        <v>0.01</v>
      </c>
      <c r="M193" s="70"/>
      <c r="N193" s="70"/>
    </row>
    <row r="194" spans="2:14" s="68" customFormat="1" x14ac:dyDescent="0.25">
      <c r="B194" s="61">
        <f t="shared" si="5"/>
        <v>167</v>
      </c>
      <c r="C194" s="107">
        <v>10272015</v>
      </c>
      <c r="D194" s="68" t="s">
        <v>179</v>
      </c>
      <c r="E194" s="68" t="s">
        <v>36</v>
      </c>
      <c r="F194" s="99">
        <v>43584</v>
      </c>
      <c r="G194" s="99">
        <v>43611</v>
      </c>
      <c r="H194" s="51">
        <v>5481</v>
      </c>
      <c r="I194" s="70">
        <v>5481</v>
      </c>
      <c r="J194" s="37">
        <v>0.71</v>
      </c>
      <c r="K194" s="38">
        <f t="shared" si="4"/>
        <v>3.89</v>
      </c>
      <c r="M194" s="70"/>
    </row>
    <row r="195" spans="2:14" s="68" customFormat="1" x14ac:dyDescent="0.25">
      <c r="B195" s="61">
        <f t="shared" si="5"/>
        <v>168</v>
      </c>
      <c r="C195" s="107">
        <v>10272016</v>
      </c>
      <c r="D195" s="68" t="s">
        <v>180</v>
      </c>
      <c r="E195" s="68" t="s">
        <v>36</v>
      </c>
      <c r="F195" s="99">
        <v>43556</v>
      </c>
      <c r="G195" s="99">
        <v>43646</v>
      </c>
      <c r="H195" s="51">
        <v>497</v>
      </c>
      <c r="I195" s="70">
        <v>497</v>
      </c>
      <c r="J195" s="37">
        <v>0.71</v>
      </c>
      <c r="K195" s="38">
        <f t="shared" si="4"/>
        <v>0.35</v>
      </c>
      <c r="M195" s="70"/>
    </row>
    <row r="196" spans="2:14" s="68" customFormat="1" x14ac:dyDescent="0.25">
      <c r="B196" s="61">
        <f t="shared" si="5"/>
        <v>169</v>
      </c>
      <c r="C196" s="107">
        <v>10272017</v>
      </c>
      <c r="D196" s="68" t="s">
        <v>181</v>
      </c>
      <c r="E196" s="68" t="s">
        <v>36</v>
      </c>
      <c r="F196" s="99">
        <v>43557</v>
      </c>
      <c r="G196" s="99">
        <v>43646</v>
      </c>
      <c r="H196" s="51">
        <v>143734</v>
      </c>
      <c r="I196" s="70">
        <v>143734</v>
      </c>
      <c r="J196" s="37">
        <v>0.71</v>
      </c>
      <c r="K196" s="38">
        <f t="shared" si="4"/>
        <v>102.05</v>
      </c>
      <c r="M196" s="70"/>
    </row>
    <row r="197" spans="2:14" s="68" customFormat="1" x14ac:dyDescent="0.25">
      <c r="B197" s="61">
        <f t="shared" si="5"/>
        <v>170</v>
      </c>
      <c r="C197" s="107">
        <v>10272019</v>
      </c>
      <c r="D197" s="68" t="s">
        <v>182</v>
      </c>
      <c r="E197" s="68" t="s">
        <v>36</v>
      </c>
      <c r="F197" s="99">
        <v>43556</v>
      </c>
      <c r="G197" s="99">
        <v>43646</v>
      </c>
      <c r="H197" s="51">
        <v>105737</v>
      </c>
      <c r="I197" s="70">
        <v>105737</v>
      </c>
      <c r="J197" s="37">
        <v>0.71</v>
      </c>
      <c r="K197" s="38">
        <f t="shared" si="4"/>
        <v>75.069999999999993</v>
      </c>
      <c r="M197" s="70"/>
    </row>
    <row r="198" spans="2:14" s="68" customFormat="1" x14ac:dyDescent="0.25">
      <c r="B198" s="61">
        <f t="shared" si="5"/>
        <v>171</v>
      </c>
      <c r="C198" s="107">
        <v>10272020</v>
      </c>
      <c r="D198" s="68" t="s">
        <v>183</v>
      </c>
      <c r="E198" s="68" t="s">
        <v>36</v>
      </c>
      <c r="F198" s="99">
        <v>43558</v>
      </c>
      <c r="G198" s="99">
        <v>43646</v>
      </c>
      <c r="H198" s="51">
        <v>34647</v>
      </c>
      <c r="I198" s="70">
        <v>34647</v>
      </c>
      <c r="J198" s="37">
        <v>0.71</v>
      </c>
      <c r="K198" s="38">
        <f t="shared" si="4"/>
        <v>24.6</v>
      </c>
      <c r="M198" s="70"/>
    </row>
    <row r="199" spans="2:14" s="68" customFormat="1" x14ac:dyDescent="0.25">
      <c r="B199" s="61">
        <f t="shared" si="5"/>
        <v>172</v>
      </c>
      <c r="C199" s="107">
        <v>10272021</v>
      </c>
      <c r="D199" s="68" t="s">
        <v>184</v>
      </c>
      <c r="E199" s="68" t="s">
        <v>42</v>
      </c>
      <c r="F199" s="99">
        <v>43563</v>
      </c>
      <c r="G199" s="99">
        <v>43646</v>
      </c>
      <c r="H199" s="51">
        <v>26061</v>
      </c>
      <c r="I199" s="70">
        <v>26061</v>
      </c>
      <c r="J199" s="37">
        <v>0.71</v>
      </c>
      <c r="K199" s="38">
        <f t="shared" si="4"/>
        <v>18.5</v>
      </c>
      <c r="M199" s="70"/>
    </row>
    <row r="200" spans="2:14" s="68" customFormat="1" x14ac:dyDescent="0.25">
      <c r="B200" s="61">
        <f t="shared" si="5"/>
        <v>173</v>
      </c>
      <c r="C200" s="107">
        <v>10272022</v>
      </c>
      <c r="D200" s="68" t="s">
        <v>185</v>
      </c>
      <c r="E200" s="68" t="s">
        <v>36</v>
      </c>
      <c r="F200" s="99">
        <v>43556</v>
      </c>
      <c r="G200" s="99">
        <v>43646</v>
      </c>
      <c r="H200" s="51">
        <v>1292</v>
      </c>
      <c r="I200" s="70">
        <v>1292</v>
      </c>
      <c r="J200" s="37">
        <v>0.71</v>
      </c>
      <c r="K200" s="38">
        <f t="shared" si="4"/>
        <v>0.92</v>
      </c>
      <c r="M200" s="70"/>
    </row>
    <row r="201" spans="2:14" s="68" customFormat="1" x14ac:dyDescent="0.25">
      <c r="B201" s="61">
        <f t="shared" si="5"/>
        <v>174</v>
      </c>
      <c r="C201" s="107">
        <v>10272023</v>
      </c>
      <c r="D201" s="68" t="s">
        <v>186</v>
      </c>
      <c r="E201" s="68" t="s">
        <v>36</v>
      </c>
      <c r="F201" s="99">
        <v>43556</v>
      </c>
      <c r="G201" s="99">
        <v>43646</v>
      </c>
      <c r="H201" s="51">
        <v>129371</v>
      </c>
      <c r="I201" s="70">
        <v>129371</v>
      </c>
      <c r="J201" s="37">
        <v>0.71</v>
      </c>
      <c r="K201" s="38">
        <f t="shared" si="4"/>
        <v>91.85</v>
      </c>
      <c r="M201" s="70"/>
    </row>
    <row r="202" spans="2:14" s="68" customFormat="1" x14ac:dyDescent="0.25">
      <c r="B202" s="61">
        <f t="shared" si="5"/>
        <v>175</v>
      </c>
      <c r="C202" s="107">
        <v>10272024</v>
      </c>
      <c r="D202" s="68" t="s">
        <v>187</v>
      </c>
      <c r="E202" s="68" t="s">
        <v>36</v>
      </c>
      <c r="F202" s="99">
        <v>43565</v>
      </c>
      <c r="G202" s="99">
        <v>43674</v>
      </c>
      <c r="H202" s="51">
        <v>10860</v>
      </c>
      <c r="I202" s="70">
        <v>10860</v>
      </c>
      <c r="J202" s="37">
        <v>0.71</v>
      </c>
      <c r="K202" s="38">
        <f t="shared" si="4"/>
        <v>7.71</v>
      </c>
      <c r="M202" s="70"/>
    </row>
    <row r="203" spans="2:14" s="68" customFormat="1" x14ac:dyDescent="0.25">
      <c r="B203" s="61">
        <f t="shared" si="5"/>
        <v>176</v>
      </c>
      <c r="C203" s="107">
        <v>10272024</v>
      </c>
      <c r="D203" s="68" t="s">
        <v>187</v>
      </c>
      <c r="E203" s="68" t="s">
        <v>42</v>
      </c>
      <c r="F203" s="99">
        <v>43565</v>
      </c>
      <c r="G203" s="99">
        <v>43674</v>
      </c>
      <c r="H203" s="51">
        <v>3</v>
      </c>
      <c r="I203" s="70">
        <v>3</v>
      </c>
      <c r="J203" s="37">
        <v>0.71</v>
      </c>
      <c r="K203" s="38">
        <f t="shared" si="4"/>
        <v>0</v>
      </c>
      <c r="M203" s="70"/>
    </row>
    <row r="204" spans="2:14" s="68" customFormat="1" x14ac:dyDescent="0.25">
      <c r="B204" s="61">
        <f t="shared" si="5"/>
        <v>177</v>
      </c>
      <c r="C204" s="107">
        <v>10272026</v>
      </c>
      <c r="D204" s="68" t="s">
        <v>188</v>
      </c>
      <c r="E204" s="68" t="s">
        <v>36</v>
      </c>
      <c r="F204" s="99">
        <v>43556</v>
      </c>
      <c r="G204" s="99">
        <v>43646</v>
      </c>
      <c r="H204" s="51">
        <v>195011</v>
      </c>
      <c r="I204" s="70">
        <v>195011</v>
      </c>
      <c r="J204" s="37">
        <v>0.71</v>
      </c>
      <c r="K204" s="38">
        <f t="shared" si="4"/>
        <v>138.46</v>
      </c>
      <c r="M204" s="70"/>
    </row>
    <row r="205" spans="2:14" s="68" customFormat="1" x14ac:dyDescent="0.25">
      <c r="B205" s="61">
        <f t="shared" si="5"/>
        <v>178</v>
      </c>
      <c r="C205" s="107">
        <v>10272027</v>
      </c>
      <c r="D205" s="68" t="s">
        <v>189</v>
      </c>
      <c r="E205" s="68" t="s">
        <v>36</v>
      </c>
      <c r="F205" s="99">
        <v>43556</v>
      </c>
      <c r="G205" s="99">
        <v>43646</v>
      </c>
      <c r="H205" s="51">
        <v>36914</v>
      </c>
      <c r="I205" s="70">
        <v>36914</v>
      </c>
      <c r="J205" s="37">
        <v>0.71</v>
      </c>
      <c r="K205" s="38">
        <f t="shared" si="4"/>
        <v>26.21</v>
      </c>
      <c r="M205" s="70"/>
    </row>
    <row r="206" spans="2:14" s="68" customFormat="1" x14ac:dyDescent="0.25">
      <c r="B206" s="61">
        <f t="shared" si="5"/>
        <v>179</v>
      </c>
      <c r="C206" s="107">
        <v>10272028</v>
      </c>
      <c r="D206" s="68" t="s">
        <v>190</v>
      </c>
      <c r="E206" s="68" t="s">
        <v>36</v>
      </c>
      <c r="F206" s="99">
        <v>43570</v>
      </c>
      <c r="G206" s="99">
        <v>43611</v>
      </c>
      <c r="H206" s="51">
        <v>473075</v>
      </c>
      <c r="I206" s="70">
        <v>473075</v>
      </c>
      <c r="J206" s="37">
        <v>0.71</v>
      </c>
      <c r="K206" s="38">
        <f t="shared" si="4"/>
        <v>335.88</v>
      </c>
      <c r="M206" s="70"/>
    </row>
    <row r="207" spans="2:14" s="68" customFormat="1" x14ac:dyDescent="0.25">
      <c r="B207" s="61">
        <f t="shared" si="5"/>
        <v>180</v>
      </c>
      <c r="C207" s="107">
        <v>10272029</v>
      </c>
      <c r="D207" s="68" t="s">
        <v>191</v>
      </c>
      <c r="E207" s="68" t="s">
        <v>36</v>
      </c>
      <c r="F207" s="99">
        <v>43556</v>
      </c>
      <c r="G207" s="99">
        <v>43632</v>
      </c>
      <c r="H207" s="51">
        <v>1873</v>
      </c>
      <c r="I207" s="70">
        <v>1873</v>
      </c>
      <c r="J207" s="37">
        <v>0.71</v>
      </c>
      <c r="K207" s="38">
        <f t="shared" si="4"/>
        <v>1.33</v>
      </c>
      <c r="M207" s="70"/>
    </row>
    <row r="208" spans="2:14" s="68" customFormat="1" x14ac:dyDescent="0.25">
      <c r="B208" s="61">
        <f t="shared" si="5"/>
        <v>181</v>
      </c>
      <c r="C208" s="107">
        <v>10272030</v>
      </c>
      <c r="D208" s="68" t="s">
        <v>192</v>
      </c>
      <c r="E208" s="68" t="s">
        <v>36</v>
      </c>
      <c r="F208" s="99">
        <v>43556</v>
      </c>
      <c r="G208" s="99">
        <v>43611</v>
      </c>
      <c r="H208" s="51">
        <v>128885</v>
      </c>
      <c r="I208" s="70">
        <v>128885</v>
      </c>
      <c r="J208" s="37">
        <v>0.71</v>
      </c>
      <c r="K208" s="38">
        <f t="shared" si="4"/>
        <v>91.51</v>
      </c>
      <c r="M208" s="70"/>
    </row>
    <row r="209" spans="2:13" s="68" customFormat="1" x14ac:dyDescent="0.25">
      <c r="B209" s="61">
        <f t="shared" si="5"/>
        <v>182</v>
      </c>
      <c r="C209" s="107">
        <v>10272031</v>
      </c>
      <c r="D209" s="68" t="s">
        <v>193</v>
      </c>
      <c r="E209" s="68" t="s">
        <v>42</v>
      </c>
      <c r="F209" s="99">
        <v>43557</v>
      </c>
      <c r="G209" s="99">
        <v>43639</v>
      </c>
      <c r="H209" s="51">
        <v>525895</v>
      </c>
      <c r="I209" s="70">
        <v>525895</v>
      </c>
      <c r="J209" s="37">
        <v>0.71</v>
      </c>
      <c r="K209" s="38">
        <f t="shared" si="4"/>
        <v>373.39</v>
      </c>
      <c r="M209" s="70"/>
    </row>
    <row r="210" spans="2:13" s="68" customFormat="1" x14ac:dyDescent="0.25">
      <c r="B210" s="61">
        <f t="shared" si="5"/>
        <v>183</v>
      </c>
      <c r="C210" s="107">
        <v>10272032</v>
      </c>
      <c r="D210" s="68" t="s">
        <v>194</v>
      </c>
      <c r="E210" s="68" t="s">
        <v>36</v>
      </c>
      <c r="F210" s="99">
        <v>43556</v>
      </c>
      <c r="G210" s="99">
        <v>43646</v>
      </c>
      <c r="H210" s="51">
        <v>67684</v>
      </c>
      <c r="I210" s="70">
        <v>67684</v>
      </c>
      <c r="J210" s="37">
        <v>0.71</v>
      </c>
      <c r="K210" s="38">
        <f t="shared" si="4"/>
        <v>48.06</v>
      </c>
      <c r="M210" s="70"/>
    </row>
    <row r="211" spans="2:13" s="68" customFormat="1" x14ac:dyDescent="0.25">
      <c r="B211" s="61">
        <f t="shared" si="5"/>
        <v>184</v>
      </c>
      <c r="C211" s="107">
        <v>10272033</v>
      </c>
      <c r="D211" s="68" t="s">
        <v>195</v>
      </c>
      <c r="E211" s="68" t="s">
        <v>36</v>
      </c>
      <c r="F211" s="99">
        <v>43556</v>
      </c>
      <c r="G211" s="99">
        <v>43646</v>
      </c>
      <c r="H211" s="51">
        <v>32329</v>
      </c>
      <c r="I211" s="70">
        <v>32329</v>
      </c>
      <c r="J211" s="37">
        <v>0.71</v>
      </c>
      <c r="K211" s="38">
        <f t="shared" si="4"/>
        <v>22.95</v>
      </c>
      <c r="M211" s="70"/>
    </row>
    <row r="212" spans="2:13" s="68" customFormat="1" x14ac:dyDescent="0.25">
      <c r="B212" s="61">
        <f t="shared" si="5"/>
        <v>185</v>
      </c>
      <c r="C212" s="107">
        <v>10272034</v>
      </c>
      <c r="D212" s="68" t="s">
        <v>196</v>
      </c>
      <c r="E212" s="68" t="s">
        <v>36</v>
      </c>
      <c r="F212" s="99">
        <v>43557</v>
      </c>
      <c r="G212" s="99">
        <v>43646</v>
      </c>
      <c r="H212" s="51">
        <v>152803</v>
      </c>
      <c r="I212" s="70">
        <v>152803</v>
      </c>
      <c r="J212" s="37">
        <v>0.71</v>
      </c>
      <c r="K212" s="38">
        <f t="shared" si="4"/>
        <v>108.49</v>
      </c>
      <c r="M212" s="70"/>
    </row>
    <row r="213" spans="2:13" s="68" customFormat="1" x14ac:dyDescent="0.25">
      <c r="B213" s="61">
        <f t="shared" si="5"/>
        <v>186</v>
      </c>
      <c r="C213" s="107">
        <v>10272035</v>
      </c>
      <c r="D213" s="68" t="s">
        <v>197</v>
      </c>
      <c r="E213" s="68" t="s">
        <v>42</v>
      </c>
      <c r="F213" s="99">
        <v>43567</v>
      </c>
      <c r="G213" s="99">
        <v>43590</v>
      </c>
      <c r="H213" s="51">
        <v>3056</v>
      </c>
      <c r="I213" s="70">
        <v>3056</v>
      </c>
      <c r="J213" s="37">
        <v>0.71</v>
      </c>
      <c r="K213" s="38">
        <f t="shared" si="4"/>
        <v>2.17</v>
      </c>
      <c r="M213" s="70"/>
    </row>
    <row r="214" spans="2:13" s="68" customFormat="1" x14ac:dyDescent="0.25">
      <c r="B214" s="61">
        <f t="shared" si="5"/>
        <v>187</v>
      </c>
      <c r="C214" s="107">
        <v>10272036</v>
      </c>
      <c r="D214" s="68" t="s">
        <v>198</v>
      </c>
      <c r="E214" s="68" t="s">
        <v>36</v>
      </c>
      <c r="F214" s="99">
        <v>43557</v>
      </c>
      <c r="G214" s="99">
        <v>43646</v>
      </c>
      <c r="H214" s="51">
        <v>15544</v>
      </c>
      <c r="I214" s="70">
        <v>15544</v>
      </c>
      <c r="J214" s="37">
        <v>0.71</v>
      </c>
      <c r="K214" s="38">
        <f t="shared" si="4"/>
        <v>11.04</v>
      </c>
      <c r="M214" s="70"/>
    </row>
    <row r="215" spans="2:13" s="68" customFormat="1" x14ac:dyDescent="0.25">
      <c r="B215" s="61">
        <f t="shared" si="5"/>
        <v>188</v>
      </c>
      <c r="C215" s="107">
        <v>10272037</v>
      </c>
      <c r="D215" s="68" t="s">
        <v>199</v>
      </c>
      <c r="E215" s="68" t="s">
        <v>36</v>
      </c>
      <c r="F215" s="99">
        <v>43563</v>
      </c>
      <c r="G215" s="99">
        <v>43646</v>
      </c>
      <c r="H215" s="51">
        <v>12</v>
      </c>
      <c r="I215" s="70">
        <v>12</v>
      </c>
      <c r="J215" s="37">
        <v>0.71</v>
      </c>
      <c r="K215" s="38">
        <f t="shared" si="4"/>
        <v>0.01</v>
      </c>
      <c r="M215" s="70"/>
    </row>
    <row r="216" spans="2:13" s="68" customFormat="1" x14ac:dyDescent="0.25">
      <c r="B216" s="61">
        <f t="shared" si="5"/>
        <v>189</v>
      </c>
      <c r="C216" s="107">
        <v>10272038</v>
      </c>
      <c r="D216" s="68" t="s">
        <v>200</v>
      </c>
      <c r="E216" s="68" t="s">
        <v>36</v>
      </c>
      <c r="F216" s="99">
        <v>43560</v>
      </c>
      <c r="G216" s="99">
        <v>43604</v>
      </c>
      <c r="H216" s="51">
        <v>254482</v>
      </c>
      <c r="I216" s="70">
        <v>254482</v>
      </c>
      <c r="J216" s="37">
        <v>0.71</v>
      </c>
      <c r="K216" s="38">
        <f t="shared" si="4"/>
        <v>180.68</v>
      </c>
      <c r="M216" s="70"/>
    </row>
    <row r="217" spans="2:13" s="68" customFormat="1" x14ac:dyDescent="0.25">
      <c r="B217" s="61">
        <f t="shared" si="5"/>
        <v>190</v>
      </c>
      <c r="C217" s="107">
        <v>10272039</v>
      </c>
      <c r="D217" s="68" t="s">
        <v>201</v>
      </c>
      <c r="E217" s="68" t="s">
        <v>36</v>
      </c>
      <c r="F217" s="99">
        <v>43578</v>
      </c>
      <c r="G217" s="99">
        <v>43646</v>
      </c>
      <c r="H217" s="51">
        <v>454314</v>
      </c>
      <c r="I217" s="70">
        <v>454314</v>
      </c>
      <c r="J217" s="37">
        <v>0.71</v>
      </c>
      <c r="K217" s="38">
        <f t="shared" si="4"/>
        <v>322.56</v>
      </c>
      <c r="M217" s="70"/>
    </row>
    <row r="218" spans="2:13" s="68" customFormat="1" x14ac:dyDescent="0.25">
      <c r="B218" s="61">
        <f t="shared" si="5"/>
        <v>191</v>
      </c>
      <c r="C218" s="107">
        <v>10272040</v>
      </c>
      <c r="D218" s="68" t="s">
        <v>202</v>
      </c>
      <c r="E218" s="68" t="s">
        <v>36</v>
      </c>
      <c r="F218" s="99">
        <v>43557</v>
      </c>
      <c r="G218" s="99">
        <v>43646</v>
      </c>
      <c r="H218" s="51">
        <v>66023</v>
      </c>
      <c r="I218" s="70">
        <v>66023</v>
      </c>
      <c r="J218" s="37">
        <v>0.71</v>
      </c>
      <c r="K218" s="38">
        <f t="shared" si="4"/>
        <v>46.88</v>
      </c>
      <c r="M218" s="70"/>
    </row>
    <row r="219" spans="2:13" s="68" customFormat="1" x14ac:dyDescent="0.25">
      <c r="B219" s="61">
        <f t="shared" si="5"/>
        <v>192</v>
      </c>
      <c r="C219" s="107">
        <v>10272041</v>
      </c>
      <c r="D219" s="68" t="s">
        <v>203</v>
      </c>
      <c r="E219" s="68" t="s">
        <v>36</v>
      </c>
      <c r="F219" s="99">
        <v>43558</v>
      </c>
      <c r="G219" s="99">
        <v>43597</v>
      </c>
      <c r="H219" s="51">
        <v>98902</v>
      </c>
      <c r="I219" s="70">
        <v>98902</v>
      </c>
      <c r="J219" s="37">
        <v>0.71</v>
      </c>
      <c r="K219" s="38">
        <f t="shared" si="4"/>
        <v>70.22</v>
      </c>
      <c r="M219" s="70"/>
    </row>
    <row r="220" spans="2:13" s="68" customFormat="1" x14ac:dyDescent="0.25">
      <c r="B220" s="61">
        <f t="shared" si="5"/>
        <v>193</v>
      </c>
      <c r="C220" s="107">
        <v>10272042</v>
      </c>
      <c r="D220" s="68" t="s">
        <v>204</v>
      </c>
      <c r="E220" s="68" t="s">
        <v>36</v>
      </c>
      <c r="F220" s="99">
        <v>43577</v>
      </c>
      <c r="G220" s="99">
        <v>43597</v>
      </c>
      <c r="H220" s="51">
        <v>194519</v>
      </c>
      <c r="I220" s="70">
        <v>194519</v>
      </c>
      <c r="J220" s="37">
        <v>0.71</v>
      </c>
      <c r="K220" s="38">
        <f t="shared" ref="K220:K320" si="6">ROUND(I220*(J220/1000),2)</f>
        <v>138.11000000000001</v>
      </c>
      <c r="M220" s="70"/>
    </row>
    <row r="221" spans="2:13" s="68" customFormat="1" x14ac:dyDescent="0.25">
      <c r="B221" s="61">
        <f t="shared" si="5"/>
        <v>194</v>
      </c>
      <c r="C221" s="107">
        <v>10272043</v>
      </c>
      <c r="D221" s="68" t="s">
        <v>205</v>
      </c>
      <c r="E221" s="68" t="s">
        <v>36</v>
      </c>
      <c r="F221" s="99">
        <v>43571</v>
      </c>
      <c r="G221" s="99">
        <v>43585</v>
      </c>
      <c r="H221" s="51">
        <v>74236</v>
      </c>
      <c r="I221" s="70">
        <v>74236</v>
      </c>
      <c r="J221" s="37">
        <v>0.71</v>
      </c>
      <c r="K221" s="38">
        <f t="shared" si="6"/>
        <v>52.71</v>
      </c>
      <c r="M221" s="70"/>
    </row>
    <row r="222" spans="2:13" s="68" customFormat="1" x14ac:dyDescent="0.25">
      <c r="B222" s="61">
        <f t="shared" si="5"/>
        <v>195</v>
      </c>
      <c r="C222" s="107">
        <v>10272043</v>
      </c>
      <c r="D222" s="68" t="s">
        <v>205</v>
      </c>
      <c r="E222" s="68" t="s">
        <v>42</v>
      </c>
      <c r="F222" s="99">
        <v>43571</v>
      </c>
      <c r="G222" s="99">
        <v>43585</v>
      </c>
      <c r="H222" s="51">
        <v>197920</v>
      </c>
      <c r="I222" s="70">
        <v>197920</v>
      </c>
      <c r="J222" s="37">
        <v>0.71</v>
      </c>
      <c r="K222" s="38">
        <f t="shared" si="6"/>
        <v>140.52000000000001</v>
      </c>
      <c r="M222" s="70"/>
    </row>
    <row r="223" spans="2:13" s="68" customFormat="1" x14ac:dyDescent="0.25">
      <c r="B223" s="61">
        <f t="shared" ref="B223:B322" si="7">B222+1</f>
        <v>196</v>
      </c>
      <c r="C223" s="107">
        <v>10272044</v>
      </c>
      <c r="D223" s="68" t="s">
        <v>206</v>
      </c>
      <c r="E223" s="68" t="s">
        <v>36</v>
      </c>
      <c r="F223" s="99">
        <v>43556</v>
      </c>
      <c r="G223" s="99">
        <v>43646</v>
      </c>
      <c r="H223" s="51">
        <v>65985</v>
      </c>
      <c r="I223" s="70">
        <v>65985</v>
      </c>
      <c r="J223" s="37">
        <v>0.71</v>
      </c>
      <c r="K223" s="38">
        <f t="shared" si="6"/>
        <v>46.85</v>
      </c>
      <c r="M223" s="70"/>
    </row>
    <row r="224" spans="2:13" s="68" customFormat="1" x14ac:dyDescent="0.25">
      <c r="B224" s="61">
        <f t="shared" si="7"/>
        <v>197</v>
      </c>
      <c r="C224" s="107">
        <v>10272045</v>
      </c>
      <c r="D224" s="68" t="s">
        <v>207</v>
      </c>
      <c r="E224" s="68" t="s">
        <v>36</v>
      </c>
      <c r="F224" s="99">
        <v>43556</v>
      </c>
      <c r="G224" s="99">
        <v>43646</v>
      </c>
      <c r="H224" s="51">
        <v>76985</v>
      </c>
      <c r="I224" s="70">
        <v>76985</v>
      </c>
      <c r="J224" s="37">
        <v>0.71</v>
      </c>
      <c r="K224" s="38">
        <f t="shared" si="6"/>
        <v>54.66</v>
      </c>
      <c r="M224" s="70"/>
    </row>
    <row r="225" spans="2:13" s="68" customFormat="1" x14ac:dyDescent="0.25">
      <c r="B225" s="61">
        <f t="shared" si="7"/>
        <v>198</v>
      </c>
      <c r="C225" s="107">
        <v>10272046</v>
      </c>
      <c r="D225" s="68" t="s">
        <v>208</v>
      </c>
      <c r="E225" s="68" t="s">
        <v>36</v>
      </c>
      <c r="F225" s="99">
        <v>43557</v>
      </c>
      <c r="G225" s="99">
        <v>43639</v>
      </c>
      <c r="H225" s="51">
        <v>199092</v>
      </c>
      <c r="I225" s="70">
        <v>199092</v>
      </c>
      <c r="J225" s="37">
        <v>0.71</v>
      </c>
      <c r="K225" s="38">
        <f t="shared" si="6"/>
        <v>141.36000000000001</v>
      </c>
      <c r="M225" s="70"/>
    </row>
    <row r="226" spans="2:13" s="68" customFormat="1" x14ac:dyDescent="0.25">
      <c r="B226" s="61">
        <f t="shared" si="7"/>
        <v>199</v>
      </c>
      <c r="C226" s="107">
        <v>10272048</v>
      </c>
      <c r="D226" s="68" t="s">
        <v>209</v>
      </c>
      <c r="E226" s="68" t="s">
        <v>36</v>
      </c>
      <c r="F226" s="99">
        <v>43556</v>
      </c>
      <c r="G226" s="99">
        <v>43646</v>
      </c>
      <c r="H226" s="51">
        <v>14568</v>
      </c>
      <c r="I226" s="70">
        <v>14568</v>
      </c>
      <c r="J226" s="37">
        <v>0.71</v>
      </c>
      <c r="K226" s="38">
        <f t="shared" si="6"/>
        <v>10.34</v>
      </c>
      <c r="M226" s="70"/>
    </row>
    <row r="227" spans="2:13" s="68" customFormat="1" x14ac:dyDescent="0.25">
      <c r="B227" s="61">
        <f t="shared" si="7"/>
        <v>200</v>
      </c>
      <c r="C227" s="107">
        <v>10272048</v>
      </c>
      <c r="D227" s="68" t="s">
        <v>209</v>
      </c>
      <c r="E227" s="68" t="s">
        <v>42</v>
      </c>
      <c r="F227" s="99">
        <v>43556</v>
      </c>
      <c r="G227" s="99">
        <v>43646</v>
      </c>
      <c r="H227" s="51">
        <v>27928</v>
      </c>
      <c r="I227" s="70">
        <v>27928</v>
      </c>
      <c r="J227" s="37">
        <v>0.71</v>
      </c>
      <c r="K227" s="38">
        <f t="shared" si="6"/>
        <v>19.829999999999998</v>
      </c>
      <c r="M227" s="70"/>
    </row>
    <row r="228" spans="2:13" s="68" customFormat="1" x14ac:dyDescent="0.25">
      <c r="B228" s="61">
        <f t="shared" si="7"/>
        <v>201</v>
      </c>
      <c r="C228" s="107">
        <v>10272049</v>
      </c>
      <c r="D228" s="68" t="s">
        <v>210</v>
      </c>
      <c r="E228" s="68" t="s">
        <v>42</v>
      </c>
      <c r="F228" s="99">
        <v>43556</v>
      </c>
      <c r="G228" s="99">
        <v>43646</v>
      </c>
      <c r="H228" s="51">
        <v>479366</v>
      </c>
      <c r="I228" s="70">
        <v>479366</v>
      </c>
      <c r="J228" s="37">
        <v>0.71</v>
      </c>
      <c r="K228" s="38">
        <f t="shared" si="6"/>
        <v>340.35</v>
      </c>
      <c r="M228" s="70"/>
    </row>
    <row r="229" spans="2:13" s="68" customFormat="1" x14ac:dyDescent="0.25">
      <c r="B229" s="61">
        <f t="shared" si="7"/>
        <v>202</v>
      </c>
      <c r="C229" s="107">
        <v>10272050</v>
      </c>
      <c r="D229" s="68" t="s">
        <v>211</v>
      </c>
      <c r="E229" s="68" t="s">
        <v>36</v>
      </c>
      <c r="F229" s="99">
        <v>43573</v>
      </c>
      <c r="G229" s="99">
        <v>43639</v>
      </c>
      <c r="H229" s="51">
        <v>171229</v>
      </c>
      <c r="I229" s="70">
        <v>171229</v>
      </c>
      <c r="J229" s="37">
        <v>0.71</v>
      </c>
      <c r="K229" s="38">
        <f t="shared" si="6"/>
        <v>121.57</v>
      </c>
      <c r="M229" s="70"/>
    </row>
    <row r="230" spans="2:13" s="68" customFormat="1" x14ac:dyDescent="0.25">
      <c r="B230" s="61">
        <f t="shared" si="7"/>
        <v>203</v>
      </c>
      <c r="C230" s="107">
        <v>10272050</v>
      </c>
      <c r="D230" s="68" t="s">
        <v>211</v>
      </c>
      <c r="E230" s="68" t="s">
        <v>42</v>
      </c>
      <c r="F230" s="99">
        <v>43573</v>
      </c>
      <c r="G230" s="99">
        <v>43639</v>
      </c>
      <c r="H230" s="51">
        <v>1552</v>
      </c>
      <c r="I230" s="70">
        <v>1552</v>
      </c>
      <c r="J230" s="37">
        <v>0.71</v>
      </c>
      <c r="K230" s="38">
        <f t="shared" si="6"/>
        <v>1.1000000000000001</v>
      </c>
      <c r="M230" s="70"/>
    </row>
    <row r="231" spans="2:13" s="68" customFormat="1" x14ac:dyDescent="0.25">
      <c r="B231" s="61">
        <f t="shared" si="7"/>
        <v>204</v>
      </c>
      <c r="C231" s="107">
        <v>10272051</v>
      </c>
      <c r="D231" s="68" t="s">
        <v>212</v>
      </c>
      <c r="E231" s="68" t="s">
        <v>36</v>
      </c>
      <c r="F231" s="99">
        <v>43563</v>
      </c>
      <c r="G231" s="99">
        <v>43632</v>
      </c>
      <c r="H231" s="51">
        <v>227641</v>
      </c>
      <c r="I231" s="70">
        <v>227641</v>
      </c>
      <c r="J231" s="37">
        <v>0.71</v>
      </c>
      <c r="K231" s="38">
        <f t="shared" si="6"/>
        <v>161.63</v>
      </c>
      <c r="M231" s="70"/>
    </row>
    <row r="232" spans="2:13" s="68" customFormat="1" x14ac:dyDescent="0.25">
      <c r="B232" s="61">
        <f t="shared" si="7"/>
        <v>205</v>
      </c>
      <c r="C232" s="107">
        <v>10272052</v>
      </c>
      <c r="D232" s="68" t="s">
        <v>213</v>
      </c>
      <c r="E232" s="68" t="s">
        <v>36</v>
      </c>
      <c r="F232" s="99">
        <v>43563</v>
      </c>
      <c r="G232" s="99">
        <v>43639</v>
      </c>
      <c r="H232" s="51">
        <v>35092</v>
      </c>
      <c r="I232" s="70">
        <v>35092</v>
      </c>
      <c r="J232" s="37">
        <v>0.71</v>
      </c>
      <c r="K232" s="38">
        <f t="shared" si="6"/>
        <v>24.92</v>
      </c>
      <c r="M232" s="70"/>
    </row>
    <row r="233" spans="2:13" s="68" customFormat="1" x14ac:dyDescent="0.25">
      <c r="B233" s="61">
        <f t="shared" si="7"/>
        <v>206</v>
      </c>
      <c r="C233" s="107">
        <v>10272052</v>
      </c>
      <c r="D233" s="68" t="s">
        <v>213</v>
      </c>
      <c r="E233" s="68" t="s">
        <v>42</v>
      </c>
      <c r="F233" s="99">
        <v>43563</v>
      </c>
      <c r="G233" s="99">
        <v>43639</v>
      </c>
      <c r="H233" s="51">
        <v>15382</v>
      </c>
      <c r="I233" s="70">
        <v>15382</v>
      </c>
      <c r="J233" s="37">
        <v>0.71</v>
      </c>
      <c r="K233" s="38">
        <f t="shared" si="6"/>
        <v>10.92</v>
      </c>
      <c r="M233" s="70"/>
    </row>
    <row r="234" spans="2:13" s="68" customFormat="1" x14ac:dyDescent="0.25">
      <c r="B234" s="61">
        <f t="shared" si="7"/>
        <v>207</v>
      </c>
      <c r="C234" s="107">
        <v>10272053</v>
      </c>
      <c r="D234" s="68" t="s">
        <v>214</v>
      </c>
      <c r="E234" s="68" t="s">
        <v>36</v>
      </c>
      <c r="F234" s="99">
        <v>43556</v>
      </c>
      <c r="G234" s="99">
        <v>43646</v>
      </c>
      <c r="H234" s="51">
        <v>497932</v>
      </c>
      <c r="I234" s="70">
        <v>497932</v>
      </c>
      <c r="J234" s="37">
        <v>0.71</v>
      </c>
      <c r="K234" s="38">
        <f t="shared" si="6"/>
        <v>353.53</v>
      </c>
      <c r="M234" s="70"/>
    </row>
    <row r="235" spans="2:13" s="68" customFormat="1" x14ac:dyDescent="0.25">
      <c r="B235" s="61">
        <f t="shared" si="7"/>
        <v>208</v>
      </c>
      <c r="C235" s="107">
        <v>10272053</v>
      </c>
      <c r="D235" s="68" t="s">
        <v>214</v>
      </c>
      <c r="E235" s="68" t="s">
        <v>42</v>
      </c>
      <c r="F235" s="99">
        <v>43556</v>
      </c>
      <c r="G235" s="99">
        <v>43646</v>
      </c>
      <c r="H235" s="51">
        <v>62374</v>
      </c>
      <c r="I235" s="70">
        <v>62374</v>
      </c>
      <c r="J235" s="37">
        <v>0.71</v>
      </c>
      <c r="K235" s="38">
        <f t="shared" si="6"/>
        <v>44.29</v>
      </c>
      <c r="M235" s="70"/>
    </row>
    <row r="236" spans="2:13" s="68" customFormat="1" x14ac:dyDescent="0.25">
      <c r="B236" s="61">
        <f t="shared" si="7"/>
        <v>209</v>
      </c>
      <c r="C236" s="107">
        <v>10272055</v>
      </c>
      <c r="D236" s="68" t="s">
        <v>215</v>
      </c>
      <c r="E236" s="68" t="s">
        <v>36</v>
      </c>
      <c r="F236" s="99">
        <v>43556</v>
      </c>
      <c r="G236" s="99">
        <v>43646</v>
      </c>
      <c r="H236" s="51">
        <v>28265</v>
      </c>
      <c r="I236" s="70">
        <v>28265</v>
      </c>
      <c r="J236" s="37">
        <v>0.71</v>
      </c>
      <c r="K236" s="38">
        <f t="shared" si="6"/>
        <v>20.07</v>
      </c>
      <c r="M236" s="70"/>
    </row>
    <row r="237" spans="2:13" s="68" customFormat="1" x14ac:dyDescent="0.25">
      <c r="B237" s="61">
        <f t="shared" si="7"/>
        <v>210</v>
      </c>
      <c r="C237" s="107">
        <v>10272056</v>
      </c>
      <c r="D237" s="68" t="s">
        <v>216</v>
      </c>
      <c r="E237" s="68" t="s">
        <v>42</v>
      </c>
      <c r="F237" s="99">
        <v>43558</v>
      </c>
      <c r="G237" s="99">
        <v>43611</v>
      </c>
      <c r="H237" s="51">
        <v>55359</v>
      </c>
      <c r="I237" s="70">
        <v>55359</v>
      </c>
      <c r="J237" s="37">
        <v>0.71</v>
      </c>
      <c r="K237" s="38">
        <f t="shared" si="6"/>
        <v>39.299999999999997</v>
      </c>
      <c r="M237" s="70"/>
    </row>
    <row r="238" spans="2:13" s="68" customFormat="1" x14ac:dyDescent="0.25">
      <c r="B238" s="61">
        <f t="shared" si="7"/>
        <v>211</v>
      </c>
      <c r="C238" s="107">
        <v>10272058</v>
      </c>
      <c r="D238" s="68" t="s">
        <v>217</v>
      </c>
      <c r="E238" s="68" t="s">
        <v>36</v>
      </c>
      <c r="F238" s="99">
        <v>43572</v>
      </c>
      <c r="G238" s="99">
        <v>43616</v>
      </c>
      <c r="H238" s="51">
        <v>6409</v>
      </c>
      <c r="I238" s="70">
        <v>6409</v>
      </c>
      <c r="J238" s="37">
        <v>0.71</v>
      </c>
      <c r="K238" s="38">
        <f t="shared" si="6"/>
        <v>4.55</v>
      </c>
      <c r="M238" s="70"/>
    </row>
    <row r="239" spans="2:13" s="68" customFormat="1" x14ac:dyDescent="0.25">
      <c r="B239" s="61">
        <f t="shared" si="7"/>
        <v>212</v>
      </c>
      <c r="C239" s="107">
        <v>10272059</v>
      </c>
      <c r="D239" s="68" t="s">
        <v>218</v>
      </c>
      <c r="E239" s="68" t="s">
        <v>36</v>
      </c>
      <c r="F239" s="99">
        <v>43558</v>
      </c>
      <c r="G239" s="99">
        <v>43646</v>
      </c>
      <c r="H239" s="51">
        <v>638929</v>
      </c>
      <c r="I239" s="70">
        <v>638929</v>
      </c>
      <c r="J239" s="37">
        <v>0.71</v>
      </c>
      <c r="K239" s="38">
        <f t="shared" si="6"/>
        <v>453.64</v>
      </c>
      <c r="M239" s="70"/>
    </row>
    <row r="240" spans="2:13" s="68" customFormat="1" x14ac:dyDescent="0.25">
      <c r="B240" s="61">
        <f t="shared" si="7"/>
        <v>213</v>
      </c>
      <c r="C240" s="107">
        <v>10272060</v>
      </c>
      <c r="D240" s="68" t="s">
        <v>219</v>
      </c>
      <c r="E240" s="68" t="s">
        <v>36</v>
      </c>
      <c r="F240" s="99">
        <v>43556</v>
      </c>
      <c r="G240" s="99">
        <v>43590</v>
      </c>
      <c r="H240" s="51">
        <v>26</v>
      </c>
      <c r="I240" s="70">
        <v>26</v>
      </c>
      <c r="J240" s="37">
        <v>0.71</v>
      </c>
      <c r="K240" s="38">
        <f t="shared" si="6"/>
        <v>0.02</v>
      </c>
      <c r="M240" s="70"/>
    </row>
    <row r="241" spans="2:13" s="68" customFormat="1" x14ac:dyDescent="0.25">
      <c r="B241" s="61">
        <f t="shared" si="7"/>
        <v>214</v>
      </c>
      <c r="C241" s="107">
        <v>10272061</v>
      </c>
      <c r="D241" s="68" t="s">
        <v>220</v>
      </c>
      <c r="E241" s="68" t="s">
        <v>36</v>
      </c>
      <c r="F241" s="99">
        <v>43570</v>
      </c>
      <c r="G241" s="99">
        <v>43646</v>
      </c>
      <c r="H241" s="51">
        <v>145487</v>
      </c>
      <c r="I241" s="70">
        <v>145487</v>
      </c>
      <c r="J241" s="37">
        <v>0.71</v>
      </c>
      <c r="K241" s="38">
        <f t="shared" si="6"/>
        <v>103.3</v>
      </c>
      <c r="M241" s="70"/>
    </row>
    <row r="242" spans="2:13" s="68" customFormat="1" x14ac:dyDescent="0.25">
      <c r="B242" s="61">
        <f t="shared" si="7"/>
        <v>215</v>
      </c>
      <c r="C242" s="107">
        <v>10272063</v>
      </c>
      <c r="D242" s="68" t="s">
        <v>221</v>
      </c>
      <c r="E242" s="68" t="s">
        <v>36</v>
      </c>
      <c r="F242" s="99">
        <v>43556</v>
      </c>
      <c r="G242" s="99">
        <v>43646</v>
      </c>
      <c r="H242" s="51">
        <v>32348</v>
      </c>
      <c r="I242" s="70">
        <v>32348</v>
      </c>
      <c r="J242" s="37">
        <v>0.71</v>
      </c>
      <c r="K242" s="38">
        <f t="shared" si="6"/>
        <v>22.97</v>
      </c>
      <c r="M242" s="70"/>
    </row>
    <row r="243" spans="2:13" s="68" customFormat="1" x14ac:dyDescent="0.25">
      <c r="B243" s="61">
        <f t="shared" si="7"/>
        <v>216</v>
      </c>
      <c r="C243" s="107">
        <v>10272064</v>
      </c>
      <c r="D243" s="68" t="s">
        <v>222</v>
      </c>
      <c r="E243" s="68" t="s">
        <v>36</v>
      </c>
      <c r="F243" s="99">
        <v>43556</v>
      </c>
      <c r="G243" s="99">
        <v>43646</v>
      </c>
      <c r="H243" s="51">
        <v>26246</v>
      </c>
      <c r="I243" s="70">
        <v>26246</v>
      </c>
      <c r="J243" s="37">
        <v>0.71</v>
      </c>
      <c r="K243" s="38">
        <f t="shared" si="6"/>
        <v>18.63</v>
      </c>
      <c r="M243" s="70"/>
    </row>
    <row r="244" spans="2:13" s="68" customFormat="1" x14ac:dyDescent="0.25">
      <c r="B244" s="61">
        <f t="shared" si="7"/>
        <v>217</v>
      </c>
      <c r="C244" s="107">
        <v>10272065</v>
      </c>
      <c r="D244" s="68" t="s">
        <v>223</v>
      </c>
      <c r="E244" s="68" t="s">
        <v>36</v>
      </c>
      <c r="F244" s="99">
        <v>43573</v>
      </c>
      <c r="G244" s="99">
        <v>43590</v>
      </c>
      <c r="H244" s="51">
        <v>16968</v>
      </c>
      <c r="I244" s="70">
        <v>16968</v>
      </c>
      <c r="J244" s="37">
        <v>0.71</v>
      </c>
      <c r="K244" s="38">
        <f t="shared" si="6"/>
        <v>12.05</v>
      </c>
      <c r="M244" s="70"/>
    </row>
    <row r="245" spans="2:13" s="68" customFormat="1" x14ac:dyDescent="0.25">
      <c r="B245" s="61">
        <f t="shared" si="7"/>
        <v>218</v>
      </c>
      <c r="C245" s="107">
        <v>10272066</v>
      </c>
      <c r="D245" s="68" t="s">
        <v>224</v>
      </c>
      <c r="E245" s="68" t="s">
        <v>36</v>
      </c>
      <c r="F245" s="99">
        <v>43556</v>
      </c>
      <c r="G245" s="99">
        <v>43629</v>
      </c>
      <c r="H245" s="51">
        <v>279835</v>
      </c>
      <c r="I245" s="70">
        <v>279835</v>
      </c>
      <c r="J245" s="37">
        <v>0.71</v>
      </c>
      <c r="K245" s="38">
        <f t="shared" si="6"/>
        <v>198.68</v>
      </c>
      <c r="M245" s="70"/>
    </row>
    <row r="246" spans="2:13" s="68" customFormat="1" x14ac:dyDescent="0.25">
      <c r="B246" s="61">
        <f t="shared" si="7"/>
        <v>219</v>
      </c>
      <c r="C246" s="107">
        <v>10272067</v>
      </c>
      <c r="D246" s="68" t="s">
        <v>225</v>
      </c>
      <c r="E246" s="68" t="s">
        <v>36</v>
      </c>
      <c r="F246" s="99">
        <v>43556</v>
      </c>
      <c r="G246" s="99">
        <v>43590</v>
      </c>
      <c r="H246" s="51">
        <v>130706</v>
      </c>
      <c r="I246" s="70">
        <v>130706</v>
      </c>
      <c r="J246" s="37">
        <v>0.71</v>
      </c>
      <c r="K246" s="38">
        <f t="shared" si="6"/>
        <v>92.8</v>
      </c>
      <c r="M246" s="70"/>
    </row>
    <row r="247" spans="2:13" s="68" customFormat="1" x14ac:dyDescent="0.25">
      <c r="B247" s="61">
        <f t="shared" si="7"/>
        <v>220</v>
      </c>
      <c r="C247" s="107">
        <v>10272068</v>
      </c>
      <c r="D247" s="68" t="s">
        <v>226</v>
      </c>
      <c r="E247" s="68" t="s">
        <v>36</v>
      </c>
      <c r="F247" s="99">
        <v>43563</v>
      </c>
      <c r="G247" s="99">
        <v>43597</v>
      </c>
      <c r="H247" s="51">
        <v>101</v>
      </c>
      <c r="I247" s="70">
        <v>101</v>
      </c>
      <c r="J247" s="37">
        <v>0.71</v>
      </c>
      <c r="K247" s="38">
        <f t="shared" si="6"/>
        <v>7.0000000000000007E-2</v>
      </c>
      <c r="M247" s="70"/>
    </row>
    <row r="248" spans="2:13" s="68" customFormat="1" x14ac:dyDescent="0.25">
      <c r="B248" s="61">
        <f t="shared" si="7"/>
        <v>221</v>
      </c>
      <c r="C248" s="107">
        <v>10272069</v>
      </c>
      <c r="D248" s="68" t="s">
        <v>227</v>
      </c>
      <c r="E248" s="68" t="s">
        <v>36</v>
      </c>
      <c r="F248" s="99">
        <v>43556</v>
      </c>
      <c r="G248" s="99">
        <v>43632</v>
      </c>
      <c r="H248" s="51">
        <v>488885</v>
      </c>
      <c r="I248" s="70">
        <v>488885</v>
      </c>
      <c r="J248" s="37">
        <v>0.71</v>
      </c>
      <c r="K248" s="38">
        <f t="shared" si="6"/>
        <v>347.11</v>
      </c>
      <c r="M248" s="70"/>
    </row>
    <row r="249" spans="2:13" s="68" customFormat="1" x14ac:dyDescent="0.25">
      <c r="B249" s="61">
        <f t="shared" si="7"/>
        <v>222</v>
      </c>
      <c r="C249" s="107">
        <v>10272069</v>
      </c>
      <c r="D249" s="68" t="s">
        <v>227</v>
      </c>
      <c r="E249" s="68" t="s">
        <v>42</v>
      </c>
      <c r="F249" s="99">
        <v>43556</v>
      </c>
      <c r="G249" s="99">
        <v>43632</v>
      </c>
      <c r="H249" s="51">
        <v>44558</v>
      </c>
      <c r="I249" s="70">
        <v>44558</v>
      </c>
      <c r="J249" s="37">
        <v>0.71</v>
      </c>
      <c r="K249" s="38">
        <f t="shared" si="6"/>
        <v>31.64</v>
      </c>
      <c r="M249" s="70"/>
    </row>
    <row r="250" spans="2:13" s="68" customFormat="1" x14ac:dyDescent="0.25">
      <c r="B250" s="61">
        <f t="shared" si="7"/>
        <v>223</v>
      </c>
      <c r="C250" s="107">
        <v>10272070</v>
      </c>
      <c r="D250" s="68" t="s">
        <v>228</v>
      </c>
      <c r="E250" s="68" t="s">
        <v>36</v>
      </c>
      <c r="F250" s="99">
        <v>43572</v>
      </c>
      <c r="G250" s="99">
        <v>43597</v>
      </c>
      <c r="H250" s="51">
        <v>18721</v>
      </c>
      <c r="I250" s="70">
        <v>18721</v>
      </c>
      <c r="J250" s="37">
        <v>0.71</v>
      </c>
      <c r="K250" s="38">
        <f t="shared" si="6"/>
        <v>13.29</v>
      </c>
      <c r="M250" s="70"/>
    </row>
    <row r="251" spans="2:13" s="68" customFormat="1" x14ac:dyDescent="0.25">
      <c r="B251" s="61">
        <f t="shared" si="7"/>
        <v>224</v>
      </c>
      <c r="C251" s="107">
        <v>10272071</v>
      </c>
      <c r="D251" s="68" t="s">
        <v>229</v>
      </c>
      <c r="E251" s="68" t="s">
        <v>42</v>
      </c>
      <c r="F251" s="99">
        <v>43573</v>
      </c>
      <c r="G251" s="99">
        <v>43646</v>
      </c>
      <c r="H251" s="51">
        <v>6942</v>
      </c>
      <c r="I251" s="70">
        <v>6942</v>
      </c>
      <c r="J251" s="37">
        <v>0.71</v>
      </c>
      <c r="K251" s="38">
        <f t="shared" si="6"/>
        <v>4.93</v>
      </c>
      <c r="M251" s="70"/>
    </row>
    <row r="252" spans="2:13" s="68" customFormat="1" x14ac:dyDescent="0.25">
      <c r="B252" s="61">
        <f t="shared" si="7"/>
        <v>225</v>
      </c>
      <c r="C252" s="107">
        <v>10272073</v>
      </c>
      <c r="D252" s="68" t="s">
        <v>230</v>
      </c>
      <c r="E252" s="68" t="s">
        <v>36</v>
      </c>
      <c r="F252" s="99">
        <v>43559</v>
      </c>
      <c r="G252" s="99">
        <v>43641</v>
      </c>
      <c r="H252" s="51">
        <v>136</v>
      </c>
      <c r="I252" s="70">
        <v>136</v>
      </c>
      <c r="J252" s="37">
        <v>0.71</v>
      </c>
      <c r="K252" s="38">
        <f t="shared" si="6"/>
        <v>0.1</v>
      </c>
      <c r="M252" s="70"/>
    </row>
    <row r="253" spans="2:13" s="68" customFormat="1" x14ac:dyDescent="0.25">
      <c r="B253" s="61">
        <f t="shared" si="7"/>
        <v>226</v>
      </c>
      <c r="C253" s="107">
        <v>10272074</v>
      </c>
      <c r="D253" s="68" t="s">
        <v>231</v>
      </c>
      <c r="E253" s="68" t="s">
        <v>36</v>
      </c>
      <c r="F253" s="99">
        <v>43563</v>
      </c>
      <c r="G253" s="99">
        <v>43646</v>
      </c>
      <c r="H253" s="51">
        <v>341097</v>
      </c>
      <c r="I253" s="70">
        <v>341097</v>
      </c>
      <c r="J253" s="37">
        <v>0.71</v>
      </c>
      <c r="K253" s="38">
        <f t="shared" si="6"/>
        <v>242.18</v>
      </c>
      <c r="M253" s="70"/>
    </row>
    <row r="254" spans="2:13" s="68" customFormat="1" x14ac:dyDescent="0.25">
      <c r="B254" s="61">
        <f t="shared" si="7"/>
        <v>227</v>
      </c>
      <c r="C254" s="107">
        <v>10272074</v>
      </c>
      <c r="D254" s="68" t="s">
        <v>231</v>
      </c>
      <c r="E254" s="68" t="s">
        <v>42</v>
      </c>
      <c r="F254" s="99">
        <v>43563</v>
      </c>
      <c r="G254" s="99">
        <v>43646</v>
      </c>
      <c r="H254" s="51">
        <v>38655</v>
      </c>
      <c r="I254" s="70">
        <v>38655</v>
      </c>
      <c r="J254" s="37">
        <v>0.71</v>
      </c>
      <c r="K254" s="38">
        <f t="shared" si="6"/>
        <v>27.45</v>
      </c>
      <c r="M254" s="70"/>
    </row>
    <row r="255" spans="2:13" s="68" customFormat="1" x14ac:dyDescent="0.25">
      <c r="B255" s="61">
        <f t="shared" si="7"/>
        <v>228</v>
      </c>
      <c r="C255" s="107">
        <v>10272075</v>
      </c>
      <c r="D255" s="68" t="s">
        <v>232</v>
      </c>
      <c r="E255" s="68" t="s">
        <v>36</v>
      </c>
      <c r="F255" s="99">
        <v>43556</v>
      </c>
      <c r="G255" s="99">
        <v>43646</v>
      </c>
      <c r="H255" s="51">
        <v>650</v>
      </c>
      <c r="I255" s="70">
        <v>650</v>
      </c>
      <c r="J255" s="37">
        <v>0.71</v>
      </c>
      <c r="K255" s="38">
        <f t="shared" si="6"/>
        <v>0.46</v>
      </c>
      <c r="M255" s="70"/>
    </row>
    <row r="256" spans="2:13" s="68" customFormat="1" x14ac:dyDescent="0.25">
      <c r="B256" s="61">
        <f t="shared" si="7"/>
        <v>229</v>
      </c>
      <c r="C256" s="107">
        <v>10272075</v>
      </c>
      <c r="D256" s="68" t="s">
        <v>232</v>
      </c>
      <c r="E256" s="68" t="s">
        <v>42</v>
      </c>
      <c r="F256" s="99">
        <v>43556</v>
      </c>
      <c r="G256" s="99">
        <v>43646</v>
      </c>
      <c r="H256" s="51">
        <v>33302</v>
      </c>
      <c r="I256" s="70">
        <v>33302</v>
      </c>
      <c r="J256" s="37">
        <v>0.71</v>
      </c>
      <c r="K256" s="38">
        <f t="shared" si="6"/>
        <v>23.64</v>
      </c>
      <c r="M256" s="70"/>
    </row>
    <row r="257" spans="2:13" s="68" customFormat="1" x14ac:dyDescent="0.25">
      <c r="B257" s="61">
        <f t="shared" si="7"/>
        <v>230</v>
      </c>
      <c r="C257" s="107">
        <v>10272077</v>
      </c>
      <c r="D257" s="68" t="s">
        <v>233</v>
      </c>
      <c r="E257" s="68" t="s">
        <v>36</v>
      </c>
      <c r="F257" s="99">
        <v>43556</v>
      </c>
      <c r="G257" s="99">
        <v>43590</v>
      </c>
      <c r="H257" s="51">
        <v>236679</v>
      </c>
      <c r="I257" s="70">
        <v>236679</v>
      </c>
      <c r="J257" s="37">
        <v>0.71</v>
      </c>
      <c r="K257" s="38">
        <f t="shared" si="6"/>
        <v>168.04</v>
      </c>
      <c r="M257" s="70"/>
    </row>
    <row r="258" spans="2:13" s="68" customFormat="1" x14ac:dyDescent="0.25">
      <c r="B258" s="61">
        <f t="shared" si="7"/>
        <v>231</v>
      </c>
      <c r="C258" s="107">
        <v>10272078</v>
      </c>
      <c r="D258" s="68" t="s">
        <v>234</v>
      </c>
      <c r="E258" s="68" t="s">
        <v>36</v>
      </c>
      <c r="F258" s="99">
        <v>43573</v>
      </c>
      <c r="G258" s="99">
        <v>43604</v>
      </c>
      <c r="H258" s="51">
        <v>72826</v>
      </c>
      <c r="I258" s="70">
        <v>72826</v>
      </c>
      <c r="J258" s="37">
        <v>0.71</v>
      </c>
      <c r="K258" s="38">
        <f t="shared" si="6"/>
        <v>51.71</v>
      </c>
      <c r="M258" s="70"/>
    </row>
    <row r="259" spans="2:13" s="68" customFormat="1" x14ac:dyDescent="0.25">
      <c r="B259" s="61">
        <f t="shared" si="7"/>
        <v>232</v>
      </c>
      <c r="C259" s="107">
        <v>10272079</v>
      </c>
      <c r="D259" s="68" t="s">
        <v>235</v>
      </c>
      <c r="E259" s="68" t="s">
        <v>36</v>
      </c>
      <c r="F259" s="99">
        <v>43556</v>
      </c>
      <c r="G259" s="99">
        <v>43632</v>
      </c>
      <c r="H259" s="51">
        <v>62896</v>
      </c>
      <c r="I259" s="70">
        <v>62896</v>
      </c>
      <c r="J259" s="37">
        <v>0.71</v>
      </c>
      <c r="K259" s="38">
        <f t="shared" si="6"/>
        <v>44.66</v>
      </c>
      <c r="M259" s="70"/>
    </row>
    <row r="260" spans="2:13" s="68" customFormat="1" x14ac:dyDescent="0.25">
      <c r="B260" s="61">
        <f t="shared" si="7"/>
        <v>233</v>
      </c>
      <c r="C260" s="107">
        <v>10272080</v>
      </c>
      <c r="D260" s="68" t="s">
        <v>236</v>
      </c>
      <c r="E260" s="68" t="s">
        <v>36</v>
      </c>
      <c r="F260" s="99">
        <v>43570</v>
      </c>
      <c r="G260" s="99">
        <v>43650</v>
      </c>
      <c r="H260" s="51">
        <v>2583</v>
      </c>
      <c r="I260" s="70">
        <v>2583</v>
      </c>
      <c r="J260" s="37">
        <v>0.71</v>
      </c>
      <c r="K260" s="38">
        <f t="shared" si="6"/>
        <v>1.83</v>
      </c>
      <c r="M260" s="70"/>
    </row>
    <row r="261" spans="2:13" s="68" customFormat="1" x14ac:dyDescent="0.25">
      <c r="B261" s="61">
        <f t="shared" si="7"/>
        <v>234</v>
      </c>
      <c r="C261" s="107">
        <v>10272081</v>
      </c>
      <c r="D261" s="68" t="s">
        <v>237</v>
      </c>
      <c r="E261" s="68" t="s">
        <v>36</v>
      </c>
      <c r="F261" s="99">
        <v>43564</v>
      </c>
      <c r="G261" s="99">
        <v>43646</v>
      </c>
      <c r="H261" s="51">
        <v>228</v>
      </c>
      <c r="I261" s="70">
        <v>228</v>
      </c>
      <c r="J261" s="37">
        <v>0.71</v>
      </c>
      <c r="K261" s="38">
        <f t="shared" si="6"/>
        <v>0.16</v>
      </c>
      <c r="M261" s="70"/>
    </row>
    <row r="262" spans="2:13" s="68" customFormat="1" x14ac:dyDescent="0.25">
      <c r="B262" s="61">
        <f t="shared" si="7"/>
        <v>235</v>
      </c>
      <c r="C262" s="107">
        <v>10272082</v>
      </c>
      <c r="D262" s="68" t="s">
        <v>238</v>
      </c>
      <c r="E262" s="68" t="s">
        <v>36</v>
      </c>
      <c r="F262" s="99">
        <v>43556</v>
      </c>
      <c r="G262" s="99">
        <v>43611</v>
      </c>
      <c r="H262" s="51">
        <v>39078</v>
      </c>
      <c r="I262" s="70">
        <v>39078</v>
      </c>
      <c r="J262" s="37">
        <v>0.71</v>
      </c>
      <c r="K262" s="38">
        <f t="shared" si="6"/>
        <v>27.75</v>
      </c>
      <c r="M262" s="70"/>
    </row>
    <row r="263" spans="2:13" s="68" customFormat="1" x14ac:dyDescent="0.25">
      <c r="B263" s="61">
        <f t="shared" si="7"/>
        <v>236</v>
      </c>
      <c r="C263" s="107">
        <v>10272083</v>
      </c>
      <c r="D263" s="68" t="s">
        <v>239</v>
      </c>
      <c r="E263" s="68" t="s">
        <v>36</v>
      </c>
      <c r="F263" s="99">
        <v>43570</v>
      </c>
      <c r="G263" s="99">
        <v>43646</v>
      </c>
      <c r="H263" s="51">
        <v>274316</v>
      </c>
      <c r="I263" s="70">
        <v>274316</v>
      </c>
      <c r="J263" s="37">
        <v>0.71</v>
      </c>
      <c r="K263" s="38">
        <f t="shared" si="6"/>
        <v>194.76</v>
      </c>
      <c r="M263" s="70"/>
    </row>
    <row r="264" spans="2:13" s="68" customFormat="1" x14ac:dyDescent="0.25">
      <c r="B264" s="61">
        <f t="shared" si="7"/>
        <v>237</v>
      </c>
      <c r="C264" s="107">
        <v>10272084</v>
      </c>
      <c r="D264" s="68" t="s">
        <v>240</v>
      </c>
      <c r="E264" s="68" t="s">
        <v>36</v>
      </c>
      <c r="F264" s="99">
        <v>43556</v>
      </c>
      <c r="G264" s="99">
        <v>43646</v>
      </c>
      <c r="H264" s="51">
        <v>276312</v>
      </c>
      <c r="I264" s="70">
        <v>276312</v>
      </c>
      <c r="J264" s="37">
        <v>0.71</v>
      </c>
      <c r="K264" s="38">
        <f t="shared" si="6"/>
        <v>196.18</v>
      </c>
      <c r="M264" s="70"/>
    </row>
    <row r="265" spans="2:13" s="68" customFormat="1" x14ac:dyDescent="0.25">
      <c r="B265" s="61">
        <f t="shared" si="7"/>
        <v>238</v>
      </c>
      <c r="C265" s="107">
        <v>10272085</v>
      </c>
      <c r="D265" s="68" t="s">
        <v>241</v>
      </c>
      <c r="E265" s="68" t="s">
        <v>42</v>
      </c>
      <c r="F265" s="99">
        <v>43556</v>
      </c>
      <c r="G265" s="99">
        <v>43646</v>
      </c>
      <c r="H265" s="51">
        <v>24297</v>
      </c>
      <c r="I265" s="70">
        <v>24297</v>
      </c>
      <c r="J265" s="37">
        <v>0.71</v>
      </c>
      <c r="K265" s="38">
        <f t="shared" si="6"/>
        <v>17.25</v>
      </c>
      <c r="M265" s="70"/>
    </row>
    <row r="266" spans="2:13" s="68" customFormat="1" x14ac:dyDescent="0.25">
      <c r="B266" s="61">
        <f t="shared" si="7"/>
        <v>239</v>
      </c>
      <c r="C266" s="107">
        <v>10272086</v>
      </c>
      <c r="D266" s="68" t="s">
        <v>242</v>
      </c>
      <c r="E266" s="68" t="s">
        <v>36</v>
      </c>
      <c r="F266" s="99">
        <v>43556</v>
      </c>
      <c r="G266" s="99">
        <v>43646</v>
      </c>
      <c r="H266" s="51">
        <v>76818</v>
      </c>
      <c r="I266" s="70">
        <v>76818</v>
      </c>
      <c r="J266" s="37">
        <v>0.71</v>
      </c>
      <c r="K266" s="38">
        <f t="shared" ref="K266:K319" si="8">ROUND(I266*(J266/1000),2)</f>
        <v>54.54</v>
      </c>
      <c r="M266" s="70"/>
    </row>
    <row r="267" spans="2:13" s="68" customFormat="1" x14ac:dyDescent="0.25">
      <c r="B267" s="61">
        <f t="shared" si="7"/>
        <v>240</v>
      </c>
      <c r="C267" s="107">
        <v>10272087</v>
      </c>
      <c r="D267" s="68" t="s">
        <v>243</v>
      </c>
      <c r="E267" s="68" t="s">
        <v>42</v>
      </c>
      <c r="F267" s="99">
        <v>43578</v>
      </c>
      <c r="G267" s="99">
        <v>43585</v>
      </c>
      <c r="H267" s="51">
        <v>33162</v>
      </c>
      <c r="I267" s="70">
        <v>33162</v>
      </c>
      <c r="J267" s="37">
        <v>0.71</v>
      </c>
      <c r="K267" s="38">
        <f t="shared" si="8"/>
        <v>23.55</v>
      </c>
      <c r="M267" s="70"/>
    </row>
    <row r="268" spans="2:13" s="68" customFormat="1" x14ac:dyDescent="0.25">
      <c r="B268" s="61">
        <f t="shared" si="7"/>
        <v>241</v>
      </c>
      <c r="C268" s="107">
        <v>10272088</v>
      </c>
      <c r="D268" s="68" t="s">
        <v>244</v>
      </c>
      <c r="E268" s="68" t="s">
        <v>36</v>
      </c>
      <c r="F268" s="99">
        <v>43556</v>
      </c>
      <c r="G268" s="99">
        <v>43646</v>
      </c>
      <c r="H268" s="51">
        <v>887628</v>
      </c>
      <c r="I268" s="70">
        <v>887628</v>
      </c>
      <c r="J268" s="37">
        <v>0.71</v>
      </c>
      <c r="K268" s="38">
        <f t="shared" si="8"/>
        <v>630.22</v>
      </c>
      <c r="M268" s="70"/>
    </row>
    <row r="269" spans="2:13" s="68" customFormat="1" x14ac:dyDescent="0.25">
      <c r="B269" s="61">
        <f t="shared" si="7"/>
        <v>242</v>
      </c>
      <c r="C269" s="107">
        <v>10272089</v>
      </c>
      <c r="D269" s="68" t="s">
        <v>245</v>
      </c>
      <c r="E269" s="68" t="s">
        <v>36</v>
      </c>
      <c r="F269" s="99">
        <v>43558</v>
      </c>
      <c r="G269" s="99">
        <v>43611</v>
      </c>
      <c r="H269" s="51">
        <v>98217</v>
      </c>
      <c r="I269" s="70">
        <v>98217</v>
      </c>
      <c r="J269" s="37">
        <v>0.71</v>
      </c>
      <c r="K269" s="38">
        <f t="shared" si="8"/>
        <v>69.73</v>
      </c>
      <c r="M269" s="70"/>
    </row>
    <row r="270" spans="2:13" s="68" customFormat="1" x14ac:dyDescent="0.25">
      <c r="B270" s="61">
        <f t="shared" si="7"/>
        <v>243</v>
      </c>
      <c r="C270" s="107">
        <v>10272091</v>
      </c>
      <c r="D270" s="68" t="s">
        <v>246</v>
      </c>
      <c r="E270" s="68" t="s">
        <v>36</v>
      </c>
      <c r="F270" s="99">
        <v>43558</v>
      </c>
      <c r="G270" s="99">
        <v>43625</v>
      </c>
      <c r="H270" s="51">
        <v>204590</v>
      </c>
      <c r="I270" s="70">
        <v>204590</v>
      </c>
      <c r="J270" s="37">
        <v>0.71</v>
      </c>
      <c r="K270" s="38">
        <f t="shared" si="8"/>
        <v>145.26</v>
      </c>
      <c r="M270" s="70"/>
    </row>
    <row r="271" spans="2:13" s="68" customFormat="1" x14ac:dyDescent="0.25">
      <c r="B271" s="61">
        <f t="shared" si="7"/>
        <v>244</v>
      </c>
      <c r="C271" s="107">
        <v>10272092</v>
      </c>
      <c r="D271" s="68" t="s">
        <v>247</v>
      </c>
      <c r="E271" s="68" t="s">
        <v>36</v>
      </c>
      <c r="F271" s="99">
        <v>43557</v>
      </c>
      <c r="G271" s="99">
        <v>43646</v>
      </c>
      <c r="H271" s="51">
        <v>241169</v>
      </c>
      <c r="I271" s="70">
        <v>241169</v>
      </c>
      <c r="J271" s="37">
        <v>0.71</v>
      </c>
      <c r="K271" s="38">
        <f t="shared" si="8"/>
        <v>171.23</v>
      </c>
      <c r="M271" s="70"/>
    </row>
    <row r="272" spans="2:13" s="68" customFormat="1" x14ac:dyDescent="0.25">
      <c r="B272" s="61">
        <f t="shared" si="7"/>
        <v>245</v>
      </c>
      <c r="C272" s="107">
        <v>10272093</v>
      </c>
      <c r="D272" s="68" t="s">
        <v>248</v>
      </c>
      <c r="E272" s="68" t="s">
        <v>36</v>
      </c>
      <c r="F272" s="99">
        <v>43556</v>
      </c>
      <c r="G272" s="99">
        <v>43643</v>
      </c>
      <c r="H272" s="51">
        <v>70226</v>
      </c>
      <c r="I272" s="70">
        <v>70226</v>
      </c>
      <c r="J272" s="37">
        <v>0.71</v>
      </c>
      <c r="K272" s="38">
        <f t="shared" si="8"/>
        <v>49.86</v>
      </c>
      <c r="M272" s="70"/>
    </row>
    <row r="273" spans="2:13" s="68" customFormat="1" x14ac:dyDescent="0.25">
      <c r="B273" s="61">
        <f t="shared" si="7"/>
        <v>246</v>
      </c>
      <c r="C273" s="107">
        <v>10272094</v>
      </c>
      <c r="D273" s="68" t="s">
        <v>249</v>
      </c>
      <c r="E273" s="68" t="s">
        <v>36</v>
      </c>
      <c r="F273" s="99">
        <v>43572</v>
      </c>
      <c r="G273" s="99">
        <v>43604</v>
      </c>
      <c r="H273" s="51">
        <v>493</v>
      </c>
      <c r="I273" s="70">
        <v>493</v>
      </c>
      <c r="J273" s="37">
        <v>0.71</v>
      </c>
      <c r="K273" s="38">
        <f t="shared" si="8"/>
        <v>0.35</v>
      </c>
      <c r="M273" s="70"/>
    </row>
    <row r="274" spans="2:13" s="68" customFormat="1" x14ac:dyDescent="0.25">
      <c r="B274" s="61">
        <f t="shared" si="7"/>
        <v>247</v>
      </c>
      <c r="C274" s="107">
        <v>10272094</v>
      </c>
      <c r="D274" s="68" t="s">
        <v>249</v>
      </c>
      <c r="E274" s="68" t="s">
        <v>42</v>
      </c>
      <c r="F274" s="99">
        <v>43572</v>
      </c>
      <c r="G274" s="99">
        <v>43604</v>
      </c>
      <c r="H274" s="51">
        <v>335</v>
      </c>
      <c r="I274" s="70">
        <v>335</v>
      </c>
      <c r="J274" s="37">
        <v>0.71</v>
      </c>
      <c r="K274" s="38">
        <f t="shared" si="8"/>
        <v>0.24</v>
      </c>
      <c r="M274" s="70"/>
    </row>
    <row r="275" spans="2:13" s="68" customFormat="1" x14ac:dyDescent="0.25">
      <c r="B275" s="61">
        <f t="shared" si="7"/>
        <v>248</v>
      </c>
      <c r="C275" s="107">
        <v>10272095</v>
      </c>
      <c r="D275" s="68" t="s">
        <v>250</v>
      </c>
      <c r="E275" s="68" t="s">
        <v>36</v>
      </c>
      <c r="F275" s="99">
        <v>43577</v>
      </c>
      <c r="G275" s="99">
        <v>43646</v>
      </c>
      <c r="H275" s="51">
        <v>18123</v>
      </c>
      <c r="I275" s="70">
        <v>18123</v>
      </c>
      <c r="J275" s="37">
        <v>0.71</v>
      </c>
      <c r="K275" s="38">
        <f t="shared" si="8"/>
        <v>12.87</v>
      </c>
      <c r="M275" s="70"/>
    </row>
    <row r="276" spans="2:13" s="68" customFormat="1" x14ac:dyDescent="0.25">
      <c r="B276" s="61">
        <f t="shared" si="7"/>
        <v>249</v>
      </c>
      <c r="C276" s="107">
        <v>10272095</v>
      </c>
      <c r="D276" s="68" t="s">
        <v>250</v>
      </c>
      <c r="E276" s="68" t="s">
        <v>42</v>
      </c>
      <c r="F276" s="99">
        <v>43577</v>
      </c>
      <c r="G276" s="99">
        <v>43646</v>
      </c>
      <c r="H276" s="51">
        <v>307364</v>
      </c>
      <c r="I276" s="70">
        <v>307364</v>
      </c>
      <c r="J276" s="37">
        <v>0.71</v>
      </c>
      <c r="K276" s="38">
        <f t="shared" si="8"/>
        <v>218.23</v>
      </c>
      <c r="M276" s="70"/>
    </row>
    <row r="277" spans="2:13" s="68" customFormat="1" x14ac:dyDescent="0.25">
      <c r="B277" s="61">
        <f t="shared" si="7"/>
        <v>250</v>
      </c>
      <c r="C277" s="107">
        <v>10272096</v>
      </c>
      <c r="D277" s="68" t="s">
        <v>251</v>
      </c>
      <c r="E277" s="68" t="s">
        <v>36</v>
      </c>
      <c r="F277" s="99">
        <v>43556</v>
      </c>
      <c r="G277" s="99">
        <v>43618</v>
      </c>
      <c r="H277" s="51">
        <v>130450</v>
      </c>
      <c r="I277" s="70">
        <v>130450</v>
      </c>
      <c r="J277" s="37">
        <v>0.71</v>
      </c>
      <c r="K277" s="38">
        <f t="shared" si="8"/>
        <v>92.62</v>
      </c>
      <c r="M277" s="70"/>
    </row>
    <row r="278" spans="2:13" s="68" customFormat="1" x14ac:dyDescent="0.25">
      <c r="B278" s="61">
        <f t="shared" si="7"/>
        <v>251</v>
      </c>
      <c r="C278" s="107">
        <v>10272097</v>
      </c>
      <c r="D278" s="68" t="s">
        <v>252</v>
      </c>
      <c r="E278" s="68" t="s">
        <v>36</v>
      </c>
      <c r="F278" s="99">
        <v>43580</v>
      </c>
      <c r="G278" s="99">
        <v>43639</v>
      </c>
      <c r="H278" s="51">
        <v>5</v>
      </c>
      <c r="I278" s="70">
        <v>5</v>
      </c>
      <c r="J278" s="37">
        <v>0.71</v>
      </c>
      <c r="K278" s="38">
        <f t="shared" si="8"/>
        <v>0</v>
      </c>
      <c r="M278" s="70"/>
    </row>
    <row r="279" spans="2:13" s="68" customFormat="1" x14ac:dyDescent="0.25">
      <c r="B279" s="61">
        <f t="shared" si="7"/>
        <v>252</v>
      </c>
      <c r="C279" s="107">
        <v>10272098</v>
      </c>
      <c r="D279" s="68" t="s">
        <v>253</v>
      </c>
      <c r="E279" s="68" t="s">
        <v>42</v>
      </c>
      <c r="F279" s="99">
        <v>43557</v>
      </c>
      <c r="G279" s="99">
        <v>43583</v>
      </c>
      <c r="H279" s="51">
        <v>23292</v>
      </c>
      <c r="I279" s="70">
        <v>23292</v>
      </c>
      <c r="J279" s="37">
        <v>0.71</v>
      </c>
      <c r="K279" s="38">
        <f t="shared" si="8"/>
        <v>16.54</v>
      </c>
      <c r="M279" s="70"/>
    </row>
    <row r="280" spans="2:13" s="68" customFormat="1" x14ac:dyDescent="0.25">
      <c r="B280" s="61">
        <f t="shared" si="7"/>
        <v>253</v>
      </c>
      <c r="C280" s="107">
        <v>10272099</v>
      </c>
      <c r="D280" s="68" t="s">
        <v>254</v>
      </c>
      <c r="E280" s="68" t="s">
        <v>42</v>
      </c>
      <c r="F280" s="99">
        <v>43558</v>
      </c>
      <c r="G280" s="99">
        <v>43646</v>
      </c>
      <c r="H280" s="51">
        <v>641219</v>
      </c>
      <c r="I280" s="70">
        <v>641219</v>
      </c>
      <c r="J280" s="37">
        <v>0.71</v>
      </c>
      <c r="K280" s="38">
        <f t="shared" si="8"/>
        <v>455.27</v>
      </c>
      <c r="M280" s="70"/>
    </row>
    <row r="281" spans="2:13" s="68" customFormat="1" x14ac:dyDescent="0.25">
      <c r="B281" s="61">
        <f t="shared" si="7"/>
        <v>254</v>
      </c>
      <c r="C281" s="107">
        <v>10272100</v>
      </c>
      <c r="D281" s="68" t="s">
        <v>255</v>
      </c>
      <c r="E281" s="68" t="s">
        <v>36</v>
      </c>
      <c r="F281" s="99">
        <v>43556</v>
      </c>
      <c r="G281" s="99">
        <v>43646</v>
      </c>
      <c r="H281" s="51">
        <v>270975</v>
      </c>
      <c r="I281" s="70">
        <v>270975</v>
      </c>
      <c r="J281" s="37">
        <v>0.71</v>
      </c>
      <c r="K281" s="38">
        <f t="shared" si="8"/>
        <v>192.39</v>
      </c>
      <c r="M281" s="70"/>
    </row>
    <row r="282" spans="2:13" s="68" customFormat="1" x14ac:dyDescent="0.25">
      <c r="B282" s="61">
        <f t="shared" si="7"/>
        <v>255</v>
      </c>
      <c r="C282" s="107">
        <v>10272101</v>
      </c>
      <c r="D282" s="68" t="s">
        <v>256</v>
      </c>
      <c r="E282" s="68" t="s">
        <v>36</v>
      </c>
      <c r="F282" s="99">
        <v>43556</v>
      </c>
      <c r="G282" s="99">
        <v>43639</v>
      </c>
      <c r="H282" s="51">
        <v>5939</v>
      </c>
      <c r="I282" s="70">
        <v>5939</v>
      </c>
      <c r="J282" s="37">
        <v>0.71</v>
      </c>
      <c r="K282" s="38">
        <f t="shared" si="8"/>
        <v>4.22</v>
      </c>
      <c r="M282" s="70"/>
    </row>
    <row r="283" spans="2:13" s="68" customFormat="1" x14ac:dyDescent="0.25">
      <c r="B283" s="61">
        <f t="shared" si="7"/>
        <v>256</v>
      </c>
      <c r="C283" s="107">
        <v>10272102</v>
      </c>
      <c r="D283" s="68" t="s">
        <v>257</v>
      </c>
      <c r="E283" s="68" t="s">
        <v>42</v>
      </c>
      <c r="F283" s="99">
        <v>43582</v>
      </c>
      <c r="G283" s="99">
        <v>43611</v>
      </c>
      <c r="H283" s="51">
        <v>144749</v>
      </c>
      <c r="I283" s="70">
        <v>144749</v>
      </c>
      <c r="J283" s="37">
        <v>0.71</v>
      </c>
      <c r="K283" s="38">
        <f t="shared" si="8"/>
        <v>102.77</v>
      </c>
      <c r="M283" s="70"/>
    </row>
    <row r="284" spans="2:13" s="68" customFormat="1" x14ac:dyDescent="0.25">
      <c r="B284" s="61">
        <f t="shared" si="7"/>
        <v>257</v>
      </c>
      <c r="C284" s="107">
        <v>10272103</v>
      </c>
      <c r="D284" s="68" t="s">
        <v>258</v>
      </c>
      <c r="E284" s="68" t="s">
        <v>36</v>
      </c>
      <c r="F284" s="99">
        <v>43560</v>
      </c>
      <c r="G284" s="99">
        <v>43597</v>
      </c>
      <c r="H284" s="51">
        <v>632092</v>
      </c>
      <c r="I284" s="70">
        <v>632092</v>
      </c>
      <c r="J284" s="37">
        <v>0.71</v>
      </c>
      <c r="K284" s="38">
        <f t="shared" si="8"/>
        <v>448.79</v>
      </c>
      <c r="M284" s="70"/>
    </row>
    <row r="285" spans="2:13" s="68" customFormat="1" x14ac:dyDescent="0.25">
      <c r="B285" s="61">
        <f t="shared" si="7"/>
        <v>258</v>
      </c>
      <c r="C285" s="107">
        <v>10272104</v>
      </c>
      <c r="D285" s="68" t="s">
        <v>259</v>
      </c>
      <c r="E285" s="68" t="s">
        <v>36</v>
      </c>
      <c r="F285" s="99">
        <v>43556</v>
      </c>
      <c r="G285" s="99">
        <v>43646</v>
      </c>
      <c r="H285" s="51">
        <v>145555</v>
      </c>
      <c r="I285" s="70">
        <v>145555</v>
      </c>
      <c r="J285" s="37">
        <v>0.71</v>
      </c>
      <c r="K285" s="38">
        <f t="shared" si="8"/>
        <v>103.34</v>
      </c>
      <c r="M285" s="70"/>
    </row>
    <row r="286" spans="2:13" s="68" customFormat="1" x14ac:dyDescent="0.25">
      <c r="B286" s="61">
        <f t="shared" si="7"/>
        <v>259</v>
      </c>
      <c r="C286" s="107">
        <v>10272105</v>
      </c>
      <c r="D286" s="68" t="s">
        <v>260</v>
      </c>
      <c r="E286" s="68" t="s">
        <v>36</v>
      </c>
      <c r="F286" s="99">
        <v>43578</v>
      </c>
      <c r="G286" s="99">
        <v>43597</v>
      </c>
      <c r="H286" s="51">
        <v>927818</v>
      </c>
      <c r="I286" s="70">
        <v>927818</v>
      </c>
      <c r="J286" s="37">
        <v>0.71</v>
      </c>
      <c r="K286" s="38">
        <f t="shared" si="8"/>
        <v>658.75</v>
      </c>
      <c r="M286" s="70"/>
    </row>
    <row r="287" spans="2:13" s="68" customFormat="1" x14ac:dyDescent="0.25">
      <c r="B287" s="61">
        <f t="shared" si="7"/>
        <v>260</v>
      </c>
      <c r="C287" s="107">
        <v>10272106</v>
      </c>
      <c r="D287" s="68" t="s">
        <v>261</v>
      </c>
      <c r="E287" s="68" t="s">
        <v>36</v>
      </c>
      <c r="F287" s="99">
        <v>43556</v>
      </c>
      <c r="G287" s="99">
        <v>43646</v>
      </c>
      <c r="H287" s="51">
        <v>128042</v>
      </c>
      <c r="I287" s="70">
        <v>128042</v>
      </c>
      <c r="J287" s="37">
        <v>0.71</v>
      </c>
      <c r="K287" s="38">
        <f t="shared" si="8"/>
        <v>90.91</v>
      </c>
      <c r="M287" s="70"/>
    </row>
    <row r="288" spans="2:13" s="68" customFormat="1" x14ac:dyDescent="0.25">
      <c r="B288" s="61">
        <f t="shared" si="7"/>
        <v>261</v>
      </c>
      <c r="C288" s="107">
        <v>10272107</v>
      </c>
      <c r="D288" s="68" t="s">
        <v>262</v>
      </c>
      <c r="E288" s="68" t="s">
        <v>36</v>
      </c>
      <c r="F288" s="99">
        <v>43563</v>
      </c>
      <c r="G288" s="99">
        <v>43644</v>
      </c>
      <c r="H288" s="51">
        <v>3931</v>
      </c>
      <c r="I288" s="70">
        <v>3931</v>
      </c>
      <c r="J288" s="37">
        <v>0.71</v>
      </c>
      <c r="K288" s="38">
        <f t="shared" si="8"/>
        <v>2.79</v>
      </c>
      <c r="M288" s="70"/>
    </row>
    <row r="289" spans="2:13" s="68" customFormat="1" x14ac:dyDescent="0.25">
      <c r="B289" s="61">
        <f t="shared" si="7"/>
        <v>262</v>
      </c>
      <c r="C289" s="107">
        <v>10272108</v>
      </c>
      <c r="D289" s="68" t="s">
        <v>263</v>
      </c>
      <c r="E289" s="68" t="s">
        <v>36</v>
      </c>
      <c r="F289" s="99">
        <v>43564</v>
      </c>
      <c r="G289" s="99">
        <v>43645</v>
      </c>
      <c r="H289" s="51">
        <v>71845</v>
      </c>
      <c r="I289" s="70">
        <v>71845</v>
      </c>
      <c r="J289" s="37">
        <v>0.71</v>
      </c>
      <c r="K289" s="38">
        <f t="shared" si="8"/>
        <v>51.01</v>
      </c>
      <c r="M289" s="70"/>
    </row>
    <row r="290" spans="2:13" s="68" customFormat="1" x14ac:dyDescent="0.25">
      <c r="B290" s="61">
        <f t="shared" si="7"/>
        <v>263</v>
      </c>
      <c r="C290" s="107">
        <v>10272108</v>
      </c>
      <c r="D290" s="68" t="s">
        <v>263</v>
      </c>
      <c r="E290" s="68" t="s">
        <v>42</v>
      </c>
      <c r="F290" s="99">
        <v>43564</v>
      </c>
      <c r="G290" s="99">
        <v>43645</v>
      </c>
      <c r="H290" s="51">
        <v>50401</v>
      </c>
      <c r="I290" s="70">
        <v>50401</v>
      </c>
      <c r="J290" s="37">
        <v>0.71</v>
      </c>
      <c r="K290" s="38">
        <f t="shared" si="8"/>
        <v>35.78</v>
      </c>
      <c r="M290" s="70"/>
    </row>
    <row r="291" spans="2:13" s="68" customFormat="1" x14ac:dyDescent="0.25">
      <c r="B291" s="61">
        <f t="shared" si="7"/>
        <v>264</v>
      </c>
      <c r="C291" s="107">
        <v>10272109</v>
      </c>
      <c r="D291" s="68" t="s">
        <v>264</v>
      </c>
      <c r="E291" s="68" t="s">
        <v>36</v>
      </c>
      <c r="F291" s="99">
        <v>43556</v>
      </c>
      <c r="G291" s="99">
        <v>43646</v>
      </c>
      <c r="H291" s="51">
        <v>11659</v>
      </c>
      <c r="I291" s="70">
        <v>11659</v>
      </c>
      <c r="J291" s="37">
        <v>0.71</v>
      </c>
      <c r="K291" s="38">
        <f t="shared" si="8"/>
        <v>8.2799999999999994</v>
      </c>
      <c r="M291" s="70"/>
    </row>
    <row r="292" spans="2:13" s="68" customFormat="1" x14ac:dyDescent="0.25">
      <c r="B292" s="61">
        <f t="shared" si="7"/>
        <v>265</v>
      </c>
      <c r="C292" s="107">
        <v>10272110</v>
      </c>
      <c r="D292" s="68" t="s">
        <v>265</v>
      </c>
      <c r="E292" s="68" t="s">
        <v>36</v>
      </c>
      <c r="F292" s="99">
        <v>43556</v>
      </c>
      <c r="G292" s="99">
        <v>43646</v>
      </c>
      <c r="H292" s="51">
        <v>293332</v>
      </c>
      <c r="I292" s="70">
        <v>293332</v>
      </c>
      <c r="J292" s="37">
        <v>0.71</v>
      </c>
      <c r="K292" s="38">
        <f t="shared" si="8"/>
        <v>208.27</v>
      </c>
      <c r="M292" s="70"/>
    </row>
    <row r="293" spans="2:13" s="68" customFormat="1" x14ac:dyDescent="0.25">
      <c r="B293" s="61">
        <f t="shared" si="7"/>
        <v>266</v>
      </c>
      <c r="C293" s="107">
        <v>10272111</v>
      </c>
      <c r="D293" s="68" t="s">
        <v>266</v>
      </c>
      <c r="E293" s="68" t="s">
        <v>42</v>
      </c>
      <c r="F293" s="99">
        <v>43578</v>
      </c>
      <c r="G293" s="99">
        <v>43597</v>
      </c>
      <c r="H293" s="51">
        <v>133241</v>
      </c>
      <c r="I293" s="70">
        <v>133241</v>
      </c>
      <c r="J293" s="37">
        <v>0.71</v>
      </c>
      <c r="K293" s="38">
        <f t="shared" si="8"/>
        <v>94.6</v>
      </c>
      <c r="M293" s="70"/>
    </row>
    <row r="294" spans="2:13" s="68" customFormat="1" x14ac:dyDescent="0.25">
      <c r="B294" s="61">
        <f t="shared" si="7"/>
        <v>267</v>
      </c>
      <c r="C294" s="107">
        <v>10272112</v>
      </c>
      <c r="D294" s="68" t="s">
        <v>267</v>
      </c>
      <c r="E294" s="68" t="s">
        <v>36</v>
      </c>
      <c r="F294" s="99">
        <v>43560</v>
      </c>
      <c r="G294" s="99">
        <v>43583</v>
      </c>
      <c r="H294" s="51">
        <v>7767</v>
      </c>
      <c r="I294" s="70">
        <v>7767</v>
      </c>
      <c r="J294" s="37">
        <v>0.71</v>
      </c>
      <c r="K294" s="38">
        <f t="shared" si="8"/>
        <v>5.51</v>
      </c>
      <c r="M294" s="70"/>
    </row>
    <row r="295" spans="2:13" s="68" customFormat="1" x14ac:dyDescent="0.25">
      <c r="B295" s="61">
        <f t="shared" si="7"/>
        <v>268</v>
      </c>
      <c r="C295" s="107">
        <v>10272113</v>
      </c>
      <c r="D295" s="68" t="s">
        <v>268</v>
      </c>
      <c r="E295" s="68" t="s">
        <v>36</v>
      </c>
      <c r="F295" s="99">
        <v>43557</v>
      </c>
      <c r="G295" s="99">
        <v>43604</v>
      </c>
      <c r="H295" s="51">
        <v>336764</v>
      </c>
      <c r="I295" s="70">
        <v>336764</v>
      </c>
      <c r="J295" s="37">
        <v>0.71</v>
      </c>
      <c r="K295" s="38">
        <f t="shared" si="8"/>
        <v>239.1</v>
      </c>
      <c r="M295" s="70"/>
    </row>
    <row r="296" spans="2:13" s="68" customFormat="1" x14ac:dyDescent="0.25">
      <c r="B296" s="61">
        <f t="shared" si="7"/>
        <v>269</v>
      </c>
      <c r="C296" s="107">
        <v>10272114</v>
      </c>
      <c r="D296" s="68" t="s">
        <v>269</v>
      </c>
      <c r="E296" s="68" t="s">
        <v>36</v>
      </c>
      <c r="F296" s="99">
        <v>43560</v>
      </c>
      <c r="G296" s="99">
        <v>43646</v>
      </c>
      <c r="H296" s="51">
        <v>357203</v>
      </c>
      <c r="I296" s="70">
        <v>357203</v>
      </c>
      <c r="J296" s="37">
        <v>0.71</v>
      </c>
      <c r="K296" s="38">
        <f t="shared" si="8"/>
        <v>253.61</v>
      </c>
      <c r="M296" s="70"/>
    </row>
    <row r="297" spans="2:13" s="68" customFormat="1" x14ac:dyDescent="0.25">
      <c r="B297" s="61">
        <f t="shared" si="7"/>
        <v>270</v>
      </c>
      <c r="C297" s="107">
        <v>10272115</v>
      </c>
      <c r="D297" s="68" t="s">
        <v>270</v>
      </c>
      <c r="E297" s="68" t="s">
        <v>36</v>
      </c>
      <c r="F297" s="99">
        <v>43584</v>
      </c>
      <c r="G297" s="99">
        <v>43646</v>
      </c>
      <c r="H297" s="51">
        <v>15172</v>
      </c>
      <c r="I297" s="70">
        <v>15172</v>
      </c>
      <c r="J297" s="37">
        <v>0.71</v>
      </c>
      <c r="K297" s="38">
        <f t="shared" si="8"/>
        <v>10.77</v>
      </c>
      <c r="M297" s="70"/>
    </row>
    <row r="298" spans="2:13" s="68" customFormat="1" x14ac:dyDescent="0.25">
      <c r="B298" s="61">
        <f t="shared" si="7"/>
        <v>271</v>
      </c>
      <c r="C298" s="107">
        <v>10272116</v>
      </c>
      <c r="D298" s="68" t="s">
        <v>271</v>
      </c>
      <c r="E298" s="68" t="s">
        <v>36</v>
      </c>
      <c r="F298" s="99">
        <v>43567</v>
      </c>
      <c r="G298" s="99">
        <v>43639</v>
      </c>
      <c r="H298" s="51">
        <v>219</v>
      </c>
      <c r="I298" s="70">
        <v>219</v>
      </c>
      <c r="J298" s="37">
        <v>0.71</v>
      </c>
      <c r="K298" s="38">
        <f t="shared" si="8"/>
        <v>0.16</v>
      </c>
      <c r="M298" s="70"/>
    </row>
    <row r="299" spans="2:13" s="68" customFormat="1" x14ac:dyDescent="0.25">
      <c r="B299" s="61">
        <f t="shared" si="7"/>
        <v>272</v>
      </c>
      <c r="C299" s="107">
        <v>10272117</v>
      </c>
      <c r="D299" s="68" t="s">
        <v>272</v>
      </c>
      <c r="E299" s="68" t="s">
        <v>36</v>
      </c>
      <c r="F299" s="99">
        <v>43577</v>
      </c>
      <c r="G299" s="99">
        <v>43646</v>
      </c>
      <c r="H299" s="51">
        <v>4578</v>
      </c>
      <c r="I299" s="70">
        <v>4578</v>
      </c>
      <c r="J299" s="37">
        <v>0.71</v>
      </c>
      <c r="K299" s="38">
        <f t="shared" si="8"/>
        <v>3.25</v>
      </c>
      <c r="M299" s="70"/>
    </row>
    <row r="300" spans="2:13" s="68" customFormat="1" x14ac:dyDescent="0.25">
      <c r="B300" s="61">
        <f t="shared" si="7"/>
        <v>273</v>
      </c>
      <c r="C300" s="107">
        <v>10272117</v>
      </c>
      <c r="D300" s="68" t="s">
        <v>272</v>
      </c>
      <c r="E300" s="68" t="s">
        <v>42</v>
      </c>
      <c r="F300" s="99">
        <v>43577</v>
      </c>
      <c r="G300" s="99">
        <v>43646</v>
      </c>
      <c r="H300" s="51">
        <v>2</v>
      </c>
      <c r="I300" s="70">
        <v>2</v>
      </c>
      <c r="J300" s="37">
        <v>0.71</v>
      </c>
      <c r="K300" s="38">
        <f t="shared" si="8"/>
        <v>0</v>
      </c>
      <c r="M300" s="70"/>
    </row>
    <row r="301" spans="2:13" s="68" customFormat="1" x14ac:dyDescent="0.25">
      <c r="B301" s="61">
        <f t="shared" si="7"/>
        <v>274</v>
      </c>
      <c r="C301" s="107">
        <v>10272118</v>
      </c>
      <c r="D301" s="68" t="s">
        <v>273</v>
      </c>
      <c r="E301" s="68" t="s">
        <v>36</v>
      </c>
      <c r="F301" s="99">
        <v>43557</v>
      </c>
      <c r="G301" s="99">
        <v>43639</v>
      </c>
      <c r="H301" s="51">
        <v>290313</v>
      </c>
      <c r="I301" s="70">
        <v>290313</v>
      </c>
      <c r="J301" s="37">
        <v>0.71</v>
      </c>
      <c r="K301" s="38">
        <f t="shared" si="8"/>
        <v>206.12</v>
      </c>
      <c r="M301" s="70"/>
    </row>
    <row r="302" spans="2:13" s="68" customFormat="1" x14ac:dyDescent="0.25">
      <c r="B302" s="61">
        <f t="shared" si="7"/>
        <v>275</v>
      </c>
      <c r="C302" s="107">
        <v>10272119</v>
      </c>
      <c r="D302" s="68" t="s">
        <v>274</v>
      </c>
      <c r="E302" s="68" t="s">
        <v>36</v>
      </c>
      <c r="F302" s="99">
        <v>43574</v>
      </c>
      <c r="G302" s="99">
        <v>43646</v>
      </c>
      <c r="H302" s="51">
        <v>53619</v>
      </c>
      <c r="I302" s="70">
        <v>53619</v>
      </c>
      <c r="J302" s="37">
        <v>0.71</v>
      </c>
      <c r="K302" s="38">
        <f t="shared" si="8"/>
        <v>38.07</v>
      </c>
      <c r="M302" s="70"/>
    </row>
    <row r="303" spans="2:13" s="68" customFormat="1" x14ac:dyDescent="0.25">
      <c r="B303" s="61">
        <f t="shared" si="7"/>
        <v>276</v>
      </c>
      <c r="C303" s="107">
        <v>10272120</v>
      </c>
      <c r="D303" s="68" t="s">
        <v>275</v>
      </c>
      <c r="E303" s="68" t="s">
        <v>36</v>
      </c>
      <c r="F303" s="99">
        <v>43556</v>
      </c>
      <c r="G303" s="99">
        <v>43632</v>
      </c>
      <c r="H303" s="51">
        <v>220949</v>
      </c>
      <c r="I303" s="70">
        <v>220949</v>
      </c>
      <c r="J303" s="37">
        <v>0.71</v>
      </c>
      <c r="K303" s="38">
        <f t="shared" si="8"/>
        <v>156.87</v>
      </c>
      <c r="M303" s="70"/>
    </row>
    <row r="304" spans="2:13" s="68" customFormat="1" x14ac:dyDescent="0.25">
      <c r="B304" s="61">
        <f t="shared" si="7"/>
        <v>277</v>
      </c>
      <c r="C304" s="107">
        <v>10272121</v>
      </c>
      <c r="D304" s="68" t="s">
        <v>276</v>
      </c>
      <c r="E304" s="68" t="s">
        <v>36</v>
      </c>
      <c r="F304" s="99">
        <v>43582</v>
      </c>
      <c r="G304" s="99">
        <v>43611</v>
      </c>
      <c r="H304" s="51">
        <v>13066</v>
      </c>
      <c r="I304" s="70">
        <v>13066</v>
      </c>
      <c r="J304" s="37">
        <v>0.71</v>
      </c>
      <c r="K304" s="38">
        <f t="shared" si="8"/>
        <v>9.2799999999999994</v>
      </c>
      <c r="M304" s="70"/>
    </row>
    <row r="305" spans="2:13" s="68" customFormat="1" x14ac:dyDescent="0.25">
      <c r="B305" s="61">
        <f t="shared" si="7"/>
        <v>278</v>
      </c>
      <c r="C305" s="107">
        <v>10272123</v>
      </c>
      <c r="D305" s="68" t="s">
        <v>277</v>
      </c>
      <c r="E305" s="68" t="s">
        <v>36</v>
      </c>
      <c r="F305" s="99">
        <v>43571</v>
      </c>
      <c r="G305" s="99">
        <v>43646</v>
      </c>
      <c r="H305" s="51">
        <v>1190</v>
      </c>
      <c r="I305" s="70">
        <v>1190</v>
      </c>
      <c r="J305" s="37">
        <v>0.71</v>
      </c>
      <c r="K305" s="38">
        <f t="shared" si="8"/>
        <v>0.84</v>
      </c>
      <c r="M305" s="70"/>
    </row>
    <row r="306" spans="2:13" s="68" customFormat="1" x14ac:dyDescent="0.25">
      <c r="B306" s="61">
        <f t="shared" si="7"/>
        <v>279</v>
      </c>
      <c r="C306" s="107">
        <v>10272123</v>
      </c>
      <c r="D306" s="68" t="s">
        <v>277</v>
      </c>
      <c r="E306" s="68" t="s">
        <v>42</v>
      </c>
      <c r="F306" s="99">
        <v>43571</v>
      </c>
      <c r="G306" s="99">
        <v>43646</v>
      </c>
      <c r="H306" s="51">
        <v>5838</v>
      </c>
      <c r="I306" s="70">
        <v>5838</v>
      </c>
      <c r="J306" s="37">
        <v>0.71</v>
      </c>
      <c r="K306" s="38">
        <f t="shared" si="8"/>
        <v>4.1399999999999997</v>
      </c>
      <c r="M306" s="70"/>
    </row>
    <row r="307" spans="2:13" s="68" customFormat="1" x14ac:dyDescent="0.25">
      <c r="B307" s="61">
        <f t="shared" si="7"/>
        <v>280</v>
      </c>
      <c r="C307" s="107">
        <v>10272125</v>
      </c>
      <c r="D307" s="68" t="s">
        <v>278</v>
      </c>
      <c r="E307" s="68" t="s">
        <v>36</v>
      </c>
      <c r="F307" s="99">
        <v>43579</v>
      </c>
      <c r="G307" s="99">
        <v>43581</v>
      </c>
      <c r="H307" s="51">
        <v>36407</v>
      </c>
      <c r="I307" s="70">
        <v>36407</v>
      </c>
      <c r="J307" s="37">
        <v>0.71</v>
      </c>
      <c r="K307" s="38">
        <f t="shared" si="8"/>
        <v>25.85</v>
      </c>
      <c r="M307" s="70"/>
    </row>
    <row r="308" spans="2:13" s="68" customFormat="1" x14ac:dyDescent="0.25">
      <c r="B308" s="61">
        <f t="shared" si="7"/>
        <v>281</v>
      </c>
      <c r="C308" s="107">
        <v>10272126</v>
      </c>
      <c r="D308" s="68" t="s">
        <v>279</v>
      </c>
      <c r="E308" s="68" t="s">
        <v>36</v>
      </c>
      <c r="F308" s="99">
        <v>43570</v>
      </c>
      <c r="G308" s="99">
        <v>43632</v>
      </c>
      <c r="H308" s="51">
        <v>339718</v>
      </c>
      <c r="I308" s="70">
        <v>339718</v>
      </c>
      <c r="J308" s="37">
        <v>0.71</v>
      </c>
      <c r="K308" s="38">
        <f t="shared" si="8"/>
        <v>241.2</v>
      </c>
      <c r="M308" s="70"/>
    </row>
    <row r="309" spans="2:13" s="68" customFormat="1" x14ac:dyDescent="0.25">
      <c r="B309" s="61">
        <f t="shared" si="7"/>
        <v>282</v>
      </c>
      <c r="C309" s="107">
        <v>10272127</v>
      </c>
      <c r="D309" s="68" t="s">
        <v>280</v>
      </c>
      <c r="E309" s="68" t="s">
        <v>36</v>
      </c>
      <c r="F309" s="99">
        <v>43579</v>
      </c>
      <c r="G309" s="99">
        <v>43646</v>
      </c>
      <c r="H309" s="51">
        <v>81022</v>
      </c>
      <c r="I309" s="70">
        <v>81022</v>
      </c>
      <c r="J309" s="37">
        <v>0.71</v>
      </c>
      <c r="K309" s="38">
        <f t="shared" si="8"/>
        <v>57.53</v>
      </c>
      <c r="M309" s="70"/>
    </row>
    <row r="310" spans="2:13" s="68" customFormat="1" x14ac:dyDescent="0.25">
      <c r="B310" s="61">
        <f t="shared" si="7"/>
        <v>283</v>
      </c>
      <c r="C310" s="107">
        <v>10272128</v>
      </c>
      <c r="D310" s="68" t="s">
        <v>281</v>
      </c>
      <c r="E310" s="68" t="s">
        <v>42</v>
      </c>
      <c r="F310" s="99">
        <v>43563</v>
      </c>
      <c r="G310" s="99">
        <v>43639</v>
      </c>
      <c r="H310" s="51">
        <v>442</v>
      </c>
      <c r="I310" s="70">
        <v>442</v>
      </c>
      <c r="J310" s="37">
        <v>0.71</v>
      </c>
      <c r="K310" s="38">
        <f t="shared" si="8"/>
        <v>0.31</v>
      </c>
      <c r="M310" s="70"/>
    </row>
    <row r="311" spans="2:13" s="68" customFormat="1" x14ac:dyDescent="0.25">
      <c r="B311" s="61">
        <f t="shared" si="7"/>
        <v>284</v>
      </c>
      <c r="C311" s="107">
        <v>10272129</v>
      </c>
      <c r="D311" s="68" t="s">
        <v>282</v>
      </c>
      <c r="E311" s="68" t="s">
        <v>42</v>
      </c>
      <c r="F311" s="99">
        <v>43573</v>
      </c>
      <c r="G311" s="99">
        <v>43597</v>
      </c>
      <c r="H311" s="51">
        <v>192</v>
      </c>
      <c r="I311" s="70">
        <v>192</v>
      </c>
      <c r="J311" s="37">
        <v>0.71</v>
      </c>
      <c r="K311" s="38">
        <f t="shared" si="8"/>
        <v>0.14000000000000001</v>
      </c>
      <c r="M311" s="70"/>
    </row>
    <row r="312" spans="2:13" s="68" customFormat="1" x14ac:dyDescent="0.25">
      <c r="B312" s="61">
        <f t="shared" si="7"/>
        <v>285</v>
      </c>
      <c r="C312" s="107">
        <v>10272130</v>
      </c>
      <c r="D312" s="68" t="s">
        <v>283</v>
      </c>
      <c r="E312" s="68" t="s">
        <v>36</v>
      </c>
      <c r="F312" s="99">
        <v>43580</v>
      </c>
      <c r="G312" s="99">
        <v>43590</v>
      </c>
      <c r="H312" s="51">
        <v>65781</v>
      </c>
      <c r="I312" s="70">
        <v>65781</v>
      </c>
      <c r="J312" s="37">
        <v>0.71</v>
      </c>
      <c r="K312" s="38">
        <f t="shared" si="8"/>
        <v>46.7</v>
      </c>
      <c r="M312" s="70"/>
    </row>
    <row r="313" spans="2:13" s="68" customFormat="1" x14ac:dyDescent="0.25">
      <c r="B313" s="61">
        <f t="shared" si="7"/>
        <v>286</v>
      </c>
      <c r="C313" s="107">
        <v>10272131</v>
      </c>
      <c r="D313" s="68" t="s">
        <v>284</v>
      </c>
      <c r="E313" s="68" t="s">
        <v>36</v>
      </c>
      <c r="F313" s="99">
        <v>43556</v>
      </c>
      <c r="G313" s="99">
        <v>43646</v>
      </c>
      <c r="H313" s="51">
        <v>35682</v>
      </c>
      <c r="I313" s="70">
        <v>35682</v>
      </c>
      <c r="J313" s="37">
        <v>0.71</v>
      </c>
      <c r="K313" s="38">
        <f t="shared" si="8"/>
        <v>25.33</v>
      </c>
      <c r="M313" s="70"/>
    </row>
    <row r="314" spans="2:13" s="68" customFormat="1" x14ac:dyDescent="0.25">
      <c r="B314" s="61">
        <f t="shared" si="7"/>
        <v>287</v>
      </c>
      <c r="C314" s="107">
        <v>10272132</v>
      </c>
      <c r="D314" s="68" t="s">
        <v>285</v>
      </c>
      <c r="E314" s="68" t="s">
        <v>42</v>
      </c>
      <c r="F314" s="99">
        <v>43572</v>
      </c>
      <c r="G314" s="99">
        <v>43646</v>
      </c>
      <c r="H314" s="51">
        <v>22610</v>
      </c>
      <c r="I314" s="70">
        <v>22610</v>
      </c>
      <c r="J314" s="37">
        <v>0.71</v>
      </c>
      <c r="K314" s="38">
        <f t="shared" si="8"/>
        <v>16.05</v>
      </c>
      <c r="M314" s="70"/>
    </row>
    <row r="315" spans="2:13" s="68" customFormat="1" x14ac:dyDescent="0.25">
      <c r="B315" s="61">
        <f t="shared" si="7"/>
        <v>288</v>
      </c>
      <c r="C315" s="107">
        <v>10272133</v>
      </c>
      <c r="D315" s="68" t="s">
        <v>286</v>
      </c>
      <c r="E315" s="68" t="s">
        <v>36</v>
      </c>
      <c r="F315" s="99">
        <v>43559</v>
      </c>
      <c r="G315" s="99">
        <v>43646</v>
      </c>
      <c r="H315" s="51">
        <v>207193</v>
      </c>
      <c r="I315" s="70">
        <v>207193</v>
      </c>
      <c r="J315" s="37">
        <v>0.71</v>
      </c>
      <c r="K315" s="38">
        <f t="shared" si="8"/>
        <v>147.11000000000001</v>
      </c>
      <c r="M315" s="70"/>
    </row>
    <row r="316" spans="2:13" s="68" customFormat="1" x14ac:dyDescent="0.25">
      <c r="B316" s="61">
        <f t="shared" si="7"/>
        <v>289</v>
      </c>
      <c r="C316" s="107">
        <v>10272134</v>
      </c>
      <c r="D316" s="68" t="s">
        <v>287</v>
      </c>
      <c r="E316" s="68" t="s">
        <v>42</v>
      </c>
      <c r="F316" s="99">
        <v>43570</v>
      </c>
      <c r="G316" s="99">
        <v>43590</v>
      </c>
      <c r="H316" s="51">
        <v>273819</v>
      </c>
      <c r="I316" s="70">
        <v>273819</v>
      </c>
      <c r="J316" s="37">
        <v>0.71</v>
      </c>
      <c r="K316" s="38">
        <f t="shared" si="8"/>
        <v>194.41</v>
      </c>
      <c r="M316" s="70"/>
    </row>
    <row r="317" spans="2:13" s="68" customFormat="1" x14ac:dyDescent="0.25">
      <c r="B317" s="61">
        <f t="shared" si="7"/>
        <v>290</v>
      </c>
      <c r="C317" s="107">
        <v>10272135</v>
      </c>
      <c r="D317" s="68" t="s">
        <v>288</v>
      </c>
      <c r="E317" s="68" t="s">
        <v>42</v>
      </c>
      <c r="F317" s="99">
        <v>43558</v>
      </c>
      <c r="G317" s="99">
        <v>43611</v>
      </c>
      <c r="H317" s="51">
        <v>44382</v>
      </c>
      <c r="I317" s="70">
        <v>44382</v>
      </c>
      <c r="J317" s="37">
        <v>0.71</v>
      </c>
      <c r="K317" s="38">
        <f t="shared" si="8"/>
        <v>31.51</v>
      </c>
      <c r="M317" s="70"/>
    </row>
    <row r="318" spans="2:13" s="68" customFormat="1" x14ac:dyDescent="0.25">
      <c r="B318" s="61">
        <f t="shared" si="7"/>
        <v>291</v>
      </c>
      <c r="C318" s="107">
        <v>10272136</v>
      </c>
      <c r="D318" s="68" t="s">
        <v>289</v>
      </c>
      <c r="E318" s="68" t="s">
        <v>36</v>
      </c>
      <c r="F318" s="99">
        <v>43556</v>
      </c>
      <c r="G318" s="99">
        <v>43611</v>
      </c>
      <c r="H318" s="51">
        <v>26084</v>
      </c>
      <c r="I318" s="70">
        <v>26084</v>
      </c>
      <c r="J318" s="37">
        <v>0.71</v>
      </c>
      <c r="K318" s="38">
        <f t="shared" si="8"/>
        <v>18.52</v>
      </c>
      <c r="M318" s="70"/>
    </row>
    <row r="319" spans="2:13" s="68" customFormat="1" x14ac:dyDescent="0.25">
      <c r="B319" s="61">
        <f t="shared" si="7"/>
        <v>292</v>
      </c>
      <c r="C319" s="107">
        <v>10272137</v>
      </c>
      <c r="D319" s="68" t="s">
        <v>290</v>
      </c>
      <c r="E319" s="68" t="s">
        <v>42</v>
      </c>
      <c r="F319" s="99">
        <v>43580</v>
      </c>
      <c r="G319" s="99">
        <v>43646</v>
      </c>
      <c r="H319" s="51">
        <v>19813</v>
      </c>
      <c r="I319" s="70">
        <v>19813</v>
      </c>
      <c r="J319" s="37">
        <v>0.71</v>
      </c>
      <c r="K319" s="38">
        <f t="shared" si="8"/>
        <v>14.07</v>
      </c>
      <c r="M319" s="70"/>
    </row>
    <row r="320" spans="2:13" s="68" customFormat="1" x14ac:dyDescent="0.25">
      <c r="B320" s="61">
        <f t="shared" si="7"/>
        <v>293</v>
      </c>
      <c r="C320" s="107">
        <v>10272138</v>
      </c>
      <c r="D320" s="68" t="s">
        <v>291</v>
      </c>
      <c r="E320" s="68" t="s">
        <v>36</v>
      </c>
      <c r="F320" s="99">
        <v>43556</v>
      </c>
      <c r="G320" s="99">
        <v>43611</v>
      </c>
      <c r="H320" s="51">
        <v>151741</v>
      </c>
      <c r="I320" s="70">
        <v>151741</v>
      </c>
      <c r="J320" s="37">
        <v>0.71</v>
      </c>
      <c r="K320" s="38">
        <f t="shared" si="6"/>
        <v>107.74</v>
      </c>
      <c r="M320" s="70"/>
    </row>
    <row r="321" spans="2:13" s="68" customFormat="1" x14ac:dyDescent="0.25">
      <c r="B321" s="61">
        <f t="shared" si="7"/>
        <v>294</v>
      </c>
      <c r="C321" s="107">
        <v>10272139</v>
      </c>
      <c r="D321" s="68" t="s">
        <v>292</v>
      </c>
      <c r="E321" s="68" t="s">
        <v>42</v>
      </c>
      <c r="F321" s="99">
        <v>43564</v>
      </c>
      <c r="G321" s="99">
        <v>43646</v>
      </c>
      <c r="H321" s="51">
        <v>50212</v>
      </c>
      <c r="I321" s="70">
        <v>50212</v>
      </c>
      <c r="J321" s="37">
        <v>0.71</v>
      </c>
      <c r="K321" s="38">
        <f t="shared" ref="K321:K334" si="9">ROUND(I321*(J321/1000),2)</f>
        <v>35.65</v>
      </c>
      <c r="M321" s="70"/>
    </row>
    <row r="322" spans="2:13" s="68" customFormat="1" x14ac:dyDescent="0.25">
      <c r="B322" s="61">
        <f t="shared" si="7"/>
        <v>295</v>
      </c>
      <c r="C322" s="107">
        <v>10272140</v>
      </c>
      <c r="D322" s="68" t="s">
        <v>293</v>
      </c>
      <c r="E322" s="68" t="s">
        <v>36</v>
      </c>
      <c r="F322" s="99">
        <v>43574</v>
      </c>
      <c r="G322" s="99">
        <v>43646</v>
      </c>
      <c r="H322" s="51">
        <v>298062</v>
      </c>
      <c r="I322" s="70">
        <v>298062</v>
      </c>
      <c r="J322" s="37">
        <v>0.71</v>
      </c>
      <c r="K322" s="38">
        <f t="shared" si="9"/>
        <v>211.62</v>
      </c>
      <c r="M322" s="70"/>
    </row>
    <row r="323" spans="2:13" s="68" customFormat="1" x14ac:dyDescent="0.25">
      <c r="B323" s="61">
        <f t="shared" ref="B323:B338" si="10">B322+1</f>
        <v>296</v>
      </c>
      <c r="C323" s="107">
        <v>10272141</v>
      </c>
      <c r="D323" s="68" t="s">
        <v>294</v>
      </c>
      <c r="E323" s="68" t="s">
        <v>42</v>
      </c>
      <c r="F323" s="99">
        <v>43586</v>
      </c>
      <c r="G323" s="99">
        <v>43616</v>
      </c>
      <c r="H323" s="51">
        <v>323</v>
      </c>
      <c r="I323" s="70">
        <v>323</v>
      </c>
      <c r="J323" s="37">
        <v>0.71</v>
      </c>
      <c r="K323" s="38">
        <f t="shared" si="9"/>
        <v>0.23</v>
      </c>
      <c r="M323" s="70"/>
    </row>
    <row r="324" spans="2:13" s="68" customFormat="1" x14ac:dyDescent="0.25">
      <c r="B324" s="61">
        <f t="shared" si="10"/>
        <v>297</v>
      </c>
      <c r="C324" s="107">
        <v>10272142</v>
      </c>
      <c r="D324" s="68" t="s">
        <v>295</v>
      </c>
      <c r="E324" s="68" t="s">
        <v>36</v>
      </c>
      <c r="F324" s="99">
        <v>43556</v>
      </c>
      <c r="G324" s="99">
        <v>43646</v>
      </c>
      <c r="H324" s="51">
        <v>20691</v>
      </c>
      <c r="I324" s="70">
        <v>20691</v>
      </c>
      <c r="J324" s="37">
        <v>0.71</v>
      </c>
      <c r="K324" s="38">
        <f t="shared" si="9"/>
        <v>14.69</v>
      </c>
      <c r="M324" s="70"/>
    </row>
    <row r="325" spans="2:13" s="68" customFormat="1" x14ac:dyDescent="0.25">
      <c r="B325" s="61">
        <f t="shared" si="10"/>
        <v>298</v>
      </c>
      <c r="C325" s="107">
        <v>10272143</v>
      </c>
      <c r="D325" s="68" t="s">
        <v>296</v>
      </c>
      <c r="E325" s="68" t="s">
        <v>36</v>
      </c>
      <c r="F325" s="99">
        <v>43570</v>
      </c>
      <c r="G325" s="99">
        <v>43616</v>
      </c>
      <c r="H325" s="51">
        <v>36791</v>
      </c>
      <c r="I325" s="70">
        <v>36791</v>
      </c>
      <c r="J325" s="37">
        <v>0.71</v>
      </c>
      <c r="K325" s="38">
        <f t="shared" si="9"/>
        <v>26.12</v>
      </c>
      <c r="M325" s="70"/>
    </row>
    <row r="326" spans="2:13" s="68" customFormat="1" x14ac:dyDescent="0.25">
      <c r="B326" s="61">
        <f t="shared" si="10"/>
        <v>299</v>
      </c>
      <c r="C326" s="107">
        <v>10272144</v>
      </c>
      <c r="D326" s="68" t="s">
        <v>297</v>
      </c>
      <c r="E326" s="68" t="s">
        <v>36</v>
      </c>
      <c r="F326" s="99">
        <v>43557</v>
      </c>
      <c r="G326" s="99">
        <v>43597</v>
      </c>
      <c r="H326" s="51">
        <v>6172</v>
      </c>
      <c r="I326" s="70">
        <v>6172</v>
      </c>
      <c r="J326" s="37">
        <v>0.71</v>
      </c>
      <c r="K326" s="38">
        <f t="shared" si="9"/>
        <v>4.38</v>
      </c>
      <c r="M326" s="70"/>
    </row>
    <row r="327" spans="2:13" s="68" customFormat="1" x14ac:dyDescent="0.25">
      <c r="B327" s="61">
        <f t="shared" si="10"/>
        <v>300</v>
      </c>
      <c r="C327" s="107">
        <v>10272145</v>
      </c>
      <c r="D327" s="68" t="s">
        <v>298</v>
      </c>
      <c r="E327" s="68" t="s">
        <v>42</v>
      </c>
      <c r="F327" s="99">
        <v>43556</v>
      </c>
      <c r="G327" s="99">
        <v>43646</v>
      </c>
      <c r="H327" s="51">
        <v>62975</v>
      </c>
      <c r="I327" s="70">
        <v>62975</v>
      </c>
      <c r="J327" s="37">
        <v>0.71</v>
      </c>
      <c r="K327" s="38">
        <f t="shared" si="9"/>
        <v>44.71</v>
      </c>
      <c r="M327" s="70"/>
    </row>
    <row r="328" spans="2:13" s="68" customFormat="1" x14ac:dyDescent="0.25">
      <c r="B328" s="61">
        <f t="shared" si="10"/>
        <v>301</v>
      </c>
      <c r="C328" s="107">
        <v>10272146</v>
      </c>
      <c r="D328" s="68" t="s">
        <v>299</v>
      </c>
      <c r="E328" s="68" t="s">
        <v>36</v>
      </c>
      <c r="F328" s="99">
        <v>43556</v>
      </c>
      <c r="G328" s="99">
        <v>43646</v>
      </c>
      <c r="H328" s="51">
        <v>1</v>
      </c>
      <c r="I328" s="70">
        <v>1</v>
      </c>
      <c r="J328" s="37">
        <v>0.71</v>
      </c>
      <c r="K328" s="38">
        <f t="shared" ref="K328:K332" si="11">ROUND(I328*(J328/1000),2)</f>
        <v>0</v>
      </c>
      <c r="M328" s="70"/>
    </row>
    <row r="329" spans="2:13" s="68" customFormat="1" x14ac:dyDescent="0.25">
      <c r="B329" s="61">
        <f t="shared" si="10"/>
        <v>302</v>
      </c>
      <c r="C329" s="107">
        <v>10272148</v>
      </c>
      <c r="D329" s="68" t="s">
        <v>300</v>
      </c>
      <c r="E329" s="68" t="s">
        <v>36</v>
      </c>
      <c r="F329" s="99">
        <v>43563</v>
      </c>
      <c r="G329" s="99">
        <v>43646</v>
      </c>
      <c r="H329" s="51">
        <v>52154</v>
      </c>
      <c r="I329" s="70">
        <v>52154</v>
      </c>
      <c r="J329" s="37">
        <v>0.71</v>
      </c>
      <c r="K329" s="38">
        <f t="shared" si="11"/>
        <v>37.03</v>
      </c>
      <c r="M329" s="70"/>
    </row>
    <row r="330" spans="2:13" s="68" customFormat="1" x14ac:dyDescent="0.25">
      <c r="B330" s="61">
        <f t="shared" si="10"/>
        <v>303</v>
      </c>
      <c r="C330" s="107">
        <v>10272149</v>
      </c>
      <c r="D330" s="68" t="s">
        <v>301</v>
      </c>
      <c r="E330" s="68" t="s">
        <v>36</v>
      </c>
      <c r="F330" s="99">
        <v>43556</v>
      </c>
      <c r="G330" s="99">
        <v>43646</v>
      </c>
      <c r="H330" s="51">
        <v>59</v>
      </c>
      <c r="I330" s="70">
        <v>59</v>
      </c>
      <c r="J330" s="37">
        <v>0.71</v>
      </c>
      <c r="K330" s="38">
        <f t="shared" si="11"/>
        <v>0.04</v>
      </c>
      <c r="M330" s="70"/>
    </row>
    <row r="331" spans="2:13" s="68" customFormat="1" x14ac:dyDescent="0.25">
      <c r="B331" s="61">
        <f t="shared" si="10"/>
        <v>304</v>
      </c>
      <c r="C331" s="107">
        <v>10272150</v>
      </c>
      <c r="D331" s="68" t="s">
        <v>302</v>
      </c>
      <c r="E331" s="68" t="s">
        <v>36</v>
      </c>
      <c r="F331" s="99">
        <v>43556</v>
      </c>
      <c r="G331" s="99">
        <v>43611</v>
      </c>
      <c r="H331" s="51">
        <v>157891</v>
      </c>
      <c r="I331" s="70">
        <v>157891</v>
      </c>
      <c r="J331" s="37">
        <v>0.71</v>
      </c>
      <c r="K331" s="38">
        <f t="shared" si="11"/>
        <v>112.1</v>
      </c>
      <c r="M331" s="70"/>
    </row>
    <row r="332" spans="2:13" s="68" customFormat="1" x14ac:dyDescent="0.25">
      <c r="B332" s="61">
        <f t="shared" si="10"/>
        <v>305</v>
      </c>
      <c r="C332" s="107">
        <v>10272151</v>
      </c>
      <c r="D332" s="68" t="s">
        <v>303</v>
      </c>
      <c r="E332" s="68" t="s">
        <v>36</v>
      </c>
      <c r="F332" s="99">
        <v>43556</v>
      </c>
      <c r="G332" s="99">
        <v>43646</v>
      </c>
      <c r="H332" s="51">
        <v>120723</v>
      </c>
      <c r="I332" s="70">
        <v>120723</v>
      </c>
      <c r="J332" s="37">
        <v>0.71</v>
      </c>
      <c r="K332" s="38">
        <f t="shared" si="11"/>
        <v>85.71</v>
      </c>
      <c r="M332" s="70"/>
    </row>
    <row r="333" spans="2:13" s="68" customFormat="1" x14ac:dyDescent="0.25">
      <c r="B333" s="61">
        <f t="shared" si="10"/>
        <v>306</v>
      </c>
      <c r="C333" s="107">
        <v>10272152</v>
      </c>
      <c r="D333" s="68" t="s">
        <v>304</v>
      </c>
      <c r="E333" s="68" t="s">
        <v>36</v>
      </c>
      <c r="F333" s="99">
        <v>43558</v>
      </c>
      <c r="G333" s="99">
        <v>43639</v>
      </c>
      <c r="H333" s="51">
        <v>189258</v>
      </c>
      <c r="I333" s="70">
        <v>189258</v>
      </c>
      <c r="J333" s="37">
        <v>0.71</v>
      </c>
      <c r="K333" s="38">
        <f t="shared" si="9"/>
        <v>134.37</v>
      </c>
      <c r="M333" s="70"/>
    </row>
    <row r="334" spans="2:13" s="68" customFormat="1" x14ac:dyDescent="0.25">
      <c r="B334" s="61">
        <f t="shared" si="10"/>
        <v>307</v>
      </c>
      <c r="C334" s="107">
        <v>10272153</v>
      </c>
      <c r="D334" s="68" t="s">
        <v>305</v>
      </c>
      <c r="E334" s="68" t="s">
        <v>36</v>
      </c>
      <c r="F334" s="99">
        <v>43564</v>
      </c>
      <c r="G334" s="99">
        <v>43616</v>
      </c>
      <c r="H334" s="51">
        <v>137925</v>
      </c>
      <c r="I334" s="70">
        <v>137925</v>
      </c>
      <c r="J334" s="37">
        <v>0.71</v>
      </c>
      <c r="K334" s="38">
        <f t="shared" si="9"/>
        <v>97.93</v>
      </c>
      <c r="M334" s="70"/>
    </row>
    <row r="335" spans="2:13" s="68" customFormat="1" x14ac:dyDescent="0.25">
      <c r="B335" s="61">
        <f t="shared" si="10"/>
        <v>308</v>
      </c>
      <c r="C335" s="60">
        <v>10272154</v>
      </c>
      <c r="D335" s="68" t="s">
        <v>306</v>
      </c>
      <c r="E335" s="68" t="s">
        <v>36</v>
      </c>
      <c r="F335" s="99">
        <v>43570</v>
      </c>
      <c r="G335" s="99">
        <v>43646</v>
      </c>
      <c r="H335" s="51">
        <v>557546</v>
      </c>
      <c r="I335" s="70">
        <v>557546</v>
      </c>
      <c r="J335" s="37">
        <v>0.71</v>
      </c>
      <c r="K335" s="38">
        <f t="shared" ref="K335" si="12">ROUND(I335*(J335/1000),2)</f>
        <v>395.86</v>
      </c>
      <c r="M335" s="70"/>
    </row>
    <row r="336" spans="2:13" s="68" customFormat="1" x14ac:dyDescent="0.25">
      <c r="B336" s="61">
        <f t="shared" si="10"/>
        <v>309</v>
      </c>
      <c r="C336" s="60" t="s">
        <v>56</v>
      </c>
      <c r="D336" s="68" t="s">
        <v>307</v>
      </c>
      <c r="E336" s="68" t="s">
        <v>36</v>
      </c>
      <c r="F336" s="99">
        <v>43556</v>
      </c>
      <c r="G336" s="99">
        <v>43585</v>
      </c>
      <c r="H336" s="51">
        <v>70143294</v>
      </c>
      <c r="I336" s="70">
        <v>70143294</v>
      </c>
      <c r="J336" s="37">
        <v>0.71</v>
      </c>
      <c r="K336" s="38">
        <f t="shared" ref="K336:K338" si="13">ROUND(I336*(J336/1000),2)</f>
        <v>49801.74</v>
      </c>
      <c r="M336" s="70"/>
    </row>
    <row r="337" spans="1:15" s="68" customFormat="1" x14ac:dyDescent="0.25">
      <c r="B337" s="61">
        <f t="shared" si="10"/>
        <v>310</v>
      </c>
      <c r="C337" s="60" t="s">
        <v>56</v>
      </c>
      <c r="D337" s="68" t="s">
        <v>308</v>
      </c>
      <c r="E337" s="68" t="s">
        <v>47</v>
      </c>
      <c r="F337" s="99">
        <v>43556</v>
      </c>
      <c r="G337" s="99">
        <v>43585</v>
      </c>
      <c r="H337" s="51">
        <v>13170707</v>
      </c>
      <c r="I337" s="51">
        <v>13170707</v>
      </c>
      <c r="J337" s="37">
        <v>0.71</v>
      </c>
      <c r="K337" s="38">
        <f t="shared" si="13"/>
        <v>9351.2000000000007</v>
      </c>
      <c r="M337" s="70"/>
    </row>
    <row r="338" spans="1:15" s="68" customFormat="1" x14ac:dyDescent="0.25">
      <c r="B338" s="61">
        <f t="shared" si="10"/>
        <v>311</v>
      </c>
      <c r="C338" s="60" t="s">
        <v>56</v>
      </c>
      <c r="D338" s="68" t="s">
        <v>309</v>
      </c>
      <c r="E338" s="68" t="s">
        <v>42</v>
      </c>
      <c r="F338" s="99">
        <v>43556</v>
      </c>
      <c r="G338" s="99">
        <v>43585</v>
      </c>
      <c r="H338" s="51">
        <v>15942865</v>
      </c>
      <c r="I338" s="51">
        <v>15942865</v>
      </c>
      <c r="J338" s="37">
        <v>0.71</v>
      </c>
      <c r="K338" s="38">
        <f t="shared" si="13"/>
        <v>11319.43</v>
      </c>
      <c r="M338" s="70"/>
    </row>
    <row r="339" spans="1:15" s="68" customFormat="1" x14ac:dyDescent="0.25">
      <c r="B339" s="61"/>
      <c r="C339" s="60"/>
      <c r="F339" s="25"/>
      <c r="G339" s="99"/>
      <c r="H339" s="51"/>
      <c r="I339" s="51"/>
      <c r="J339" s="37"/>
      <c r="K339" s="38"/>
      <c r="M339" s="70"/>
    </row>
    <row r="340" spans="1:15" ht="16.149999999999999" customHeight="1" thickBot="1" x14ac:dyDescent="0.3">
      <c r="B340" s="39"/>
      <c r="C340" s="36"/>
      <c r="E340" s="62"/>
      <c r="F340" s="64"/>
      <c r="G340" s="92"/>
      <c r="H340" s="48"/>
      <c r="I340" s="47"/>
      <c r="J340" s="49"/>
      <c r="K340" s="50"/>
      <c r="L340" s="62"/>
      <c r="M340" s="70"/>
    </row>
    <row r="341" spans="1:15" s="68" customFormat="1" ht="16.5" thickTop="1" x14ac:dyDescent="0.25">
      <c r="B341" s="61"/>
      <c r="C341" s="60"/>
      <c r="E341" s="62"/>
      <c r="F341" s="55"/>
      <c r="G341" s="67"/>
      <c r="H341" s="62"/>
      <c r="I341" s="37"/>
      <c r="J341" s="38"/>
      <c r="K341" s="62"/>
      <c r="L341" s="64"/>
      <c r="M341" s="70"/>
    </row>
    <row r="342" spans="1:15" x14ac:dyDescent="0.25">
      <c r="B342" s="39"/>
      <c r="C342" s="36"/>
      <c r="D342" s="60"/>
      <c r="E342" s="60"/>
      <c r="G342" s="54" t="s">
        <v>35</v>
      </c>
      <c r="H342" s="52" t="s">
        <v>36</v>
      </c>
      <c r="I342" s="55">
        <f>SUMIF($E$28:$E$340,$H342,$I$28:$I$340)</f>
        <v>118550174</v>
      </c>
      <c r="J342" s="56"/>
      <c r="K342" s="57">
        <f>SUMIF($E$28:$E$340,$H342,$K$28:$K$340)</f>
        <v>84170.599999999977</v>
      </c>
      <c r="L342" s="60"/>
      <c r="N342" s="68"/>
      <c r="O342" s="68"/>
    </row>
    <row r="343" spans="1:15" x14ac:dyDescent="0.25">
      <c r="B343" s="39"/>
      <c r="C343" s="36"/>
      <c r="D343" s="60"/>
      <c r="E343" s="60"/>
      <c r="G343" s="53"/>
      <c r="H343" s="52" t="s">
        <v>44</v>
      </c>
      <c r="I343" s="55">
        <f>SUMIF($E$28:$E$340,$H343,$I$28:$I$340)</f>
        <v>44639335</v>
      </c>
      <c r="J343" s="56"/>
      <c r="K343" s="57">
        <f>SUMIF($E$28:$E$340,$H343,$K$28:$K$340)</f>
        <v>31693.929999999997</v>
      </c>
      <c r="L343" s="60"/>
      <c r="N343" s="68"/>
      <c r="O343" s="68"/>
    </row>
    <row r="344" spans="1:15" s="68" customFormat="1" x14ac:dyDescent="0.25">
      <c r="B344" s="61"/>
      <c r="C344" s="60"/>
      <c r="D344" s="60"/>
      <c r="E344" s="60"/>
      <c r="G344" s="62"/>
      <c r="H344" s="52" t="s">
        <v>42</v>
      </c>
      <c r="I344" s="55">
        <f>SUMIF($E$28:$E$340,$H344,$I$28:$I$340)</f>
        <v>52862341</v>
      </c>
      <c r="J344" s="56"/>
      <c r="K344" s="57">
        <f>SUMIF($E$28:$E$340,$H344,$K$28:$K$340)</f>
        <v>37532.229999999996</v>
      </c>
      <c r="L344" s="60"/>
    </row>
    <row r="345" spans="1:15" s="68" customFormat="1" x14ac:dyDescent="0.25">
      <c r="B345" s="61"/>
      <c r="C345" s="60"/>
      <c r="D345" s="60"/>
      <c r="E345" s="60"/>
      <c r="G345" s="62"/>
      <c r="H345" s="52" t="s">
        <v>47</v>
      </c>
      <c r="I345" s="55">
        <f>SUMIF($E$28:$E$340,$H345,$I$28:$I$340)</f>
        <v>47909890</v>
      </c>
      <c r="J345" s="56"/>
      <c r="K345" s="57">
        <f>SUMIF($E$28:$E$340,$H345,$K$28:$K$340)</f>
        <v>34015.990000000005</v>
      </c>
      <c r="L345" s="60"/>
      <c r="N345" s="70"/>
    </row>
    <row r="346" spans="1:15" s="68" customFormat="1" x14ac:dyDescent="0.25">
      <c r="B346" s="61"/>
      <c r="C346" s="60"/>
      <c r="D346" s="60"/>
      <c r="E346" s="60"/>
      <c r="G346" s="62"/>
      <c r="H346" s="52" t="s">
        <v>41</v>
      </c>
      <c r="I346" s="55">
        <f>SUMIF($E$28:$E$340,$H346,$I$28:$I$340)</f>
        <v>27414996</v>
      </c>
      <c r="J346" s="56"/>
      <c r="K346" s="57">
        <f>SUMIF($E$28:$E$340,$H346,$K$28:$K$340)</f>
        <v>19464.650000000009</v>
      </c>
      <c r="L346" s="60"/>
    </row>
    <row r="347" spans="1:15" ht="16.5" thickBot="1" x14ac:dyDescent="0.3">
      <c r="B347" s="39"/>
      <c r="C347" s="36"/>
      <c r="D347" s="60"/>
      <c r="E347" s="60"/>
      <c r="G347" s="47"/>
      <c r="H347" s="48"/>
      <c r="I347" s="47"/>
      <c r="J347" s="49"/>
      <c r="K347" s="50"/>
      <c r="L347" s="60"/>
      <c r="N347" s="68"/>
    </row>
    <row r="348" spans="1:15" ht="16.5" thickTop="1" x14ac:dyDescent="0.25">
      <c r="B348" s="61"/>
      <c r="C348" s="60"/>
      <c r="D348" s="60"/>
      <c r="E348" s="60"/>
      <c r="F348" s="59"/>
      <c r="G348" s="62"/>
      <c r="H348" s="58"/>
      <c r="I348" s="62"/>
      <c r="J348" s="37"/>
      <c r="K348" s="38"/>
      <c r="L348" s="60"/>
    </row>
    <row r="349" spans="1:15" x14ac:dyDescent="0.25">
      <c r="B349" s="66"/>
      <c r="C349" s="66"/>
      <c r="D349" s="71"/>
      <c r="E349" s="71"/>
      <c r="F349" s="66"/>
      <c r="G349" s="69" t="s">
        <v>37</v>
      </c>
      <c r="H349" s="70"/>
      <c r="I349" s="70">
        <f>SUM(I342:I346)</f>
        <v>291376736</v>
      </c>
      <c r="J349" s="66"/>
      <c r="K349" s="65">
        <f>SUM(K342:K346)</f>
        <v>206877.39999999997</v>
      </c>
      <c r="L349" s="71"/>
      <c r="M349" s="67"/>
      <c r="N349" s="67"/>
      <c r="O349" s="67"/>
    </row>
    <row r="350" spans="1:15" x14ac:dyDescent="0.25">
      <c r="D350" s="68"/>
      <c r="E350" s="68"/>
      <c r="L350" s="67"/>
      <c r="M350" s="81"/>
      <c r="N350" s="82"/>
    </row>
    <row r="351" spans="1:15" s="68" customFormat="1" x14ac:dyDescent="0.25">
      <c r="A351" s="7"/>
      <c r="B351" s="101" t="s">
        <v>15</v>
      </c>
      <c r="C351" s="102"/>
      <c r="D351" s="103"/>
      <c r="E351" s="104"/>
      <c r="F351" s="104"/>
      <c r="G351" s="104"/>
      <c r="H351" s="104"/>
      <c r="I351" s="104"/>
      <c r="J351" s="104"/>
      <c r="K351" s="105"/>
      <c r="L351" s="83"/>
    </row>
    <row r="352" spans="1:15" x14ac:dyDescent="0.25">
      <c r="B352" s="78"/>
      <c r="C352" s="79"/>
      <c r="D352" s="79"/>
      <c r="E352" s="79"/>
      <c r="F352" s="79"/>
      <c r="G352" s="79"/>
      <c r="H352" s="79"/>
      <c r="I352" s="79"/>
      <c r="J352" s="79"/>
      <c r="K352" s="80"/>
      <c r="L352" s="84"/>
    </row>
    <row r="353" spans="1:12" s="68" customFormat="1" ht="16.5" thickBot="1" x14ac:dyDescent="0.3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67"/>
    </row>
    <row r="354" spans="1:12" x14ac:dyDescent="0.25"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</row>
    <row r="355" spans="1:12" s="68" customFormat="1" x14ac:dyDescent="0.25">
      <c r="A355" s="7"/>
      <c r="B355" s="24" t="s">
        <v>25</v>
      </c>
      <c r="C355" s="7"/>
      <c r="D355" s="7"/>
      <c r="G355" s="7"/>
      <c r="H355" s="7"/>
      <c r="I355" s="7"/>
      <c r="J355" s="52" t="s">
        <v>36</v>
      </c>
      <c r="K355" s="63">
        <f>K342</f>
        <v>84170.599999999977</v>
      </c>
      <c r="L355" s="67"/>
    </row>
    <row r="356" spans="1:12" x14ac:dyDescent="0.25">
      <c r="B356" s="24"/>
      <c r="C356" s="68"/>
      <c r="D356" s="68"/>
      <c r="E356" s="68"/>
      <c r="F356" s="68"/>
      <c r="G356" s="68"/>
      <c r="J356" s="52" t="s">
        <v>44</v>
      </c>
      <c r="K356" s="63">
        <f t="shared" ref="K356:K359" si="14">K343</f>
        <v>31693.929999999997</v>
      </c>
      <c r="L356" s="68"/>
    </row>
    <row r="357" spans="1:12" x14ac:dyDescent="0.25">
      <c r="A357" s="68"/>
      <c r="E357" s="68"/>
      <c r="F357" s="68"/>
      <c r="H357" s="68"/>
      <c r="I357" s="68"/>
      <c r="J357" s="52" t="s">
        <v>43</v>
      </c>
      <c r="K357" s="63">
        <f t="shared" si="14"/>
        <v>37532.229999999996</v>
      </c>
      <c r="L357" s="68"/>
    </row>
    <row r="358" spans="1:12" x14ac:dyDescent="0.25">
      <c r="C358" s="27" t="s">
        <v>1</v>
      </c>
      <c r="D358" s="85"/>
      <c r="E358" s="68"/>
      <c r="F358" s="68"/>
      <c r="G358" s="68"/>
      <c r="H358" s="68"/>
      <c r="I358" s="68"/>
      <c r="J358" s="52" t="s">
        <v>47</v>
      </c>
      <c r="K358" s="63">
        <f t="shared" si="14"/>
        <v>34015.990000000005</v>
      </c>
      <c r="L358" s="68"/>
    </row>
    <row r="359" spans="1:12" x14ac:dyDescent="0.25">
      <c r="C359" s="23" t="s">
        <v>22</v>
      </c>
      <c r="D359" s="86"/>
      <c r="E359" s="67"/>
      <c r="F359" s="99" t="s">
        <v>0</v>
      </c>
      <c r="G359" s="25">
        <f>K1</f>
        <v>43592</v>
      </c>
      <c r="J359" s="52" t="s">
        <v>41</v>
      </c>
      <c r="K359" s="63">
        <f t="shared" si="14"/>
        <v>19464.650000000009</v>
      </c>
      <c r="L359" s="67"/>
    </row>
    <row r="360" spans="1:12" ht="16.5" thickBot="1" x14ac:dyDescent="0.3">
      <c r="C360" s="28" t="s">
        <v>50</v>
      </c>
      <c r="D360" s="86"/>
      <c r="E360" s="67"/>
      <c r="F360" s="99" t="s">
        <v>52</v>
      </c>
      <c r="G360" s="26">
        <f>K2</f>
        <v>8472</v>
      </c>
      <c r="K360" s="72"/>
      <c r="L360" s="67"/>
    </row>
    <row r="361" spans="1:12" ht="16.5" thickTop="1" x14ac:dyDescent="0.25">
      <c r="C361" s="90" t="s">
        <v>51</v>
      </c>
      <c r="D361" s="87"/>
      <c r="E361" s="67"/>
      <c r="F361" s="64" t="s">
        <v>53</v>
      </c>
      <c r="G361" s="26" t="s">
        <v>36</v>
      </c>
      <c r="K361" s="71"/>
      <c r="L361" s="67"/>
    </row>
    <row r="362" spans="1:12" x14ac:dyDescent="0.25">
      <c r="C362" s="17"/>
      <c r="D362" s="17"/>
      <c r="E362" s="67"/>
      <c r="F362" s="100" t="s">
        <v>18</v>
      </c>
      <c r="G362" s="115" t="str">
        <f>D21</f>
        <v>ABC, Disney XD, ABC Oscars, FreeForm, Disney Junior</v>
      </c>
      <c r="H362" s="115"/>
      <c r="J362" s="88" t="s">
        <v>26</v>
      </c>
      <c r="K362" s="89">
        <f>SUM(K355:K359)</f>
        <v>206877.39999999997</v>
      </c>
      <c r="L362" s="67"/>
    </row>
    <row r="363" spans="1:12" x14ac:dyDescent="0.25">
      <c r="C363" s="17"/>
      <c r="D363" s="17"/>
      <c r="E363" s="17"/>
      <c r="F363" s="16"/>
    </row>
    <row r="364" spans="1:12" x14ac:dyDescent="0.25">
      <c r="C364" s="17"/>
      <c r="D364" s="17"/>
      <c r="E364" s="16"/>
      <c r="F364" s="16"/>
    </row>
    <row r="365" spans="1:12" x14ac:dyDescent="0.25">
      <c r="C365" s="17"/>
      <c r="D365" s="17"/>
      <c r="E365" s="16"/>
      <c r="F365" s="16"/>
      <c r="G365" s="16"/>
      <c r="H365" s="16"/>
    </row>
    <row r="366" spans="1:12" x14ac:dyDescent="0.25">
      <c r="C366" s="17"/>
      <c r="D366" s="17"/>
      <c r="E366" s="16"/>
      <c r="F366" s="16"/>
      <c r="G366" s="16"/>
    </row>
    <row r="367" spans="1:12" x14ac:dyDescent="0.25">
      <c r="C367" s="17"/>
      <c r="D367" s="17"/>
      <c r="E367" s="16"/>
      <c r="F367" s="16"/>
      <c r="G367" s="16"/>
    </row>
    <row r="368" spans="1:12" x14ac:dyDescent="0.25">
      <c r="C368" s="17"/>
      <c r="D368" s="17"/>
      <c r="E368" s="16"/>
      <c r="F368" s="16"/>
      <c r="G368" s="16"/>
    </row>
    <row r="369" spans="3:7" x14ac:dyDescent="0.25">
      <c r="C369" s="17"/>
      <c r="D369" s="17"/>
      <c r="E369" s="16"/>
      <c r="F369" s="16"/>
      <c r="G369" s="16"/>
    </row>
    <row r="370" spans="3:7" x14ac:dyDescent="0.25">
      <c r="C370" s="17"/>
      <c r="D370" s="17"/>
      <c r="E370" s="16"/>
      <c r="F370" s="16"/>
      <c r="G370" s="16"/>
    </row>
    <row r="371" spans="3:7" x14ac:dyDescent="0.25">
      <c r="C371" s="17"/>
      <c r="D371" s="17"/>
      <c r="E371" s="16"/>
      <c r="F371" s="16"/>
      <c r="G371" s="16"/>
    </row>
    <row r="372" spans="3:7" x14ac:dyDescent="0.25">
      <c r="C372" s="17"/>
      <c r="D372" s="17"/>
      <c r="E372" s="16"/>
      <c r="F372" s="16"/>
      <c r="G372" s="16"/>
    </row>
    <row r="373" spans="3:7" x14ac:dyDescent="0.25">
      <c r="C373" s="17"/>
      <c r="D373" s="17"/>
      <c r="E373" s="16"/>
      <c r="F373" s="16"/>
      <c r="G373" s="16"/>
    </row>
    <row r="374" spans="3:7" x14ac:dyDescent="0.25">
      <c r="C374" s="17"/>
      <c r="D374" s="17"/>
      <c r="E374" s="16"/>
      <c r="F374" s="16"/>
      <c r="G374" s="16"/>
    </row>
    <row r="375" spans="3:7" x14ac:dyDescent="0.25">
      <c r="C375" s="17"/>
      <c r="D375" s="17"/>
      <c r="E375" s="16"/>
      <c r="F375" s="16"/>
      <c r="G375" s="16"/>
    </row>
    <row r="376" spans="3:7" x14ac:dyDescent="0.25">
      <c r="E376" s="16"/>
      <c r="F376" s="16"/>
      <c r="G376" s="16"/>
    </row>
    <row r="377" spans="3:7" x14ac:dyDescent="0.25">
      <c r="G377" s="16"/>
    </row>
    <row r="378" spans="3:7" x14ac:dyDescent="0.25">
      <c r="G378" s="16"/>
    </row>
  </sheetData>
  <mergeCells count="11">
    <mergeCell ref="G362:H362"/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8" type="noConversion"/>
  <hyperlinks>
    <hyperlink ref="B10" r:id="rId1"/>
    <hyperlink ref="D16" r:id="rId2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35" max="11" man="1"/>
  </rowBreaks>
  <colBreaks count="1" manualBreakCount="1"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2019-05-07T18:55:40Z</cp:lastPrinted>
  <dcterms:created xsi:type="dcterms:W3CDTF">2009-09-08T22:15:15Z</dcterms:created>
  <dcterms:modified xsi:type="dcterms:W3CDTF">2019-05-07T18:56:04Z</dcterms:modified>
</cp:coreProperties>
</file>