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9\03\"/>
    </mc:Choice>
  </mc:AlternateContent>
  <bookViews>
    <workbookView xWindow="-19260" yWindow="-20004" windowWidth="33600" windowHeight="18876"/>
  </bookViews>
  <sheets>
    <sheet name="Invoice" sheetId="2" r:id="rId1"/>
  </sheets>
  <definedNames>
    <definedName name="_xlnm._FilterDatabase" localSheetId="0" hidden="1">Invoice!$B$26:$L$28</definedName>
    <definedName name="_xlnm.Print_Area" localSheetId="0">Invoice!$A:$M</definedName>
    <definedName name="_xlnm.Print_Titles" localSheetId="0">Invoice!$26:$26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2" l="1"/>
  <c r="L41" i="2"/>
  <c r="L40" i="2"/>
  <c r="L39" i="2"/>
  <c r="L38" i="2"/>
  <c r="L37" i="2"/>
  <c r="L36" i="2"/>
  <c r="J46" i="2" l="1"/>
  <c r="L35" i="2"/>
  <c r="L34" i="2"/>
  <c r="B28" i="2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L33" i="2"/>
  <c r="J45" i="2"/>
  <c r="J49" i="2" s="1"/>
  <c r="K17" i="2" s="1"/>
  <c r="L32" i="2"/>
  <c r="L31" i="2"/>
  <c r="L29" i="2"/>
  <c r="L30" i="2"/>
  <c r="L28" i="2"/>
  <c r="L27" i="2"/>
  <c r="L45" i="2"/>
  <c r="L49" i="2" s="1"/>
  <c r="L56" i="2" s="1"/>
  <c r="F54" i="2"/>
  <c r="F53" i="2"/>
</calcChain>
</file>

<file path=xl/sharedStrings.xml><?xml version="1.0" encoding="utf-8"?>
<sst xmlns="http://schemas.openxmlformats.org/spreadsheetml/2006/main" count="104" uniqueCount="69">
  <si>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</si>
  <si>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</si>
  <si>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</si>
  <si>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</si>
  <si>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</si>
  <si>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</si>
  <si>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</si>
  <si>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</si>
  <si>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</si>
  <si>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</si>
  <si>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</si>
  <si>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</si>
  <si>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</si>
  <si>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</si>
  <si>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</si>
  <si>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</si>
  <si>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</si>
  <si>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</si>
  <si>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</si>
  <si>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</si>
  <si>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</si>
  <si>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</si>
  <si>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</si>
  <si>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</si>
  <si>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</si>
  <si>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</si>
  <si>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</si>
  <si>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</si>
  <si>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</si>
  <si>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</si>
  <si>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</si>
  <si>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</si>
  <si>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</si>
  <si>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</si>
  <si>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</si>
  <si>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</si>
  <si>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</si>
  <si>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</si>
  <si>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</si>
  <si>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</si>
  <si>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</si>
  <si>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</si>
  <si>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TV One</t>
  </si>
  <si>
    <t>Attention: John Fant</t>
  </si>
  <si>
    <t>jfant@tvone.tv</t>
  </si>
  <si>
    <t>2B - 3B</t>
  </si>
  <si>
    <t>3B - 4B</t>
  </si>
  <si>
    <t>4B+</t>
  </si>
  <si>
    <t>200 Union Boulevard, Suite 201</t>
  </si>
  <si>
    <t>Lakewood, CO  80228</t>
  </si>
  <si>
    <t>Unlimited</t>
  </si>
  <si>
    <t>25506|Partnership for Drug Free America</t>
  </si>
  <si>
    <t>25758|Annuity General (DR)</t>
  </si>
  <si>
    <t>25771|Viber Media (DR)</t>
  </si>
  <si>
    <t>25759|Guardian Legal Network (DR)</t>
  </si>
  <si>
    <t>25763|PMG Inogen, Inc. (DR)</t>
  </si>
  <si>
    <t>25764|PMG Inogen, Inc. (DR)</t>
  </si>
  <si>
    <t>25765|Knightline Legal (DR)</t>
  </si>
  <si>
    <t>25766|Knightline Legal (DR)</t>
  </si>
  <si>
    <t>25768|Low Cost Airlines (DR)</t>
  </si>
  <si>
    <t>25769|PMG Ostomy (DR)</t>
  </si>
  <si>
    <t>25770|Tax Doctor (DR)</t>
  </si>
  <si>
    <t>CBFM_TVOne_CPA_Campaign</t>
  </si>
  <si>
    <t>CBFM_TVOne_CPM_Campaign</t>
  </si>
  <si>
    <t>Backfill Campaigns</t>
  </si>
  <si>
    <t>(Not Billed)</t>
  </si>
  <si>
    <t>26599|TV One</t>
  </si>
  <si>
    <t>26600|TV One</t>
  </si>
  <si>
    <t>26604|TV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</si>
</sst>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</borders>
  <cellStyleXfs count="34480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/>
    <xf numFmtId="165" fontId="8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8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165" fontId="43" fillId="37" borderId="0" applyNumberFormat="0" applyBorder="0" applyAlignment="0" applyProtection="0"/>
    <xf numFmtId="165" fontId="11" fillId="0" borderId="0"/>
    <xf numFmtId="165" fontId="27" fillId="0" borderId="0"/>
    <xf numFmtId="44" fontId="27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1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1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1" fillId="15" borderId="0" applyNumberFormat="0" applyBorder="0" applyAlignment="0" applyProtection="0"/>
    <xf numFmtId="165" fontId="11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1" fillId="19" borderId="0" applyNumberFormat="0" applyBorder="0" applyAlignment="0" applyProtection="0"/>
    <xf numFmtId="165" fontId="11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1" fillId="23" borderId="0" applyNumberFormat="0" applyBorder="0" applyAlignment="0" applyProtection="0"/>
    <xf numFmtId="165" fontId="11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1" fillId="27" borderId="0" applyNumberFormat="0" applyBorder="0" applyAlignment="0" applyProtection="0"/>
    <xf numFmtId="165" fontId="11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1" fillId="31" borderId="0" applyNumberFormat="0" applyBorder="0" applyAlignment="0" applyProtection="0"/>
    <xf numFmtId="165" fontId="11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1" fillId="35" borderId="0" applyNumberFormat="0" applyBorder="0" applyAlignment="0" applyProtection="0"/>
    <xf numFmtId="165" fontId="11" fillId="36" borderId="0" applyNumberFormat="0" applyBorder="0" applyAlignment="0" applyProtection="0"/>
    <xf numFmtId="165" fontId="59" fillId="37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59" fillId="3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7" fillId="0" borderId="0"/>
    <xf numFmtId="165" fontId="7" fillId="13" borderId="17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7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3" borderId="17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165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7" fillId="0" borderId="0"/>
    <xf numFmtId="165" fontId="7" fillId="13" borderId="17" applyNumberFormat="0" applyFont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3" borderId="17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7" fillId="0" borderId="0"/>
    <xf numFmtId="0" fontId="7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9" fillId="37" borderId="0" applyNumberFormat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62" fillId="3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2" fillId="38" borderId="0" applyNumberFormat="0" applyBorder="0" applyAlignment="0" applyProtection="0"/>
    <xf numFmtId="0" fontId="5" fillId="15" borderId="0" applyNumberFormat="0" applyBorder="0" applyAlignment="0" applyProtection="0"/>
    <xf numFmtId="165" fontId="8" fillId="15" borderId="0" applyNumberFormat="0" applyBorder="0" applyAlignment="0" applyProtection="0"/>
    <xf numFmtId="0" fontId="62" fillId="3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62" fillId="3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2" fillId="39" borderId="0" applyNumberFormat="0" applyBorder="0" applyAlignment="0" applyProtection="0"/>
    <xf numFmtId="0" fontId="5" fillId="19" borderId="0" applyNumberFormat="0" applyBorder="0" applyAlignment="0" applyProtection="0"/>
    <xf numFmtId="165" fontId="8" fillId="19" borderId="0" applyNumberFormat="0" applyBorder="0" applyAlignment="0" applyProtection="0"/>
    <xf numFmtId="0" fontId="62" fillId="3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62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2" fillId="40" borderId="0" applyNumberFormat="0" applyBorder="0" applyAlignment="0" applyProtection="0"/>
    <xf numFmtId="0" fontId="5" fillId="23" borderId="0" applyNumberFormat="0" applyBorder="0" applyAlignment="0" applyProtection="0"/>
    <xf numFmtId="165" fontId="8" fillId="23" borderId="0" applyNumberFormat="0" applyBorder="0" applyAlignment="0" applyProtection="0"/>
    <xf numFmtId="0" fontId="62" fillId="40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62" fillId="4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2" fillId="41" borderId="0" applyNumberFormat="0" applyBorder="0" applyAlignment="0" applyProtection="0"/>
    <xf numFmtId="0" fontId="5" fillId="27" borderId="0" applyNumberFormat="0" applyBorder="0" applyAlignment="0" applyProtection="0"/>
    <xf numFmtId="165" fontId="8" fillId="27" borderId="0" applyNumberFormat="0" applyBorder="0" applyAlignment="0" applyProtection="0"/>
    <xf numFmtId="0" fontId="62" fillId="4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62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62" fillId="42" borderId="0" applyNumberFormat="0" applyBorder="0" applyAlignment="0" applyProtection="0"/>
    <xf numFmtId="0" fontId="5" fillId="31" borderId="0" applyNumberFormat="0" applyBorder="0" applyAlignment="0" applyProtection="0"/>
    <xf numFmtId="165" fontId="8" fillId="31" borderId="0" applyNumberFormat="0" applyBorder="0" applyAlignment="0" applyProtection="0"/>
    <xf numFmtId="0" fontId="62" fillId="4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62" fillId="43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2" fillId="43" borderId="0" applyNumberFormat="0" applyBorder="0" applyAlignment="0" applyProtection="0"/>
    <xf numFmtId="0" fontId="5" fillId="35" borderId="0" applyNumberFormat="0" applyBorder="0" applyAlignment="0" applyProtection="0"/>
    <xf numFmtId="165" fontId="8" fillId="35" borderId="0" applyNumberFormat="0" applyBorder="0" applyAlignment="0" applyProtection="0"/>
    <xf numFmtId="0" fontId="62" fillId="43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6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2" fillId="44" borderId="0" applyNumberFormat="0" applyBorder="0" applyAlignment="0" applyProtection="0"/>
    <xf numFmtId="0" fontId="5" fillId="16" borderId="0" applyNumberFormat="0" applyBorder="0" applyAlignment="0" applyProtection="0"/>
    <xf numFmtId="165" fontId="8" fillId="16" borderId="0" applyNumberFormat="0" applyBorder="0" applyAlignment="0" applyProtection="0"/>
    <xf numFmtId="0" fontId="6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62" fillId="4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2" fillId="45" borderId="0" applyNumberFormat="0" applyBorder="0" applyAlignment="0" applyProtection="0"/>
    <xf numFmtId="0" fontId="5" fillId="20" borderId="0" applyNumberFormat="0" applyBorder="0" applyAlignment="0" applyProtection="0"/>
    <xf numFmtId="165" fontId="8" fillId="20" borderId="0" applyNumberFormat="0" applyBorder="0" applyAlignment="0" applyProtection="0"/>
    <xf numFmtId="0" fontId="62" fillId="4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62" fillId="4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62" fillId="46" borderId="0" applyNumberFormat="0" applyBorder="0" applyAlignment="0" applyProtection="0"/>
    <xf numFmtId="0" fontId="5" fillId="24" borderId="0" applyNumberFormat="0" applyBorder="0" applyAlignment="0" applyProtection="0"/>
    <xf numFmtId="165" fontId="8" fillId="24" borderId="0" applyNumberFormat="0" applyBorder="0" applyAlignment="0" applyProtection="0"/>
    <xf numFmtId="0" fontId="62" fillId="46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62" fillId="41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62" fillId="41" borderId="0" applyNumberFormat="0" applyBorder="0" applyAlignment="0" applyProtection="0"/>
    <xf numFmtId="0" fontId="5" fillId="28" borderId="0" applyNumberFormat="0" applyBorder="0" applyAlignment="0" applyProtection="0"/>
    <xf numFmtId="165" fontId="8" fillId="28" borderId="0" applyNumberFormat="0" applyBorder="0" applyAlignment="0" applyProtection="0"/>
    <xf numFmtId="0" fontId="62" fillId="41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62" fillId="44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62" fillId="44" borderId="0" applyNumberFormat="0" applyBorder="0" applyAlignment="0" applyProtection="0"/>
    <xf numFmtId="0" fontId="5" fillId="32" borderId="0" applyNumberFormat="0" applyBorder="0" applyAlignment="0" applyProtection="0"/>
    <xf numFmtId="165" fontId="8" fillId="32" borderId="0" applyNumberFormat="0" applyBorder="0" applyAlignment="0" applyProtection="0"/>
    <xf numFmtId="0" fontId="62" fillId="44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62" fillId="4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62" fillId="47" borderId="0" applyNumberFormat="0" applyBorder="0" applyAlignment="0" applyProtection="0"/>
    <xf numFmtId="0" fontId="5" fillId="36" borderId="0" applyNumberFormat="0" applyBorder="0" applyAlignment="0" applyProtection="0"/>
    <xf numFmtId="165" fontId="8" fillId="36" borderId="0" applyNumberFormat="0" applyBorder="0" applyAlignment="0" applyProtection="0"/>
    <xf numFmtId="0" fontId="62" fillId="4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5" fillId="0" borderId="0"/>
    <xf numFmtId="0" fontId="22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27" fillId="0" borderId="0"/>
    <xf numFmtId="165" fontId="5" fillId="0" borderId="0"/>
    <xf numFmtId="165" fontId="5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76" fillId="59" borderId="26" applyNumberFormat="0" applyFont="0" applyAlignment="0" applyProtection="0"/>
    <xf numFmtId="165" fontId="5" fillId="13" borderId="17" applyNumberFormat="0" applyFont="0" applyAlignment="0" applyProtection="0"/>
    <xf numFmtId="0" fontId="27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76" fillId="59" borderId="26" applyNumberFormat="0" applyFont="0" applyAlignment="0" applyProtection="0"/>
    <xf numFmtId="0" fontId="5" fillId="13" borderId="17" applyNumberFormat="0" applyFont="0" applyAlignment="0" applyProtection="0"/>
    <xf numFmtId="165" fontId="8" fillId="13" borderId="17" applyNumberFormat="0" applyFont="0" applyAlignment="0" applyProtection="0"/>
    <xf numFmtId="0" fontId="27" fillId="59" borderId="26" applyNumberFormat="0" applyFont="0" applyAlignment="0" applyProtection="0"/>
    <xf numFmtId="0" fontId="5" fillId="13" borderId="17" applyNumberFormat="0" applyFont="0" applyAlignment="0" applyProtection="0"/>
    <xf numFmtId="0" fontId="27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5" fillId="0" borderId="0"/>
    <xf numFmtId="165" fontId="10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8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43" fillId="37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6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7" fillId="59" borderId="26" applyNumberFormat="0" applyFont="0" applyAlignment="0" applyProtection="0"/>
    <xf numFmtId="43" fontId="5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43" fontId="5" fillId="0" borderId="0" applyFont="0" applyFill="0" applyBorder="0" applyAlignment="0" applyProtection="0"/>
    <xf numFmtId="0" fontId="76" fillId="59" borderId="26" applyNumberFormat="0" applyFont="0" applyAlignment="0" applyProtection="0"/>
    <xf numFmtId="0" fontId="5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8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7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76" fillId="59" borderId="26" applyNumberFormat="0" applyFont="0" applyAlignment="0" applyProtection="0"/>
    <xf numFmtId="165" fontId="5" fillId="13" borderId="17" applyNumberFormat="0" applyFont="0" applyAlignment="0" applyProtection="0"/>
    <xf numFmtId="0" fontId="27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76" fillId="59" borderId="26" applyNumberFormat="0" applyFont="0" applyAlignment="0" applyProtection="0"/>
    <xf numFmtId="0" fontId="5" fillId="13" borderId="17" applyNumberFormat="0" applyFont="0" applyAlignment="0" applyProtection="0"/>
    <xf numFmtId="0" fontId="27" fillId="59" borderId="26" applyNumberFormat="0" applyFont="0" applyAlignment="0" applyProtection="0"/>
    <xf numFmtId="0" fontId="5" fillId="13" borderId="17" applyNumberFormat="0" applyFont="0" applyAlignment="0" applyProtection="0"/>
    <xf numFmtId="0" fontId="27" fillId="59" borderId="26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6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7" fillId="59" borderId="26" applyNumberFormat="0" applyFont="0" applyAlignment="0" applyProtection="0"/>
    <xf numFmtId="43" fontId="5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6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6" borderId="27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2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5" fillId="13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6" borderId="0" applyNumberFormat="0" applyBorder="0" applyAlignment="0" applyProtection="0"/>
    <xf numFmtId="165" fontId="5" fillId="35" borderId="0" applyNumberFormat="0" applyBorder="0" applyAlignment="0" applyProtection="0"/>
    <xf numFmtId="165" fontId="5" fillId="32" borderId="0" applyNumberFormat="0" applyBorder="0" applyAlignment="0" applyProtection="0"/>
    <xf numFmtId="165" fontId="5" fillId="31" borderId="0" applyNumberFormat="0" applyBorder="0" applyAlignment="0" applyProtection="0"/>
    <xf numFmtId="165" fontId="5" fillId="28" borderId="0" applyNumberFormat="0" applyBorder="0" applyAlignment="0" applyProtection="0"/>
    <xf numFmtId="165" fontId="5" fillId="27" borderId="0" applyNumberFormat="0" applyBorder="0" applyAlignment="0" applyProtection="0"/>
    <xf numFmtId="165" fontId="5" fillId="24" borderId="0" applyNumberFormat="0" applyBorder="0" applyAlignment="0" applyProtection="0"/>
    <xf numFmtId="165" fontId="5" fillId="23" borderId="0" applyNumberFormat="0" applyBorder="0" applyAlignment="0" applyProtection="0"/>
    <xf numFmtId="165" fontId="5" fillId="20" borderId="0" applyNumberFormat="0" applyBorder="0" applyAlignment="0" applyProtection="0"/>
    <xf numFmtId="165" fontId="5" fillId="19" borderId="0" applyNumberFormat="0" applyBorder="0" applyAlignment="0" applyProtection="0"/>
    <xf numFmtId="165" fontId="5" fillId="16" borderId="0" applyNumberFormat="0" applyBorder="0" applyAlignment="0" applyProtection="0"/>
    <xf numFmtId="165" fontId="5" fillId="15" borderId="0" applyNumberFormat="0" applyBorder="0" applyAlignment="0" applyProtection="0"/>
    <xf numFmtId="165" fontId="5" fillId="13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2" fillId="0" borderId="0"/>
    <xf numFmtId="0" fontId="5" fillId="0" borderId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7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0" fontId="5" fillId="13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22" fillId="0" borderId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16" borderId="0" applyNumberFormat="0" applyBorder="0" applyAlignment="0" applyProtection="0"/>
    <xf numFmtId="165" fontId="8" fillId="16" borderId="0" applyNumberFormat="0" applyBorder="0" applyAlignment="0" applyProtection="0"/>
    <xf numFmtId="165" fontId="5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16" borderId="0" applyNumberFormat="0" applyBorder="0" applyAlignment="0" applyProtection="0"/>
    <xf numFmtId="165" fontId="5" fillId="20" borderId="0" applyNumberFormat="0" applyBorder="0" applyAlignment="0" applyProtection="0"/>
    <xf numFmtId="165" fontId="8" fillId="20" borderId="0" applyNumberFormat="0" applyBorder="0" applyAlignment="0" applyProtection="0"/>
    <xf numFmtId="165" fontId="5" fillId="20" borderId="0" applyNumberFormat="0" applyBorder="0" applyAlignment="0" applyProtection="0"/>
    <xf numFmtId="165" fontId="8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0" borderId="0" applyNumberFormat="0" applyBorder="0" applyAlignment="0" applyProtection="0"/>
    <xf numFmtId="165" fontId="5" fillId="24" borderId="0" applyNumberFormat="0" applyBorder="0" applyAlignment="0" applyProtection="0"/>
    <xf numFmtId="165" fontId="8" fillId="24" borderId="0" applyNumberFormat="0" applyBorder="0" applyAlignment="0" applyProtection="0"/>
    <xf numFmtId="165" fontId="5" fillId="24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4" borderId="0" applyNumberFormat="0" applyBorder="0" applyAlignment="0" applyProtection="0"/>
    <xf numFmtId="165" fontId="5" fillId="28" borderId="0" applyNumberFormat="0" applyBorder="0" applyAlignment="0" applyProtection="0"/>
    <xf numFmtId="165" fontId="8" fillId="28" borderId="0" applyNumberFormat="0" applyBorder="0" applyAlignment="0" applyProtection="0"/>
    <xf numFmtId="165" fontId="5" fillId="28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28" borderId="0" applyNumberFormat="0" applyBorder="0" applyAlignment="0" applyProtection="0"/>
    <xf numFmtId="165" fontId="5" fillId="32" borderId="0" applyNumberFormat="0" applyBorder="0" applyAlignment="0" applyProtection="0"/>
    <xf numFmtId="165" fontId="8" fillId="32" borderId="0" applyNumberFormat="0" applyBorder="0" applyAlignment="0" applyProtection="0"/>
    <xf numFmtId="165" fontId="5" fillId="32" borderId="0" applyNumberFormat="0" applyBorder="0" applyAlignment="0" applyProtection="0"/>
    <xf numFmtId="165" fontId="8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2" borderId="0" applyNumberFormat="0" applyBorder="0" applyAlignment="0" applyProtection="0"/>
    <xf numFmtId="165" fontId="5" fillId="36" borderId="0" applyNumberFormat="0" applyBorder="0" applyAlignment="0" applyProtection="0"/>
    <xf numFmtId="165" fontId="8" fillId="36" borderId="0" applyNumberFormat="0" applyBorder="0" applyAlignment="0" applyProtection="0"/>
    <xf numFmtId="165" fontId="5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5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10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5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3" borderId="17" applyNumberFormat="0" applyFont="0" applyAlignment="0" applyProtection="0"/>
    <xf numFmtId="165" fontId="8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10" fillId="0" borderId="0" applyNumberFormat="0" applyFill="0" applyBorder="0" applyAlignment="0" applyProtection="0"/>
    <xf numFmtId="165" fontId="8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5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43" fontId="27" fillId="0" borderId="0" applyFont="0" applyFill="0" applyBorder="0" applyAlignment="0" applyProtection="0"/>
  </cellStyleXfs>
  <cellXfs count="92">
    <xf numFmtId="0" fontId="0" fillId="0" borderId="0" xfId="0"/>
    <xf numFmtId="0" fontId="12" fillId="2" borderId="0" xfId="0" applyFont="1" applyFill="1" applyBorder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4" fillId="2" borderId="0" xfId="1" applyFont="1" applyFill="1" applyBorder="1" applyAlignment="1" applyProtection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9" fillId="2" borderId="0" xfId="1" applyFont="1" applyFill="1" applyBorder="1" applyAlignment="1" applyProtection="1"/>
    <xf numFmtId="0" fontId="16" fillId="3" borderId="0" xfId="0" applyFont="1" applyFill="1" applyBorder="1" applyAlignment="1">
      <alignment horizontal="lef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7" fillId="5" borderId="3" xfId="0" applyFont="1" applyFill="1" applyBorder="1" applyAlignment="1">
      <alignment wrapText="1"/>
    </xf>
    <xf numFmtId="0" fontId="16" fillId="5" borderId="3" xfId="0" applyFont="1" applyFill="1" applyBorder="1"/>
    <xf numFmtId="0" fontId="21" fillId="5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right" wrapText="1"/>
    </xf>
    <xf numFmtId="0" fontId="16" fillId="0" borderId="5" xfId="0" applyFont="1" applyBorder="1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right" indent="1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2" borderId="4" xfId="0" applyFont="1" applyFill="1" applyBorder="1" applyAlignment="1"/>
    <xf numFmtId="0" fontId="16" fillId="0" borderId="6" xfId="0" applyFont="1" applyBorder="1" applyAlignment="1"/>
    <xf numFmtId="0" fontId="16" fillId="2" borderId="6" xfId="0" applyFont="1" applyFill="1" applyBorder="1" applyAlignment="1"/>
    <xf numFmtId="0" fontId="16" fillId="2" borderId="9" xfId="0" applyFont="1" applyFill="1" applyBorder="1" applyAlignment="1"/>
    <xf numFmtId="0" fontId="16" fillId="2" borderId="1" xfId="0" applyFont="1" applyFill="1" applyBorder="1" applyAlignment="1">
      <alignment horizontal="left" indent="1"/>
    </xf>
    <xf numFmtId="0" fontId="16" fillId="2" borderId="5" xfId="0" applyFont="1" applyFill="1" applyBorder="1" applyAlignment="1">
      <alignment horizontal="left" indent="1"/>
    </xf>
    <xf numFmtId="0" fontId="16" fillId="2" borderId="7" xfId="0" applyFont="1" applyFill="1" applyBorder="1" applyAlignment="1">
      <alignment horizontal="left" indent="1"/>
    </xf>
    <xf numFmtId="0" fontId="17" fillId="6" borderId="0" xfId="0" applyFont="1" applyFill="1" applyBorder="1" applyAlignment="1">
      <alignment horizontal="center"/>
    </xf>
    <xf numFmtId="8" fontId="17" fillId="6" borderId="0" xfId="0" applyNumberFormat="1" applyFont="1" applyFill="1" applyBorder="1" applyAlignment="1">
      <alignment horizontal="center"/>
    </xf>
    <xf numFmtId="0" fontId="16" fillId="3" borderId="0" xfId="0" applyFont="1" applyFill="1" applyBorder="1" applyAlignment="1" applyProtection="1">
      <alignment horizontal="left"/>
      <protection locked="0"/>
    </xf>
    <xf numFmtId="164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 shrinkToFit="1"/>
      <protection locked="0"/>
    </xf>
    <xf numFmtId="164" fontId="16" fillId="2" borderId="0" xfId="0" applyNumberFormat="1" applyFont="1" applyFill="1" applyBorder="1" applyAlignment="1" applyProtection="1">
      <alignment horizontal="right"/>
      <protection locked="0"/>
    </xf>
    <xf numFmtId="0" fontId="17" fillId="6" borderId="0" xfId="0" applyFont="1" applyFill="1" applyBorder="1" applyAlignment="1" applyProtection="1">
      <alignment horizontal="left"/>
      <protection locked="0"/>
    </xf>
    <xf numFmtId="44" fontId="22" fillId="3" borderId="0" xfId="2" applyNumberFormat="1" applyFont="1" applyFill="1" applyBorder="1" applyAlignment="1" applyProtection="1">
      <alignment vertical="top"/>
    </xf>
    <xf numFmtId="44" fontId="16" fillId="0" borderId="0" xfId="0" applyNumberFormat="1" applyFont="1" applyBorder="1" applyAlignment="1" applyProtection="1">
      <alignment vertical="top"/>
    </xf>
    <xf numFmtId="0" fontId="16" fillId="3" borderId="0" xfId="0" applyFont="1" applyFill="1" applyBorder="1"/>
    <xf numFmtId="0" fontId="16" fillId="3" borderId="0" xfId="0" applyFont="1" applyFill="1" applyBorder="1" applyAlignment="1">
      <alignment horizontal="center"/>
    </xf>
    <xf numFmtId="8" fontId="16" fillId="3" borderId="0" xfId="0" applyNumberFormat="1" applyFont="1" applyFill="1" applyBorder="1" applyAlignment="1">
      <alignment horizontal="center"/>
    </xf>
    <xf numFmtId="169" fontId="17" fillId="3" borderId="0" xfId="0" applyNumberFormat="1" applyFont="1" applyFill="1" applyBorder="1" applyAlignment="1" applyProtection="1">
      <alignment horizontal="center"/>
      <protection locked="0"/>
    </xf>
    <xf numFmtId="168" fontId="17" fillId="3" borderId="0" xfId="0" applyNumberFormat="1" applyFont="1" applyFill="1" applyBorder="1" applyAlignment="1" applyProtection="1">
      <alignment horizontal="center"/>
      <protection locked="0"/>
    </xf>
    <xf numFmtId="0" fontId="17" fillId="6" borderId="0" xfId="0" applyFont="1" applyFill="1" applyBorder="1"/>
    <xf numFmtId="3" fontId="16" fillId="0" borderId="0" xfId="0" applyNumberFormat="1" applyFont="1" applyAlignment="1">
      <alignment horizontal="left"/>
    </xf>
    <xf numFmtId="3" fontId="16" fillId="0" borderId="19" xfId="0" applyNumberFormat="1" applyFont="1" applyBorder="1"/>
    <xf numFmtId="0" fontId="16" fillId="0" borderId="19" xfId="0" applyFont="1" applyBorder="1"/>
    <xf numFmtId="44" fontId="22" fillId="3" borderId="19" xfId="2" applyNumberFormat="1" applyFont="1" applyFill="1" applyBorder="1" applyAlignment="1" applyProtection="1">
      <alignment vertical="top"/>
    </xf>
    <xf numFmtId="44" fontId="16" fillId="0" borderId="19" xfId="0" applyNumberFormat="1" applyFont="1" applyBorder="1" applyAlignment="1" applyProtection="1">
      <alignment vertical="top"/>
    </xf>
    <xf numFmtId="3" fontId="17" fillId="0" borderId="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44" fontId="22" fillId="3" borderId="0" xfId="2" applyNumberFormat="1" applyFont="1" applyFill="1" applyBorder="1" applyAlignment="1" applyProtection="1">
      <alignment horizontal="right" vertical="top"/>
    </xf>
    <xf numFmtId="8" fontId="16" fillId="0" borderId="0" xfId="0" applyNumberFormat="1" applyFont="1" applyBorder="1" applyAlignment="1" applyProtection="1">
      <alignment horizontal="right" vertical="top"/>
    </xf>
    <xf numFmtId="0" fontId="16" fillId="0" borderId="0" xfId="0" applyFont="1" applyBorder="1"/>
    <xf numFmtId="0" fontId="16" fillId="0" borderId="0" xfId="0" applyFont="1" applyFill="1" applyBorder="1" applyAlignment="1" applyProtection="1">
      <alignment horizontal="center" vertical="top"/>
      <protection locked="0"/>
    </xf>
    <xf numFmtId="166" fontId="22" fillId="3" borderId="0" xfId="0" applyNumberFormat="1" applyFont="1" applyFill="1" applyBorder="1" applyAlignment="1" applyProtection="1">
      <alignment vertical="top"/>
      <protection locked="0"/>
    </xf>
    <xf numFmtId="167" fontId="16" fillId="0" borderId="0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/>
    <xf numFmtId="0" fontId="16" fillId="0" borderId="0" xfId="0" applyFont="1"/>
    <xf numFmtId="0" fontId="82" fillId="0" borderId="0" xfId="0" applyFont="1" applyAlignment="1">
      <alignment vertical="center"/>
    </xf>
    <xf numFmtId="8" fontId="17" fillId="0" borderId="8" xfId="0" applyNumberFormat="1" applyFont="1" applyBorder="1"/>
    <xf numFmtId="0" fontId="0" fillId="0" borderId="0" xfId="0" applyBorder="1"/>
    <xf numFmtId="0" fontId="16" fillId="0" borderId="0" xfId="0" applyFont="1" applyAlignment="1">
      <alignment horizontal="right" vertical="top" indent="1"/>
    </xf>
    <xf numFmtId="0" fontId="16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10" fillId="0" borderId="0" xfId="1" applyAlignment="1" applyProtection="1"/>
    <xf numFmtId="0" fontId="16" fillId="2" borderId="0" xfId="0" applyFont="1" applyFill="1" applyBorder="1" applyAlignment="1" applyProtection="1">
      <alignment vertical="top" wrapText="1" shrinkToFit="1"/>
      <protection locked="0"/>
    </xf>
    <xf numFmtId="8" fontId="16" fillId="0" borderId="0" xfId="0" applyNumberFormat="1" applyFont="1" applyBorder="1" applyAlignment="1" applyProtection="1">
      <alignment vertical="top"/>
    </xf>
    <xf numFmtId="0" fontId="10" fillId="0" borderId="0" xfId="1" applyAlignment="1" applyProtection="1">
      <alignment vertical="center"/>
    </xf>
    <xf numFmtId="0" fontId="1" fillId="0" borderId="0" xfId="0" applyFont="1" applyBorder="1" applyAlignment="1">
      <alignment horizontal="right" vertical="center"/>
    </xf>
    <xf numFmtId="14" fontId="16" fillId="0" borderId="0" xfId="0" applyNumberFormat="1" applyFont="1"/>
    <xf numFmtId="170" fontId="17" fillId="6" borderId="0" xfId="34479" applyNumberFormat="1" applyFont="1" applyFill="1" applyBorder="1" applyAlignment="1" applyProtection="1">
      <alignment horizontal="center"/>
      <protection locked="0"/>
    </xf>
    <xf numFmtId="170" fontId="16" fillId="0" borderId="0" xfId="34479" applyNumberFormat="1" applyFont="1" applyBorder="1" applyAlignment="1">
      <alignment horizontal="right"/>
    </xf>
    <xf numFmtId="0" fontId="16" fillId="2" borderId="0" xfId="0" applyFont="1" applyFill="1" applyBorder="1" applyAlignment="1" applyProtection="1">
      <alignment horizontal="left" shrinkToFit="1"/>
      <protection locked="0"/>
    </xf>
    <xf numFmtId="0" fontId="17" fillId="5" borderId="8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 indent="9"/>
    </xf>
    <xf numFmtId="0" fontId="16" fillId="0" borderId="0" xfId="0" applyFont="1" applyBorder="1" applyAlignment="1">
      <alignment horizontal="left" indent="9"/>
    </xf>
    <xf numFmtId="0" fontId="20" fillId="2" borderId="0" xfId="0" applyFont="1" applyFill="1" applyBorder="1" applyAlignment="1">
      <alignment horizontal="left" indent="9"/>
    </xf>
    <xf numFmtId="0" fontId="18" fillId="4" borderId="0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5" fillId="0" borderId="30" xfId="0" applyFont="1" applyBorder="1" applyAlignment="1">
      <alignment horizontal="left" indent="2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70"/>
  <sheetViews>
    <sheetView showGridLines="0" tabSelected="1" topLeftCell="A25" zoomScale="90" zoomScaleNormal="90" zoomScalePageLayoutView="90" workbookViewId="0">
      <selection activeCell="O57" sqref="O57"/>
    </sheetView>
  </sheetViews>
  <sheetFormatPr defaultColWidth="8.77734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0.6640625" style="7" customWidth="1"/>
    <col min="5" max="5" width="20.6640625" style="7" customWidth="1"/>
    <col min="6" max="6" width="12" style="7" bestFit="1" customWidth="1"/>
    <col min="7" max="7" width="11.77734375" style="7" bestFit="1" customWidth="1"/>
    <col min="8" max="8" width="14" style="7" bestFit="1" customWidth="1"/>
    <col min="9" max="9" width="20.33203125" style="7" customWidth="1"/>
    <col min="10" max="10" width="16.109375" style="7" customWidth="1"/>
    <col min="11" max="11" width="12.6640625" style="7" customWidth="1"/>
    <col min="12" max="12" width="12.77734375" style="7" bestFit="1" customWidth="1"/>
    <col min="13" max="13" width="2.109375" style="7" customWidth="1"/>
    <col min="14" max="14" width="12.33203125" style="7" customWidth="1"/>
    <col min="15" max="15" width="16" style="7" customWidth="1"/>
    <col min="16" max="16" width="4.77734375" style="7" customWidth="1"/>
    <col min="17" max="18" width="8.77734375" style="7"/>
    <col min="19" max="19" width="8.77734375" style="67"/>
    <col min="20" max="16384" width="8.77734375" style="7"/>
  </cols>
  <sheetData>
    <row r="1" spans="1:19" x14ac:dyDescent="0.3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43563</v>
      </c>
      <c r="R1" s="67"/>
      <c r="S1" s="7"/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78">
        <v>8462</v>
      </c>
      <c r="R2" s="67"/>
      <c r="S2" s="7"/>
    </row>
    <row r="3" spans="1:19" x14ac:dyDescent="0.3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7"/>
      <c r="S3" s="7"/>
    </row>
    <row r="4" spans="1:19" x14ac:dyDescent="0.3">
      <c r="A4" s="5"/>
      <c r="B4" s="6"/>
      <c r="C4" s="6"/>
      <c r="D4" s="6"/>
      <c r="E4" s="6"/>
      <c r="F4" s="6"/>
      <c r="G4" s="6"/>
      <c r="H4" s="88" t="s">
        <v>2</v>
      </c>
      <c r="I4" s="88"/>
      <c r="J4" s="88"/>
      <c r="K4" s="88"/>
      <c r="L4" s="88"/>
      <c r="R4" s="67"/>
      <c r="S4" s="7"/>
    </row>
    <row r="5" spans="1:19" x14ac:dyDescent="0.3">
      <c r="A5" s="5"/>
      <c r="C5" s="10"/>
      <c r="D5" s="10"/>
      <c r="E5" s="10"/>
      <c r="F5" s="6"/>
      <c r="G5" s="6"/>
      <c r="H5" s="83" t="s">
        <v>3</v>
      </c>
      <c r="I5" s="83"/>
      <c r="J5" s="83"/>
      <c r="K5" s="83"/>
      <c r="L5" s="83"/>
      <c r="R5" s="67"/>
      <c r="S5" s="7"/>
    </row>
    <row r="6" spans="1:19" x14ac:dyDescent="0.3">
      <c r="A6" s="5"/>
      <c r="B6" s="3" t="s">
        <v>1</v>
      </c>
      <c r="C6" s="6"/>
      <c r="D6" s="6"/>
      <c r="E6" s="6"/>
      <c r="F6" s="6"/>
      <c r="G6" s="6"/>
      <c r="H6" s="84" t="s">
        <v>1</v>
      </c>
      <c r="I6" s="84"/>
      <c r="J6" s="84"/>
      <c r="K6" s="84"/>
      <c r="L6" s="84"/>
      <c r="R6" s="67"/>
      <c r="S6" s="7"/>
    </row>
    <row r="7" spans="1:19" x14ac:dyDescent="0.3">
      <c r="A7" s="5"/>
      <c r="B7" s="1" t="s">
        <v>48</v>
      </c>
      <c r="C7" s="6"/>
      <c r="D7" s="6"/>
      <c r="E7" s="6"/>
      <c r="F7" s="6"/>
      <c r="G7" s="6"/>
      <c r="H7" s="85" t="s">
        <v>24</v>
      </c>
      <c r="I7" s="85"/>
      <c r="J7" s="85"/>
      <c r="K7" s="85"/>
      <c r="L7" s="85"/>
      <c r="R7" s="67"/>
      <c r="S7" s="7"/>
    </row>
    <row r="8" spans="1:19" x14ac:dyDescent="0.3">
      <c r="A8" s="5"/>
      <c r="B8" s="1" t="s">
        <v>49</v>
      </c>
      <c r="C8" s="6"/>
      <c r="D8" s="11"/>
      <c r="E8" s="11"/>
      <c r="F8" s="11"/>
      <c r="G8" s="11"/>
      <c r="H8" s="84" t="s">
        <v>48</v>
      </c>
      <c r="I8" s="84"/>
      <c r="J8" s="84"/>
      <c r="K8" s="84"/>
      <c r="L8" s="84"/>
      <c r="R8" s="67"/>
      <c r="S8" s="7"/>
    </row>
    <row r="9" spans="1:19" x14ac:dyDescent="0.3">
      <c r="A9" s="5"/>
      <c r="B9" s="2" t="s">
        <v>23</v>
      </c>
      <c r="C9" s="11"/>
      <c r="D9" s="6"/>
      <c r="E9" s="6"/>
      <c r="F9" s="6"/>
      <c r="G9" s="6"/>
      <c r="H9" s="84" t="s">
        <v>49</v>
      </c>
      <c r="I9" s="84"/>
      <c r="J9" s="84"/>
      <c r="K9" s="84"/>
      <c r="L9" s="84"/>
      <c r="R9" s="67"/>
      <c r="S9" s="7"/>
    </row>
    <row r="10" spans="1:19" x14ac:dyDescent="0.3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7"/>
      <c r="S10" s="7"/>
    </row>
    <row r="11" spans="1:19" x14ac:dyDescent="0.3">
      <c r="A11" s="5"/>
      <c r="C11" s="12"/>
      <c r="D11" s="13"/>
      <c r="E11" s="13"/>
      <c r="F11" s="13"/>
      <c r="G11" s="13"/>
      <c r="H11" s="89" t="s">
        <v>31</v>
      </c>
      <c r="I11" s="89"/>
      <c r="J11" s="89"/>
      <c r="K11" s="89"/>
      <c r="L11" s="89"/>
      <c r="R11" s="67"/>
      <c r="S11" s="7"/>
    </row>
    <row r="12" spans="1:19" x14ac:dyDescent="0.3">
      <c r="A12" s="5"/>
      <c r="B12" s="14" t="s">
        <v>21</v>
      </c>
      <c r="C12" s="13"/>
      <c r="D12" s="73" t="s">
        <v>42</v>
      </c>
      <c r="E12" s="13"/>
      <c r="F12" s="13"/>
      <c r="G12" s="13"/>
      <c r="H12" s="90" t="s">
        <v>22</v>
      </c>
      <c r="I12" s="90"/>
      <c r="J12" s="90"/>
      <c r="K12" s="90"/>
      <c r="L12" s="90"/>
      <c r="R12" s="67"/>
      <c r="S12" s="7"/>
    </row>
    <row r="13" spans="1:19" x14ac:dyDescent="0.3">
      <c r="A13" s="5"/>
      <c r="C13" s="13"/>
      <c r="D13" s="68" t="s">
        <v>43</v>
      </c>
      <c r="E13" s="13"/>
      <c r="F13" s="13"/>
      <c r="G13" s="13"/>
      <c r="H13" s="86" t="s">
        <v>32</v>
      </c>
      <c r="I13" s="86"/>
      <c r="J13" s="86"/>
      <c r="K13" s="86"/>
      <c r="L13" s="86"/>
      <c r="R13" s="67"/>
      <c r="S13" s="7"/>
    </row>
    <row r="14" spans="1:19" x14ac:dyDescent="0.3">
      <c r="A14" s="5"/>
      <c r="C14" s="13"/>
      <c r="D14" s="73"/>
      <c r="E14" s="8"/>
      <c r="F14" s="8"/>
      <c r="G14" s="8"/>
      <c r="H14" s="11"/>
      <c r="I14" s="11"/>
      <c r="J14" s="11"/>
      <c r="K14" s="11"/>
      <c r="L14" s="11"/>
      <c r="R14" s="67"/>
      <c r="S14" s="7"/>
    </row>
    <row r="15" spans="1:19" x14ac:dyDescent="0.3">
      <c r="A15" s="5" t="s">
        <v>33</v>
      </c>
      <c r="C15" s="8"/>
      <c r="D15" s="77" t="s">
        <v>44</v>
      </c>
      <c r="E15" s="8"/>
      <c r="F15" s="8"/>
      <c r="G15" s="8"/>
      <c r="H15" s="87" t="s">
        <v>30</v>
      </c>
      <c r="I15" s="87"/>
      <c r="J15" s="87"/>
      <c r="K15" s="87"/>
      <c r="L15" s="87"/>
      <c r="R15" s="67"/>
      <c r="S15" s="7"/>
    </row>
    <row r="16" spans="1:19" x14ac:dyDescent="0.3">
      <c r="A16" s="5"/>
      <c r="D16" s="73"/>
      <c r="E16" s="8"/>
      <c r="F16" s="8"/>
      <c r="G16" s="8"/>
      <c r="H16" s="19"/>
      <c r="I16" s="20" t="s">
        <v>13</v>
      </c>
      <c r="J16" s="20" t="s">
        <v>11</v>
      </c>
      <c r="K16" s="21" t="s">
        <v>35</v>
      </c>
      <c r="L16" s="20"/>
      <c r="R16" s="67"/>
      <c r="S16" s="7"/>
    </row>
    <row r="17" spans="1:19" x14ac:dyDescent="0.3">
      <c r="A17" s="5"/>
      <c r="C17" s="8"/>
      <c r="D17" s="74"/>
      <c r="E17" s="8"/>
      <c r="F17" s="8"/>
      <c r="G17" s="8"/>
      <c r="H17" s="51"/>
      <c r="I17" s="37" t="s">
        <v>17</v>
      </c>
      <c r="J17" s="38">
        <v>1.05</v>
      </c>
      <c r="K17" s="80">
        <f>D22+J49</f>
        <v>207358</v>
      </c>
      <c r="L17" s="43"/>
      <c r="R17" s="67"/>
      <c r="S17" s="7"/>
    </row>
    <row r="18" spans="1:19" x14ac:dyDescent="0.3">
      <c r="A18" s="5"/>
      <c r="B18" s="15" t="s">
        <v>25</v>
      </c>
      <c r="D18" s="40">
        <v>43525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7"/>
      <c r="S18" s="7"/>
    </row>
    <row r="19" spans="1:19" x14ac:dyDescent="0.3">
      <c r="A19" s="5"/>
      <c r="B19" s="15" t="s">
        <v>26</v>
      </c>
      <c r="D19" s="40">
        <v>43555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7"/>
      <c r="S19" s="7"/>
    </row>
    <row r="20" spans="1:19" x14ac:dyDescent="0.3">
      <c r="A20" s="5"/>
      <c r="B20" s="14" t="s">
        <v>19</v>
      </c>
      <c r="D20" s="41" t="s">
        <v>42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7"/>
      <c r="S20" s="7"/>
    </row>
    <row r="21" spans="1:19" x14ac:dyDescent="0.3">
      <c r="A21" s="5"/>
      <c r="B21" s="14" t="s">
        <v>20</v>
      </c>
      <c r="D21" s="82" t="s">
        <v>42</v>
      </c>
      <c r="E21" s="82"/>
      <c r="F21" s="8"/>
      <c r="G21" s="8"/>
      <c r="H21" s="46"/>
      <c r="I21" s="47" t="s">
        <v>18</v>
      </c>
      <c r="J21" s="48">
        <v>0.84</v>
      </c>
      <c r="K21" s="49"/>
      <c r="L21" s="39"/>
      <c r="R21" s="67"/>
      <c r="S21" s="7"/>
    </row>
    <row r="22" spans="1:19" x14ac:dyDescent="0.3">
      <c r="A22" s="5"/>
      <c r="B22" s="24" t="s">
        <v>34</v>
      </c>
      <c r="D22" s="52">
        <v>129519</v>
      </c>
      <c r="E22" s="8"/>
      <c r="F22" s="8"/>
      <c r="G22" s="8"/>
      <c r="H22" s="46"/>
      <c r="I22" s="47" t="s">
        <v>45</v>
      </c>
      <c r="J22" s="48">
        <v>0.79</v>
      </c>
      <c r="K22" s="50"/>
      <c r="L22" s="39"/>
      <c r="R22" s="67"/>
      <c r="S22" s="7"/>
    </row>
    <row r="23" spans="1:19" s="67" customFormat="1" x14ac:dyDescent="0.3">
      <c r="A23" s="61"/>
      <c r="B23" s="24"/>
      <c r="D23" s="52"/>
      <c r="E23" s="8"/>
      <c r="F23" s="8"/>
      <c r="G23" s="8"/>
      <c r="H23" s="46"/>
      <c r="I23" s="47" t="s">
        <v>46</v>
      </c>
      <c r="J23" s="48">
        <v>0.75</v>
      </c>
      <c r="K23" s="50"/>
      <c r="L23" s="39"/>
    </row>
    <row r="24" spans="1:19" s="67" customFormat="1" x14ac:dyDescent="0.3">
      <c r="A24" s="61"/>
      <c r="B24" s="24"/>
      <c r="D24" s="52"/>
      <c r="E24" s="8"/>
      <c r="F24" s="8"/>
      <c r="G24" s="8"/>
      <c r="H24" s="46"/>
      <c r="I24" s="47" t="s">
        <v>47</v>
      </c>
      <c r="J24" s="48">
        <v>0.73</v>
      </c>
      <c r="K24" s="50"/>
      <c r="L24" s="39"/>
    </row>
    <row r="25" spans="1:19" x14ac:dyDescent="0.3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31.2" x14ac:dyDescent="0.3">
      <c r="B26" s="18" t="s">
        <v>12</v>
      </c>
      <c r="C26" s="18" t="s">
        <v>36</v>
      </c>
      <c r="D26" s="18" t="s">
        <v>37</v>
      </c>
      <c r="E26" s="18" t="s">
        <v>39</v>
      </c>
      <c r="F26" s="22" t="s">
        <v>7</v>
      </c>
      <c r="G26" s="22" t="s">
        <v>8</v>
      </c>
      <c r="H26" s="22" t="s">
        <v>40</v>
      </c>
      <c r="I26" s="22" t="s">
        <v>10</v>
      </c>
      <c r="J26" s="22" t="s">
        <v>9</v>
      </c>
      <c r="K26" s="22" t="s">
        <v>11</v>
      </c>
      <c r="L26" s="22" t="s">
        <v>5</v>
      </c>
      <c r="P26" s="67"/>
      <c r="Q26" s="67"/>
      <c r="R26" s="67"/>
    </row>
    <row r="27" spans="1:19" s="67" customFormat="1" x14ac:dyDescent="0.3">
      <c r="B27" s="64">
        <v>1</v>
      </c>
      <c r="C27" s="64">
        <v>10182018</v>
      </c>
      <c r="D27" s="67" t="s">
        <v>51</v>
      </c>
      <c r="E27" s="67" t="s">
        <v>42</v>
      </c>
      <c r="F27" s="79">
        <v>43472</v>
      </c>
      <c r="G27" s="79">
        <v>43555</v>
      </c>
      <c r="H27" s="81">
        <v>240000</v>
      </c>
      <c r="I27" s="58">
        <v>18890</v>
      </c>
      <c r="J27" s="58">
        <v>15021</v>
      </c>
      <c r="K27" s="44">
        <v>1.05</v>
      </c>
      <c r="L27" s="45">
        <f t="shared" ref="L27:L28" si="0">J27*(K27/1000)</f>
        <v>15.772050000000002</v>
      </c>
    </row>
    <row r="28" spans="1:19" s="67" customFormat="1" x14ac:dyDescent="0.3">
      <c r="B28" s="64">
        <f>B27+1</f>
        <v>2</v>
      </c>
      <c r="C28" s="64">
        <v>10182022</v>
      </c>
      <c r="D28" s="67" t="s">
        <v>52</v>
      </c>
      <c r="E28" s="67" t="s">
        <v>42</v>
      </c>
      <c r="F28" s="79">
        <v>43486</v>
      </c>
      <c r="G28" s="79">
        <v>43555</v>
      </c>
      <c r="H28" s="81">
        <v>350000</v>
      </c>
      <c r="I28" s="58">
        <v>2230</v>
      </c>
      <c r="J28" s="58">
        <v>94</v>
      </c>
      <c r="K28" s="44">
        <v>1.05</v>
      </c>
      <c r="L28" s="45">
        <f t="shared" si="0"/>
        <v>9.870000000000001E-2</v>
      </c>
    </row>
    <row r="29" spans="1:19" s="67" customFormat="1" x14ac:dyDescent="0.3">
      <c r="B29" s="64">
        <f t="shared" ref="B29:B42" si="1">B28+1</f>
        <v>3</v>
      </c>
      <c r="C29" s="64">
        <v>10182023</v>
      </c>
      <c r="D29" s="67" t="s">
        <v>53</v>
      </c>
      <c r="E29" s="67" t="s">
        <v>42</v>
      </c>
      <c r="F29" s="79">
        <v>43486</v>
      </c>
      <c r="G29" s="79">
        <v>43555</v>
      </c>
      <c r="H29" s="81">
        <v>350000</v>
      </c>
      <c r="I29" s="58">
        <v>2284</v>
      </c>
      <c r="J29" s="58">
        <v>100</v>
      </c>
      <c r="K29" s="44">
        <v>1.05</v>
      </c>
      <c r="L29" s="45">
        <f t="shared" ref="L29:L30" si="2">J29*(K29/1000)</f>
        <v>0.10500000000000001</v>
      </c>
    </row>
    <row r="30" spans="1:19" s="67" customFormat="1" x14ac:dyDescent="0.3">
      <c r="B30" s="64">
        <f t="shared" si="1"/>
        <v>4</v>
      </c>
      <c r="C30" s="64">
        <v>10182024</v>
      </c>
      <c r="D30" s="67" t="s">
        <v>54</v>
      </c>
      <c r="E30" s="67" t="s">
        <v>42</v>
      </c>
      <c r="F30" s="79">
        <v>43486</v>
      </c>
      <c r="G30" s="79">
        <v>43555</v>
      </c>
      <c r="H30" s="81">
        <v>350000</v>
      </c>
      <c r="I30" s="58">
        <v>34635</v>
      </c>
      <c r="J30" s="58">
        <v>14919</v>
      </c>
      <c r="K30" s="44">
        <v>1.05</v>
      </c>
      <c r="L30" s="45">
        <f t="shared" si="2"/>
        <v>15.664950000000003</v>
      </c>
    </row>
    <row r="31" spans="1:19" s="67" customFormat="1" x14ac:dyDescent="0.3">
      <c r="B31" s="64">
        <f t="shared" si="1"/>
        <v>5</v>
      </c>
      <c r="C31" s="64">
        <v>10182025</v>
      </c>
      <c r="D31" s="67" t="s">
        <v>55</v>
      </c>
      <c r="E31" s="67" t="s">
        <v>42</v>
      </c>
      <c r="F31" s="79">
        <v>43486</v>
      </c>
      <c r="G31" s="79">
        <v>43555</v>
      </c>
      <c r="H31" s="81">
        <v>350000</v>
      </c>
      <c r="I31" s="58">
        <v>2243</v>
      </c>
      <c r="J31" s="58">
        <v>93</v>
      </c>
      <c r="K31" s="44">
        <v>1.05</v>
      </c>
      <c r="L31" s="45">
        <f t="shared" ref="L31" si="3">J31*(K31/1000)</f>
        <v>9.7650000000000015E-2</v>
      </c>
    </row>
    <row r="32" spans="1:19" s="67" customFormat="1" x14ac:dyDescent="0.3">
      <c r="B32" s="64">
        <f t="shared" si="1"/>
        <v>6</v>
      </c>
      <c r="C32" s="64">
        <v>10182026</v>
      </c>
      <c r="D32" s="67" t="s">
        <v>56</v>
      </c>
      <c r="E32" s="67" t="s">
        <v>42</v>
      </c>
      <c r="F32" s="79">
        <v>43486</v>
      </c>
      <c r="G32" s="79">
        <v>43555</v>
      </c>
      <c r="H32" s="81">
        <v>350000</v>
      </c>
      <c r="I32" s="58">
        <v>2223</v>
      </c>
      <c r="J32" s="58">
        <v>92</v>
      </c>
      <c r="K32" s="44">
        <v>1.05</v>
      </c>
      <c r="L32" s="45">
        <f t="shared" ref="L32" si="4">J32*(K32/1000)</f>
        <v>9.6600000000000019E-2</v>
      </c>
    </row>
    <row r="33" spans="2:19" s="67" customFormat="1" x14ac:dyDescent="0.3">
      <c r="B33" s="64">
        <f t="shared" si="1"/>
        <v>7</v>
      </c>
      <c r="C33" s="64">
        <v>10182027</v>
      </c>
      <c r="D33" s="67" t="s">
        <v>57</v>
      </c>
      <c r="E33" s="67" t="s">
        <v>42</v>
      </c>
      <c r="F33" s="79">
        <v>43486</v>
      </c>
      <c r="G33" s="79">
        <v>43555</v>
      </c>
      <c r="H33" s="81">
        <v>350000</v>
      </c>
      <c r="I33" s="58">
        <v>34804</v>
      </c>
      <c r="J33" s="58">
        <v>15119</v>
      </c>
      <c r="K33" s="44">
        <v>1.05</v>
      </c>
      <c r="L33" s="45">
        <f t="shared" ref="L33" si="5">J33*(K33/1000)</f>
        <v>15.874950000000002</v>
      </c>
    </row>
    <row r="34" spans="2:19" s="67" customFormat="1" x14ac:dyDescent="0.3">
      <c r="B34" s="64">
        <f t="shared" si="1"/>
        <v>8</v>
      </c>
      <c r="C34" s="64">
        <v>10182028</v>
      </c>
      <c r="D34" s="67" t="s">
        <v>58</v>
      </c>
      <c r="E34" s="67" t="s">
        <v>42</v>
      </c>
      <c r="F34" s="79">
        <v>43486</v>
      </c>
      <c r="G34" s="79">
        <v>43555</v>
      </c>
      <c r="H34" s="81">
        <v>350000</v>
      </c>
      <c r="I34" s="58">
        <v>34700</v>
      </c>
      <c r="J34" s="58">
        <v>14987</v>
      </c>
      <c r="K34" s="44">
        <v>1.05</v>
      </c>
      <c r="L34" s="45">
        <f t="shared" ref="L34:L35" si="6">J34*(K34/1000)</f>
        <v>15.736350000000002</v>
      </c>
    </row>
    <row r="35" spans="2:19" s="67" customFormat="1" x14ac:dyDescent="0.3">
      <c r="B35" s="64">
        <f t="shared" si="1"/>
        <v>9</v>
      </c>
      <c r="C35" s="64">
        <v>10182029</v>
      </c>
      <c r="D35" s="67" t="s">
        <v>59</v>
      </c>
      <c r="E35" s="67" t="s">
        <v>42</v>
      </c>
      <c r="F35" s="79">
        <v>43486</v>
      </c>
      <c r="G35" s="79">
        <v>43555</v>
      </c>
      <c r="H35" s="81">
        <v>350000</v>
      </c>
      <c r="I35" s="58">
        <v>2242</v>
      </c>
      <c r="J35" s="58">
        <v>101</v>
      </c>
      <c r="K35" s="44">
        <v>1.05</v>
      </c>
      <c r="L35" s="45">
        <f t="shared" si="6"/>
        <v>0.10605000000000002</v>
      </c>
    </row>
    <row r="36" spans="2:19" s="67" customFormat="1" x14ac:dyDescent="0.3">
      <c r="B36" s="64">
        <f t="shared" si="1"/>
        <v>10</v>
      </c>
      <c r="C36" s="64">
        <v>10182030</v>
      </c>
      <c r="D36" s="67" t="s">
        <v>60</v>
      </c>
      <c r="E36" s="67" t="s">
        <v>42</v>
      </c>
      <c r="F36" s="79">
        <v>43493</v>
      </c>
      <c r="G36" s="79">
        <v>43555</v>
      </c>
      <c r="H36" s="81">
        <v>350000</v>
      </c>
      <c r="I36" s="58">
        <v>1482</v>
      </c>
      <c r="J36" s="58">
        <v>109</v>
      </c>
      <c r="K36" s="44">
        <v>1.05</v>
      </c>
      <c r="L36" s="45">
        <f t="shared" ref="L36:L42" si="7">J36*(K36/1000)</f>
        <v>0.11445000000000001</v>
      </c>
    </row>
    <row r="37" spans="2:19" s="67" customFormat="1" x14ac:dyDescent="0.3">
      <c r="B37" s="64">
        <f t="shared" si="1"/>
        <v>11</v>
      </c>
      <c r="C37" s="64">
        <v>10182034</v>
      </c>
      <c r="D37" s="67" t="s">
        <v>61</v>
      </c>
      <c r="E37" s="67" t="s">
        <v>42</v>
      </c>
      <c r="F37" s="79">
        <v>43486</v>
      </c>
      <c r="G37" s="79">
        <v>43555</v>
      </c>
      <c r="H37" s="81">
        <v>350000</v>
      </c>
      <c r="I37" s="58">
        <v>2186</v>
      </c>
      <c r="J37" s="58">
        <v>105</v>
      </c>
      <c r="K37" s="44">
        <v>1.05</v>
      </c>
      <c r="L37" s="45">
        <f t="shared" si="7"/>
        <v>0.11025000000000001</v>
      </c>
    </row>
    <row r="38" spans="2:19" s="67" customFormat="1" x14ac:dyDescent="0.3">
      <c r="B38" s="64">
        <f t="shared" si="1"/>
        <v>12</v>
      </c>
      <c r="C38" s="64">
        <v>10191974</v>
      </c>
      <c r="D38" s="67" t="s">
        <v>62</v>
      </c>
      <c r="E38" s="67" t="s">
        <v>64</v>
      </c>
      <c r="F38" s="79">
        <v>43495</v>
      </c>
      <c r="G38" s="79">
        <v>43830</v>
      </c>
      <c r="H38" s="81" t="s">
        <v>50</v>
      </c>
      <c r="I38" s="58">
        <v>41815</v>
      </c>
      <c r="J38" s="58">
        <v>8205</v>
      </c>
      <c r="K38" s="44">
        <v>1.05</v>
      </c>
      <c r="L38" s="45">
        <f t="shared" si="7"/>
        <v>8.6152500000000014</v>
      </c>
    </row>
    <row r="39" spans="2:19" s="67" customFormat="1" x14ac:dyDescent="0.3">
      <c r="B39" s="64">
        <f t="shared" si="1"/>
        <v>13</v>
      </c>
      <c r="C39" s="64">
        <v>10191975</v>
      </c>
      <c r="D39" s="67" t="s">
        <v>63</v>
      </c>
      <c r="E39" s="67" t="s">
        <v>64</v>
      </c>
      <c r="F39" s="79">
        <v>43495</v>
      </c>
      <c r="G39" s="79">
        <v>43830</v>
      </c>
      <c r="H39" s="81">
        <v>24000000</v>
      </c>
      <c r="I39" s="58">
        <v>1625030</v>
      </c>
      <c r="J39" s="58">
        <v>864907</v>
      </c>
      <c r="K39" s="44">
        <v>1.05</v>
      </c>
      <c r="L39" s="45">
        <f t="shared" si="7"/>
        <v>908.15235000000018</v>
      </c>
    </row>
    <row r="40" spans="2:19" s="67" customFormat="1" x14ac:dyDescent="0.3">
      <c r="B40" s="64">
        <f t="shared" si="1"/>
        <v>14</v>
      </c>
      <c r="C40" s="64">
        <v>10212046</v>
      </c>
      <c r="D40" s="67" t="s">
        <v>66</v>
      </c>
      <c r="E40" s="67" t="s">
        <v>42</v>
      </c>
      <c r="F40" s="79">
        <v>43543</v>
      </c>
      <c r="G40" s="79">
        <v>43555</v>
      </c>
      <c r="H40" s="81" t="s">
        <v>50</v>
      </c>
      <c r="I40" s="58">
        <v>5693</v>
      </c>
      <c r="J40" s="58">
        <v>5693</v>
      </c>
      <c r="K40" s="44">
        <v>1.05</v>
      </c>
      <c r="L40" s="45">
        <f t="shared" si="7"/>
        <v>5.9776500000000006</v>
      </c>
    </row>
    <row r="41" spans="2:19" s="67" customFormat="1" x14ac:dyDescent="0.3">
      <c r="B41" s="64">
        <f t="shared" si="1"/>
        <v>15</v>
      </c>
      <c r="C41" s="64">
        <v>10212047</v>
      </c>
      <c r="D41" s="67" t="s">
        <v>67</v>
      </c>
      <c r="E41" s="67" t="s">
        <v>42</v>
      </c>
      <c r="F41" s="79">
        <v>43543</v>
      </c>
      <c r="G41" s="79">
        <v>43555</v>
      </c>
      <c r="H41" s="81" t="s">
        <v>50</v>
      </c>
      <c r="I41" s="58">
        <v>5765</v>
      </c>
      <c r="J41" s="58">
        <v>5765</v>
      </c>
      <c r="K41" s="44">
        <v>1.05</v>
      </c>
      <c r="L41" s="45">
        <f t="shared" si="7"/>
        <v>6.0532500000000011</v>
      </c>
    </row>
    <row r="42" spans="2:19" s="67" customFormat="1" x14ac:dyDescent="0.3">
      <c r="B42" s="64">
        <f t="shared" si="1"/>
        <v>16</v>
      </c>
      <c r="C42" s="64">
        <v>10212048</v>
      </c>
      <c r="D42" s="67" t="s">
        <v>68</v>
      </c>
      <c r="E42" s="67" t="s">
        <v>42</v>
      </c>
      <c r="F42" s="79">
        <v>43543</v>
      </c>
      <c r="G42" s="79">
        <v>43555</v>
      </c>
      <c r="H42" s="81" t="s">
        <v>50</v>
      </c>
      <c r="I42" s="58">
        <v>5641</v>
      </c>
      <c r="J42" s="58">
        <v>5641</v>
      </c>
      <c r="K42" s="44">
        <v>1.05</v>
      </c>
      <c r="L42" s="45">
        <f t="shared" si="7"/>
        <v>5.9230500000000008</v>
      </c>
    </row>
    <row r="43" spans="2:19" ht="16.2" thickBot="1" x14ac:dyDescent="0.35">
      <c r="B43" s="64"/>
      <c r="C43" s="62"/>
      <c r="D43" s="67"/>
      <c r="E43" s="67"/>
      <c r="F43" s="63"/>
      <c r="G43" s="65"/>
      <c r="H43" s="53"/>
      <c r="I43" s="53"/>
      <c r="J43" s="55"/>
      <c r="K43" s="56"/>
      <c r="L43" s="56"/>
      <c r="O43" s="67"/>
      <c r="P43" s="67"/>
      <c r="Q43" s="67"/>
      <c r="R43" s="67"/>
      <c r="S43" s="7"/>
    </row>
    <row r="44" spans="2:19" ht="16.2" thickTop="1" x14ac:dyDescent="0.3">
      <c r="B44" s="64"/>
      <c r="C44" s="62"/>
      <c r="D44" s="67"/>
      <c r="E44" s="67"/>
      <c r="F44" s="63"/>
      <c r="G44" s="65"/>
      <c r="H44" s="66"/>
      <c r="I44" s="61"/>
      <c r="J44" s="66"/>
      <c r="K44" s="44"/>
      <c r="L44" s="45"/>
      <c r="P44" s="67"/>
      <c r="Q44" s="67"/>
      <c r="R44" s="67"/>
    </row>
    <row r="45" spans="2:19" x14ac:dyDescent="0.3">
      <c r="B45" s="64"/>
      <c r="C45" s="62"/>
      <c r="D45" s="67"/>
      <c r="E45" s="67"/>
      <c r="F45" s="63"/>
      <c r="G45" s="65"/>
      <c r="H45" s="57" t="s">
        <v>38</v>
      </c>
      <c r="I45" s="65" t="s">
        <v>42</v>
      </c>
      <c r="J45" s="58">
        <f>SUMIF($E$27:$E$43,$I45,$J$27:$J$43)</f>
        <v>77839</v>
      </c>
      <c r="K45" s="59"/>
      <c r="L45" s="60">
        <f>SUMIF($E$27:$E$43,$I45,$L$27:$L$43)</f>
        <v>81.730950000000021</v>
      </c>
      <c r="P45" s="67"/>
      <c r="Q45" s="67"/>
      <c r="R45" s="67"/>
    </row>
    <row r="46" spans="2:19" s="67" customFormat="1" x14ac:dyDescent="0.3">
      <c r="B46" s="64"/>
      <c r="C46" s="62"/>
      <c r="F46" s="63"/>
      <c r="G46" s="65"/>
      <c r="H46" s="57"/>
      <c r="I46" s="65" t="s">
        <v>64</v>
      </c>
      <c r="J46" s="58">
        <f>SUMIF($E$27:$E$43,$I46,$J$27:$J$43)</f>
        <v>873112</v>
      </c>
      <c r="K46" s="59"/>
      <c r="L46" s="60" t="s">
        <v>65</v>
      </c>
    </row>
    <row r="47" spans="2:19" ht="16.2" thickBot="1" x14ac:dyDescent="0.35">
      <c r="B47" s="64"/>
      <c r="C47" s="62"/>
      <c r="D47" s="67"/>
      <c r="E47" s="67"/>
      <c r="F47" s="63"/>
      <c r="G47" s="65"/>
      <c r="H47" s="53"/>
      <c r="I47" s="54"/>
      <c r="J47" s="53"/>
      <c r="K47" s="55"/>
      <c r="L47" s="56"/>
      <c r="P47" s="67"/>
      <c r="Q47" s="67"/>
      <c r="R47" s="67"/>
    </row>
    <row r="48" spans="2:19" s="67" customFormat="1" ht="16.2" thickTop="1" x14ac:dyDescent="0.3">
      <c r="B48" s="64"/>
      <c r="C48" s="62"/>
      <c r="F48" s="63"/>
      <c r="G48" s="65"/>
      <c r="H48" s="66"/>
      <c r="I48" s="61"/>
      <c r="J48" s="66"/>
      <c r="K48" s="44"/>
      <c r="L48" s="45"/>
    </row>
    <row r="49" spans="2:19" s="67" customFormat="1" x14ac:dyDescent="0.3">
      <c r="B49" s="64"/>
      <c r="C49" s="62"/>
      <c r="F49" s="63"/>
      <c r="G49" s="65"/>
      <c r="H49" s="57" t="s">
        <v>41</v>
      </c>
      <c r="I49" s="61"/>
      <c r="J49" s="66">
        <f>SUM(J45:J45)</f>
        <v>77839</v>
      </c>
      <c r="K49" s="44"/>
      <c r="L49" s="76">
        <f>SUM(L45:L45)</f>
        <v>81.730950000000021</v>
      </c>
    </row>
    <row r="50" spans="2:19" s="67" customFormat="1" ht="16.2" thickBot="1" x14ac:dyDescent="0.35"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</row>
    <row r="51" spans="2:19" x14ac:dyDescent="0.3">
      <c r="B51" s="24" t="s">
        <v>27</v>
      </c>
      <c r="K51" s="65"/>
      <c r="L51" s="60"/>
      <c r="R51" s="67"/>
      <c r="S51" s="7"/>
    </row>
    <row r="52" spans="2:19" x14ac:dyDescent="0.3">
      <c r="L52" s="45"/>
      <c r="R52" s="67"/>
      <c r="S52" s="7"/>
    </row>
    <row r="53" spans="2:19" x14ac:dyDescent="0.3">
      <c r="C53" s="34" t="s">
        <v>1</v>
      </c>
      <c r="D53" s="30"/>
      <c r="E53" s="28" t="s">
        <v>0</v>
      </c>
      <c r="F53" s="26">
        <f>L1</f>
        <v>43563</v>
      </c>
      <c r="L53" s="70"/>
      <c r="R53" s="67"/>
      <c r="S53" s="7"/>
    </row>
    <row r="54" spans="2:19" x14ac:dyDescent="0.3">
      <c r="C54" s="23" t="s">
        <v>24</v>
      </c>
      <c r="D54" s="31"/>
      <c r="E54" s="29" t="s">
        <v>4</v>
      </c>
      <c r="F54" s="27">
        <f>L2</f>
        <v>8462</v>
      </c>
      <c r="R54" s="67"/>
      <c r="S54" s="7"/>
    </row>
    <row r="55" spans="2:19" x14ac:dyDescent="0.3">
      <c r="C55" s="35" t="s">
        <v>48</v>
      </c>
      <c r="D55" s="32"/>
      <c r="E55" s="29" t="s">
        <v>29</v>
      </c>
      <c r="F55" s="27" t="s">
        <v>42</v>
      </c>
      <c r="R55" s="67"/>
      <c r="S55" s="7"/>
    </row>
    <row r="56" spans="2:19" ht="15.75" customHeight="1" x14ac:dyDescent="0.3">
      <c r="C56" s="36" t="s">
        <v>49</v>
      </c>
      <c r="D56" s="33"/>
      <c r="E56" s="71" t="s">
        <v>20</v>
      </c>
      <c r="F56" s="82" t="s">
        <v>42</v>
      </c>
      <c r="G56" s="82"/>
      <c r="H56" s="75"/>
      <c r="I56" s="72"/>
      <c r="K56" s="25" t="s">
        <v>28</v>
      </c>
      <c r="L56" s="69">
        <f>L49</f>
        <v>81.730950000000021</v>
      </c>
      <c r="R56" s="67"/>
      <c r="S56" s="7"/>
    </row>
    <row r="57" spans="2:19" x14ac:dyDescent="0.3">
      <c r="C57" s="17"/>
      <c r="D57" s="17"/>
      <c r="E57" s="16"/>
      <c r="F57" s="75"/>
      <c r="G57" s="75"/>
      <c r="H57" s="75"/>
      <c r="I57" s="75"/>
    </row>
    <row r="58" spans="2:19" x14ac:dyDescent="0.3">
      <c r="C58" s="17"/>
      <c r="D58" s="17"/>
      <c r="E58" s="16"/>
      <c r="F58" s="16"/>
      <c r="G58" s="16"/>
    </row>
    <row r="59" spans="2:19" x14ac:dyDescent="0.3">
      <c r="C59" s="17"/>
      <c r="D59" s="17"/>
      <c r="E59" s="16"/>
      <c r="F59" s="16"/>
      <c r="G59" s="16"/>
    </row>
    <row r="60" spans="2:19" x14ac:dyDescent="0.3">
      <c r="C60" s="17"/>
      <c r="D60" s="17"/>
      <c r="E60" s="16"/>
      <c r="F60" s="16"/>
      <c r="G60" s="16"/>
    </row>
    <row r="61" spans="2:19" x14ac:dyDescent="0.3">
      <c r="C61" s="17"/>
      <c r="D61" s="17"/>
      <c r="E61" s="16"/>
      <c r="F61" s="16"/>
      <c r="G61" s="16"/>
    </row>
    <row r="62" spans="2:19" x14ac:dyDescent="0.3">
      <c r="C62" s="17"/>
      <c r="D62" s="17"/>
      <c r="E62" s="16"/>
      <c r="F62" s="16"/>
      <c r="G62" s="16"/>
    </row>
    <row r="63" spans="2:19" x14ac:dyDescent="0.3">
      <c r="C63" s="17"/>
      <c r="D63" s="17"/>
      <c r="E63" s="16"/>
      <c r="F63" s="16"/>
      <c r="G63" s="16"/>
    </row>
    <row r="64" spans="2:19" x14ac:dyDescent="0.3">
      <c r="C64" s="17"/>
      <c r="D64" s="17"/>
      <c r="E64" s="16"/>
      <c r="F64" s="16"/>
      <c r="G64" s="16"/>
    </row>
    <row r="65" spans="3:7" x14ac:dyDescent="0.3">
      <c r="C65" s="17"/>
      <c r="D65" s="17"/>
      <c r="E65" s="16"/>
      <c r="F65" s="16"/>
      <c r="G65" s="16"/>
    </row>
    <row r="66" spans="3:7" x14ac:dyDescent="0.3">
      <c r="C66" s="17"/>
      <c r="D66" s="17"/>
      <c r="E66" s="16"/>
      <c r="F66" s="16"/>
      <c r="G66" s="16"/>
    </row>
    <row r="67" spans="3:7" x14ac:dyDescent="0.3">
      <c r="C67" s="17"/>
      <c r="D67" s="17"/>
      <c r="E67" s="16"/>
      <c r="F67" s="16"/>
      <c r="G67" s="16"/>
    </row>
    <row r="68" spans="3:7" x14ac:dyDescent="0.3">
      <c r="C68" s="17"/>
      <c r="D68" s="17"/>
      <c r="E68" s="16"/>
      <c r="F68" s="16"/>
      <c r="G68" s="16"/>
    </row>
    <row r="69" spans="3:7" x14ac:dyDescent="0.3">
      <c r="C69" s="17"/>
      <c r="D69" s="17"/>
      <c r="E69" s="16"/>
      <c r="F69" s="16"/>
      <c r="G69" s="16"/>
    </row>
    <row r="70" spans="3:7" x14ac:dyDescent="0.3">
      <c r="C70" s="17"/>
      <c r="D70" s="17"/>
      <c r="E70" s="16"/>
      <c r="F70" s="16"/>
      <c r="G70" s="16"/>
    </row>
  </sheetData>
  <sortState ref="B25:N49">
    <sortCondition ref="D25:D49"/>
    <sortCondition ref="E25:E49"/>
  </sortState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56:G56"/>
    <mergeCell ref="H13:L13"/>
    <mergeCell ref="H15:L15"/>
  </mergeCells>
  <phoneticPr fontId="9" type="noConversion"/>
  <hyperlinks>
    <hyperlink ref="B10" r:id="rId1"/>
    <hyperlink ref="D15" r:id="rId2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2019-04-09T15:35:47Z</cp:lastPrinted>
  <dcterms:created xsi:type="dcterms:W3CDTF">2009-09-08T22:15:15Z</dcterms:created>
  <dcterms:modified xsi:type="dcterms:W3CDTF">2019-04-09T15:36:45Z</dcterms:modified>
</cp:coreProperties>
</file>