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85E19F89-86E3-40AF-9C09-F2D6015BD496}" xr6:coauthVersionLast="43" xr6:coauthVersionMax="43" xr10:uidLastSave="{00000000-0000-0000-0000-000000000000}"/>
  <bookViews>
    <workbookView xWindow="-120" yWindow="-120" windowWidth="29040" windowHeight="15990" firstSheet="7" activeTab="17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2" l="1"/>
  <c r="F52" i="2"/>
  <c r="F49" i="4"/>
  <c r="F48" i="4"/>
  <c r="F56" i="5"/>
  <c r="F55" i="5"/>
  <c r="F46" i="6"/>
  <c r="F45" i="6"/>
  <c r="F44" i="7"/>
  <c r="F43" i="7"/>
  <c r="F41" i="8"/>
  <c r="F40" i="8"/>
  <c r="F59" i="9"/>
  <c r="F58" i="9"/>
  <c r="F42" i="10"/>
  <c r="F41" i="10"/>
  <c r="F54" i="11"/>
  <c r="F53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J48" i="4"/>
  <c r="J47" i="4"/>
  <c r="J46" i="4"/>
  <c r="J45" i="4"/>
  <c r="J44" i="4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F28" i="19"/>
  <c r="G28" i="19"/>
  <c r="B29" i="19"/>
  <c r="F29" i="19"/>
  <c r="G29" i="19"/>
  <c r="B30" i="19"/>
  <c r="F30" i="19"/>
  <c r="G30" i="19"/>
  <c r="B31" i="19"/>
  <c r="F31" i="19"/>
  <c r="G31" i="19"/>
  <c r="B32" i="19"/>
  <c r="F32" i="19"/>
  <c r="G32" i="19"/>
  <c r="B33" i="19"/>
  <c r="F33" i="19"/>
  <c r="G33" i="19"/>
  <c r="B34" i="19"/>
  <c r="F34" i="19"/>
  <c r="G34" i="19"/>
  <c r="B35" i="19"/>
  <c r="F35" i="19"/>
  <c r="G35" i="19"/>
  <c r="B36" i="19"/>
  <c r="F36" i="19"/>
  <c r="G36" i="19"/>
  <c r="B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5" i="11"/>
  <c r="F56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<sst xmlns="http://schemas.openxmlformats.org/spreadsheetml/2006/main" count="1445" uniqueCount="255">
  <si>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</si>
  <si>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</si>
  <si>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</si>
  <si>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</si>
  <si>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</si>
  <si>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</si>
  <si>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</si>
  <si>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</si>
  <si>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</si>
  <si>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</si>
  <si>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</si>
  <si>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</si>
  <si>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</si>
  <si>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</si>
  <si>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</si>
  <si>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</si>
  <si>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</si>
  <si>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</si>
  <si>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</si>
  <si>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</si>
  <si>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</si>
  <si>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</si>
  <si>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</si>
  <si>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</si>
  <si>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</si>
  <si>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</si>
  <si>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</si>
  <si>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</si>
  <si>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</si>
  <si>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</si>
  <si>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</si>
  <si>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</si>
  <si>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</si>
  <si>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</si>
  <si>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</si>
  <si>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</si>
  <si>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</si>
  <si>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</si>
  <si>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</si>
  <si>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</si>
  <si>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 xml:space="preserve">235 East 45th </t>
  </si>
  <si>
    <t>New York, NY 10017</t>
  </si>
  <si>
    <t>A&amp;E Networks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</si>
  <si>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</si>
  <si>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</si>
  <si>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</si>
  <si>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</si>
  <si>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</si>
  <si>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</si>
  <si>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</si>
  <si>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</si>
  <si>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</si>
  <si>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</si>
  <si>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</si>
  <si>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</si>
  <si>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</si>
  <si>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</si>
  <si>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</si>
  <si>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</si>
  <si>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</si>
  <si>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</si>
  <si>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</si>
  <si>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</si>
  <si>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</si>
  <si>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ABC, Disney XD, ABC Oscars, FreeForm, Disney Junior</t>
  </si>
  <si>
    <t>Karl.Reece@disney.com</t>
  </si>
  <si>
    <t xml:space="preserve">PO# 4505708578 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</si>
  <si>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</si>
  <si>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</si>
  <si>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</si>
  <si>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</si>
  <si>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</si>
  <si>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</si>
  <si>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</si>
  <si>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</si>
  <si>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</si>
  <si>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</si>
  <si>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</si>
  <si>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</si>
  <si>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</si>
  <si>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</si>
  <si>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</si>
  <si>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</si>
  <si>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</si>
  <si>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</si>
  <si>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</si>
  <si>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</si>
  <si>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</si>
  <si>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</si>
  <si>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</si>
  <si>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</si>
  <si>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</si>
  <si>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</si>
  <si>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</si>
  <si>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</si>
  <si>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</si>
  <si>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</si>
  <si>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</si>
  <si>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</si>
  <si>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</si>
  <si>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</si>
  <si>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</si>
  <si>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</si>
  <si>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</si>
  <si>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</si>
  <si>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</si>
  <si>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</si>
  <si>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</si>
  <si>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</si>
  <si>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</si>
  <si>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</si>
  <si>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</si>
  <si>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</si>
  <si>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</si>
  <si>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</si>
  <si>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</si>
  <si>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</si>
  <si>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</si>
  <si>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</si>
  <si>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</si>
  <si>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</si>
  <si>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</si>
  <si>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</si>
  <si>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</si>
  <si>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</si>
  <si>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</si>
  <si>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</si>
  <si>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FBC, FX, FXX, FXM, Nat Geo, Nat Geo Wild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</si>
  <si>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</si>
  <si>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</si>
  <si>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</si>
  <si>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</si>
  <si>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</si>
  <si>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</si>
  <si>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</si>
  <si>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</si>
  <si>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</si>
  <si>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</si>
  <si>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</si>
  <si>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</si>
  <si>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</si>
  <si>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</si>
  <si>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</si>
  <si>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</si>
  <si>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</si>
  <si>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</si>
  <si>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</si>
  <si>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</si>
  <si>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</si>
  <si>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</si>
  <si>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</si>
  <si>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</si>
  <si>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</si>
  <si>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</si>
  <si>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</si>
  <si>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</si>
  <si>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</si>
  <si>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</si>
  <si>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</si>
  <si>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</si>
  <si>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</si>
  <si>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</si>
  <si>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</si>
  <si>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</si>
  <si>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</si>
  <si>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</si>
  <si>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</si>
  <si>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</si>
  <si>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</si>
  <si>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</si>
  <si>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</si>
  <si>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</si>
  <si>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</si>
  <si>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</si>
  <si>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</si>
  <si>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</si>
  <si>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</si>
  <si>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</si>
  <si>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</si>
  <si>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</si>
  <si>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</si>
  <si>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</si>
  <si>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</si>
  <si>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</si>
  <si>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</si>
  <si>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</si>
  <si>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</si>
  <si>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</si>
  <si>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</si>
  <si>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</si>
  <si>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</si>
  <si>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</si>
  <si>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</si>
  <si>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</si>
  <si>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</si>
  <si>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</si>
  <si>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</si>
  <si>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</si>
  <si>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</si>
  <si>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</si>
  <si>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</si>
  <si>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</si>
  <si>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</si>
  <si>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</si>
  <si>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</si>
  <si>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</si>
  <si>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</si>
  <si>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</si>
  <si>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</si>
  <si>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</si>
  <si>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</si>
  <si>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</si>
  <si>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</si>
  <si>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</si>
  <si>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</si>
  <si>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</si>
  <si>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</si>
  <si>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</si>
  <si>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</si>
  <si>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</si>
  <si>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</si>
  <si>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</si>
  <si>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</si>
  <si>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</si>
  <si>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</si>
  <si>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</si>
  <si>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</si>
  <si>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</si>
  <si>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</si>
  <si>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</si>
  <si>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</si>
  <si>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</si>
  <si>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</si>
  <si>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</si>
  <si>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</si>
  <si>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</si>
  <si>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</si>
  <si>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</si>
  <si>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</si>
  <si>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</si>
  <si>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</si>
  <si>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</si>
  <si>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</si>
  <si>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</si>
  <si>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</si>
  <si>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</si>
  <si>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</si>
  <si>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</si>
  <si>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</si>
  <si>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</si>
  <si>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</si>
  <si>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</si>
  <si>
    <t>History Channel</t>
  </si>
  <si>
    <t>Lifetime Movie Network (LMN)</t>
  </si>
  <si>
    <t>A and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</si>
</sst>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01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69" fillId="0" borderId="0" xfId="0" applyFont="1" applyBorder="1" applyAlignment="1">
      <alignment horizontal="left" indent="2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2" fillId="2" borderId="0" xfId="0" applyFont="1" applyFill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49" fontId="15" fillId="0" borderId="0" xfId="0" applyNumberFormat="1" applyFont="1" applyAlignment="1">
      <alignment horizontal="left" vertical="top" wrapText="1" shrinkToFit="1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74" fillId="2" borderId="0" xfId="0" applyFont="1" applyFill="1" applyAlignment="1" applyProtection="1">
      <alignment horizontal="left" vertical="top" wrapText="1" shrinkToFit="1"/>
      <protection locked="0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75" fillId="0" borderId="0" xfId="0" applyFont="1" applyAlignment="1">
      <alignment horizontal="right"/>
    </xf>
    <xf numFmtId="44" fontId="19" fillId="0" borderId="0" xfId="2812" applyFont="1"/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topLeftCell="A7" zoomScale="70" zoomScaleNormal="70" zoomScalePageLayoutView="80" workbookViewId="0">
      <selection activeCell="M38" sqref="M38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94.140625" style="7" customWidth="1"/>
    <col min="5" max="5" width="31" style="7" bestFit="1" customWidth="1"/>
    <col min="6" max="6" width="23.28515625" style="7" customWidth="1"/>
    <col min="7" max="7" width="20" style="7" customWidth="1"/>
    <col min="8" max="8" width="23" style="7" customWidth="1"/>
    <col min="9" max="9" width="18.7109375" style="7" customWidth="1"/>
    <col min="10" max="10" width="23" style="7" customWidth="1"/>
    <col min="11" max="11" width="1.7109375" style="7" customWidth="1"/>
    <col min="12" max="12" width="12.28515625" style="7" customWidth="1"/>
    <col min="13" max="13" width="16" style="7" customWidth="1"/>
    <col min="14" max="14" width="20.7109375" style="7" bestFit="1" customWidth="1"/>
    <col min="15" max="15" width="10.140625" style="7" bestFit="1" customWidth="1"/>
    <col min="16" max="16" width="13.140625" style="7" bestFit="1" customWidth="1"/>
    <col min="17" max="17" width="18.140625" style="7" bestFit="1" customWidth="1"/>
    <col min="18" max="18" width="12.42578125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25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25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25">
      <c r="A4" s="5"/>
      <c r="B4" s="6"/>
      <c r="C4" s="6"/>
      <c r="D4" s="6"/>
      <c r="E4" s="6"/>
      <c r="F4" s="6"/>
      <c r="H4" s="278" t="s">
        <v>2</v>
      </c>
      <c r="I4" s="279"/>
      <c r="J4" s="280"/>
    </row>
    <row r="5" spans="1:16" x14ac:dyDescent="0.25">
      <c r="A5" s="5"/>
      <c r="B5" s="3" t="s">
        <v>1</v>
      </c>
      <c r="C5" s="10"/>
      <c r="D5" s="10"/>
      <c r="E5" s="10"/>
      <c r="F5" s="6"/>
      <c r="H5" s="275" t="s">
        <v>3</v>
      </c>
      <c r="I5" s="276"/>
      <c r="J5" s="277"/>
    </row>
    <row r="6" spans="1:16" x14ac:dyDescent="0.25">
      <c r="A6" s="5"/>
      <c r="B6" s="1" t="s">
        <v>51</v>
      </c>
      <c r="C6" s="6"/>
      <c r="D6" s="6"/>
      <c r="E6" s="6"/>
      <c r="F6" s="6"/>
      <c r="H6" s="274" t="s">
        <v>1</v>
      </c>
      <c r="I6" s="274"/>
      <c r="J6" s="274"/>
    </row>
    <row r="7" spans="1:16" x14ac:dyDescent="0.25">
      <c r="A7" s="5"/>
      <c r="B7" s="1" t="s">
        <v>52</v>
      </c>
      <c r="C7" s="6"/>
      <c r="D7" s="6"/>
      <c r="E7" s="6"/>
      <c r="F7" s="6"/>
      <c r="H7" s="273" t="s">
        <v>23</v>
      </c>
      <c r="I7" s="273"/>
      <c r="J7" s="273"/>
    </row>
    <row r="8" spans="1:16" x14ac:dyDescent="0.25">
      <c r="A8" s="5"/>
      <c r="B8" s="2" t="s">
        <v>22</v>
      </c>
      <c r="C8" s="6"/>
      <c r="D8" s="11"/>
      <c r="E8" s="11"/>
      <c r="F8" s="11"/>
      <c r="H8" s="272" t="s">
        <v>51</v>
      </c>
      <c r="I8" s="272"/>
      <c r="J8" s="272"/>
    </row>
    <row r="9" spans="1:16" x14ac:dyDescent="0.25">
      <c r="A9" s="5"/>
      <c r="B9" s="4" t="s">
        <v>6</v>
      </c>
      <c r="C9" s="11"/>
      <c r="D9" s="6"/>
      <c r="E9" s="6"/>
      <c r="F9" s="6"/>
      <c r="H9" s="272" t="s">
        <v>52</v>
      </c>
      <c r="I9" s="272"/>
      <c r="J9" s="272"/>
    </row>
    <row r="10" spans="1:16" x14ac:dyDescent="0.25">
      <c r="A10" s="5"/>
      <c r="C10" s="11"/>
      <c r="D10" s="6"/>
      <c r="E10" s="6"/>
      <c r="F10" s="6"/>
      <c r="H10" s="5"/>
      <c r="I10" s="5"/>
      <c r="J10" s="5"/>
    </row>
    <row r="11" spans="1:16" x14ac:dyDescent="0.25">
      <c r="A11" s="5"/>
      <c r="C11" s="12"/>
      <c r="D11" s="13"/>
      <c r="E11" s="13"/>
      <c r="F11" s="13"/>
      <c r="H11" s="271" t="s">
        <v>29</v>
      </c>
      <c r="I11" s="271"/>
      <c r="J11" s="271"/>
    </row>
    <row r="12" spans="1:16" x14ac:dyDescent="0.25">
      <c r="A12" s="5"/>
      <c r="B12" s="14" t="s">
        <v>20</v>
      </c>
      <c r="D12" s="34" t="s">
        <v>42</v>
      </c>
      <c r="E12" s="13"/>
      <c r="F12" s="13"/>
      <c r="H12" s="270" t="s">
        <v>21</v>
      </c>
      <c r="I12" s="270"/>
      <c r="J12" s="270"/>
    </row>
    <row r="13" spans="1:16" x14ac:dyDescent="0.25">
      <c r="A13" s="5"/>
      <c r="C13" s="13"/>
      <c r="D13" s="7" t="s">
        <v>45</v>
      </c>
      <c r="E13" s="13"/>
      <c r="F13" s="13"/>
      <c r="H13" s="284" t="s">
        <v>30</v>
      </c>
      <c r="I13" s="284"/>
      <c r="J13" s="284"/>
    </row>
    <row r="14" spans="1:16" x14ac:dyDescent="0.25">
      <c r="A14" s="5"/>
      <c r="C14" s="13"/>
      <c r="D14" s="7" t="s">
        <v>40</v>
      </c>
      <c r="E14" s="8"/>
      <c r="F14" s="8"/>
      <c r="H14" s="11"/>
      <c r="I14" s="11"/>
      <c r="J14" s="11"/>
      <c r="N14" s="61"/>
    </row>
    <row r="15" spans="1:16" x14ac:dyDescent="0.25">
      <c r="A15" s="5" t="s">
        <v>31</v>
      </c>
      <c r="C15" s="13"/>
      <c r="D15" s="7" t="s">
        <v>41</v>
      </c>
      <c r="E15" s="8"/>
      <c r="F15" s="8"/>
      <c r="H15" s="281" t="s">
        <v>28</v>
      </c>
      <c r="I15" s="282"/>
      <c r="J15" s="283"/>
      <c r="N15" s="75"/>
      <c r="P15" s="63"/>
    </row>
    <row r="16" spans="1:16" x14ac:dyDescent="0.25">
      <c r="A16" s="5"/>
      <c r="C16" s="8"/>
      <c r="D16" s="76" t="s">
        <v>46</v>
      </c>
      <c r="E16" s="8"/>
      <c r="F16" s="8"/>
      <c r="H16" s="267" t="s">
        <v>12</v>
      </c>
      <c r="I16" s="21" t="s">
        <v>10</v>
      </c>
      <c r="J16" s="268" t="s">
        <v>33</v>
      </c>
      <c r="M16" s="61"/>
      <c r="N16" s="75"/>
      <c r="O16" s="61"/>
      <c r="P16" s="64"/>
    </row>
    <row r="17" spans="1:16" x14ac:dyDescent="0.25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25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25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25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25">
      <c r="A21" s="5"/>
      <c r="B21" s="14" t="s">
        <v>19</v>
      </c>
      <c r="D21" s="36" t="s">
        <v>48</v>
      </c>
      <c r="E21" s="8"/>
      <c r="F21" s="8"/>
      <c r="G21" s="41"/>
      <c r="H21" s="42" t="s">
        <v>54</v>
      </c>
      <c r="I21" s="43">
        <v>0.71</v>
      </c>
      <c r="J21" s="44"/>
      <c r="M21" s="61"/>
      <c r="N21" s="63"/>
    </row>
    <row r="22" spans="1:16" x14ac:dyDescent="0.25">
      <c r="A22" s="5"/>
      <c r="B22" s="24" t="s">
        <v>32</v>
      </c>
      <c r="D22" s="46"/>
      <c r="E22" s="8"/>
      <c r="F22" s="8"/>
      <c r="G22" s="41"/>
      <c r="H22" s="42" t="s">
        <v>49</v>
      </c>
      <c r="I22" s="43">
        <v>0.61</v>
      </c>
      <c r="J22" s="45"/>
      <c r="L22" s="61"/>
      <c r="M22" s="61"/>
      <c r="N22" s="61"/>
    </row>
    <row r="23" spans="1:16" x14ac:dyDescent="0.25">
      <c r="A23" s="5"/>
      <c r="B23" s="24"/>
      <c r="D23" s="46"/>
      <c r="E23" s="8"/>
      <c r="F23" s="8"/>
      <c r="G23" s="41"/>
      <c r="H23" s="42" t="s">
        <v>50</v>
      </c>
      <c r="I23" s="43">
        <v>0.57999999999999996</v>
      </c>
      <c r="J23" s="45"/>
      <c r="L23" s="61"/>
      <c r="M23" s="61"/>
      <c r="N23" s="64"/>
    </row>
    <row r="24" spans="1:16" x14ac:dyDescent="0.25">
      <c r="A24" s="5"/>
      <c r="B24" s="24"/>
      <c r="D24" s="46"/>
      <c r="E24" s="8"/>
      <c r="F24" s="8"/>
      <c r="G24" s="41"/>
      <c r="H24" s="42" t="s">
        <v>53</v>
      </c>
      <c r="I24" s="43">
        <v>0.55000000000000004</v>
      </c>
      <c r="J24" s="45"/>
      <c r="L24" s="61"/>
      <c r="M24" s="61"/>
    </row>
    <row r="25" spans="1:16" x14ac:dyDescent="0.25">
      <c r="A25" s="5"/>
      <c r="B25" s="24"/>
      <c r="D25" s="46"/>
      <c r="E25" s="8"/>
      <c r="F25" s="8"/>
      <c r="G25" s="41"/>
      <c r="H25" s="42" t="s">
        <v>55</v>
      </c>
      <c r="I25" s="43">
        <v>0.5</v>
      </c>
      <c r="J25" s="45"/>
      <c r="L25" s="61"/>
      <c r="M25" s="61"/>
    </row>
    <row r="26" spans="1:16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1:16" x14ac:dyDescent="0.25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5" thickBot="1" x14ac:dyDescent="0.3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5" thickTop="1" x14ac:dyDescent="0.25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25">
      <c r="B31" s="40"/>
      <c r="C31" s="37"/>
      <c r="E31" s="38"/>
      <c r="F31" s="16" t="s">
        <v>36</v>
      </c>
      <c r="G31" s="29" t="s">
        <v>254</v>
      </c>
      <c r="H31" s="61"/>
      <c r="I31" s="39"/>
      <c r="J31" s="300"/>
      <c r="K31" s="61"/>
      <c r="M31" s="61"/>
    </row>
    <row r="32" spans="1:16" x14ac:dyDescent="0.25">
      <c r="B32" s="40"/>
      <c r="C32" s="37"/>
      <c r="D32" s="17"/>
      <c r="E32" s="38"/>
      <c r="F32" s="17"/>
      <c r="G32" s="29" t="s">
        <v>39</v>
      </c>
      <c r="H32" s="61"/>
      <c r="I32" s="39"/>
      <c r="J32" s="300"/>
      <c r="K32" s="61"/>
      <c r="M32" s="61"/>
    </row>
    <row r="33" spans="2:13" x14ac:dyDescent="0.25">
      <c r="B33" s="40"/>
      <c r="C33" s="37"/>
      <c r="E33" s="38"/>
      <c r="F33" s="17"/>
      <c r="G33" s="299" t="s">
        <v>252</v>
      </c>
      <c r="H33" s="61"/>
      <c r="I33" s="39"/>
      <c r="J33" s="300"/>
      <c r="K33" s="61"/>
      <c r="M33" s="61"/>
    </row>
    <row r="34" spans="2:13" x14ac:dyDescent="0.25">
      <c r="B34" s="40"/>
      <c r="C34" s="37"/>
      <c r="E34" s="38"/>
      <c r="F34" s="61"/>
      <c r="G34" s="299" t="s">
        <v>253</v>
      </c>
      <c r="H34" s="61"/>
      <c r="I34" s="39"/>
      <c r="J34" s="300"/>
      <c r="K34" s="61"/>
      <c r="M34" s="61"/>
    </row>
    <row r="35" spans="2:13" x14ac:dyDescent="0.25">
      <c r="B35" s="40"/>
      <c r="C35" s="37"/>
      <c r="E35" s="38"/>
      <c r="F35" s="61"/>
      <c r="G35" s="29" t="s">
        <v>43</v>
      </c>
      <c r="H35" s="61"/>
      <c r="I35" s="39"/>
      <c r="J35" s="300"/>
      <c r="K35" s="61"/>
      <c r="M35" s="61"/>
    </row>
    <row r="36" spans="2:13" x14ac:dyDescent="0.25">
      <c r="B36" s="40"/>
      <c r="C36" s="37"/>
      <c r="E36" s="38"/>
      <c r="F36" s="61"/>
      <c r="G36" s="29" t="s">
        <v>47</v>
      </c>
      <c r="H36" s="61"/>
      <c r="I36" s="39"/>
      <c r="J36" s="300"/>
      <c r="K36" s="61"/>
      <c r="M36" s="61"/>
    </row>
    <row r="37" spans="2:13" ht="16.5" thickBot="1" x14ac:dyDescent="0.3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5" thickTop="1" x14ac:dyDescent="0.25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25">
      <c r="B39" s="40"/>
      <c r="C39" s="37"/>
      <c r="E39" s="38"/>
      <c r="F39" s="60" t="s">
        <v>44</v>
      </c>
      <c r="G39" s="61"/>
      <c r="H39" s="61"/>
      <c r="I39" s="59"/>
      <c r="J39" s="80"/>
      <c r="K39" s="61"/>
      <c r="M39" s="61"/>
    </row>
    <row r="40" spans="2:13" x14ac:dyDescent="0.25">
      <c r="K40" s="61"/>
      <c r="M40" s="61"/>
    </row>
    <row r="41" spans="2:13" x14ac:dyDescent="0.25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25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5" thickBot="1" x14ac:dyDescent="0.3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25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25">
      <c r="B45" s="24" t="s">
        <v>26</v>
      </c>
      <c r="E45" s="5"/>
      <c r="F45" s="5"/>
      <c r="G45" s="5"/>
      <c r="H45" s="5"/>
      <c r="I45" s="29" t="s">
        <v>254</v>
      </c>
      <c r="J45" s="57"/>
      <c r="K45" s="61"/>
      <c r="M45" s="61"/>
    </row>
    <row r="46" spans="2:13" x14ac:dyDescent="0.25">
      <c r="I46" s="29" t="s">
        <v>39</v>
      </c>
      <c r="J46" s="62"/>
      <c r="K46" s="61"/>
      <c r="L46" s="80"/>
      <c r="M46" s="61"/>
    </row>
    <row r="47" spans="2:13" x14ac:dyDescent="0.25">
      <c r="I47" s="299" t="s">
        <v>252</v>
      </c>
      <c r="J47" s="62"/>
      <c r="K47" s="61"/>
      <c r="M47" s="61"/>
    </row>
    <row r="48" spans="2:13" x14ac:dyDescent="0.25">
      <c r="B48" s="24"/>
      <c r="I48" s="299" t="s">
        <v>253</v>
      </c>
      <c r="J48" s="62"/>
      <c r="K48" s="61"/>
      <c r="M48" s="61"/>
    </row>
    <row r="49" spans="2:14" x14ac:dyDescent="0.25">
      <c r="B49" s="24"/>
      <c r="I49" s="29" t="s">
        <v>43</v>
      </c>
      <c r="J49" s="62"/>
      <c r="K49" s="61"/>
      <c r="M49" s="61"/>
    </row>
    <row r="50" spans="2:14" x14ac:dyDescent="0.25">
      <c r="I50" s="29" t="s">
        <v>47</v>
      </c>
      <c r="J50" s="62"/>
      <c r="K50" s="61"/>
      <c r="M50" s="61"/>
    </row>
    <row r="51" spans="2:14" ht="16.5" thickBot="1" x14ac:dyDescent="0.3">
      <c r="I51" s="58"/>
      <c r="J51" s="77"/>
      <c r="K51" s="61"/>
      <c r="M51" s="61"/>
    </row>
    <row r="52" spans="2:14" ht="16.5" thickTop="1" x14ac:dyDescent="0.25">
      <c r="B52" s="30" t="s">
        <v>1</v>
      </c>
      <c r="C52" s="262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25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25">
      <c r="B54" s="31" t="s">
        <v>51</v>
      </c>
      <c r="D54" s="72"/>
      <c r="E54" s="29" t="s">
        <v>57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25">
      <c r="B55" s="32" t="s">
        <v>52</v>
      </c>
      <c r="C55" s="263"/>
      <c r="D55" s="73"/>
      <c r="E55" s="29"/>
      <c r="F55" s="27"/>
      <c r="K55" s="61"/>
      <c r="M55" s="61"/>
    </row>
    <row r="56" spans="2:14" x14ac:dyDescent="0.25">
      <c r="C56" s="19"/>
      <c r="D56" s="19"/>
      <c r="E56" s="18"/>
      <c r="F56" s="18"/>
      <c r="G56" s="18"/>
      <c r="K56" s="61"/>
      <c r="M56" s="61"/>
    </row>
    <row r="57" spans="2:14" x14ac:dyDescent="0.25">
      <c r="C57" s="19"/>
      <c r="D57" s="19"/>
      <c r="E57" s="18"/>
      <c r="F57" s="18"/>
      <c r="G57" s="18"/>
      <c r="K57" s="61"/>
      <c r="M57" s="61"/>
    </row>
    <row r="58" spans="2:14" x14ac:dyDescent="0.25">
      <c r="C58" s="19"/>
      <c r="D58" s="19"/>
      <c r="E58" s="18"/>
      <c r="F58" s="18"/>
      <c r="G58" s="18"/>
      <c r="K58" s="61"/>
      <c r="M58" s="61"/>
    </row>
    <row r="59" spans="2:14" x14ac:dyDescent="0.25">
      <c r="C59" s="19"/>
      <c r="D59" s="19"/>
      <c r="E59" s="18"/>
      <c r="F59" s="18"/>
      <c r="G59" s="18"/>
      <c r="K59" s="61"/>
      <c r="M59" s="61"/>
    </row>
    <row r="60" spans="2:14" x14ac:dyDescent="0.25">
      <c r="C60" s="19"/>
      <c r="D60" s="19"/>
      <c r="E60" s="18"/>
      <c r="F60" s="18"/>
      <c r="G60" s="18"/>
      <c r="K60" s="61"/>
      <c r="M60" s="61"/>
    </row>
    <row r="61" spans="2:14" x14ac:dyDescent="0.25">
      <c r="C61" s="19"/>
      <c r="D61" s="19"/>
      <c r="E61" s="18"/>
      <c r="F61" s="18"/>
      <c r="G61" s="18"/>
      <c r="K61" s="61"/>
      <c r="M61" s="61"/>
    </row>
    <row r="62" spans="2:14" x14ac:dyDescent="0.25">
      <c r="C62" s="19"/>
      <c r="D62" s="19"/>
      <c r="E62" s="18"/>
      <c r="F62" s="18"/>
      <c r="G62" s="18"/>
      <c r="K62" s="61"/>
      <c r="M62" s="61"/>
    </row>
    <row r="63" spans="2:14" x14ac:dyDescent="0.25">
      <c r="C63" s="19"/>
      <c r="D63" s="19"/>
      <c r="E63" s="18"/>
      <c r="F63" s="18"/>
      <c r="G63" s="18"/>
      <c r="K63" s="61"/>
      <c r="M63" s="61"/>
    </row>
    <row r="64" spans="2:14" x14ac:dyDescent="0.25">
      <c r="C64" s="19"/>
      <c r="D64" s="19"/>
      <c r="E64" s="18"/>
      <c r="F64" s="18"/>
      <c r="G64" s="18"/>
      <c r="L64" s="61"/>
      <c r="N64" s="61"/>
    </row>
    <row r="65" spans="3:14" x14ac:dyDescent="0.25">
      <c r="C65" s="19"/>
      <c r="D65" s="19"/>
      <c r="E65" s="18"/>
      <c r="F65" s="18"/>
      <c r="G65" s="18"/>
      <c r="L65" s="61"/>
      <c r="N65" s="61"/>
    </row>
    <row r="66" spans="3:14" x14ac:dyDescent="0.25">
      <c r="C66" s="19"/>
      <c r="D66" s="19"/>
      <c r="E66" s="18"/>
      <c r="F66" s="18"/>
      <c r="G66" s="18"/>
      <c r="L66" s="61"/>
      <c r="N66" s="61"/>
    </row>
    <row r="67" spans="3:14" x14ac:dyDescent="0.25">
      <c r="C67" s="19"/>
      <c r="D67" s="19"/>
      <c r="E67" s="18"/>
      <c r="F67" s="18"/>
      <c r="G67" s="18"/>
      <c r="L67" s="61"/>
      <c r="N67" s="61"/>
    </row>
    <row r="68" spans="3:14" x14ac:dyDescent="0.25">
      <c r="C68" s="19"/>
      <c r="D68" s="19"/>
      <c r="E68" s="18"/>
      <c r="F68" s="18"/>
      <c r="G68" s="18"/>
      <c r="L68" s="61"/>
      <c r="N68" s="61"/>
    </row>
    <row r="69" spans="3:14" x14ac:dyDescent="0.25">
      <c r="C69" s="19"/>
      <c r="D69" s="19"/>
      <c r="E69" s="18"/>
      <c r="F69" s="18"/>
      <c r="G69" s="18"/>
      <c r="L69" s="61"/>
      <c r="N69" s="61"/>
    </row>
    <row r="70" spans="3:14" x14ac:dyDescent="0.25">
      <c r="L70" s="61"/>
      <c r="N70" s="61"/>
    </row>
    <row r="71" spans="3:14" x14ac:dyDescent="0.25">
      <c r="L71" s="61"/>
      <c r="N71" s="61"/>
    </row>
    <row r="72" spans="3:14" x14ac:dyDescent="0.25">
      <c r="L72" s="61"/>
      <c r="N72" s="61"/>
    </row>
    <row r="73" spans="3:14" x14ac:dyDescent="0.25">
      <c r="L73" s="61"/>
      <c r="N73" s="61"/>
    </row>
    <row r="74" spans="3:14" x14ac:dyDescent="0.25">
      <c r="L74" s="61"/>
      <c r="N74" s="61"/>
    </row>
    <row r="75" spans="3:14" x14ac:dyDescent="0.25">
      <c r="L75" s="61"/>
      <c r="N75" s="61"/>
    </row>
    <row r="76" spans="3:14" x14ac:dyDescent="0.25">
      <c r="L76" s="61"/>
      <c r="N76" s="61"/>
    </row>
    <row r="77" spans="3:14" x14ac:dyDescent="0.25">
      <c r="L77" s="61"/>
      <c r="N77" s="61"/>
    </row>
    <row r="78" spans="3:14" x14ac:dyDescent="0.25">
      <c r="L78" s="61"/>
      <c r="N78" s="61"/>
    </row>
    <row r="79" spans="3:14" x14ac:dyDescent="0.25">
      <c r="L79" s="61"/>
      <c r="N79" s="61"/>
    </row>
    <row r="80" spans="3:14" x14ac:dyDescent="0.25">
      <c r="L80" s="61"/>
      <c r="N80" s="61"/>
    </row>
    <row r="81" spans="12:14" x14ac:dyDescent="0.25">
      <c r="L81" s="61"/>
      <c r="N81" s="61"/>
    </row>
    <row r="82" spans="12:14" x14ac:dyDescent="0.25">
      <c r="L82" s="61"/>
      <c r="N82" s="61"/>
    </row>
    <row r="83" spans="12:14" x14ac:dyDescent="0.25">
      <c r="L83" s="61"/>
      <c r="N83" s="61"/>
    </row>
    <row r="84" spans="12:14" x14ac:dyDescent="0.25">
      <c r="L84" s="61"/>
      <c r="N84" s="61"/>
    </row>
    <row r="85" spans="12:14" x14ac:dyDescent="0.25">
      <c r="L85" s="61"/>
      <c r="N85" s="61"/>
    </row>
    <row r="86" spans="12:14" x14ac:dyDescent="0.25">
      <c r="L86" s="61"/>
      <c r="N86" s="61"/>
    </row>
    <row r="87" spans="12:14" x14ac:dyDescent="0.25">
      <c r="L87" s="61"/>
      <c r="N87" s="61"/>
    </row>
    <row r="88" spans="12:14" x14ac:dyDescent="0.25">
      <c r="L88" s="61"/>
      <c r="N88" s="61"/>
    </row>
    <row r="89" spans="12:14" x14ac:dyDescent="0.25">
      <c r="L89" s="61"/>
      <c r="N89" s="61"/>
    </row>
    <row r="90" spans="12:14" x14ac:dyDescent="0.25">
      <c r="L90" s="61"/>
      <c r="N90" s="61"/>
    </row>
    <row r="91" spans="12:14" x14ac:dyDescent="0.25">
      <c r="L91" s="61"/>
      <c r="N91" s="61"/>
    </row>
    <row r="92" spans="12:14" x14ac:dyDescent="0.25">
      <c r="L92" s="61"/>
      <c r="N92" s="61"/>
    </row>
    <row r="93" spans="12:14" x14ac:dyDescent="0.25">
      <c r="L93" s="61"/>
      <c r="N93" s="61"/>
    </row>
    <row r="94" spans="12:14" x14ac:dyDescent="0.25">
      <c r="L94" s="61"/>
      <c r="N94" s="61"/>
    </row>
    <row r="95" spans="12:14" x14ac:dyDescent="0.25">
      <c r="L95" s="61"/>
      <c r="N95" s="61"/>
    </row>
    <row r="96" spans="12:14" x14ac:dyDescent="0.25">
      <c r="L96" s="61"/>
      <c r="N96" s="61"/>
    </row>
    <row r="97" spans="12:14" x14ac:dyDescent="0.25">
      <c r="L97" s="61"/>
      <c r="N97" s="61"/>
    </row>
    <row r="98" spans="12:14" x14ac:dyDescent="0.25">
      <c r="L98" s="61"/>
      <c r="N98" s="61"/>
    </row>
    <row r="99" spans="12:14" x14ac:dyDescent="0.25">
      <c r="L99" s="61"/>
      <c r="N99" s="61"/>
    </row>
    <row r="100" spans="12:14" x14ac:dyDescent="0.25">
      <c r="L100" s="61"/>
      <c r="N100" s="61"/>
    </row>
    <row r="101" spans="12:14" x14ac:dyDescent="0.25">
      <c r="L101" s="61"/>
      <c r="N101" s="61"/>
    </row>
    <row r="102" spans="12:14" x14ac:dyDescent="0.25">
      <c r="L102" s="61"/>
      <c r="N102" s="61"/>
    </row>
    <row r="103" spans="12:14" x14ac:dyDescent="0.25">
      <c r="L103" s="61"/>
      <c r="N103" s="61"/>
    </row>
    <row r="104" spans="12:14" x14ac:dyDescent="0.25">
      <c r="L104" s="61"/>
      <c r="N104" s="61"/>
    </row>
    <row r="105" spans="12:14" x14ac:dyDescent="0.25">
      <c r="L105" s="61"/>
      <c r="N105" s="61"/>
    </row>
    <row r="106" spans="12:14" x14ac:dyDescent="0.25">
      <c r="L106" s="61"/>
      <c r="N106" s="61"/>
    </row>
    <row r="107" spans="12:14" x14ac:dyDescent="0.25">
      <c r="L107" s="61"/>
      <c r="N107" s="61"/>
    </row>
    <row r="108" spans="12:14" x14ac:dyDescent="0.25">
      <c r="L108" s="61"/>
      <c r="N108" s="61"/>
    </row>
    <row r="109" spans="12:14" x14ac:dyDescent="0.25">
      <c r="L109" s="61"/>
      <c r="N109" s="61"/>
    </row>
    <row r="110" spans="12:14" x14ac:dyDescent="0.25">
      <c r="L110" s="61"/>
      <c r="N110" s="61"/>
    </row>
    <row r="111" spans="12:14" x14ac:dyDescent="0.25">
      <c r="L111" s="61"/>
      <c r="N111" s="61"/>
    </row>
    <row r="112" spans="12:14" x14ac:dyDescent="0.25">
      <c r="L112" s="61"/>
      <c r="N112" s="61"/>
    </row>
    <row r="113" spans="11:14" x14ac:dyDescent="0.25">
      <c r="L113" s="61"/>
      <c r="N113" s="61"/>
    </row>
    <row r="114" spans="11:14" x14ac:dyDescent="0.25">
      <c r="L114" s="61"/>
      <c r="N114" s="61"/>
    </row>
    <row r="115" spans="11:14" x14ac:dyDescent="0.25">
      <c r="L115" s="61"/>
      <c r="N115" s="61"/>
    </row>
    <row r="116" spans="11:14" x14ac:dyDescent="0.25">
      <c r="L116" s="61"/>
      <c r="N116" s="61"/>
    </row>
    <row r="117" spans="11:14" x14ac:dyDescent="0.25">
      <c r="L117" s="61"/>
      <c r="N117" s="61"/>
    </row>
    <row r="118" spans="11:14" x14ac:dyDescent="0.25">
      <c r="L118" s="61"/>
      <c r="N118" s="61"/>
    </row>
    <row r="119" spans="11:14" x14ac:dyDescent="0.25">
      <c r="L119" s="61"/>
      <c r="N119" s="61"/>
    </row>
    <row r="120" spans="11:14" x14ac:dyDescent="0.25">
      <c r="L120" s="61"/>
      <c r="N120" s="61"/>
    </row>
    <row r="121" spans="11:14" x14ac:dyDescent="0.25">
      <c r="L121" s="61"/>
      <c r="N121" s="61"/>
    </row>
    <row r="122" spans="11:14" x14ac:dyDescent="0.25">
      <c r="K122" s="17"/>
      <c r="M122" s="61"/>
    </row>
    <row r="123" spans="11:14" x14ac:dyDescent="0.25">
      <c r="L123" s="17"/>
      <c r="N123" s="61"/>
    </row>
    <row r="124" spans="11:14" x14ac:dyDescent="0.25">
      <c r="L124" s="29"/>
      <c r="M124" s="61"/>
      <c r="N124" s="61"/>
    </row>
    <row r="125" spans="11:14" x14ac:dyDescent="0.25">
      <c r="L125" s="29"/>
      <c r="M125" s="61"/>
      <c r="N125" s="61"/>
    </row>
    <row r="126" spans="11:14" x14ac:dyDescent="0.25">
      <c r="L126" s="29"/>
      <c r="M126" s="61"/>
      <c r="N126" s="61"/>
    </row>
    <row r="127" spans="11:14" x14ac:dyDescent="0.25">
      <c r="L127" s="29"/>
      <c r="M127" s="61"/>
      <c r="N127" s="61"/>
    </row>
    <row r="128" spans="11:14" x14ac:dyDescent="0.25">
      <c r="L128" s="29"/>
      <c r="M128" s="61"/>
      <c r="N128" s="61"/>
    </row>
    <row r="129" spans="11:17" x14ac:dyDescent="0.25">
      <c r="L129" s="29"/>
      <c r="M129" s="61"/>
      <c r="N129" s="61"/>
    </row>
    <row r="130" spans="11:17" x14ac:dyDescent="0.25">
      <c r="K130" s="56"/>
    </row>
    <row r="131" spans="11:17" x14ac:dyDescent="0.25">
      <c r="N131" s="61"/>
    </row>
    <row r="136" spans="11:17" ht="15.75" customHeight="1" x14ac:dyDescent="0.25"/>
    <row r="142" spans="11:17" ht="15.75" customHeight="1" x14ac:dyDescent="0.25"/>
    <row r="143" spans="11:17" x14ac:dyDescent="0.25">
      <c r="K143" s="5"/>
      <c r="L143" s="5"/>
      <c r="Q143" s="17"/>
    </row>
    <row r="144" spans="11:17" x14ac:dyDescent="0.25">
      <c r="K144" s="5"/>
      <c r="L144" s="5"/>
    </row>
    <row r="145" spans="11:12" x14ac:dyDescent="0.25">
      <c r="K145" s="5"/>
      <c r="L145" s="5"/>
    </row>
    <row r="160" spans="11:12" ht="14.25" customHeight="1" x14ac:dyDescent="0.25"/>
  </sheetData>
  <sortState xmlns:xlrd2="http://schemas.microsoft.com/office/spreadsheetml/2017/richdata2" ref="B25:L27">
    <sortCondition ref="C25:C27"/>
    <sortCondition ref="D25:D27"/>
  </sortState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0.7109375" style="7" customWidth="1"/>
    <col min="5" max="5" width="20.7109375" style="7" customWidth="1"/>
    <col min="6" max="6" width="22.7109375" style="7" customWidth="1"/>
    <col min="7" max="7" width="23.42578125" style="7" customWidth="1"/>
    <col min="8" max="8" width="24.140625" style="7" customWidth="1"/>
    <col min="9" max="9" width="18.5703125" style="7" customWidth="1"/>
    <col min="10" max="10" width="23.71093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135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138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137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135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0" t="s">
        <v>134</v>
      </c>
      <c r="E21" s="290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135</v>
      </c>
      <c r="H30" s="50"/>
      <c r="I30" s="99"/>
      <c r="J30" s="98"/>
    </row>
    <row r="31" spans="2:13" x14ac:dyDescent="0.25">
      <c r="B31" s="95"/>
      <c r="C31" s="92"/>
      <c r="E31" s="131"/>
      <c r="F31" s="100"/>
      <c r="G31" s="65" t="s">
        <v>136</v>
      </c>
      <c r="H31" s="50"/>
      <c r="I31" s="99"/>
      <c r="J31" s="98"/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131"/>
      <c r="F33" s="61"/>
      <c r="H33" s="61"/>
      <c r="I33" s="94"/>
      <c r="J33" s="93"/>
    </row>
    <row r="34" spans="2:10" x14ac:dyDescent="0.25">
      <c r="B34" s="95"/>
      <c r="C34" s="92"/>
      <c r="E34" s="131"/>
      <c r="F34" s="100" t="s">
        <v>44</v>
      </c>
      <c r="H34" s="61"/>
      <c r="I34" s="94"/>
      <c r="J34" s="158"/>
    </row>
    <row r="35" spans="2:10" x14ac:dyDescent="0.25">
      <c r="B35" s="95"/>
      <c r="C35" s="92"/>
      <c r="E35" s="131"/>
      <c r="F35" s="61"/>
      <c r="H35" s="61"/>
      <c r="I35" s="94"/>
      <c r="J35" s="93"/>
    </row>
    <row r="36" spans="2:10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5" customHeight="1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ht="15" customHeight="1" x14ac:dyDescent="0.25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ht="15" customHeight="1" x14ac:dyDescent="0.25">
      <c r="B40" s="24" t="s">
        <v>26</v>
      </c>
      <c r="I40" s="65"/>
      <c r="J40" s="98"/>
    </row>
    <row r="42" spans="2:10" x14ac:dyDescent="0.25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51</v>
      </c>
      <c r="D44" s="72"/>
      <c r="E44" s="29" t="s">
        <v>57</v>
      </c>
      <c r="F44" s="27" t="s">
        <v>135</v>
      </c>
      <c r="I44" s="25" t="s">
        <v>27</v>
      </c>
      <c r="J44" s="142"/>
    </row>
    <row r="45" spans="2:10" x14ac:dyDescent="0.25">
      <c r="B45" s="32" t="s">
        <v>52</v>
      </c>
      <c r="C45" s="263"/>
      <c r="D45" s="73"/>
      <c r="E45" s="151"/>
      <c r="F45" s="240"/>
      <c r="G45" s="149"/>
      <c r="H45" s="163"/>
    </row>
    <row r="46" spans="2:10" x14ac:dyDescent="0.25">
      <c r="C46" s="19"/>
      <c r="D46" s="19"/>
      <c r="E46" s="18"/>
      <c r="F46" s="149"/>
      <c r="G46" s="149"/>
      <c r="H46" s="149"/>
      <c r="I46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zoomScale="70" zoomScaleNormal="70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68" style="7" customWidth="1"/>
    <col min="5" max="5" width="20.7109375" style="7" customWidth="1"/>
    <col min="6" max="7" width="22.85546875" style="7" customWidth="1"/>
    <col min="8" max="8" width="24" style="7" customWidth="1"/>
    <col min="9" max="9" width="17.42578125" style="7" customWidth="1"/>
    <col min="10" max="10" width="22.855468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140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145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144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140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0" t="s">
        <v>139</v>
      </c>
      <c r="E21" s="290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143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J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139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131"/>
      <c r="F31" s="100"/>
      <c r="G31" s="65" t="s">
        <v>142</v>
      </c>
      <c r="H31" s="50">
        <f>SUMIF($E$27:$E$27,$G31,$J$27:$J$28)</f>
        <v>0</v>
      </c>
      <c r="I31" s="99"/>
      <c r="J31" s="98"/>
    </row>
    <row r="32" spans="2:13" x14ac:dyDescent="0.25">
      <c r="B32" s="95"/>
      <c r="C32" s="92"/>
      <c r="E32" s="131"/>
      <c r="F32" s="100"/>
      <c r="G32" s="65" t="s">
        <v>70</v>
      </c>
      <c r="H32" s="50">
        <f>SUMIF($E$27:$E$27,$G32,$J$27:$J$28)</f>
        <v>0</v>
      </c>
      <c r="I32" s="99"/>
      <c r="J32" s="132" t="s">
        <v>141</v>
      </c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131"/>
      <c r="F34" s="61"/>
      <c r="H34" s="61"/>
      <c r="I34" s="94"/>
      <c r="J34" s="93"/>
    </row>
    <row r="35" spans="2:10" x14ac:dyDescent="0.25">
      <c r="B35" s="95"/>
      <c r="C35" s="92"/>
      <c r="E35" s="131"/>
      <c r="F35" s="100" t="s">
        <v>44</v>
      </c>
      <c r="H35" s="61">
        <f>SUM(H30:H31)</f>
        <v>0</v>
      </c>
      <c r="I35" s="94"/>
      <c r="J35" s="158">
        <f>SUM(J30:J32)</f>
        <v>0</v>
      </c>
    </row>
    <row r="36" spans="2:10" x14ac:dyDescent="0.25">
      <c r="B36" s="95"/>
      <c r="C36" s="92"/>
      <c r="E36" s="131"/>
      <c r="F36" s="61"/>
      <c r="H36" s="61"/>
      <c r="I36" s="94"/>
      <c r="J36" s="93"/>
    </row>
    <row r="37" spans="2:10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25">
      <c r="B38" s="179"/>
      <c r="C38" s="177"/>
      <c r="D38" s="178"/>
      <c r="E38" s="177"/>
      <c r="F38" s="177"/>
      <c r="G38" s="177"/>
      <c r="H38" s="177"/>
      <c r="I38" s="177"/>
      <c r="J38" s="176"/>
    </row>
    <row r="39" spans="2:10" ht="16.5" thickBot="1" x14ac:dyDescent="0.3">
      <c r="B39" s="175"/>
      <c r="C39" s="175"/>
      <c r="D39" s="175"/>
      <c r="E39" s="175"/>
      <c r="F39" s="175"/>
      <c r="G39" s="175"/>
      <c r="H39" s="175"/>
      <c r="I39" s="175"/>
      <c r="J39" s="175"/>
    </row>
    <row r="40" spans="2:10" x14ac:dyDescent="0.25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0" x14ac:dyDescent="0.25">
      <c r="B41" s="24" t="s">
        <v>26</v>
      </c>
      <c r="I41" s="65"/>
      <c r="J41" s="98"/>
    </row>
    <row r="43" spans="2:10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0" x14ac:dyDescent="0.25">
      <c r="B44" s="23" t="s">
        <v>23</v>
      </c>
      <c r="D44" s="72"/>
      <c r="E44" s="29" t="s">
        <v>4</v>
      </c>
      <c r="F44" s="27">
        <f>J2</f>
        <v>0</v>
      </c>
    </row>
    <row r="45" spans="2:10" x14ac:dyDescent="0.25">
      <c r="B45" s="31" t="s">
        <v>51</v>
      </c>
      <c r="D45" s="72"/>
      <c r="E45" s="29" t="s">
        <v>57</v>
      </c>
      <c r="F45" s="27" t="s">
        <v>140</v>
      </c>
      <c r="I45" s="25" t="s">
        <v>27</v>
      </c>
      <c r="J45" s="142">
        <f>J35</f>
        <v>0</v>
      </c>
    </row>
    <row r="46" spans="2:10" ht="15.75" customHeight="1" x14ac:dyDescent="0.25">
      <c r="B46" s="32" t="s">
        <v>52</v>
      </c>
      <c r="C46" s="263"/>
      <c r="D46" s="73"/>
      <c r="E46" s="151" t="s">
        <v>19</v>
      </c>
      <c r="F46" s="240" t="s">
        <v>139</v>
      </c>
      <c r="G46" s="149"/>
      <c r="H46" s="163"/>
    </row>
    <row r="47" spans="2:10" x14ac:dyDescent="0.25">
      <c r="C47" s="19"/>
      <c r="D47" s="19"/>
      <c r="E47" s="18"/>
      <c r="F47" s="149"/>
      <c r="G47" s="149"/>
      <c r="H47" s="149"/>
      <c r="I47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zoomScale="70" zoomScaleNormal="70" zoomScalePageLayoutView="90" workbookViewId="0">
      <selection activeCell="F32" sqref="F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0.28515625" style="7" customWidth="1"/>
    <col min="5" max="5" width="20.7109375" style="7" customWidth="1"/>
    <col min="6" max="6" width="18.85546875" style="7" customWidth="1"/>
    <col min="7" max="7" width="18.42578125" style="7" customWidth="1"/>
    <col min="8" max="8" width="23.5703125" style="7" customWidth="1"/>
    <col min="9" max="9" width="18.5703125" style="7" customWidth="1"/>
    <col min="10" max="10" width="24.140625" style="7" customWidth="1"/>
    <col min="11" max="11" width="12.7109375" style="7" bestFit="1" customWidth="1"/>
    <col min="12" max="12" width="12.28515625" style="7" customWidth="1"/>
    <col min="13" max="13" width="16" style="7" customWidth="1"/>
    <col min="14" max="14" width="10.140625" style="7" bestFit="1" customWidth="1"/>
    <col min="15" max="15" width="16" style="7" customWidth="1"/>
    <col min="16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87" t="s">
        <v>1</v>
      </c>
      <c r="I6" s="287"/>
      <c r="J6" s="287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  <c r="H10" s="124"/>
    </row>
    <row r="11" spans="1:10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146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148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106"/>
      <c r="H14" s="255"/>
      <c r="I14" s="254"/>
      <c r="J14" s="254"/>
    </row>
    <row r="15" spans="1:10" x14ac:dyDescent="0.25">
      <c r="A15" s="7" t="s">
        <v>31</v>
      </c>
      <c r="C15" s="106"/>
      <c r="D15" s="195" t="s">
        <v>147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1.28</v>
      </c>
      <c r="J17" s="141"/>
    </row>
    <row r="18" spans="2:13" x14ac:dyDescent="0.25">
      <c r="B18" s="117" t="s">
        <v>24</v>
      </c>
      <c r="D18" s="116"/>
      <c r="E18" s="106"/>
      <c r="F18" s="106"/>
      <c r="G18" s="106"/>
      <c r="H18" s="104" t="s">
        <v>14</v>
      </c>
      <c r="I18" s="103">
        <v>1.1299999999999999</v>
      </c>
    </row>
    <row r="19" spans="2:13" x14ac:dyDescent="0.25">
      <c r="B19" s="117" t="s">
        <v>25</v>
      </c>
      <c r="D19" s="116"/>
      <c r="E19" s="106"/>
      <c r="F19" s="106"/>
      <c r="G19" s="106"/>
      <c r="H19" s="104" t="s">
        <v>15</v>
      </c>
      <c r="I19" s="103">
        <v>0.99</v>
      </c>
    </row>
    <row r="20" spans="2:13" x14ac:dyDescent="0.25">
      <c r="B20" s="115" t="s">
        <v>18</v>
      </c>
      <c r="D20" s="113" t="s">
        <v>146</v>
      </c>
      <c r="E20" s="106"/>
      <c r="F20" s="106"/>
      <c r="G20" s="106"/>
      <c r="H20" s="104" t="s">
        <v>13</v>
      </c>
      <c r="I20" s="103">
        <v>0.85</v>
      </c>
    </row>
    <row r="21" spans="2:13" x14ac:dyDescent="0.25">
      <c r="B21" s="115" t="s">
        <v>19</v>
      </c>
      <c r="D21" s="290" t="s">
        <v>146</v>
      </c>
      <c r="E21" s="290"/>
      <c r="F21" s="106"/>
      <c r="G21" s="106"/>
      <c r="H21" s="104" t="s">
        <v>63</v>
      </c>
      <c r="I21" s="103">
        <v>0.71</v>
      </c>
    </row>
    <row r="22" spans="2:13" x14ac:dyDescent="0.25">
      <c r="B22" s="24" t="s">
        <v>32</v>
      </c>
      <c r="D22" s="46"/>
      <c r="E22" s="106"/>
      <c r="F22" s="106"/>
      <c r="G22" s="106"/>
      <c r="H22" s="104" t="s">
        <v>49</v>
      </c>
      <c r="I22" s="103">
        <v>0.61</v>
      </c>
    </row>
    <row r="23" spans="2:13" x14ac:dyDescent="0.25">
      <c r="B23" s="24"/>
      <c r="D23" s="46"/>
      <c r="E23" s="106"/>
      <c r="F23" s="106"/>
      <c r="G23" s="106"/>
      <c r="H23" s="104" t="s">
        <v>50</v>
      </c>
      <c r="I23" s="103">
        <v>0.57999999999999996</v>
      </c>
    </row>
    <row r="24" spans="2:13" x14ac:dyDescent="0.25">
      <c r="B24" s="24"/>
      <c r="D24" s="46"/>
      <c r="E24" s="106"/>
      <c r="F24" s="106"/>
      <c r="G24" s="106"/>
      <c r="H24" s="104" t="s">
        <v>53</v>
      </c>
      <c r="I24" s="103">
        <v>0.55000000000000004</v>
      </c>
    </row>
    <row r="25" spans="2:13" x14ac:dyDescent="0.25">
      <c r="B25" s="24"/>
      <c r="D25" s="46"/>
      <c r="E25" s="106"/>
      <c r="F25" s="106"/>
      <c r="G25" s="106"/>
      <c r="H25" s="104" t="s">
        <v>78</v>
      </c>
      <c r="I25" s="103">
        <v>0.5</v>
      </c>
    </row>
    <row r="26" spans="2:13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61"/>
      <c r="I28" s="61"/>
      <c r="J28" s="94"/>
      <c r="L28" s="194"/>
    </row>
    <row r="29" spans="2:13" ht="16.5" thickBot="1" x14ac:dyDescent="0.3">
      <c r="B29" s="95"/>
      <c r="C29" s="92"/>
      <c r="F29" s="47"/>
      <c r="G29" s="48"/>
      <c r="H29" s="47"/>
      <c r="I29" s="97"/>
      <c r="J29" s="96"/>
      <c r="L29" s="194"/>
    </row>
    <row r="30" spans="2:13" ht="16.5" thickTop="1" x14ac:dyDescent="0.25">
      <c r="B30" s="95"/>
      <c r="C30" s="92"/>
      <c r="F30" s="61"/>
      <c r="H30" s="61"/>
      <c r="I30" s="94"/>
      <c r="J30" s="93"/>
      <c r="L30" s="194"/>
    </row>
    <row r="31" spans="2:13" x14ac:dyDescent="0.25">
      <c r="B31" s="95"/>
      <c r="C31" s="92"/>
      <c r="F31" s="100" t="s">
        <v>44</v>
      </c>
      <c r="H31" s="61"/>
      <c r="I31" s="94"/>
      <c r="J31" s="93"/>
      <c r="M31" s="86"/>
    </row>
    <row r="32" spans="2:13" x14ac:dyDescent="0.25">
      <c r="B32" s="95"/>
      <c r="C32" s="92"/>
      <c r="F32" s="65"/>
      <c r="G32" s="61"/>
      <c r="I32" s="61"/>
      <c r="J32" s="94"/>
    </row>
    <row r="33" spans="2:10" x14ac:dyDescent="0.25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5" thickBot="1" x14ac:dyDescent="0.3">
      <c r="B34" s="153"/>
      <c r="C34" s="153"/>
      <c r="D34" s="153"/>
      <c r="E34" s="153"/>
      <c r="F34" s="153"/>
      <c r="G34" s="153"/>
      <c r="H34" s="153"/>
      <c r="I34" s="153"/>
      <c r="J34" s="153"/>
    </row>
    <row r="35" spans="2:10" x14ac:dyDescent="0.25">
      <c r="B35" s="269"/>
      <c r="C35" s="269"/>
      <c r="D35" s="269"/>
      <c r="E35" s="269"/>
      <c r="F35" s="269"/>
      <c r="G35" s="269"/>
      <c r="H35" s="269"/>
      <c r="I35" s="269"/>
      <c r="J35" s="269"/>
    </row>
    <row r="36" spans="2:10" ht="15.75" customHeight="1" x14ac:dyDescent="0.25">
      <c r="B36" s="24" t="s">
        <v>26</v>
      </c>
      <c r="J36" s="65"/>
    </row>
    <row r="38" spans="2:10" x14ac:dyDescent="0.25">
      <c r="B38" s="30" t="s">
        <v>1</v>
      </c>
      <c r="C38" s="262"/>
      <c r="D38" s="71"/>
      <c r="E38" s="28" t="s">
        <v>0</v>
      </c>
      <c r="F38" s="26">
        <f>J1</f>
        <v>0</v>
      </c>
    </row>
    <row r="39" spans="2:10" x14ac:dyDescent="0.25">
      <c r="B39" s="23" t="s">
        <v>23</v>
      </c>
      <c r="D39" s="72"/>
      <c r="E39" s="29" t="s">
        <v>4</v>
      </c>
      <c r="F39" s="27">
        <f>J2</f>
        <v>0</v>
      </c>
    </row>
    <row r="40" spans="2:10" x14ac:dyDescent="0.25">
      <c r="B40" s="31" t="s">
        <v>51</v>
      </c>
      <c r="D40" s="72"/>
      <c r="E40" s="29" t="s">
        <v>57</v>
      </c>
      <c r="F40" s="27" t="s">
        <v>146</v>
      </c>
      <c r="I40" s="25" t="s">
        <v>27</v>
      </c>
      <c r="J40" s="142"/>
    </row>
    <row r="41" spans="2:10" x14ac:dyDescent="0.25">
      <c r="B41" s="32" t="s">
        <v>52</v>
      </c>
      <c r="C41" s="263"/>
      <c r="D41" s="73"/>
      <c r="E41" s="151" t="s">
        <v>19</v>
      </c>
      <c r="F41" s="27" t="s">
        <v>146</v>
      </c>
      <c r="G41" s="240"/>
      <c r="H41" s="149"/>
      <c r="I41" s="163"/>
    </row>
    <row r="42" spans="2:10" x14ac:dyDescent="0.25">
      <c r="C42" s="19"/>
      <c r="D42" s="19"/>
      <c r="E42" s="18"/>
      <c r="F42" s="149"/>
      <c r="G42" s="149"/>
      <c r="H42" s="149"/>
      <c r="I42" s="149"/>
    </row>
    <row r="43" spans="2:10" ht="15.75" customHeight="1" x14ac:dyDescent="0.25">
      <c r="C43" s="19"/>
      <c r="D43" s="19"/>
      <c r="E43" s="18"/>
      <c r="F43" s="18"/>
      <c r="G43" s="18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opLeftCell="A10" zoomScale="85" zoomScaleNormal="85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118.140625" style="7" customWidth="1"/>
    <col min="5" max="5" width="15.7109375" style="7" bestFit="1" customWidth="1"/>
    <col min="6" max="7" width="22.5703125" style="7" customWidth="1"/>
    <col min="8" max="8" width="22.7109375" style="7" customWidth="1"/>
    <col min="9" max="9" width="17.7109375" style="7" customWidth="1"/>
    <col min="10" max="10" width="22.5703125" style="7" customWidth="1"/>
    <col min="11" max="11" width="2.7109375" style="7" customWidth="1"/>
    <col min="12" max="12" width="12.28515625" style="7" customWidth="1"/>
    <col min="13" max="16384" width="8.7109375" style="7"/>
  </cols>
  <sheetData>
    <row r="1" spans="1:10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B5" s="127" t="s">
        <v>1</v>
      </c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6" t="s">
        <v>51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52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2" t="s">
        <v>22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125" t="s">
        <v>6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6" t="s">
        <v>68</v>
      </c>
      <c r="I11" s="286"/>
      <c r="J11" s="286"/>
    </row>
    <row r="12" spans="1:10" x14ac:dyDescent="0.25">
      <c r="B12" s="115" t="s">
        <v>20</v>
      </c>
      <c r="D12" s="101" t="s">
        <v>164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01" t="s">
        <v>168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05" t="s">
        <v>167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21"/>
      <c r="D15" s="105" t="s">
        <v>166</v>
      </c>
      <c r="E15" s="106"/>
      <c r="F15" s="106"/>
      <c r="H15" s="281" t="s">
        <v>28</v>
      </c>
      <c r="I15" s="282"/>
      <c r="J15" s="283"/>
    </row>
    <row r="16" spans="1:10" x14ac:dyDescent="0.25">
      <c r="C16" s="106"/>
      <c r="D16" s="76" t="s">
        <v>165</v>
      </c>
      <c r="E16" s="106"/>
      <c r="G16" s="106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</row>
    <row r="18" spans="2:12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1.1300000000000001</v>
      </c>
      <c r="J18" s="110"/>
    </row>
    <row r="19" spans="2:12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0.9900000000000001</v>
      </c>
      <c r="J19" s="110"/>
    </row>
    <row r="20" spans="2:12" x14ac:dyDescent="0.25">
      <c r="B20" s="115" t="s">
        <v>18</v>
      </c>
      <c r="D20" s="113" t="s">
        <v>164</v>
      </c>
      <c r="E20" s="106"/>
      <c r="F20" s="106"/>
      <c r="G20" s="105"/>
      <c r="H20" s="104" t="s">
        <v>13</v>
      </c>
      <c r="I20" s="103">
        <v>0.85000000000000009</v>
      </c>
      <c r="J20" s="110"/>
    </row>
    <row r="21" spans="2:12" ht="15.75" customHeight="1" x14ac:dyDescent="0.25">
      <c r="B21" s="207" t="s">
        <v>19</v>
      </c>
      <c r="D21" s="295" t="s">
        <v>163</v>
      </c>
      <c r="E21" s="240"/>
      <c r="F21" s="240"/>
      <c r="G21" s="105"/>
      <c r="H21" s="104" t="s">
        <v>63</v>
      </c>
      <c r="I21" s="103">
        <v>0.71000000000000008</v>
      </c>
      <c r="J21" s="110"/>
    </row>
    <row r="22" spans="2:12" x14ac:dyDescent="0.25">
      <c r="D22" s="295"/>
      <c r="E22" s="255"/>
      <c r="F22" s="255"/>
      <c r="G22" s="105"/>
      <c r="H22" s="104" t="s">
        <v>49</v>
      </c>
      <c r="I22" s="103">
        <v>0.6100000000000001</v>
      </c>
      <c r="J22" s="110"/>
      <c r="K22" s="105"/>
      <c r="L22" s="206"/>
    </row>
    <row r="23" spans="2:12" x14ac:dyDescent="0.25">
      <c r="B23" s="24" t="s">
        <v>32</v>
      </c>
      <c r="D23" s="46"/>
      <c r="E23" s="106"/>
      <c r="F23" s="106"/>
      <c r="G23" s="105"/>
      <c r="H23" s="104" t="s">
        <v>50</v>
      </c>
      <c r="I23" s="103">
        <v>0.58000000000000007</v>
      </c>
      <c r="J23" s="110"/>
      <c r="K23" s="105"/>
      <c r="L23" s="61"/>
    </row>
    <row r="24" spans="2:12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K24" s="105"/>
      <c r="L24" s="61"/>
    </row>
    <row r="25" spans="2:12" x14ac:dyDescent="0.25">
      <c r="B25" s="24"/>
      <c r="D25" s="46"/>
      <c r="E25" s="106"/>
      <c r="F25" s="106"/>
      <c r="G25" s="105"/>
      <c r="H25" s="104" t="s">
        <v>78</v>
      </c>
      <c r="I25" s="103">
        <v>0.5</v>
      </c>
      <c r="J25" s="110"/>
      <c r="K25" s="105"/>
    </row>
    <row r="26" spans="2:12" x14ac:dyDescent="0.25">
      <c r="B26" s="24"/>
      <c r="D26" s="46"/>
      <c r="E26" s="106"/>
      <c r="F26" s="106"/>
      <c r="G26" s="106"/>
      <c r="H26" s="105"/>
      <c r="I26" s="104"/>
      <c r="J26" s="103"/>
      <c r="K26" s="101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D28" s="205"/>
      <c r="F28" s="131"/>
      <c r="G28" s="131"/>
      <c r="H28" s="204"/>
      <c r="I28" s="61"/>
      <c r="J28" s="203"/>
    </row>
    <row r="29" spans="2:12" ht="16.5" thickBot="1" x14ac:dyDescent="0.3">
      <c r="B29" s="95"/>
      <c r="C29" s="92"/>
      <c r="E29" s="54"/>
      <c r="F29" s="47"/>
      <c r="G29" s="48"/>
      <c r="H29" s="47"/>
      <c r="I29" s="97"/>
      <c r="J29" s="189"/>
    </row>
    <row r="30" spans="2:12" ht="16.5" thickTop="1" x14ac:dyDescent="0.25">
      <c r="B30" s="95"/>
      <c r="C30" s="92"/>
      <c r="E30" s="65"/>
      <c r="F30" s="61"/>
      <c r="H30" s="61"/>
      <c r="I30" s="94"/>
      <c r="J30" s="188"/>
    </row>
    <row r="31" spans="2:12" x14ac:dyDescent="0.25">
      <c r="B31" s="95"/>
      <c r="C31" s="92"/>
      <c r="F31" s="60" t="s">
        <v>36</v>
      </c>
      <c r="G31" s="197" t="s">
        <v>162</v>
      </c>
      <c r="H31" s="61"/>
      <c r="I31" s="94"/>
      <c r="J31" s="52"/>
    </row>
    <row r="32" spans="2:12" x14ac:dyDescent="0.25">
      <c r="B32" s="95"/>
      <c r="C32" s="92"/>
      <c r="F32" s="60"/>
      <c r="G32" s="197" t="s">
        <v>161</v>
      </c>
      <c r="H32" s="61"/>
      <c r="I32" s="94"/>
      <c r="J32" s="52"/>
    </row>
    <row r="33" spans="2:12" x14ac:dyDescent="0.25">
      <c r="B33" s="95"/>
      <c r="C33" s="92"/>
      <c r="F33" s="61"/>
      <c r="G33" s="197" t="s">
        <v>160</v>
      </c>
      <c r="H33" s="61"/>
      <c r="I33" s="94"/>
      <c r="J33" s="52"/>
    </row>
    <row r="34" spans="2:12" x14ac:dyDescent="0.25">
      <c r="B34" s="95"/>
      <c r="C34" s="92"/>
      <c r="F34" s="61"/>
      <c r="G34" s="197" t="s">
        <v>159</v>
      </c>
      <c r="H34" s="61"/>
      <c r="I34" s="94"/>
      <c r="J34" s="52"/>
    </row>
    <row r="35" spans="2:12" x14ac:dyDescent="0.25">
      <c r="B35" s="95"/>
      <c r="C35" s="92"/>
      <c r="F35" s="61"/>
      <c r="G35" s="197" t="s">
        <v>158</v>
      </c>
      <c r="H35" s="61"/>
      <c r="I35" s="94"/>
      <c r="J35" s="52"/>
    </row>
    <row r="36" spans="2:12" ht="15.75" customHeight="1" x14ac:dyDescent="0.25">
      <c r="B36" s="95"/>
      <c r="C36" s="92"/>
      <c r="F36" s="61"/>
      <c r="G36" s="197" t="s">
        <v>157</v>
      </c>
      <c r="H36" s="61"/>
      <c r="I36" s="94"/>
      <c r="J36" s="52"/>
    </row>
    <row r="37" spans="2:12" x14ac:dyDescent="0.25">
      <c r="B37" s="95"/>
      <c r="C37" s="92"/>
      <c r="F37" s="61"/>
      <c r="G37" s="197" t="s">
        <v>156</v>
      </c>
      <c r="H37" s="61"/>
      <c r="I37" s="94"/>
      <c r="J37" s="52"/>
    </row>
    <row r="38" spans="2:12" x14ac:dyDescent="0.25">
      <c r="B38" s="95"/>
      <c r="C38" s="92"/>
      <c r="F38" s="61"/>
      <c r="G38" s="197" t="s">
        <v>155</v>
      </c>
      <c r="H38" s="61"/>
      <c r="I38" s="94"/>
      <c r="J38" s="52"/>
    </row>
    <row r="39" spans="2:12" x14ac:dyDescent="0.25">
      <c r="B39" s="95"/>
      <c r="C39" s="92"/>
      <c r="F39" s="61"/>
      <c r="G39" s="197" t="s">
        <v>154</v>
      </c>
      <c r="H39" s="61"/>
      <c r="I39" s="94"/>
      <c r="J39" s="52"/>
    </row>
    <row r="40" spans="2:12" x14ac:dyDescent="0.25">
      <c r="B40" s="95"/>
      <c r="C40" s="92"/>
      <c r="F40" s="61"/>
      <c r="G40" s="197" t="s">
        <v>153</v>
      </c>
      <c r="H40" s="61"/>
      <c r="I40" s="94"/>
      <c r="J40" s="52"/>
    </row>
    <row r="41" spans="2:12" x14ac:dyDescent="0.25">
      <c r="B41" s="95"/>
      <c r="C41" s="92"/>
      <c r="F41" s="61"/>
      <c r="G41" s="197" t="s">
        <v>152</v>
      </c>
      <c r="H41" s="61"/>
      <c r="I41" s="94"/>
      <c r="J41" s="52"/>
    </row>
    <row r="42" spans="2:12" x14ac:dyDescent="0.25">
      <c r="B42" s="95"/>
      <c r="C42" s="92"/>
      <c r="F42" s="61"/>
      <c r="G42" s="197" t="s">
        <v>151</v>
      </c>
      <c r="H42" s="61"/>
      <c r="I42" s="94"/>
      <c r="J42" s="52"/>
    </row>
    <row r="43" spans="2:12" x14ac:dyDescent="0.25">
      <c r="B43" s="95"/>
      <c r="C43" s="92"/>
      <c r="F43" s="61"/>
      <c r="G43" s="197" t="s">
        <v>150</v>
      </c>
      <c r="H43" s="61"/>
      <c r="I43" s="94"/>
      <c r="J43" s="52"/>
    </row>
    <row r="44" spans="2:12" x14ac:dyDescent="0.25">
      <c r="B44" s="95"/>
      <c r="C44" s="92"/>
      <c r="F44" s="61"/>
      <c r="G44" s="197" t="s">
        <v>149</v>
      </c>
      <c r="H44" s="61"/>
      <c r="I44" s="94"/>
      <c r="J44" s="52"/>
    </row>
    <row r="45" spans="2:12" ht="16.5" thickBot="1" x14ac:dyDescent="0.3">
      <c r="B45" s="95"/>
      <c r="C45" s="92"/>
      <c r="E45" s="54"/>
      <c r="F45" s="47"/>
      <c r="G45" s="48"/>
      <c r="H45" s="47"/>
      <c r="I45" s="97"/>
      <c r="J45" s="189"/>
    </row>
    <row r="46" spans="2:12" ht="16.5" thickTop="1" x14ac:dyDescent="0.25">
      <c r="B46" s="95"/>
      <c r="C46" s="92"/>
      <c r="E46" s="65"/>
      <c r="F46" s="61"/>
      <c r="H46" s="61"/>
      <c r="I46" s="94"/>
      <c r="J46" s="188"/>
    </row>
    <row r="47" spans="2:12" x14ac:dyDescent="0.25">
      <c r="F47" s="60" t="s">
        <v>44</v>
      </c>
      <c r="G47" s="61"/>
      <c r="H47" s="61"/>
      <c r="J47" s="93"/>
    </row>
    <row r="48" spans="2:12" x14ac:dyDescent="0.25">
      <c r="L48" s="59"/>
    </row>
    <row r="49" spans="2:12" x14ac:dyDescent="0.25">
      <c r="B49" s="74" t="s">
        <v>17</v>
      </c>
      <c r="C49" s="66"/>
      <c r="D49" s="202"/>
      <c r="E49" s="201"/>
      <c r="F49" s="201"/>
      <c r="G49" s="201"/>
      <c r="H49" s="201"/>
      <c r="I49" s="201"/>
      <c r="J49" s="200"/>
      <c r="L49" s="59"/>
    </row>
    <row r="50" spans="2:12" x14ac:dyDescent="0.25">
      <c r="B50" s="68"/>
      <c r="C50" s="69"/>
      <c r="D50" s="199"/>
      <c r="E50" s="199"/>
      <c r="F50" s="199"/>
      <c r="G50" s="199"/>
      <c r="H50" s="199"/>
      <c r="I50" s="199"/>
      <c r="J50" s="198"/>
      <c r="L50" s="59"/>
    </row>
    <row r="51" spans="2:12" ht="16.5" thickBot="1" x14ac:dyDescent="0.3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25">
      <c r="L52" s="59"/>
    </row>
    <row r="53" spans="2:12" x14ac:dyDescent="0.25">
      <c r="B53" s="24" t="s">
        <v>26</v>
      </c>
      <c r="J53" s="80"/>
      <c r="L53" s="59"/>
    </row>
    <row r="54" spans="2:12" x14ac:dyDescent="0.25">
      <c r="J54" s="197"/>
      <c r="K54" s="59"/>
      <c r="L54" s="59"/>
    </row>
    <row r="55" spans="2:12" ht="15.75" customHeight="1" x14ac:dyDescent="0.25">
      <c r="B55" s="30" t="s">
        <v>1</v>
      </c>
      <c r="C55" s="262"/>
      <c r="D55" s="71"/>
      <c r="F55" s="28" t="s">
        <v>0</v>
      </c>
      <c r="G55" s="26">
        <f>J1</f>
        <v>0</v>
      </c>
      <c r="J55" s="197"/>
      <c r="L55" s="59"/>
    </row>
    <row r="56" spans="2:12" x14ac:dyDescent="0.25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25">
      <c r="B57" s="31" t="s">
        <v>51</v>
      </c>
      <c r="D57" s="72"/>
      <c r="F57" s="29" t="s">
        <v>57</v>
      </c>
      <c r="G57" s="27" t="str">
        <f>D20</f>
        <v>NBCU</v>
      </c>
      <c r="I57" s="25" t="s">
        <v>27</v>
      </c>
      <c r="J57" s="51"/>
      <c r="L57" s="59"/>
    </row>
    <row r="58" spans="2:12" x14ac:dyDescent="0.25">
      <c r="B58" s="32" t="s">
        <v>52</v>
      </c>
      <c r="C58" s="263"/>
      <c r="D58" s="73"/>
      <c r="F58" s="196"/>
      <c r="G58" s="149"/>
      <c r="H58" s="149"/>
      <c r="I58" s="149"/>
      <c r="L58" s="59"/>
    </row>
    <row r="59" spans="2:12" ht="15.75" customHeight="1" x14ac:dyDescent="0.25">
      <c r="C59" s="19"/>
      <c r="D59" s="19"/>
      <c r="E59" s="18"/>
      <c r="F59" s="18"/>
      <c r="G59" s="149"/>
      <c r="H59" s="149"/>
      <c r="I59" s="149"/>
      <c r="L59" s="59"/>
    </row>
    <row r="60" spans="2:12" x14ac:dyDescent="0.25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1">
    <mergeCell ref="D21:D22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6.140625" style="7" customWidth="1"/>
    <col min="5" max="5" width="20.7109375" style="7" customWidth="1"/>
    <col min="6" max="6" width="22.7109375" style="7" customWidth="1"/>
    <col min="7" max="7" width="21.42578125" style="7" customWidth="1"/>
    <col min="8" max="8" width="22.7109375" style="7" customWidth="1"/>
    <col min="9" max="9" width="17.7109375" style="7" customWidth="1"/>
    <col min="10" max="10" width="22.85546875" style="7" customWidth="1"/>
    <col min="11" max="11" width="2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169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172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18" t="s">
        <v>171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170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169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0" t="s">
        <v>169</v>
      </c>
      <c r="E21" s="290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143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E27" s="27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1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169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65"/>
      <c r="F31" s="100"/>
      <c r="G31" s="65" t="s">
        <v>70</v>
      </c>
      <c r="H31" s="50">
        <f>SUMIF($E$27:$E$27,$G31,$J$27:$J$28)</f>
        <v>0</v>
      </c>
      <c r="I31" s="99"/>
      <c r="J31" s="132" t="s">
        <v>141</v>
      </c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65"/>
      <c r="F33" s="61"/>
      <c r="H33" s="61"/>
      <c r="I33" s="94"/>
      <c r="J33" s="93"/>
    </row>
    <row r="34" spans="2:10" x14ac:dyDescent="0.25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SUM(J30:J31)</f>
        <v>0</v>
      </c>
    </row>
    <row r="35" spans="2:10" x14ac:dyDescent="0.25">
      <c r="B35" s="95"/>
      <c r="C35" s="92"/>
      <c r="E35" s="65"/>
      <c r="F35" s="61"/>
      <c r="H35" s="61"/>
      <c r="I35" s="94"/>
      <c r="J35" s="93"/>
    </row>
    <row r="36" spans="2:10" ht="15.75" customHeight="1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6.5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x14ac:dyDescent="0.25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x14ac:dyDescent="0.25">
      <c r="B40" s="24" t="s">
        <v>26</v>
      </c>
      <c r="J40" s="65"/>
    </row>
    <row r="42" spans="2:10" x14ac:dyDescent="0.25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51</v>
      </c>
      <c r="D44" s="72"/>
      <c r="E44" s="29" t="s">
        <v>57</v>
      </c>
      <c r="F44" s="27" t="s">
        <v>169</v>
      </c>
      <c r="I44" s="25" t="s">
        <v>27</v>
      </c>
      <c r="J44" s="142">
        <f>J34</f>
        <v>0</v>
      </c>
    </row>
    <row r="45" spans="2:10" ht="15.75" customHeight="1" x14ac:dyDescent="0.25">
      <c r="B45" s="32" t="s">
        <v>52</v>
      </c>
      <c r="C45" s="263"/>
      <c r="D45" s="73"/>
      <c r="E45" s="151" t="s">
        <v>19</v>
      </c>
      <c r="F45" s="240" t="s">
        <v>169</v>
      </c>
      <c r="G45" s="240"/>
      <c r="H45" s="149"/>
      <c r="I45" s="163"/>
    </row>
    <row r="46" spans="2:10" x14ac:dyDescent="0.25">
      <c r="C46" s="19"/>
      <c r="D46" s="19"/>
      <c r="E46" s="18"/>
      <c r="F46" s="149"/>
      <c r="G46" s="149"/>
      <c r="H46" s="149"/>
      <c r="I46" s="149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D21:E21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4" zoomScale="85" zoomScaleNormal="85" zoomScalePageLayoutView="90" workbookViewId="0">
      <selection activeCell="F36" sqref="F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" style="7" customWidth="1"/>
    <col min="5" max="5" width="20.7109375" style="7" customWidth="1"/>
    <col min="6" max="7" width="22.85546875" style="7" customWidth="1"/>
    <col min="8" max="8" width="23.28515625" style="7" customWidth="1"/>
    <col min="9" max="9" width="19.42578125" style="7" customWidth="1"/>
    <col min="10" max="10" width="22.85546875" style="7" customWidth="1"/>
    <col min="11" max="11" width="1.7109375" style="7" customWidth="1"/>
    <col min="12" max="12" width="16" style="7" customWidth="1"/>
    <col min="13" max="13" width="4.7109375" style="7" customWidth="1"/>
    <col min="14" max="14" width="16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78" t="s">
        <v>2</v>
      </c>
      <c r="I4" s="279"/>
      <c r="J4" s="280"/>
    </row>
    <row r="5" spans="1:10" x14ac:dyDescent="0.25">
      <c r="C5" s="128"/>
      <c r="D5" s="128"/>
      <c r="E5" s="128"/>
      <c r="F5" s="24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41"/>
      <c r="H6" s="287" t="s">
        <v>1</v>
      </c>
      <c r="I6" s="287"/>
      <c r="J6" s="287"/>
    </row>
    <row r="7" spans="1:10" x14ac:dyDescent="0.25">
      <c r="B7" s="126" t="s">
        <v>51</v>
      </c>
      <c r="C7" s="124"/>
      <c r="D7" s="124"/>
      <c r="E7" s="124"/>
      <c r="F7" s="41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42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41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41"/>
      <c r="H10" s="124"/>
    </row>
    <row r="11" spans="1:10" x14ac:dyDescent="0.25">
      <c r="C11" s="123"/>
      <c r="D11" s="121"/>
      <c r="E11" s="121"/>
      <c r="F11" s="13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19" t="s">
        <v>175</v>
      </c>
      <c r="E12" s="121"/>
      <c r="F12" s="13"/>
      <c r="H12" s="285" t="s">
        <v>21</v>
      </c>
      <c r="I12" s="285"/>
      <c r="J12" s="285"/>
    </row>
    <row r="13" spans="1:10" x14ac:dyDescent="0.25">
      <c r="C13" s="121"/>
      <c r="D13" s="122" t="s">
        <v>177</v>
      </c>
      <c r="E13" s="121"/>
      <c r="F13" s="13"/>
      <c r="H13" s="289" t="s">
        <v>30</v>
      </c>
      <c r="I13" s="289"/>
      <c r="J13" s="289"/>
    </row>
    <row r="14" spans="1:10" x14ac:dyDescent="0.25">
      <c r="C14" s="121"/>
      <c r="D14" s="118" t="s">
        <v>176</v>
      </c>
      <c r="E14" s="106"/>
      <c r="F14" s="248"/>
      <c r="H14" s="255"/>
      <c r="I14" s="254"/>
      <c r="J14" s="254"/>
    </row>
    <row r="15" spans="1:10" x14ac:dyDescent="0.25">
      <c r="A15" s="7" t="s">
        <v>31</v>
      </c>
      <c r="C15" s="106"/>
      <c r="D15" s="195"/>
      <c r="E15" s="106"/>
      <c r="F15" s="243"/>
      <c r="H15" s="281" t="s">
        <v>28</v>
      </c>
      <c r="I15" s="282"/>
      <c r="J15" s="283"/>
    </row>
    <row r="16" spans="1:10" x14ac:dyDescent="0.25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248"/>
      <c r="G18" s="234"/>
      <c r="H18" s="104" t="s">
        <v>14</v>
      </c>
      <c r="I18" s="103">
        <v>1.3499999999999999</v>
      </c>
    </row>
    <row r="19" spans="2:12" x14ac:dyDescent="0.25">
      <c r="B19" s="117" t="s">
        <v>25</v>
      </c>
      <c r="D19" s="116"/>
      <c r="E19" s="106"/>
      <c r="F19" s="248"/>
      <c r="G19" s="234"/>
      <c r="H19" s="104" t="s">
        <v>15</v>
      </c>
      <c r="I19" s="103">
        <v>1.2799999999999998</v>
      </c>
    </row>
    <row r="20" spans="2:12" x14ac:dyDescent="0.25">
      <c r="B20" s="115" t="s">
        <v>18</v>
      </c>
      <c r="D20" s="113" t="s">
        <v>175</v>
      </c>
      <c r="E20" s="106"/>
      <c r="F20" s="248"/>
      <c r="G20" s="234"/>
      <c r="H20" s="104" t="s">
        <v>13</v>
      </c>
      <c r="I20" s="103">
        <v>1.2099999999999997</v>
      </c>
    </row>
    <row r="21" spans="2:12" x14ac:dyDescent="0.25">
      <c r="B21" s="115" t="s">
        <v>19</v>
      </c>
      <c r="D21" s="290" t="s">
        <v>174</v>
      </c>
      <c r="E21" s="290"/>
      <c r="F21" s="248"/>
      <c r="G21" s="234"/>
      <c r="H21" s="104" t="s">
        <v>63</v>
      </c>
      <c r="I21" s="103">
        <v>1.1299999999999997</v>
      </c>
    </row>
    <row r="22" spans="2:12" x14ac:dyDescent="0.25">
      <c r="B22" s="24" t="s">
        <v>32</v>
      </c>
      <c r="D22" s="46"/>
      <c r="E22" s="106"/>
      <c r="F22" s="248"/>
      <c r="G22" s="234"/>
      <c r="H22" s="104" t="s">
        <v>49</v>
      </c>
      <c r="I22" s="103">
        <v>1.0599999999999996</v>
      </c>
    </row>
    <row r="23" spans="2:12" x14ac:dyDescent="0.25">
      <c r="B23" s="24"/>
      <c r="D23" s="46"/>
      <c r="E23" s="106"/>
      <c r="F23" s="248"/>
      <c r="G23" s="234"/>
      <c r="H23" s="104" t="s">
        <v>50</v>
      </c>
      <c r="I23" s="103">
        <v>1.0299999999999996</v>
      </c>
    </row>
    <row r="24" spans="2:12" x14ac:dyDescent="0.25">
      <c r="B24" s="24"/>
      <c r="D24" s="46"/>
      <c r="E24" s="106"/>
      <c r="F24" s="248"/>
      <c r="G24" s="234"/>
      <c r="H24" s="104" t="s">
        <v>53</v>
      </c>
      <c r="I24" s="103">
        <v>0.98999999999999955</v>
      </c>
    </row>
    <row r="25" spans="2:12" x14ac:dyDescent="0.25">
      <c r="B25" s="24"/>
      <c r="D25" s="46"/>
      <c r="E25" s="106"/>
      <c r="F25" s="248"/>
      <c r="G25" s="234"/>
      <c r="H25" s="104" t="s">
        <v>78</v>
      </c>
      <c r="I25" s="103">
        <v>0.9399999999999995</v>
      </c>
    </row>
    <row r="26" spans="2:12" x14ac:dyDescent="0.25">
      <c r="B26" s="106"/>
      <c r="C26" s="106"/>
      <c r="D26" s="106"/>
      <c r="E26" s="106"/>
      <c r="F26" s="106"/>
      <c r="G26" s="106"/>
      <c r="H26" s="106"/>
      <c r="I26" s="106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65"/>
      <c r="F28" s="131"/>
      <c r="G28" s="131"/>
      <c r="H28" s="61"/>
      <c r="I28" s="94"/>
      <c r="J28" s="208"/>
      <c r="K28" s="194"/>
    </row>
    <row r="29" spans="2:12" ht="16.5" thickBot="1" x14ac:dyDescent="0.3">
      <c r="B29" s="95"/>
      <c r="C29" s="92"/>
      <c r="E29" s="55"/>
      <c r="F29" s="47"/>
      <c r="G29" s="48"/>
      <c r="H29" s="47"/>
      <c r="I29" s="97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173</v>
      </c>
      <c r="H31" s="50">
        <f>SUMIF(E28:E28,G31,H28:H28)</f>
        <v>0</v>
      </c>
      <c r="I31" s="99"/>
      <c r="J31" s="93">
        <f>SUMIF(E28:E28,G31,J28:J28)</f>
        <v>0</v>
      </c>
    </row>
    <row r="32" spans="2:12" x14ac:dyDescent="0.25">
      <c r="B32" s="95"/>
      <c r="C32" s="92"/>
      <c r="F32" s="100"/>
      <c r="G32" s="65" t="s">
        <v>70</v>
      </c>
      <c r="H32" s="50">
        <f>SUMIF(E28:E28,G32,H28:H28)</f>
        <v>0</v>
      </c>
      <c r="I32" s="99"/>
      <c r="J32" s="129" t="s">
        <v>69</v>
      </c>
    </row>
    <row r="33" spans="2:14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4" ht="16.5" thickTop="1" x14ac:dyDescent="0.25">
      <c r="B34" s="95"/>
      <c r="C34" s="92"/>
      <c r="F34" s="61"/>
      <c r="H34" s="61"/>
      <c r="I34" s="94"/>
      <c r="J34" s="93"/>
    </row>
    <row r="35" spans="2:14" x14ac:dyDescent="0.25">
      <c r="B35" s="95"/>
      <c r="C35" s="92"/>
      <c r="F35" s="100" t="s">
        <v>44</v>
      </c>
      <c r="H35" s="61">
        <f>SUM(H31)</f>
        <v>0</v>
      </c>
      <c r="I35" s="94"/>
      <c r="J35" s="93">
        <f>SUM(J31)</f>
        <v>0</v>
      </c>
    </row>
    <row r="36" spans="2:14" x14ac:dyDescent="0.25">
      <c r="B36" s="95"/>
      <c r="C36" s="92"/>
      <c r="F36" s="131"/>
      <c r="G36" s="65"/>
      <c r="H36" s="61"/>
      <c r="J36" s="94"/>
    </row>
    <row r="37" spans="2:14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25">
      <c r="B38" s="157"/>
      <c r="C38" s="156"/>
      <c r="D38" s="165"/>
      <c r="E38" s="165"/>
      <c r="F38" s="165"/>
      <c r="G38" s="165"/>
      <c r="H38" s="165"/>
      <c r="I38" s="165"/>
      <c r="J38" s="164"/>
    </row>
    <row r="39" spans="2:14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</row>
    <row r="40" spans="2:14" x14ac:dyDescent="0.25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4" x14ac:dyDescent="0.25">
      <c r="B41" s="24" t="s">
        <v>26</v>
      </c>
      <c r="N41" s="65"/>
    </row>
    <row r="43" spans="2:14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4" x14ac:dyDescent="0.25">
      <c r="B44" s="23" t="s">
        <v>23</v>
      </c>
      <c r="D44" s="72"/>
      <c r="E44" s="29" t="s">
        <v>4</v>
      </c>
      <c r="F44" s="27">
        <f>J2</f>
        <v>0</v>
      </c>
    </row>
    <row r="45" spans="2:14" x14ac:dyDescent="0.25">
      <c r="B45" s="31" t="s">
        <v>51</v>
      </c>
      <c r="D45" s="72"/>
      <c r="E45" s="29" t="s">
        <v>57</v>
      </c>
      <c r="F45" s="27" t="str">
        <f>D20</f>
        <v>Sony</v>
      </c>
      <c r="I45" s="25" t="s">
        <v>27</v>
      </c>
      <c r="J45" s="142">
        <f>J35</f>
        <v>0</v>
      </c>
    </row>
    <row r="46" spans="2:14" ht="15.75" customHeight="1" x14ac:dyDescent="0.25">
      <c r="B46" s="32" t="s">
        <v>52</v>
      </c>
      <c r="C46" s="263"/>
      <c r="D46" s="73"/>
      <c r="E46" s="151" t="s">
        <v>19</v>
      </c>
      <c r="F46" s="240" t="str">
        <f>D21</f>
        <v>Cine Sony</v>
      </c>
      <c r="G46" s="240"/>
      <c r="L46" s="149"/>
      <c r="M46" s="163"/>
    </row>
    <row r="47" spans="2:14" x14ac:dyDescent="0.25">
      <c r="C47" s="19"/>
      <c r="D47" s="19"/>
      <c r="E47" s="18"/>
      <c r="F47" s="149"/>
      <c r="G47" s="149"/>
      <c r="H47" s="149"/>
    </row>
    <row r="48" spans="2:14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</sheetData>
  <mergeCells count="11">
    <mergeCell ref="D21:E21"/>
    <mergeCell ref="H15:J15"/>
    <mergeCell ref="H13:J13"/>
    <mergeCell ref="H12:J12"/>
    <mergeCell ref="H11:J11"/>
    <mergeCell ref="H9:J9"/>
    <mergeCell ref="H8:J8"/>
    <mergeCell ref="H6:J6"/>
    <mergeCell ref="H7:J7"/>
    <mergeCell ref="H5:J5"/>
    <mergeCell ref="H4:J4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zoomScale="70" zoomScaleNormal="70" zoomScalePageLayoutView="90" workbookViewId="0">
      <selection activeCell="F36" sqref="F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8.28515625" style="7" customWidth="1"/>
    <col min="5" max="5" width="20.7109375" style="7" customWidth="1"/>
    <col min="6" max="6" width="22.5703125" style="7" customWidth="1"/>
    <col min="7" max="7" width="23.140625" style="7" customWidth="1"/>
    <col min="8" max="8" width="23" style="7" customWidth="1"/>
    <col min="9" max="9" width="20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6" t="s">
        <v>68</v>
      </c>
      <c r="I11" s="286"/>
      <c r="J11" s="286"/>
    </row>
    <row r="12" spans="1:10" x14ac:dyDescent="0.25">
      <c r="B12" s="115" t="s">
        <v>20</v>
      </c>
      <c r="C12" s="121"/>
      <c r="D12" s="162" t="s">
        <v>180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183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95" t="s">
        <v>182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180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0" t="s">
        <v>181</v>
      </c>
      <c r="E21" s="290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6.4" customHeight="1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50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5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180</v>
      </c>
      <c r="H30" s="50"/>
      <c r="I30" s="99"/>
      <c r="J30" s="98"/>
    </row>
    <row r="31" spans="2:13" x14ac:dyDescent="0.25">
      <c r="B31" s="95"/>
      <c r="C31" s="92"/>
      <c r="E31" s="65"/>
      <c r="F31" s="100"/>
      <c r="G31" s="65" t="s">
        <v>179</v>
      </c>
      <c r="H31" s="50"/>
      <c r="I31" s="99"/>
      <c r="J31" s="98"/>
    </row>
    <row r="32" spans="2:13" x14ac:dyDescent="0.25">
      <c r="B32" s="95"/>
      <c r="C32" s="92"/>
      <c r="E32" s="65"/>
      <c r="F32" s="100"/>
      <c r="G32" s="65" t="s">
        <v>178</v>
      </c>
      <c r="H32" s="50"/>
      <c r="I32" s="99"/>
      <c r="J32" s="98"/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65"/>
      <c r="F34" s="61"/>
      <c r="H34" s="61"/>
      <c r="I34" s="94"/>
      <c r="J34" s="93"/>
    </row>
    <row r="35" spans="2:10" x14ac:dyDescent="0.25">
      <c r="B35" s="95"/>
      <c r="C35" s="92"/>
      <c r="E35" s="65"/>
      <c r="F35" s="100" t="s">
        <v>44</v>
      </c>
      <c r="H35" s="61">
        <f>SUM($H$30:$H$32)</f>
        <v>0</v>
      </c>
      <c r="I35" s="94"/>
      <c r="J35" s="158">
        <f>SUM(J30:J32)</f>
        <v>0</v>
      </c>
    </row>
    <row r="36" spans="2:10" ht="16.5" thickBot="1" x14ac:dyDescent="0.3">
      <c r="B36" s="175"/>
      <c r="C36" s="175"/>
      <c r="D36" s="175"/>
      <c r="E36" s="175"/>
      <c r="F36" s="175"/>
      <c r="G36" s="175"/>
      <c r="H36" s="175"/>
      <c r="I36" s="175"/>
      <c r="J36" s="175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</row>
    <row r="39" spans="2:10" x14ac:dyDescent="0.25">
      <c r="B39" s="24"/>
    </row>
    <row r="40" spans="2:10" x14ac:dyDescent="0.25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x14ac:dyDescent="0.25">
      <c r="B42" s="31" t="s">
        <v>51</v>
      </c>
      <c r="D42" s="72"/>
      <c r="E42" s="29" t="s">
        <v>57</v>
      </c>
      <c r="F42" s="27" t="str">
        <f>D20</f>
        <v>Starz</v>
      </c>
      <c r="I42" s="25" t="s">
        <v>27</v>
      </c>
      <c r="J42" s="142">
        <f>J35</f>
        <v>0</v>
      </c>
    </row>
    <row r="43" spans="2:10" ht="15.75" customHeight="1" x14ac:dyDescent="0.25">
      <c r="B43" s="32" t="s">
        <v>52</v>
      </c>
      <c r="C43" s="263"/>
      <c r="D43" s="73"/>
      <c r="E43" s="151" t="s">
        <v>19</v>
      </c>
      <c r="F43" s="27" t="str">
        <f>D21</f>
        <v>Starz, Starz Encore, MoviePlex</v>
      </c>
      <c r="G43" s="241"/>
      <c r="H43" s="241"/>
      <c r="I43" s="241"/>
    </row>
    <row r="44" spans="2:10" x14ac:dyDescent="0.25">
      <c r="C44" s="19"/>
      <c r="D44" s="19"/>
      <c r="E44" s="18"/>
      <c r="F44" s="149"/>
      <c r="G44" s="149"/>
      <c r="H44" s="149"/>
      <c r="I44" s="149"/>
    </row>
    <row r="45" spans="2:10" ht="15.75" customHeight="1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4" zoomScale="85" zoomScaleNormal="85" zoomScalePageLayoutView="90" workbookViewId="0">
      <selection activeCell="F41" sqref="F4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9" style="7" customWidth="1"/>
    <col min="5" max="5" width="20.7109375" style="7" customWidth="1"/>
    <col min="6" max="6" width="25.85546875" style="7" customWidth="1"/>
    <col min="7" max="7" width="22.7109375" style="7" customWidth="1"/>
    <col min="8" max="8" width="22.85546875" style="7" customWidth="1"/>
    <col min="9" max="9" width="17.42578125" style="7" customWidth="1"/>
    <col min="10" max="10" width="23.140625" style="7" customWidth="1"/>
    <col min="11" max="11" width="2" style="7" customWidth="1"/>
    <col min="12" max="12" width="16" style="7" customWidth="1"/>
    <col min="13" max="13" width="4.7109375" style="7" customWidth="1"/>
    <col min="14" max="16384" width="8.7109375" style="7"/>
  </cols>
  <sheetData>
    <row r="1" spans="1:10" x14ac:dyDescent="0.25">
      <c r="B1" s="124"/>
      <c r="C1" s="124"/>
      <c r="D1" s="124"/>
      <c r="E1" s="124"/>
      <c r="F1" s="248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78" t="s">
        <v>2</v>
      </c>
      <c r="I4" s="279"/>
      <c r="J4" s="280"/>
    </row>
    <row r="5" spans="1:10" x14ac:dyDescent="0.25">
      <c r="C5" s="128"/>
      <c r="D5" s="128"/>
      <c r="E5" s="128"/>
      <c r="F5" s="24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245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245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245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245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4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213</v>
      </c>
      <c r="E12" s="121"/>
      <c r="F12" s="244"/>
      <c r="H12" s="285" t="s">
        <v>21</v>
      </c>
      <c r="I12" s="285"/>
      <c r="J12" s="285"/>
    </row>
    <row r="13" spans="1:10" x14ac:dyDescent="0.25">
      <c r="C13" s="121"/>
      <c r="D13" s="119" t="s">
        <v>216</v>
      </c>
      <c r="E13" s="121"/>
      <c r="F13" s="246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95" t="s">
        <v>215</v>
      </c>
      <c r="E15" s="106"/>
      <c r="F15" s="243"/>
      <c r="H15" s="281" t="s">
        <v>28</v>
      </c>
      <c r="I15" s="282"/>
      <c r="J15" s="283"/>
    </row>
    <row r="16" spans="1:10" x14ac:dyDescent="0.25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213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90" t="s">
        <v>214</v>
      </c>
      <c r="E21" s="290"/>
      <c r="F21" s="41"/>
      <c r="G21" s="105"/>
      <c r="H21" s="104" t="s">
        <v>63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27"/>
      <c r="F28" s="180"/>
      <c r="G28" s="180"/>
      <c r="H28" s="61"/>
      <c r="I28" s="94"/>
      <c r="J28" s="93"/>
    </row>
    <row r="29" spans="2:12" ht="16.5" thickBot="1" x14ac:dyDescent="0.3">
      <c r="B29" s="95"/>
      <c r="C29" s="92"/>
      <c r="E29" s="55"/>
      <c r="F29" s="47"/>
      <c r="G29" s="47"/>
      <c r="H29" s="97"/>
      <c r="I29" s="96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213</v>
      </c>
      <c r="H31" s="50">
        <f t="shared" ref="H31:H37" si="0">SUMIF($E$28:$E$28,$G31,$H$28:$H$29)</f>
        <v>0</v>
      </c>
      <c r="I31" s="99"/>
      <c r="J31" s="98">
        <f t="shared" ref="J31:J37" si="1">SUMIF($E$28:$E$28,$G31,$J$28:$J$29)</f>
        <v>0</v>
      </c>
    </row>
    <row r="32" spans="2:12" x14ac:dyDescent="0.25">
      <c r="B32" s="95"/>
      <c r="C32" s="92"/>
      <c r="F32" s="100"/>
      <c r="G32" s="65" t="s">
        <v>212</v>
      </c>
      <c r="H32" s="50">
        <f t="shared" si="0"/>
        <v>0</v>
      </c>
      <c r="I32" s="99"/>
      <c r="J32" s="98">
        <f t="shared" si="1"/>
        <v>0</v>
      </c>
    </row>
    <row r="33" spans="2:16" x14ac:dyDescent="0.25">
      <c r="B33" s="95"/>
      <c r="C33" s="92"/>
      <c r="F33" s="100"/>
      <c r="G33" s="65" t="s">
        <v>211</v>
      </c>
      <c r="H33" s="50">
        <f t="shared" si="0"/>
        <v>0</v>
      </c>
      <c r="I33" s="99"/>
      <c r="J33" s="98">
        <f t="shared" si="1"/>
        <v>0</v>
      </c>
    </row>
    <row r="34" spans="2:16" x14ac:dyDescent="0.25">
      <c r="B34" s="95"/>
      <c r="C34" s="92"/>
      <c r="F34" s="100"/>
      <c r="G34" s="65" t="s">
        <v>210</v>
      </c>
      <c r="H34" s="50">
        <f t="shared" si="0"/>
        <v>0</v>
      </c>
      <c r="I34" s="99"/>
      <c r="J34" s="98">
        <f t="shared" si="1"/>
        <v>0</v>
      </c>
    </row>
    <row r="35" spans="2:16" x14ac:dyDescent="0.25">
      <c r="B35" s="95"/>
      <c r="C35" s="92"/>
      <c r="F35" s="100"/>
      <c r="G35" s="65" t="s">
        <v>209</v>
      </c>
      <c r="H35" s="50">
        <f t="shared" si="0"/>
        <v>0</v>
      </c>
      <c r="I35" s="99"/>
      <c r="J35" s="98">
        <f t="shared" si="1"/>
        <v>0</v>
      </c>
    </row>
    <row r="36" spans="2:16" x14ac:dyDescent="0.25">
      <c r="B36" s="95"/>
      <c r="C36" s="92"/>
      <c r="F36" s="100"/>
      <c r="G36" s="65" t="s">
        <v>208</v>
      </c>
      <c r="H36" s="50">
        <f t="shared" si="0"/>
        <v>0</v>
      </c>
      <c r="I36" s="99"/>
      <c r="J36" s="98">
        <f t="shared" si="1"/>
        <v>0</v>
      </c>
    </row>
    <row r="37" spans="2:16" x14ac:dyDescent="0.25">
      <c r="B37" s="95"/>
      <c r="C37" s="92"/>
      <c r="F37" s="100"/>
      <c r="G37" s="65" t="s">
        <v>207</v>
      </c>
      <c r="H37" s="50">
        <f t="shared" si="0"/>
        <v>0</v>
      </c>
      <c r="I37" s="99"/>
      <c r="J37" s="98">
        <f t="shared" si="1"/>
        <v>0</v>
      </c>
    </row>
    <row r="38" spans="2:16" ht="16.5" thickBot="1" x14ac:dyDescent="0.3">
      <c r="B38" s="95"/>
      <c r="C38" s="92"/>
      <c r="E38" s="55"/>
      <c r="F38" s="47"/>
      <c r="G38" s="48"/>
      <c r="H38" s="47"/>
      <c r="I38" s="97"/>
      <c r="J38" s="96"/>
    </row>
    <row r="39" spans="2:16" ht="16.5" thickTop="1" x14ac:dyDescent="0.25">
      <c r="B39" s="95"/>
      <c r="C39" s="92"/>
      <c r="F39" s="61"/>
      <c r="H39" s="61"/>
      <c r="I39" s="94"/>
      <c r="J39" s="93"/>
    </row>
    <row r="40" spans="2:16" x14ac:dyDescent="0.25">
      <c r="B40" s="95"/>
      <c r="C40" s="92"/>
      <c r="F40" s="100" t="s">
        <v>44</v>
      </c>
      <c r="H40" s="61">
        <f>SUM($H$31:$H$38)</f>
        <v>0</v>
      </c>
      <c r="I40" s="94"/>
      <c r="J40" s="158">
        <f>SUM(J31:J38)</f>
        <v>0</v>
      </c>
    </row>
    <row r="41" spans="2:16" ht="16.5" thickBot="1" x14ac:dyDescent="0.3">
      <c r="B41" s="175"/>
      <c r="C41" s="175"/>
      <c r="D41" s="175"/>
      <c r="E41" s="175"/>
      <c r="F41" s="175"/>
      <c r="G41" s="175"/>
      <c r="H41" s="175"/>
      <c r="I41" s="175"/>
      <c r="J41" s="175"/>
    </row>
    <row r="42" spans="2:16" x14ac:dyDescent="0.25">
      <c r="B42" s="152"/>
      <c r="C42" s="152"/>
      <c r="D42" s="152"/>
      <c r="E42" s="152"/>
      <c r="G42" s="152"/>
      <c r="H42" s="152"/>
      <c r="I42" s="152"/>
      <c r="J42" s="152"/>
    </row>
    <row r="43" spans="2:16" x14ac:dyDescent="0.25">
      <c r="B43" s="24" t="s">
        <v>26</v>
      </c>
      <c r="O43" s="65"/>
      <c r="P43" s="98"/>
    </row>
    <row r="44" spans="2:16" x14ac:dyDescent="0.25">
      <c r="G44" s="26"/>
      <c r="H44" s="26"/>
      <c r="I44" s="26"/>
      <c r="J44" s="26"/>
      <c r="P44" s="59"/>
    </row>
    <row r="45" spans="2:16" x14ac:dyDescent="0.25">
      <c r="B45" s="30" t="s">
        <v>1</v>
      </c>
      <c r="C45" s="262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25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25">
      <c r="B47" s="31" t="s">
        <v>51</v>
      </c>
      <c r="D47" s="72"/>
      <c r="E47" s="29" t="s">
        <v>57</v>
      </c>
      <c r="F47" s="27" t="str">
        <f>D20</f>
        <v>Univision</v>
      </c>
      <c r="G47" s="241"/>
      <c r="I47" s="25" t="s">
        <v>27</v>
      </c>
      <c r="J47" s="51">
        <f>J40</f>
        <v>0</v>
      </c>
    </row>
    <row r="48" spans="2:16" x14ac:dyDescent="0.25">
      <c r="B48" s="32" t="s">
        <v>52</v>
      </c>
      <c r="C48" s="263"/>
      <c r="D48" s="73"/>
      <c r="E48" s="18"/>
      <c r="F48" s="149"/>
      <c r="G48" s="149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9:J9"/>
    <mergeCell ref="H8:J8"/>
    <mergeCell ref="H6:J6"/>
    <mergeCell ref="H7:J7"/>
    <mergeCell ref="H5:J5"/>
    <mergeCell ref="H4:J4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abSelected="1" topLeftCell="A19" zoomScale="70" zoomScaleNormal="70" zoomScalePageLayoutView="90" workbookViewId="0">
      <selection activeCell="E28" sqref="E2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98.5703125" style="7" customWidth="1"/>
    <col min="5" max="5" width="20.7109375" style="7" customWidth="1"/>
    <col min="6" max="6" width="22.7109375" style="7" customWidth="1"/>
    <col min="7" max="7" width="22.85546875" style="7" customWidth="1"/>
    <col min="8" max="8" width="24.140625" style="7" customWidth="1"/>
    <col min="9" max="9" width="16" style="7" customWidth="1"/>
    <col min="10" max="10" width="23.5703125" style="7" customWidth="1"/>
    <col min="11" max="11" width="2.5703125" style="7" customWidth="1"/>
    <col min="12" max="12" width="16" style="7" customWidth="1"/>
    <col min="13" max="13" width="14.140625" style="7" bestFit="1" customWidth="1"/>
    <col min="14" max="14" width="15.28515625" style="7" bestFit="1" customWidth="1"/>
    <col min="15" max="15" width="13" style="7" bestFit="1" customWidth="1"/>
    <col min="16" max="16384" width="8.7109375" style="7"/>
  </cols>
  <sheetData>
    <row r="1" spans="1:15" x14ac:dyDescent="0.25">
      <c r="B1" s="124"/>
      <c r="C1" s="124"/>
      <c r="D1" s="124"/>
      <c r="E1" s="124"/>
      <c r="F1" s="41"/>
      <c r="G1" s="124"/>
      <c r="H1" s="234"/>
      <c r="I1" s="60" t="s">
        <v>0</v>
      </c>
    </row>
    <row r="2" spans="1:15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41"/>
      <c r="G3" s="124"/>
      <c r="H3" s="235"/>
      <c r="I3" s="235"/>
      <c r="J3" s="235"/>
    </row>
    <row r="4" spans="1:15" x14ac:dyDescent="0.25">
      <c r="B4" s="124"/>
      <c r="C4" s="124"/>
      <c r="D4" s="124"/>
      <c r="E4" s="124"/>
      <c r="F4" s="251"/>
      <c r="H4" s="278" t="s">
        <v>2</v>
      </c>
      <c r="I4" s="279"/>
      <c r="J4" s="280"/>
    </row>
    <row r="5" spans="1:15" x14ac:dyDescent="0.25">
      <c r="C5" s="128"/>
      <c r="D5" s="128"/>
      <c r="E5" s="128"/>
      <c r="F5" s="244"/>
      <c r="H5" s="275" t="s">
        <v>3</v>
      </c>
      <c r="I5" s="276"/>
      <c r="J5" s="277"/>
    </row>
    <row r="6" spans="1:15" x14ac:dyDescent="0.25">
      <c r="B6" s="127" t="s">
        <v>1</v>
      </c>
      <c r="C6" s="124"/>
      <c r="D6" s="124"/>
      <c r="E6" s="124"/>
      <c r="F6" s="245"/>
      <c r="H6" s="287" t="s">
        <v>1</v>
      </c>
      <c r="I6" s="287"/>
      <c r="J6" s="287"/>
    </row>
    <row r="7" spans="1:15" x14ac:dyDescent="0.25">
      <c r="B7" s="126" t="s">
        <v>51</v>
      </c>
      <c r="C7" s="124"/>
      <c r="D7" s="124"/>
      <c r="E7" s="124"/>
      <c r="F7" s="245"/>
      <c r="H7" s="288" t="s">
        <v>23</v>
      </c>
      <c r="I7" s="288"/>
      <c r="J7" s="288"/>
    </row>
    <row r="8" spans="1:15" x14ac:dyDescent="0.25">
      <c r="B8" s="126" t="s">
        <v>52</v>
      </c>
      <c r="C8" s="124"/>
      <c r="D8" s="120"/>
      <c r="E8" s="120"/>
      <c r="F8" s="245"/>
      <c r="H8" s="287" t="s">
        <v>51</v>
      </c>
      <c r="I8" s="287"/>
      <c r="J8" s="287"/>
    </row>
    <row r="9" spans="1:15" x14ac:dyDescent="0.25">
      <c r="B9" s="2" t="s">
        <v>22</v>
      </c>
      <c r="C9" s="120"/>
      <c r="D9" s="124"/>
      <c r="E9" s="124"/>
      <c r="F9" s="245"/>
      <c r="H9" s="287" t="s">
        <v>52</v>
      </c>
      <c r="I9" s="287"/>
      <c r="J9" s="287"/>
    </row>
    <row r="10" spans="1:15" x14ac:dyDescent="0.25">
      <c r="B10" s="125" t="s">
        <v>6</v>
      </c>
      <c r="C10" s="120"/>
      <c r="D10" s="124"/>
      <c r="E10" s="124"/>
      <c r="F10" s="41"/>
      <c r="H10" s="124"/>
    </row>
    <row r="11" spans="1:15" x14ac:dyDescent="0.25">
      <c r="C11" s="123"/>
      <c r="D11" s="121"/>
      <c r="E11" s="121"/>
      <c r="F11" s="244"/>
      <c r="H11" s="286" t="s">
        <v>68</v>
      </c>
      <c r="I11" s="286"/>
      <c r="J11" s="286"/>
    </row>
    <row r="12" spans="1:15" x14ac:dyDescent="0.25">
      <c r="B12" s="115" t="s">
        <v>20</v>
      </c>
      <c r="C12" s="121"/>
      <c r="D12" s="217" t="s">
        <v>202</v>
      </c>
      <c r="E12" s="121"/>
      <c r="F12" s="244"/>
      <c r="H12" s="285" t="s">
        <v>21</v>
      </c>
      <c r="I12" s="285"/>
      <c r="J12" s="285"/>
    </row>
    <row r="13" spans="1:15" x14ac:dyDescent="0.25">
      <c r="C13" s="121"/>
      <c r="D13" s="217" t="s">
        <v>201</v>
      </c>
      <c r="E13" s="121"/>
      <c r="F13" s="246"/>
      <c r="H13" s="289" t="s">
        <v>30</v>
      </c>
      <c r="I13" s="289"/>
      <c r="J13" s="289"/>
    </row>
    <row r="14" spans="1:15" x14ac:dyDescent="0.25">
      <c r="C14" s="121"/>
      <c r="D14" s="217" t="s">
        <v>200</v>
      </c>
      <c r="E14" s="106"/>
      <c r="F14" s="248"/>
      <c r="H14" s="255"/>
      <c r="I14" s="254"/>
      <c r="J14" s="254"/>
    </row>
    <row r="15" spans="1:15" x14ac:dyDescent="0.25">
      <c r="A15" s="7" t="s">
        <v>31</v>
      </c>
      <c r="C15" s="106"/>
      <c r="D15" s="217" t="s">
        <v>199</v>
      </c>
      <c r="E15" s="106"/>
      <c r="F15" s="251"/>
      <c r="H15" s="296" t="s">
        <v>28</v>
      </c>
      <c r="I15" s="297"/>
      <c r="J15" s="298"/>
      <c r="K15" s="63"/>
      <c r="L15" s="63"/>
      <c r="M15" s="46"/>
      <c r="N15" s="61"/>
      <c r="O15" s="61"/>
    </row>
    <row r="16" spans="1:15" x14ac:dyDescent="0.25">
      <c r="D16" s="118"/>
      <c r="E16" s="106"/>
      <c r="G16" s="41"/>
      <c r="H16" s="267" t="s">
        <v>12</v>
      </c>
      <c r="I16" s="21" t="s">
        <v>10</v>
      </c>
      <c r="J16" s="268" t="s">
        <v>33</v>
      </c>
      <c r="K16" s="63"/>
      <c r="L16" s="63"/>
      <c r="M16" s="63"/>
    </row>
    <row r="17" spans="2:12" x14ac:dyDescent="0.25">
      <c r="C17" s="106"/>
      <c r="E17" s="106"/>
      <c r="F17" s="41"/>
      <c r="G17" s="105"/>
      <c r="H17" s="104" t="s">
        <v>16</v>
      </c>
      <c r="I17" s="103">
        <v>1.28</v>
      </c>
      <c r="J17" s="110"/>
      <c r="K17" s="63"/>
      <c r="L17" s="63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1.1300000000000001</v>
      </c>
      <c r="J18" s="110"/>
      <c r="K18" s="63"/>
      <c r="L18" s="63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0.9900000000000001</v>
      </c>
      <c r="J19" s="110"/>
      <c r="K19" s="64"/>
      <c r="L19" s="64"/>
    </row>
    <row r="20" spans="2:12" x14ac:dyDescent="0.25">
      <c r="B20" s="115" t="s">
        <v>18</v>
      </c>
      <c r="D20" s="113" t="s">
        <v>184</v>
      </c>
      <c r="E20" s="106"/>
      <c r="F20" s="41"/>
      <c r="G20" s="105"/>
      <c r="H20" s="104" t="s">
        <v>13</v>
      </c>
      <c r="I20" s="103">
        <v>0.85000000000000009</v>
      </c>
      <c r="J20" s="110"/>
      <c r="K20" s="61"/>
      <c r="L20" s="61"/>
    </row>
    <row r="21" spans="2:12" x14ac:dyDescent="0.25">
      <c r="B21" s="115" t="s">
        <v>19</v>
      </c>
      <c r="D21" s="290" t="s">
        <v>198</v>
      </c>
      <c r="E21" s="290"/>
      <c r="F21" s="41"/>
      <c r="G21" s="105"/>
      <c r="H21" s="104" t="s">
        <v>63</v>
      </c>
      <c r="I21" s="103">
        <v>0.71000000000000008</v>
      </c>
      <c r="J21" s="110"/>
      <c r="K21" s="64"/>
      <c r="L21" s="64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0.6100000000000001</v>
      </c>
      <c r="J22" s="110"/>
      <c r="K22" s="64"/>
      <c r="L22" s="64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0.58000000000000007</v>
      </c>
      <c r="J23" s="110"/>
      <c r="K23" s="61"/>
      <c r="L23" s="64"/>
    </row>
    <row r="24" spans="2:12" x14ac:dyDescent="0.25">
      <c r="B24" s="24"/>
      <c r="D24" s="46"/>
      <c r="E24" s="106"/>
      <c r="F24" s="41"/>
      <c r="G24" s="105"/>
      <c r="H24" s="236" t="s">
        <v>53</v>
      </c>
      <c r="I24" s="108">
        <v>0.55000000000000004</v>
      </c>
      <c r="J24" s="102"/>
      <c r="K24" s="64"/>
      <c r="L24" s="64"/>
    </row>
    <row r="25" spans="2:12" x14ac:dyDescent="0.25">
      <c r="B25" s="24"/>
      <c r="D25" s="46"/>
      <c r="E25" s="106"/>
      <c r="F25" s="41"/>
      <c r="G25" s="105"/>
      <c r="H25" s="236" t="s">
        <v>78</v>
      </c>
      <c r="I25" s="108">
        <v>0.5</v>
      </c>
      <c r="J25" s="102"/>
      <c r="K25" s="64"/>
      <c r="L25" s="64"/>
    </row>
    <row r="26" spans="2:12" x14ac:dyDescent="0.25">
      <c r="B26" s="106"/>
      <c r="C26" s="106"/>
      <c r="D26" s="106"/>
      <c r="E26" s="106"/>
      <c r="F26" s="120"/>
      <c r="G26" s="173"/>
      <c r="I26" s="64"/>
    </row>
    <row r="27" spans="2:12" ht="24.75" customHeight="1" x14ac:dyDescent="0.25">
      <c r="B27" s="292" t="s">
        <v>11</v>
      </c>
      <c r="C27" s="293"/>
      <c r="D27" s="20" t="s">
        <v>35</v>
      </c>
      <c r="E27" s="20" t="s">
        <v>37</v>
      </c>
      <c r="F27" s="22" t="s">
        <v>7</v>
      </c>
      <c r="G27" s="22" t="s">
        <v>8</v>
      </c>
      <c r="H27" s="294" t="s">
        <v>197</v>
      </c>
      <c r="I27" s="294"/>
      <c r="J27" s="260" t="s">
        <v>5</v>
      </c>
    </row>
    <row r="28" spans="2:12" x14ac:dyDescent="0.25">
      <c r="B28" s="138" t="str">
        <f>"001"&amp;"A"</f>
        <v>001A</v>
      </c>
      <c r="C28" s="92"/>
      <c r="E28" s="7" t="s">
        <v>195</v>
      </c>
      <c r="F28" s="131">
        <f t="shared" ref="F28:F37" si="0">$D$18</f>
        <v>0</v>
      </c>
      <c r="G28" s="131">
        <f t="shared" ref="G28:G37" si="1">$D$19</f>
        <v>0</v>
      </c>
      <c r="I28" s="253">
        <f t="shared" ref="I28:I37" si="2">H45</f>
        <v>0</v>
      </c>
      <c r="J28" s="158">
        <f t="shared" ref="J28:J37" si="3">J45</f>
        <v>0</v>
      </c>
      <c r="L28" s="64"/>
    </row>
    <row r="29" spans="2:12" x14ac:dyDescent="0.25">
      <c r="B29" s="138" t="str">
        <f>"002"&amp;"A"</f>
        <v>002A</v>
      </c>
      <c r="C29" s="92"/>
      <c r="E29" s="7" t="s">
        <v>194</v>
      </c>
      <c r="F29" s="131">
        <f t="shared" si="0"/>
        <v>0</v>
      </c>
      <c r="G29" s="131">
        <f t="shared" si="1"/>
        <v>0</v>
      </c>
      <c r="I29" s="253">
        <f t="shared" si="2"/>
        <v>0</v>
      </c>
      <c r="J29" s="158">
        <f t="shared" si="3"/>
        <v>0</v>
      </c>
    </row>
    <row r="30" spans="2:12" x14ac:dyDescent="0.25">
      <c r="B30" s="138" t="str">
        <f>"003"&amp;"A"</f>
        <v>003A</v>
      </c>
      <c r="C30" s="92"/>
      <c r="E30" s="7" t="s">
        <v>193</v>
      </c>
      <c r="F30" s="131">
        <f t="shared" si="0"/>
        <v>0</v>
      </c>
      <c r="G30" s="131">
        <f t="shared" si="1"/>
        <v>0</v>
      </c>
      <c r="I30" s="253">
        <f t="shared" si="2"/>
        <v>0</v>
      </c>
      <c r="J30" s="158">
        <f t="shared" si="3"/>
        <v>0</v>
      </c>
      <c r="L30" s="64"/>
    </row>
    <row r="31" spans="2:12" x14ac:dyDescent="0.25">
      <c r="B31" s="138" t="str">
        <f>"004"&amp;"A"</f>
        <v>004A</v>
      </c>
      <c r="C31" s="92"/>
      <c r="E31" s="7" t="s">
        <v>192</v>
      </c>
      <c r="F31" s="131">
        <f t="shared" si="0"/>
        <v>0</v>
      </c>
      <c r="G31" s="131">
        <f t="shared" si="1"/>
        <v>0</v>
      </c>
      <c r="I31" s="253">
        <f t="shared" si="2"/>
        <v>0</v>
      </c>
      <c r="J31" s="158">
        <f t="shared" si="3"/>
        <v>0</v>
      </c>
    </row>
    <row r="32" spans="2:12" x14ac:dyDescent="0.25">
      <c r="B32" s="138" t="str">
        <f>"005"&amp;"A"</f>
        <v>005A</v>
      </c>
      <c r="C32" s="92"/>
      <c r="E32" s="7" t="s">
        <v>191</v>
      </c>
      <c r="F32" s="131">
        <f t="shared" si="0"/>
        <v>0</v>
      </c>
      <c r="G32" s="131">
        <f t="shared" si="1"/>
        <v>0</v>
      </c>
      <c r="I32" s="253">
        <f t="shared" si="2"/>
        <v>0</v>
      </c>
      <c r="J32" s="158">
        <f t="shared" si="3"/>
        <v>0</v>
      </c>
    </row>
    <row r="33" spans="2:13" x14ac:dyDescent="0.25">
      <c r="B33" s="138" t="str">
        <f>"006"&amp;"A"</f>
        <v>006A</v>
      </c>
      <c r="C33" s="92"/>
      <c r="E33" s="7" t="s">
        <v>190</v>
      </c>
      <c r="F33" s="131">
        <f t="shared" si="0"/>
        <v>0</v>
      </c>
      <c r="G33" s="131">
        <f t="shared" si="1"/>
        <v>0</v>
      </c>
      <c r="I33" s="253">
        <f t="shared" si="2"/>
        <v>0</v>
      </c>
      <c r="J33" s="158">
        <f t="shared" si="3"/>
        <v>0</v>
      </c>
    </row>
    <row r="34" spans="2:13" x14ac:dyDescent="0.25">
      <c r="B34" s="138" t="str">
        <f>"007"&amp;"A"</f>
        <v>007A</v>
      </c>
      <c r="C34" s="92"/>
      <c r="E34" s="7" t="s">
        <v>189</v>
      </c>
      <c r="F34" s="131">
        <f t="shared" si="0"/>
        <v>0</v>
      </c>
      <c r="G34" s="131">
        <f t="shared" si="1"/>
        <v>0</v>
      </c>
      <c r="I34" s="253">
        <f t="shared" si="2"/>
        <v>0</v>
      </c>
      <c r="J34" s="158">
        <f t="shared" si="3"/>
        <v>0</v>
      </c>
    </row>
    <row r="35" spans="2:13" x14ac:dyDescent="0.25">
      <c r="B35" s="138" t="str">
        <f>"008"&amp;"A"</f>
        <v>008A</v>
      </c>
      <c r="C35" s="92"/>
      <c r="E35" s="7" t="s">
        <v>188</v>
      </c>
      <c r="F35" s="131">
        <f t="shared" si="0"/>
        <v>0</v>
      </c>
      <c r="G35" s="131">
        <f t="shared" si="1"/>
        <v>0</v>
      </c>
      <c r="I35" s="253">
        <f t="shared" si="2"/>
        <v>0</v>
      </c>
      <c r="J35" s="158">
        <f t="shared" si="3"/>
        <v>0</v>
      </c>
    </row>
    <row r="36" spans="2:13" x14ac:dyDescent="0.25">
      <c r="B36" s="138" t="str">
        <f>"009"&amp;"A"</f>
        <v>009A</v>
      </c>
      <c r="C36" s="92"/>
      <c r="E36" s="7" t="s">
        <v>187</v>
      </c>
      <c r="F36" s="131">
        <f t="shared" si="0"/>
        <v>0</v>
      </c>
      <c r="G36" s="131">
        <f t="shared" si="1"/>
        <v>0</v>
      </c>
      <c r="I36" s="253">
        <f t="shared" si="2"/>
        <v>0</v>
      </c>
      <c r="J36" s="158">
        <f t="shared" si="3"/>
        <v>0</v>
      </c>
    </row>
    <row r="37" spans="2:13" x14ac:dyDescent="0.25">
      <c r="B37" s="138" t="str">
        <f>"010"&amp;"A"</f>
        <v>010A</v>
      </c>
      <c r="C37" s="92"/>
      <c r="E37" s="7" t="s">
        <v>186</v>
      </c>
      <c r="F37" s="131">
        <f t="shared" si="0"/>
        <v>0</v>
      </c>
      <c r="G37" s="131">
        <f t="shared" si="1"/>
        <v>0</v>
      </c>
      <c r="I37" s="253">
        <f t="shared" si="2"/>
        <v>0</v>
      </c>
      <c r="J37" s="158">
        <f t="shared" si="3"/>
        <v>0</v>
      </c>
    </row>
    <row r="38" spans="2:13" x14ac:dyDescent="0.25">
      <c r="B38" s="95"/>
      <c r="C38" s="92"/>
      <c r="F38" s="131"/>
      <c r="G38" s="131"/>
      <c r="H38" s="98"/>
      <c r="I38" s="129"/>
      <c r="J38" s="129"/>
    </row>
    <row r="39" spans="2:13" x14ac:dyDescent="0.25">
      <c r="B39" s="95"/>
      <c r="C39" s="92"/>
      <c r="F39" s="131"/>
      <c r="G39" s="131"/>
      <c r="H39" s="98"/>
      <c r="I39" s="214" t="s">
        <v>196</v>
      </c>
      <c r="J39" s="213">
        <f>SUM(J28:J37)</f>
        <v>0</v>
      </c>
    </row>
    <row r="40" spans="2:13" x14ac:dyDescent="0.25">
      <c r="B40" s="95"/>
      <c r="C40" s="92"/>
      <c r="F40" s="131"/>
      <c r="G40" s="131"/>
      <c r="H40" s="61"/>
      <c r="I40" s="211"/>
      <c r="J40" s="93"/>
    </row>
    <row r="41" spans="2:13" ht="31.5" x14ac:dyDescent="0.25">
      <c r="B41" s="257" t="s">
        <v>11</v>
      </c>
      <c r="C41" s="258" t="s">
        <v>34</v>
      </c>
      <c r="D41" s="258" t="s">
        <v>35</v>
      </c>
      <c r="E41" s="258" t="s">
        <v>37</v>
      </c>
      <c r="F41" s="259" t="s">
        <v>7</v>
      </c>
      <c r="G41" s="259" t="s">
        <v>8</v>
      </c>
      <c r="H41" s="259" t="s">
        <v>9</v>
      </c>
      <c r="I41" s="259" t="s">
        <v>10</v>
      </c>
      <c r="J41" s="260" t="s">
        <v>5</v>
      </c>
    </row>
    <row r="42" spans="2:13" x14ac:dyDescent="0.25">
      <c r="B42" s="95"/>
      <c r="C42" s="95"/>
      <c r="F42" s="212"/>
      <c r="G42" s="212"/>
      <c r="H42" s="61"/>
      <c r="I42" s="211"/>
      <c r="J42" s="93"/>
    </row>
    <row r="43" spans="2:13" ht="16.5" thickBot="1" x14ac:dyDescent="0.3">
      <c r="B43" s="95"/>
      <c r="C43" s="92"/>
      <c r="E43" s="55"/>
      <c r="F43" s="48"/>
      <c r="G43" s="47"/>
      <c r="H43" s="97"/>
      <c r="I43" s="96"/>
      <c r="J43" s="97"/>
      <c r="M43" s="59"/>
    </row>
    <row r="44" spans="2:13" ht="16.5" thickTop="1" x14ac:dyDescent="0.25">
      <c r="B44" s="95"/>
      <c r="C44" s="92"/>
      <c r="E44" s="61"/>
      <c r="G44" s="61"/>
      <c r="H44" s="94"/>
      <c r="I44" s="93"/>
      <c r="M44" s="59"/>
    </row>
    <row r="45" spans="2:13" x14ac:dyDescent="0.25">
      <c r="B45" s="95"/>
      <c r="C45" s="92"/>
      <c r="E45" s="131"/>
      <c r="F45" s="100" t="s">
        <v>36</v>
      </c>
      <c r="G45" s="65" t="s">
        <v>195</v>
      </c>
      <c r="H45" s="50">
        <f t="shared" ref="H45:H54" si="4">SUMIF($E$42:$E$42,$G45,$H$42:$H$43)</f>
        <v>0</v>
      </c>
      <c r="I45" s="99"/>
      <c r="J45" s="98">
        <f t="shared" ref="J45:J54" si="5">SUMIF($E$42:$E$42,$G45,$J$42:$J$43)</f>
        <v>0</v>
      </c>
      <c r="M45" s="59"/>
    </row>
    <row r="46" spans="2:13" x14ac:dyDescent="0.25">
      <c r="B46" s="95"/>
      <c r="C46" s="92"/>
      <c r="E46" s="131"/>
      <c r="F46" s="100"/>
      <c r="G46" s="65" t="s">
        <v>194</v>
      </c>
      <c r="H46" s="50">
        <f t="shared" si="4"/>
        <v>0</v>
      </c>
      <c r="I46" s="99"/>
      <c r="J46" s="98">
        <f t="shared" si="5"/>
        <v>0</v>
      </c>
      <c r="M46" s="59"/>
    </row>
    <row r="47" spans="2:13" x14ac:dyDescent="0.25">
      <c r="B47" s="95"/>
      <c r="C47" s="92"/>
      <c r="E47" s="131"/>
      <c r="F47" s="100"/>
      <c r="G47" s="65" t="s">
        <v>193</v>
      </c>
      <c r="H47" s="50">
        <f t="shared" si="4"/>
        <v>0</v>
      </c>
      <c r="I47" s="99"/>
      <c r="J47" s="98">
        <f t="shared" si="5"/>
        <v>0</v>
      </c>
      <c r="M47" s="59"/>
    </row>
    <row r="48" spans="2:13" x14ac:dyDescent="0.25">
      <c r="B48" s="95"/>
      <c r="C48" s="92"/>
      <c r="E48" s="131"/>
      <c r="F48" s="100"/>
      <c r="G48" s="65" t="s">
        <v>192</v>
      </c>
      <c r="H48" s="50">
        <f t="shared" si="4"/>
        <v>0</v>
      </c>
      <c r="I48" s="99"/>
      <c r="J48" s="98">
        <f t="shared" si="5"/>
        <v>0</v>
      </c>
      <c r="M48" s="59"/>
    </row>
    <row r="49" spans="2:13" x14ac:dyDescent="0.25">
      <c r="B49" s="95"/>
      <c r="C49" s="92"/>
      <c r="E49" s="131"/>
      <c r="F49" s="100"/>
      <c r="G49" s="65" t="s">
        <v>191</v>
      </c>
      <c r="H49" s="50">
        <f t="shared" si="4"/>
        <v>0</v>
      </c>
      <c r="I49" s="99"/>
      <c r="J49" s="98">
        <f t="shared" si="5"/>
        <v>0</v>
      </c>
      <c r="M49" s="59"/>
    </row>
    <row r="50" spans="2:13" x14ac:dyDescent="0.25">
      <c r="B50" s="95"/>
      <c r="C50" s="92"/>
      <c r="E50" s="131"/>
      <c r="F50" s="100"/>
      <c r="G50" s="65" t="s">
        <v>190</v>
      </c>
      <c r="H50" s="50">
        <f t="shared" si="4"/>
        <v>0</v>
      </c>
      <c r="I50" s="99"/>
      <c r="J50" s="98">
        <f t="shared" si="5"/>
        <v>0</v>
      </c>
    </row>
    <row r="51" spans="2:13" x14ac:dyDescent="0.25">
      <c r="B51" s="95"/>
      <c r="C51" s="92"/>
      <c r="E51" s="131"/>
      <c r="F51" s="100"/>
      <c r="G51" s="65" t="s">
        <v>189</v>
      </c>
      <c r="H51" s="50">
        <f t="shared" si="4"/>
        <v>0</v>
      </c>
      <c r="I51" s="99"/>
      <c r="J51" s="98">
        <f t="shared" si="5"/>
        <v>0</v>
      </c>
    </row>
    <row r="52" spans="2:13" x14ac:dyDescent="0.25">
      <c r="B52" s="95"/>
      <c r="C52" s="92"/>
      <c r="E52" s="131"/>
      <c r="F52" s="100"/>
      <c r="G52" s="65" t="s">
        <v>188</v>
      </c>
      <c r="H52" s="50">
        <f t="shared" si="4"/>
        <v>0</v>
      </c>
      <c r="I52" s="99"/>
      <c r="J52" s="98">
        <f t="shared" si="5"/>
        <v>0</v>
      </c>
    </row>
    <row r="53" spans="2:13" x14ac:dyDescent="0.25">
      <c r="B53" s="95"/>
      <c r="C53" s="92"/>
      <c r="E53" s="131"/>
      <c r="F53" s="100"/>
      <c r="G53" s="65" t="s">
        <v>187</v>
      </c>
      <c r="H53" s="50">
        <f t="shared" si="4"/>
        <v>0</v>
      </c>
      <c r="I53" s="99"/>
      <c r="J53" s="98">
        <f t="shared" si="5"/>
        <v>0</v>
      </c>
    </row>
    <row r="54" spans="2:13" x14ac:dyDescent="0.25">
      <c r="B54" s="95"/>
      <c r="C54" s="92"/>
      <c r="E54" s="131"/>
      <c r="F54" s="100"/>
      <c r="G54" s="65" t="s">
        <v>186</v>
      </c>
      <c r="H54" s="50">
        <f t="shared" si="4"/>
        <v>0</v>
      </c>
      <c r="I54" s="99"/>
      <c r="J54" s="98">
        <f t="shared" si="5"/>
        <v>0</v>
      </c>
    </row>
    <row r="55" spans="2:13" ht="16.5" thickBot="1" x14ac:dyDescent="0.3">
      <c r="B55" s="95"/>
      <c r="C55" s="92"/>
      <c r="E55" s="55"/>
      <c r="F55" s="47"/>
      <c r="G55" s="48"/>
      <c r="H55" s="47"/>
      <c r="I55" s="97"/>
      <c r="J55" s="96"/>
    </row>
    <row r="56" spans="2:13" ht="16.5" thickTop="1" x14ac:dyDescent="0.25">
      <c r="B56" s="95"/>
      <c r="C56" s="92"/>
      <c r="E56" s="131"/>
      <c r="F56" s="61"/>
      <c r="H56" s="61"/>
      <c r="I56" s="94"/>
      <c r="J56" s="93"/>
      <c r="K56" s="86"/>
    </row>
    <row r="57" spans="2:13" x14ac:dyDescent="0.25">
      <c r="B57" s="95"/>
      <c r="C57" s="92"/>
      <c r="E57" s="131"/>
      <c r="F57" s="100" t="s">
        <v>44</v>
      </c>
      <c r="H57" s="61">
        <f>SUM(H45:H55)</f>
        <v>0</v>
      </c>
      <c r="I57" s="94"/>
      <c r="J57" s="86">
        <f>SUM(J45:J55)</f>
        <v>0</v>
      </c>
    </row>
    <row r="58" spans="2:13" ht="15.75" customHeight="1" x14ac:dyDescent="0.25">
      <c r="K58" s="86"/>
      <c r="L58" s="86"/>
    </row>
    <row r="59" spans="2:13" ht="15.75" customHeight="1" x14ac:dyDescent="0.25">
      <c r="B59" s="74" t="s">
        <v>17</v>
      </c>
      <c r="C59" s="66"/>
      <c r="D59" s="210" t="s">
        <v>185</v>
      </c>
      <c r="E59" s="66"/>
      <c r="F59" s="66"/>
      <c r="G59" s="66"/>
      <c r="H59" s="66"/>
      <c r="I59" s="66"/>
      <c r="J59" s="67"/>
    </row>
    <row r="60" spans="2:13" x14ac:dyDescent="0.25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25">
      <c r="B63" s="24" t="s">
        <v>26</v>
      </c>
      <c r="J63" s="65"/>
    </row>
    <row r="65" spans="2:10" x14ac:dyDescent="0.25">
      <c r="B65" s="30" t="s">
        <v>1</v>
      </c>
      <c r="C65" s="262"/>
      <c r="D65" s="71"/>
      <c r="E65" s="28" t="s">
        <v>0</v>
      </c>
      <c r="F65" s="26">
        <f>J1</f>
        <v>0</v>
      </c>
    </row>
    <row r="66" spans="2:10" x14ac:dyDescent="0.25">
      <c r="B66" s="23" t="s">
        <v>23</v>
      </c>
      <c r="D66" s="72"/>
      <c r="E66" s="29" t="s">
        <v>4</v>
      </c>
      <c r="F66" s="27">
        <f>J2</f>
        <v>0</v>
      </c>
    </row>
    <row r="67" spans="2:10" x14ac:dyDescent="0.25">
      <c r="B67" s="31" t="s">
        <v>51</v>
      </c>
      <c r="D67" s="72"/>
      <c r="E67" s="29" t="s">
        <v>57</v>
      </c>
      <c r="F67" s="27" t="s">
        <v>184</v>
      </c>
      <c r="I67" s="25" t="s">
        <v>27</v>
      </c>
      <c r="J67" s="51">
        <f>SUM(J56:J57)</f>
        <v>0</v>
      </c>
    </row>
    <row r="68" spans="2:10" ht="15.75" customHeight="1" x14ac:dyDescent="0.25">
      <c r="B68" s="32" t="s">
        <v>52</v>
      </c>
      <c r="C68" s="263"/>
      <c r="D68" s="73"/>
      <c r="E68" s="151"/>
      <c r="F68" s="242"/>
      <c r="G68" s="242"/>
      <c r="H68" s="242"/>
    </row>
    <row r="69" spans="2:10" x14ac:dyDescent="0.25">
      <c r="C69" s="19"/>
      <c r="D69" s="19"/>
      <c r="E69" s="18"/>
      <c r="F69" s="242"/>
      <c r="G69" s="242"/>
      <c r="H69" s="242"/>
    </row>
    <row r="70" spans="2:10" ht="15.75" customHeight="1" x14ac:dyDescent="0.25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1.42578125" style="7" customWidth="1"/>
    <col min="5" max="5" width="20.7109375" style="7" customWidth="1"/>
    <col min="6" max="6" width="24.140625" style="7" customWidth="1"/>
    <col min="7" max="7" width="23.7109375" style="7" customWidth="1"/>
    <col min="8" max="8" width="22.85546875" style="7" customWidth="1"/>
    <col min="9" max="9" width="20.28515625" style="7" customWidth="1"/>
    <col min="10" max="10" width="23.5703125" style="7" customWidth="1"/>
    <col min="11" max="11" width="2" style="7" customWidth="1"/>
    <col min="12" max="12" width="15.2851562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24"/>
      <c r="C1" s="124"/>
      <c r="D1" s="124"/>
      <c r="E1" s="124"/>
      <c r="F1" s="124"/>
      <c r="G1" s="234"/>
      <c r="H1" s="234"/>
      <c r="I1" s="60" t="s">
        <v>0</v>
      </c>
      <c r="K1" s="249"/>
    </row>
    <row r="2" spans="1:11" x14ac:dyDescent="0.25">
      <c r="B2" s="124"/>
      <c r="C2" s="124"/>
      <c r="D2" s="124"/>
      <c r="E2" s="124"/>
      <c r="F2" s="124"/>
      <c r="G2" s="124"/>
      <c r="H2" s="124"/>
      <c r="I2" s="60" t="s">
        <v>4</v>
      </c>
      <c r="K2" s="252"/>
    </row>
    <row r="3" spans="1:11" x14ac:dyDescent="0.25">
      <c r="B3" s="124"/>
      <c r="C3" s="124"/>
      <c r="D3" s="124"/>
      <c r="E3" s="124"/>
      <c r="F3" s="124"/>
      <c r="G3" s="235"/>
      <c r="H3" s="235"/>
      <c r="I3" s="235"/>
      <c r="J3" s="235"/>
      <c r="K3" s="42"/>
    </row>
    <row r="4" spans="1:11" x14ac:dyDescent="0.25">
      <c r="B4" s="124"/>
      <c r="C4" s="124"/>
      <c r="D4" s="124"/>
      <c r="E4" s="124"/>
      <c r="F4" s="124"/>
      <c r="H4" s="278" t="s">
        <v>2</v>
      </c>
      <c r="I4" s="279"/>
      <c r="J4" s="280"/>
      <c r="K4" s="243"/>
    </row>
    <row r="5" spans="1:11" x14ac:dyDescent="0.25">
      <c r="C5" s="128"/>
      <c r="D5" s="128"/>
      <c r="E5" s="128"/>
      <c r="F5" s="124"/>
      <c r="H5" s="275" t="s">
        <v>3</v>
      </c>
      <c r="I5" s="276"/>
      <c r="J5" s="277"/>
      <c r="K5" s="244"/>
    </row>
    <row r="6" spans="1:11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  <c r="K6" s="245"/>
    </row>
    <row r="7" spans="1:11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  <c r="K7" s="245"/>
    </row>
    <row r="8" spans="1:11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  <c r="K8" s="245"/>
    </row>
    <row r="9" spans="1:11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  <c r="K9" s="245"/>
    </row>
    <row r="10" spans="1:11" x14ac:dyDescent="0.25">
      <c r="B10" s="125" t="s">
        <v>6</v>
      </c>
      <c r="C10" s="120"/>
      <c r="D10" s="124"/>
      <c r="E10" s="124"/>
      <c r="F10" s="124"/>
      <c r="K10" s="41"/>
    </row>
    <row r="11" spans="1:11" x14ac:dyDescent="0.25">
      <c r="C11" s="123"/>
      <c r="D11" s="121"/>
      <c r="E11" s="121"/>
      <c r="F11" s="121"/>
      <c r="H11" s="286" t="s">
        <v>29</v>
      </c>
      <c r="I11" s="286"/>
      <c r="J11" s="286"/>
      <c r="K11" s="244"/>
    </row>
    <row r="12" spans="1:11" x14ac:dyDescent="0.25">
      <c r="B12" s="115" t="s">
        <v>20</v>
      </c>
      <c r="C12" s="121"/>
      <c r="D12" s="162" t="s">
        <v>203</v>
      </c>
      <c r="E12" s="121"/>
      <c r="F12" s="121"/>
      <c r="H12" s="285" t="s">
        <v>21</v>
      </c>
      <c r="I12" s="285"/>
      <c r="J12" s="285"/>
      <c r="K12" s="244"/>
    </row>
    <row r="13" spans="1:11" x14ac:dyDescent="0.25">
      <c r="C13" s="121"/>
      <c r="D13" s="119" t="s">
        <v>206</v>
      </c>
      <c r="E13" s="121"/>
      <c r="F13" s="121"/>
      <c r="H13" s="289" t="s">
        <v>30</v>
      </c>
      <c r="I13" s="289"/>
      <c r="J13" s="289"/>
      <c r="K13" s="246"/>
    </row>
    <row r="14" spans="1:11" x14ac:dyDescent="0.25">
      <c r="C14" s="121"/>
      <c r="D14" s="162"/>
      <c r="E14" s="106"/>
      <c r="F14" s="106"/>
      <c r="H14" s="254"/>
      <c r="I14" s="254"/>
      <c r="J14" s="254"/>
      <c r="K14" s="42"/>
    </row>
    <row r="15" spans="1:11" x14ac:dyDescent="0.25">
      <c r="A15" s="7" t="s">
        <v>31</v>
      </c>
      <c r="C15" s="106"/>
      <c r="D15" s="118" t="s">
        <v>205</v>
      </c>
      <c r="E15" s="106"/>
      <c r="F15" s="106"/>
      <c r="H15" s="296" t="s">
        <v>28</v>
      </c>
      <c r="I15" s="297"/>
      <c r="J15" s="298"/>
      <c r="K15" s="243"/>
    </row>
    <row r="16" spans="1:11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  <c r="K16" s="247"/>
    </row>
    <row r="17" spans="2:14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  <c r="K17" s="34"/>
    </row>
    <row r="18" spans="2:14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  <c r="K18" s="34"/>
    </row>
    <row r="19" spans="2:14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  <c r="K19" s="34"/>
    </row>
    <row r="20" spans="2:14" x14ac:dyDescent="0.25">
      <c r="B20" s="115" t="s">
        <v>18</v>
      </c>
      <c r="D20" s="113" t="s">
        <v>203</v>
      </c>
      <c r="E20" s="106"/>
      <c r="F20" s="106"/>
      <c r="G20" s="105"/>
      <c r="H20" s="104" t="s">
        <v>13</v>
      </c>
      <c r="I20" s="103">
        <v>0.89</v>
      </c>
      <c r="J20" s="110"/>
      <c r="K20" s="34"/>
    </row>
    <row r="21" spans="2:14" x14ac:dyDescent="0.25">
      <c r="B21" s="115" t="s">
        <v>19</v>
      </c>
      <c r="D21" s="290" t="s">
        <v>203</v>
      </c>
      <c r="E21" s="290"/>
      <c r="F21" s="106"/>
      <c r="G21" s="105"/>
      <c r="H21" s="104" t="s">
        <v>63</v>
      </c>
      <c r="I21" s="103">
        <v>0.84</v>
      </c>
      <c r="J21" s="110"/>
      <c r="K21" s="34"/>
    </row>
    <row r="22" spans="2:14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  <c r="K22" s="34"/>
    </row>
    <row r="23" spans="2:14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  <c r="K23" s="34"/>
    </row>
    <row r="24" spans="2:14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  <c r="K24" s="34"/>
    </row>
    <row r="25" spans="2:14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  <c r="N25" s="120"/>
    </row>
    <row r="26" spans="2:14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4" x14ac:dyDescent="0.25">
      <c r="B27" s="95"/>
      <c r="C27" s="95"/>
      <c r="E27" s="27"/>
      <c r="F27" s="180"/>
      <c r="G27" s="180"/>
      <c r="H27" s="166"/>
      <c r="I27" s="50"/>
      <c r="J27" s="50"/>
      <c r="K27" s="93"/>
    </row>
    <row r="28" spans="2:14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4" ht="16.5" thickTop="1" x14ac:dyDescent="0.25">
      <c r="B29" s="95"/>
      <c r="C29" s="92"/>
      <c r="E29" s="65"/>
      <c r="F29" s="61"/>
      <c r="H29" s="61"/>
      <c r="I29" s="94"/>
      <c r="J29" s="93"/>
    </row>
    <row r="30" spans="2:14" x14ac:dyDescent="0.25">
      <c r="B30" s="95"/>
      <c r="C30" s="92"/>
      <c r="E30" s="65"/>
      <c r="F30" s="100" t="s">
        <v>36</v>
      </c>
      <c r="G30" s="65" t="s">
        <v>203</v>
      </c>
      <c r="H30" s="50">
        <f>SUMIF($E$27:$E$27,$G30,$J$27:$J$28)</f>
        <v>0</v>
      </c>
      <c r="I30" s="99"/>
      <c r="J30" s="98">
        <f>SUMIF($E$27:$E$27,$G30,$K$27:$K$28)</f>
        <v>0</v>
      </c>
    </row>
    <row r="31" spans="2:14" x14ac:dyDescent="0.25">
      <c r="B31" s="95"/>
      <c r="C31" s="92"/>
      <c r="E31" s="65"/>
      <c r="F31" s="100"/>
      <c r="G31" s="65" t="s">
        <v>70</v>
      </c>
      <c r="H31" s="50">
        <f>SUMIF($E$27:$E$27,$G31,$J$27:$J$28)</f>
        <v>0</v>
      </c>
      <c r="I31" s="99"/>
      <c r="J31" s="98" t="s">
        <v>204</v>
      </c>
    </row>
    <row r="32" spans="2:14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1" ht="16.5" thickTop="1" x14ac:dyDescent="0.25">
      <c r="B33" s="95"/>
      <c r="C33" s="92"/>
      <c r="E33" s="65"/>
      <c r="F33" s="61"/>
      <c r="H33" s="61"/>
      <c r="I33" s="94"/>
      <c r="J33" s="93"/>
    </row>
    <row r="34" spans="2:11" x14ac:dyDescent="0.25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SUM(J30:J30)</f>
        <v>0</v>
      </c>
    </row>
    <row r="35" spans="2:11" ht="16.5" thickBot="1" x14ac:dyDescent="0.3">
      <c r="B35" s="175"/>
      <c r="C35" s="175"/>
      <c r="D35" s="175"/>
      <c r="E35" s="175"/>
      <c r="F35" s="175"/>
      <c r="G35" s="175"/>
      <c r="H35" s="175"/>
      <c r="I35" s="175"/>
      <c r="J35" s="175"/>
    </row>
    <row r="36" spans="2:11" x14ac:dyDescent="0.25">
      <c r="B36" s="269"/>
      <c r="C36" s="269"/>
      <c r="D36" s="269"/>
      <c r="E36" s="269"/>
      <c r="F36" s="269"/>
      <c r="G36" s="269"/>
      <c r="H36" s="269"/>
      <c r="I36" s="269"/>
      <c r="J36" s="269"/>
    </row>
    <row r="37" spans="2:11" x14ac:dyDescent="0.25">
      <c r="B37" s="24" t="s">
        <v>26</v>
      </c>
      <c r="K37" s="98"/>
    </row>
    <row r="38" spans="2:11" x14ac:dyDescent="0.25">
      <c r="K38" s="93"/>
    </row>
    <row r="39" spans="2:11" x14ac:dyDescent="0.25">
      <c r="B39" s="30" t="s">
        <v>1</v>
      </c>
      <c r="C39" s="262"/>
      <c r="D39" s="71"/>
      <c r="E39" s="28" t="s">
        <v>0</v>
      </c>
      <c r="F39" s="26">
        <f>J1</f>
        <v>0</v>
      </c>
      <c r="K39" s="59"/>
    </row>
    <row r="40" spans="2:11" x14ac:dyDescent="0.25">
      <c r="B40" s="23" t="s">
        <v>23</v>
      </c>
      <c r="D40" s="72"/>
      <c r="E40" s="29" t="s">
        <v>4</v>
      </c>
      <c r="F40" s="27">
        <f>J2</f>
        <v>0</v>
      </c>
    </row>
    <row r="41" spans="2:11" x14ac:dyDescent="0.25">
      <c r="B41" s="31" t="s">
        <v>51</v>
      </c>
      <c r="D41" s="72"/>
      <c r="E41" s="29" t="s">
        <v>57</v>
      </c>
      <c r="F41" s="27" t="s">
        <v>203</v>
      </c>
      <c r="I41" s="25" t="s">
        <v>27</v>
      </c>
      <c r="J41" s="142">
        <f>J34</f>
        <v>0</v>
      </c>
    </row>
    <row r="42" spans="2:11" ht="15.75" customHeight="1" x14ac:dyDescent="0.25">
      <c r="B42" s="32" t="s">
        <v>52</v>
      </c>
      <c r="C42" s="263"/>
      <c r="D42" s="73"/>
      <c r="E42" s="151" t="s">
        <v>19</v>
      </c>
      <c r="F42" s="240" t="s">
        <v>203</v>
      </c>
      <c r="G42" s="240"/>
      <c r="H42" s="149"/>
      <c r="I42" s="163"/>
    </row>
    <row r="43" spans="2:11" x14ac:dyDescent="0.25">
      <c r="C43" s="19"/>
      <c r="D43" s="19"/>
      <c r="E43" s="18"/>
      <c r="F43" s="149"/>
      <c r="G43" s="149"/>
      <c r="H43" s="149"/>
      <c r="I43" s="149"/>
    </row>
    <row r="44" spans="2:11" x14ac:dyDescent="0.25">
      <c r="C44" s="19"/>
      <c r="D44" s="19"/>
      <c r="E44" s="18"/>
      <c r="F44" s="18"/>
      <c r="G44" s="18"/>
    </row>
    <row r="45" spans="2:1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52"/>
  <sheetViews>
    <sheetView showGridLines="0" topLeftCell="A7" zoomScale="70" zoomScaleNormal="70" zoomScalePageLayoutView="80" workbookViewId="0">
      <selection activeCell="N37" sqref="N3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140625" style="7" customWidth="1"/>
    <col min="5" max="5" width="20.7109375" style="7" customWidth="1"/>
    <col min="6" max="6" width="22.28515625" style="7" customWidth="1"/>
    <col min="7" max="7" width="22.140625" style="7" customWidth="1"/>
    <col min="8" max="8" width="23.140625" style="7" customWidth="1"/>
    <col min="9" max="9" width="18.85546875" style="7" customWidth="1"/>
    <col min="10" max="10" width="23.7109375" style="7" customWidth="1"/>
    <col min="11" max="11" width="2.42578125" style="7" customWidth="1"/>
    <col min="12" max="12" width="15" style="7" bestFit="1" customWidth="1"/>
    <col min="13" max="13" width="18.140625" style="7" bestFit="1" customWidth="1"/>
    <col min="14" max="14" width="16" style="7" customWidth="1"/>
    <col min="15" max="15" width="16.28515625" style="7" bestFit="1" customWidth="1"/>
    <col min="16" max="16" width="8.7109375" style="7"/>
    <col min="17" max="17" width="17" style="7" bestFit="1" customWidth="1"/>
    <col min="18" max="16384" width="8.7109375" style="7"/>
  </cols>
  <sheetData>
    <row r="1" spans="1:15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5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4"/>
      <c r="G3" s="124"/>
      <c r="H3" s="120"/>
      <c r="I3" s="120"/>
      <c r="K3" s="120"/>
    </row>
    <row r="4" spans="1:15" x14ac:dyDescent="0.25">
      <c r="B4" s="124"/>
      <c r="C4" s="124"/>
      <c r="D4" s="124"/>
      <c r="E4" s="124"/>
      <c r="F4" s="124"/>
      <c r="H4" s="278" t="s">
        <v>2</v>
      </c>
      <c r="I4" s="279"/>
      <c r="J4" s="280"/>
      <c r="K4" s="124"/>
    </row>
    <row r="5" spans="1:15" x14ac:dyDescent="0.25">
      <c r="C5" s="128"/>
      <c r="D5" s="128"/>
      <c r="E5" s="128"/>
      <c r="F5" s="128"/>
      <c r="H5" s="275" t="s">
        <v>3</v>
      </c>
      <c r="I5" s="276"/>
      <c r="J5" s="277"/>
      <c r="K5" s="128"/>
    </row>
    <row r="6" spans="1:15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  <c r="K6" s="124"/>
    </row>
    <row r="7" spans="1:15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  <c r="K7" s="124"/>
    </row>
    <row r="8" spans="1:15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  <c r="K8" s="120"/>
    </row>
    <row r="9" spans="1:15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  <c r="K9" s="124"/>
    </row>
    <row r="10" spans="1:15" x14ac:dyDescent="0.25">
      <c r="B10" s="125" t="s">
        <v>6</v>
      </c>
      <c r="C10" s="120"/>
      <c r="D10" s="124"/>
      <c r="E10" s="124"/>
      <c r="F10" s="124"/>
      <c r="K10" s="124"/>
    </row>
    <row r="11" spans="1:15" x14ac:dyDescent="0.25">
      <c r="C11" s="123"/>
      <c r="D11" s="121"/>
      <c r="E11" s="121"/>
      <c r="F11" s="121"/>
      <c r="H11" s="286" t="s">
        <v>68</v>
      </c>
      <c r="I11" s="286"/>
      <c r="J11" s="286"/>
      <c r="K11" s="121"/>
    </row>
    <row r="12" spans="1:15" x14ac:dyDescent="0.25">
      <c r="B12" s="115" t="s">
        <v>20</v>
      </c>
      <c r="C12" s="121"/>
      <c r="D12" s="119" t="s">
        <v>56</v>
      </c>
      <c r="E12" s="119"/>
      <c r="F12" s="119"/>
      <c r="H12" s="285" t="s">
        <v>21</v>
      </c>
      <c r="I12" s="285"/>
      <c r="J12" s="285"/>
      <c r="K12" s="119"/>
    </row>
    <row r="13" spans="1:15" x14ac:dyDescent="0.25">
      <c r="C13" s="121"/>
      <c r="D13" s="122" t="s">
        <v>67</v>
      </c>
      <c r="E13" s="122"/>
      <c r="F13" s="122"/>
      <c r="H13" s="289" t="s">
        <v>30</v>
      </c>
      <c r="I13" s="289"/>
      <c r="J13" s="289"/>
      <c r="K13" s="122"/>
    </row>
    <row r="14" spans="1:15" x14ac:dyDescent="0.25">
      <c r="C14" s="121"/>
      <c r="D14" s="119" t="s">
        <v>66</v>
      </c>
      <c r="E14" s="119"/>
      <c r="F14" s="119"/>
      <c r="H14" s="254"/>
      <c r="I14" s="254"/>
      <c r="J14" s="254"/>
      <c r="K14" s="119"/>
      <c r="O14" s="61"/>
    </row>
    <row r="15" spans="1:15" x14ac:dyDescent="0.25">
      <c r="A15" s="7" t="s">
        <v>31</v>
      </c>
      <c r="C15" s="106"/>
      <c r="D15" s="119"/>
      <c r="E15" s="119"/>
      <c r="F15" s="119"/>
      <c r="H15" s="281" t="s">
        <v>28</v>
      </c>
      <c r="I15" s="282"/>
      <c r="J15" s="283"/>
      <c r="K15" s="119"/>
      <c r="N15" s="63"/>
      <c r="O15" s="64"/>
    </row>
    <row r="16" spans="1:15" x14ac:dyDescent="0.25">
      <c r="D16" s="76" t="s">
        <v>65</v>
      </c>
      <c r="E16" s="118"/>
      <c r="F16" s="118"/>
      <c r="H16" s="267" t="s">
        <v>12</v>
      </c>
      <c r="I16" s="21" t="s">
        <v>10</v>
      </c>
      <c r="J16" s="268" t="s">
        <v>33</v>
      </c>
      <c r="K16" s="118"/>
      <c r="M16" s="63"/>
      <c r="O16" s="64"/>
    </row>
    <row r="17" spans="2:18" x14ac:dyDescent="0.25">
      <c r="C17" s="106"/>
      <c r="G17" s="105"/>
      <c r="H17" s="104" t="s">
        <v>16</v>
      </c>
      <c r="I17" s="103">
        <v>1.28</v>
      </c>
      <c r="J17" s="110"/>
      <c r="M17" s="63"/>
      <c r="N17" s="64"/>
      <c r="O17" s="64"/>
      <c r="P17" s="64"/>
      <c r="Q17" s="63"/>
    </row>
    <row r="18" spans="2:18" x14ac:dyDescent="0.25">
      <c r="B18" s="117" t="s">
        <v>24</v>
      </c>
      <c r="D18" s="116"/>
      <c r="E18" s="116"/>
      <c r="F18" s="116"/>
      <c r="G18" s="105"/>
      <c r="H18" s="104" t="s">
        <v>14</v>
      </c>
      <c r="I18" s="103">
        <v>1.1300000000000001</v>
      </c>
      <c r="J18" s="110"/>
      <c r="K18" s="116"/>
      <c r="M18" s="50"/>
      <c r="N18" s="105"/>
      <c r="O18" s="104"/>
      <c r="P18" s="103"/>
      <c r="Q18" s="110"/>
      <c r="R18" s="101"/>
    </row>
    <row r="19" spans="2:18" x14ac:dyDescent="0.25">
      <c r="B19" s="117" t="s">
        <v>25</v>
      </c>
      <c r="D19" s="116"/>
      <c r="E19" s="116"/>
      <c r="F19" s="116"/>
      <c r="G19" s="105"/>
      <c r="H19" s="104" t="s">
        <v>15</v>
      </c>
      <c r="I19" s="103">
        <v>0.9900000000000001</v>
      </c>
      <c r="J19" s="110"/>
      <c r="K19" s="116"/>
      <c r="M19" s="50"/>
      <c r="N19" s="61"/>
      <c r="Q19" s="64"/>
    </row>
    <row r="20" spans="2:18" x14ac:dyDescent="0.25">
      <c r="B20" s="115" t="s">
        <v>18</v>
      </c>
      <c r="D20" s="113" t="s">
        <v>56</v>
      </c>
      <c r="E20" s="113"/>
      <c r="F20" s="113"/>
      <c r="G20" s="105"/>
      <c r="H20" s="104" t="s">
        <v>13</v>
      </c>
      <c r="I20" s="103">
        <v>0.85000000000000009</v>
      </c>
      <c r="J20" s="110"/>
      <c r="K20" s="113"/>
      <c r="M20" s="50"/>
      <c r="N20" s="61"/>
      <c r="O20" s="61"/>
      <c r="P20" s="64"/>
    </row>
    <row r="21" spans="2:18" x14ac:dyDescent="0.25">
      <c r="B21" s="115" t="s">
        <v>19</v>
      </c>
      <c r="D21" s="113" t="s">
        <v>64</v>
      </c>
      <c r="E21" s="113"/>
      <c r="F21" s="113"/>
      <c r="G21" s="105"/>
      <c r="H21" s="104" t="s">
        <v>63</v>
      </c>
      <c r="I21" s="103">
        <v>0.71000000000000008</v>
      </c>
      <c r="J21" s="114"/>
      <c r="K21" s="113"/>
      <c r="L21" s="103"/>
      <c r="M21" s="50"/>
      <c r="N21" s="112"/>
    </row>
    <row r="22" spans="2:18" x14ac:dyDescent="0.25">
      <c r="B22" s="24" t="s">
        <v>32</v>
      </c>
      <c r="D22" s="46"/>
      <c r="E22" s="46"/>
      <c r="F22" s="46"/>
      <c r="G22" s="105"/>
      <c r="H22" s="104" t="s">
        <v>49</v>
      </c>
      <c r="I22" s="103">
        <v>0.6100000000000001</v>
      </c>
      <c r="J22" s="110"/>
      <c r="K22" s="46"/>
      <c r="M22" s="61"/>
      <c r="N22" s="61"/>
      <c r="O22" s="111"/>
      <c r="P22" s="61"/>
    </row>
    <row r="23" spans="2:18" x14ac:dyDescent="0.25">
      <c r="B23" s="24"/>
      <c r="D23" s="46"/>
      <c r="E23" s="46"/>
      <c r="F23" s="46"/>
      <c r="G23" s="105"/>
      <c r="H23" s="104" t="s">
        <v>50</v>
      </c>
      <c r="I23" s="103">
        <v>0.58000000000000007</v>
      </c>
      <c r="J23" s="110"/>
      <c r="K23" s="46"/>
      <c r="M23" s="61"/>
      <c r="N23" s="61"/>
      <c r="O23" s="61"/>
      <c r="P23" s="61"/>
    </row>
    <row r="24" spans="2:18" x14ac:dyDescent="0.25">
      <c r="B24" s="24"/>
      <c r="D24" s="46"/>
      <c r="E24" s="46"/>
      <c r="F24" s="46"/>
      <c r="G24" s="105"/>
      <c r="H24" s="104" t="s">
        <v>53</v>
      </c>
      <c r="I24" s="103">
        <v>0.55000000000000004</v>
      </c>
      <c r="J24" s="110"/>
      <c r="K24" s="46"/>
      <c r="M24" s="61"/>
      <c r="N24" s="61"/>
      <c r="O24" s="61"/>
      <c r="P24" s="61"/>
    </row>
    <row r="25" spans="2:18" x14ac:dyDescent="0.25">
      <c r="B25" s="24"/>
      <c r="D25" s="46"/>
      <c r="E25" s="46"/>
      <c r="F25" s="46"/>
      <c r="G25" s="24"/>
      <c r="H25" s="109" t="s">
        <v>55</v>
      </c>
      <c r="I25" s="108">
        <v>0.5</v>
      </c>
      <c r="J25" s="107"/>
      <c r="K25" s="46"/>
      <c r="M25" s="61"/>
      <c r="N25" s="61"/>
      <c r="O25" s="61"/>
      <c r="P25" s="61"/>
    </row>
    <row r="26" spans="2:18" x14ac:dyDescent="0.25">
      <c r="B26" s="24"/>
      <c r="D26" s="46"/>
      <c r="E26" s="46"/>
      <c r="F26" s="46"/>
      <c r="G26" s="106"/>
      <c r="H26" s="105"/>
      <c r="I26" s="104"/>
      <c r="J26" s="103"/>
      <c r="K26" s="101"/>
      <c r="M26" s="61"/>
      <c r="O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5"/>
    </row>
    <row r="29" spans="2:18" ht="16.5" thickBot="1" x14ac:dyDescent="0.3">
      <c r="E29" s="55"/>
      <c r="F29" s="47"/>
      <c r="G29" s="48"/>
      <c r="H29" s="47"/>
      <c r="I29" s="97"/>
      <c r="J29" s="96"/>
    </row>
    <row r="30" spans="2:18" ht="16.5" thickTop="1" x14ac:dyDescent="0.25"/>
    <row r="31" spans="2:18" x14ac:dyDescent="0.25">
      <c r="B31" s="95"/>
      <c r="C31" s="92"/>
      <c r="D31" s="92"/>
      <c r="F31" s="100" t="s">
        <v>36</v>
      </c>
      <c r="G31" s="65" t="s">
        <v>56</v>
      </c>
      <c r="H31" s="50"/>
      <c r="I31" s="99"/>
      <c r="J31" s="238"/>
      <c r="K31" s="92"/>
    </row>
    <row r="32" spans="2:18" x14ac:dyDescent="0.25">
      <c r="B32" s="95"/>
      <c r="C32" s="92"/>
      <c r="D32" s="92"/>
      <c r="E32" s="92"/>
      <c r="F32" s="61"/>
      <c r="G32" s="65" t="s">
        <v>61</v>
      </c>
      <c r="H32" s="50"/>
      <c r="I32" s="99"/>
      <c r="J32" s="98"/>
      <c r="K32" s="92"/>
    </row>
    <row r="33" spans="2:13" x14ac:dyDescent="0.25">
      <c r="B33" s="95"/>
      <c r="C33" s="92"/>
      <c r="D33" s="92"/>
      <c r="E33" s="92"/>
      <c r="F33" s="61"/>
      <c r="G33" s="65" t="s">
        <v>62</v>
      </c>
      <c r="H33" s="50"/>
      <c r="I33" s="99"/>
      <c r="J33" s="98"/>
      <c r="K33" s="92"/>
    </row>
    <row r="34" spans="2:13" x14ac:dyDescent="0.25">
      <c r="B34" s="95"/>
      <c r="C34" s="92"/>
      <c r="D34" s="92"/>
      <c r="E34" s="92"/>
      <c r="F34" s="61"/>
      <c r="G34" s="65" t="s">
        <v>59</v>
      </c>
      <c r="H34" s="50"/>
      <c r="I34" s="99"/>
      <c r="J34" s="98"/>
      <c r="K34" s="92"/>
      <c r="M34" s="61"/>
    </row>
    <row r="35" spans="2:13" x14ac:dyDescent="0.25">
      <c r="B35" s="95"/>
      <c r="C35" s="92"/>
      <c r="D35" s="92"/>
      <c r="E35" s="92"/>
      <c r="F35" s="61"/>
      <c r="G35" s="65" t="s">
        <v>58</v>
      </c>
      <c r="H35" s="50"/>
      <c r="I35" s="99"/>
      <c r="J35" s="98"/>
      <c r="K35" s="92"/>
    </row>
    <row r="36" spans="2:13" ht="16.5" thickBot="1" x14ac:dyDescent="0.3">
      <c r="B36" s="95"/>
      <c r="C36" s="92"/>
      <c r="D36" s="92"/>
      <c r="E36" s="92"/>
      <c r="F36" s="47"/>
      <c r="G36" s="48"/>
      <c r="H36" s="47"/>
      <c r="I36" s="97"/>
      <c r="J36" s="96"/>
      <c r="K36" s="92"/>
    </row>
    <row r="37" spans="2:13" ht="16.5" thickTop="1" x14ac:dyDescent="0.25">
      <c r="B37" s="95"/>
      <c r="C37" s="92"/>
      <c r="D37" s="92"/>
      <c r="E37" s="92"/>
      <c r="F37" s="61"/>
      <c r="H37" s="61"/>
      <c r="I37" s="94"/>
      <c r="J37" s="93"/>
      <c r="K37" s="92"/>
    </row>
    <row r="38" spans="2:13" x14ac:dyDescent="0.25">
      <c r="B38" s="59"/>
      <c r="C38" s="59"/>
      <c r="D38" s="59"/>
      <c r="E38" s="59"/>
      <c r="F38" s="60" t="s">
        <v>44</v>
      </c>
      <c r="G38" s="61"/>
      <c r="H38" s="61"/>
      <c r="I38" s="59"/>
      <c r="J38" s="86"/>
      <c r="K38" s="59"/>
    </row>
    <row r="39" spans="2:13" x14ac:dyDescent="0.25">
      <c r="L39" s="91"/>
    </row>
    <row r="40" spans="2:13" x14ac:dyDescent="0.25">
      <c r="B40" s="74" t="s">
        <v>17</v>
      </c>
      <c r="C40" s="90"/>
      <c r="D40" s="89"/>
      <c r="E40" s="66"/>
      <c r="F40" s="66"/>
      <c r="G40" s="66"/>
      <c r="H40" s="66"/>
      <c r="I40" s="66"/>
      <c r="J40" s="67"/>
      <c r="K40" s="88"/>
    </row>
    <row r="41" spans="2:13" x14ac:dyDescent="0.25">
      <c r="B41" s="68"/>
      <c r="C41" s="69"/>
      <c r="D41" s="69"/>
      <c r="E41" s="69"/>
      <c r="F41" s="69"/>
      <c r="G41" s="69"/>
      <c r="H41" s="69"/>
      <c r="I41" s="69"/>
      <c r="J41" s="70"/>
      <c r="K41" s="87"/>
    </row>
    <row r="42" spans="2:13" ht="16.5" thickBot="1" x14ac:dyDescent="0.3">
      <c r="B42" s="33"/>
      <c r="C42" s="33"/>
      <c r="D42" s="33"/>
      <c r="E42" s="33"/>
      <c r="F42" s="33"/>
      <c r="G42" s="33"/>
      <c r="H42" s="33"/>
      <c r="I42" s="33"/>
      <c r="J42" s="33"/>
    </row>
    <row r="44" spans="2:13" x14ac:dyDescent="0.25">
      <c r="B44" s="24" t="s">
        <v>26</v>
      </c>
      <c r="I44" s="65" t="s">
        <v>56</v>
      </c>
      <c r="J44" s="62">
        <f>J30</f>
        <v>0</v>
      </c>
    </row>
    <row r="45" spans="2:13" x14ac:dyDescent="0.25">
      <c r="B45" s="24"/>
      <c r="I45" s="65" t="s">
        <v>61</v>
      </c>
      <c r="J45" s="62">
        <f>J31</f>
        <v>0</v>
      </c>
    </row>
    <row r="46" spans="2:13" x14ac:dyDescent="0.25">
      <c r="I46" s="65" t="s">
        <v>60</v>
      </c>
      <c r="J46" s="62">
        <f>J32</f>
        <v>0</v>
      </c>
    </row>
    <row r="47" spans="2:13" x14ac:dyDescent="0.25">
      <c r="I47" s="65" t="s">
        <v>59</v>
      </c>
      <c r="J47" s="62">
        <f>J33</f>
        <v>0</v>
      </c>
    </row>
    <row r="48" spans="2:13" x14ac:dyDescent="0.25">
      <c r="E48" s="85" t="s">
        <v>0</v>
      </c>
      <c r="F48" s="26">
        <f>J1</f>
        <v>0</v>
      </c>
      <c r="I48" s="65" t="s">
        <v>58</v>
      </c>
      <c r="J48" s="62">
        <f>J34</f>
        <v>0</v>
      </c>
    </row>
    <row r="49" spans="2:10" ht="16.5" thickBot="1" x14ac:dyDescent="0.3">
      <c r="B49" s="30" t="s">
        <v>1</v>
      </c>
      <c r="C49" s="262"/>
      <c r="D49" s="71"/>
      <c r="E49" s="216" t="s">
        <v>4</v>
      </c>
      <c r="F49" s="27">
        <f>J2</f>
        <v>0</v>
      </c>
      <c r="J49" s="48"/>
    </row>
    <row r="50" spans="2:10" ht="16.5" thickTop="1" x14ac:dyDescent="0.25">
      <c r="B50" s="23" t="s">
        <v>23</v>
      </c>
      <c r="D50" s="72"/>
      <c r="E50" s="216" t="s">
        <v>57</v>
      </c>
      <c r="F50" s="27" t="s">
        <v>56</v>
      </c>
      <c r="J50" s="59"/>
    </row>
    <row r="51" spans="2:10" x14ac:dyDescent="0.25">
      <c r="B51" s="31" t="s">
        <v>51</v>
      </c>
      <c r="D51" s="72"/>
      <c r="F51" s="84"/>
      <c r="G51" s="237"/>
      <c r="H51" s="237"/>
      <c r="I51" s="83" t="s">
        <v>27</v>
      </c>
      <c r="J51" s="82"/>
    </row>
    <row r="52" spans="2:10" x14ac:dyDescent="0.25">
      <c r="B52" s="32" t="s">
        <v>52</v>
      </c>
      <c r="C52" s="263"/>
      <c r="D52" s="73"/>
      <c r="E52" s="19"/>
      <c r="F52" s="18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opLeftCell="A4" zoomScale="70" zoomScaleNormal="70" zoomScalePageLayoutView="80" workbookViewId="0">
      <selection activeCell="D26" sqref="D2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9.7109375" style="7" customWidth="1"/>
    <col min="5" max="5" width="20.7109375" style="7" customWidth="1"/>
    <col min="6" max="6" width="24.42578125" style="7" customWidth="1"/>
    <col min="7" max="7" width="24" style="7" customWidth="1"/>
    <col min="8" max="8" width="24.42578125" style="7" bestFit="1" customWidth="1"/>
    <col min="9" max="9" width="18.42578125" style="7" bestFit="1" customWidth="1"/>
    <col min="10" max="10" width="23" style="7" customWidth="1"/>
    <col min="11" max="11" width="1.42578125" style="7" customWidth="1"/>
    <col min="12" max="12" width="16.4257812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21" width="8.7109375" style="7"/>
    <col min="22" max="22" width="15.28515625" style="7" customWidth="1"/>
    <col min="23" max="16384" width="8.7109375" style="7"/>
  </cols>
  <sheetData>
    <row r="1" spans="1:15" x14ac:dyDescent="0.25">
      <c r="B1" s="124"/>
      <c r="C1" s="124"/>
      <c r="D1" s="124"/>
      <c r="E1" s="124"/>
      <c r="F1" s="106"/>
      <c r="H1" s="255"/>
      <c r="I1" s="60" t="s">
        <v>0</v>
      </c>
    </row>
    <row r="2" spans="1:15" x14ac:dyDescent="0.25">
      <c r="B2" s="124"/>
      <c r="C2" s="124"/>
      <c r="D2" s="124"/>
      <c r="E2" s="124"/>
      <c r="F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0"/>
      <c r="H3" s="254"/>
      <c r="I3" s="254"/>
      <c r="J3" s="254"/>
    </row>
    <row r="4" spans="1:15" x14ac:dyDescent="0.25">
      <c r="B4" s="124"/>
      <c r="C4" s="124"/>
      <c r="D4" s="124"/>
      <c r="E4" s="124"/>
      <c r="H4" s="278" t="s">
        <v>2</v>
      </c>
      <c r="I4" s="279"/>
      <c r="J4" s="280"/>
    </row>
    <row r="5" spans="1:15" x14ac:dyDescent="0.25">
      <c r="C5" s="128"/>
      <c r="D5" s="128"/>
      <c r="E5" s="128"/>
      <c r="H5" s="275" t="s">
        <v>3</v>
      </c>
      <c r="I5" s="276"/>
      <c r="J5" s="277"/>
    </row>
    <row r="6" spans="1:15" x14ac:dyDescent="0.25">
      <c r="B6" s="127" t="s">
        <v>1</v>
      </c>
      <c r="C6" s="124"/>
      <c r="D6" s="124"/>
      <c r="E6" s="124"/>
      <c r="H6" s="274" t="s">
        <v>1</v>
      </c>
      <c r="I6" s="274"/>
      <c r="J6" s="274"/>
    </row>
    <row r="7" spans="1:15" x14ac:dyDescent="0.25">
      <c r="B7" s="126" t="s">
        <v>51</v>
      </c>
      <c r="C7" s="124"/>
      <c r="D7" s="124"/>
      <c r="E7" s="124"/>
      <c r="H7" s="288" t="s">
        <v>23</v>
      </c>
      <c r="I7" s="288"/>
      <c r="J7" s="288"/>
    </row>
    <row r="8" spans="1:15" x14ac:dyDescent="0.25">
      <c r="B8" s="126" t="s">
        <v>52</v>
      </c>
      <c r="C8" s="124"/>
      <c r="D8" s="120"/>
      <c r="E8" s="120"/>
      <c r="H8" s="287" t="s">
        <v>51</v>
      </c>
      <c r="I8" s="287"/>
      <c r="J8" s="287"/>
    </row>
    <row r="9" spans="1:15" x14ac:dyDescent="0.25">
      <c r="B9" s="2" t="s">
        <v>22</v>
      </c>
      <c r="C9" s="120"/>
      <c r="D9" s="124"/>
      <c r="E9" s="124"/>
      <c r="H9" s="287" t="s">
        <v>52</v>
      </c>
      <c r="I9" s="287"/>
      <c r="J9" s="287"/>
    </row>
    <row r="10" spans="1:15" x14ac:dyDescent="0.25">
      <c r="B10" s="125" t="s">
        <v>6</v>
      </c>
      <c r="C10" s="120"/>
      <c r="D10" s="124"/>
      <c r="E10" s="124"/>
    </row>
    <row r="11" spans="1:15" x14ac:dyDescent="0.25">
      <c r="C11" s="123"/>
      <c r="D11" s="121"/>
      <c r="E11" s="121"/>
      <c r="H11" s="286" t="s">
        <v>68</v>
      </c>
      <c r="I11" s="286"/>
      <c r="J11" s="286"/>
      <c r="N11" s="111"/>
    </row>
    <row r="12" spans="1:15" x14ac:dyDescent="0.25">
      <c r="B12" s="115" t="s">
        <v>20</v>
      </c>
      <c r="C12" s="121"/>
      <c r="D12" s="119" t="s">
        <v>217</v>
      </c>
      <c r="E12" s="121"/>
      <c r="H12" s="285" t="s">
        <v>21</v>
      </c>
      <c r="I12" s="285"/>
      <c r="J12" s="285"/>
      <c r="N12" s="61"/>
    </row>
    <row r="13" spans="1:15" x14ac:dyDescent="0.25">
      <c r="C13" s="121"/>
      <c r="D13" s="119" t="s">
        <v>236</v>
      </c>
      <c r="E13" s="121"/>
      <c r="H13" s="289" t="s">
        <v>30</v>
      </c>
      <c r="I13" s="289"/>
      <c r="J13" s="289"/>
    </row>
    <row r="14" spans="1:15" x14ac:dyDescent="0.25">
      <c r="C14" s="121"/>
      <c r="D14" s="119"/>
      <c r="E14" s="106"/>
      <c r="H14" s="265"/>
      <c r="I14" s="265"/>
      <c r="J14" s="265"/>
      <c r="M14" s="63"/>
      <c r="N14" s="94"/>
      <c r="O14" s="93"/>
    </row>
    <row r="15" spans="1:15" x14ac:dyDescent="0.25">
      <c r="A15" s="7" t="s">
        <v>31</v>
      </c>
      <c r="C15" s="106"/>
      <c r="D15" s="119" t="s">
        <v>235</v>
      </c>
      <c r="E15" s="106"/>
      <c r="H15" s="297" t="s">
        <v>28</v>
      </c>
      <c r="I15" s="297"/>
      <c r="J15" s="297"/>
    </row>
    <row r="16" spans="1:15" x14ac:dyDescent="0.25">
      <c r="D16" s="76" t="s">
        <v>234</v>
      </c>
      <c r="F16" s="106"/>
      <c r="H16" s="267" t="s">
        <v>12</v>
      </c>
      <c r="I16" s="21" t="s">
        <v>10</v>
      </c>
      <c r="J16" s="268" t="s">
        <v>33</v>
      </c>
      <c r="M16" s="64"/>
    </row>
    <row r="17" spans="2:17" x14ac:dyDescent="0.25">
      <c r="C17" s="106"/>
      <c r="E17" s="106"/>
      <c r="F17" s="24"/>
      <c r="H17" s="256" t="s">
        <v>16</v>
      </c>
      <c r="I17" s="108">
        <v>1.28</v>
      </c>
      <c r="J17" s="148"/>
      <c r="M17" s="64"/>
      <c r="N17" s="63"/>
    </row>
    <row r="18" spans="2:17" x14ac:dyDescent="0.25">
      <c r="B18" s="117" t="s">
        <v>24</v>
      </c>
      <c r="D18" s="116"/>
      <c r="E18" s="106"/>
      <c r="F18" s="24"/>
      <c r="H18" s="256" t="s">
        <v>14</v>
      </c>
      <c r="I18" s="108">
        <v>1.1300000000000001</v>
      </c>
      <c r="J18" s="148"/>
      <c r="O18" s="63"/>
    </row>
    <row r="19" spans="2:17" x14ac:dyDescent="0.25">
      <c r="B19" s="117" t="s">
        <v>25</v>
      </c>
      <c r="D19" s="116"/>
      <c r="E19" s="106"/>
      <c r="F19" s="24"/>
      <c r="H19" s="256" t="s">
        <v>15</v>
      </c>
      <c r="I19" s="108">
        <v>0.9900000000000001</v>
      </c>
      <c r="J19" s="148"/>
      <c r="M19" s="64"/>
      <c r="N19" s="63"/>
      <c r="O19" s="61"/>
      <c r="P19" s="64"/>
    </row>
    <row r="20" spans="2:17" x14ac:dyDescent="0.25">
      <c r="B20" s="115" t="s">
        <v>18</v>
      </c>
      <c r="D20" s="113" t="s">
        <v>217</v>
      </c>
      <c r="E20" s="106"/>
      <c r="F20" s="233"/>
      <c r="H20" s="104" t="s">
        <v>13</v>
      </c>
      <c r="I20" s="103">
        <v>0.85000000000000009</v>
      </c>
      <c r="J20" s="110"/>
      <c r="M20" s="61"/>
      <c r="N20" s="63"/>
      <c r="P20" s="61"/>
    </row>
    <row r="21" spans="2:17" x14ac:dyDescent="0.25">
      <c r="B21" s="115" t="s">
        <v>19</v>
      </c>
      <c r="D21" s="290" t="s">
        <v>233</v>
      </c>
      <c r="E21" s="290"/>
      <c r="F21" s="233"/>
      <c r="H21" s="104" t="s">
        <v>63</v>
      </c>
      <c r="I21" s="103">
        <v>0.71000000000000008</v>
      </c>
      <c r="J21" s="110"/>
      <c r="M21" s="64"/>
      <c r="N21" s="61"/>
      <c r="P21" s="61"/>
    </row>
    <row r="22" spans="2:17" x14ac:dyDescent="0.25">
      <c r="B22" s="24" t="s">
        <v>32</v>
      </c>
      <c r="D22" s="46"/>
      <c r="E22" s="106"/>
      <c r="F22" s="24"/>
      <c r="H22" s="256" t="s">
        <v>49</v>
      </c>
      <c r="I22" s="108">
        <v>0.6100000000000001</v>
      </c>
      <c r="J22" s="148"/>
      <c r="M22" s="64"/>
      <c r="N22" s="63"/>
    </row>
    <row r="23" spans="2:17" x14ac:dyDescent="0.25">
      <c r="B23" s="24"/>
      <c r="D23" s="46"/>
      <c r="E23" s="106"/>
      <c r="F23" s="105"/>
      <c r="H23" s="104" t="s">
        <v>50</v>
      </c>
      <c r="I23" s="103">
        <v>0.58000000000000007</v>
      </c>
      <c r="J23" s="102"/>
      <c r="M23" s="64"/>
      <c r="N23" s="232"/>
      <c r="O23" s="232"/>
    </row>
    <row r="24" spans="2:17" x14ac:dyDescent="0.25">
      <c r="B24" s="24"/>
      <c r="D24" s="46"/>
      <c r="E24" s="106"/>
      <c r="F24" s="105"/>
      <c r="H24" s="104" t="s">
        <v>53</v>
      </c>
      <c r="I24" s="103">
        <v>0.55000000000000004</v>
      </c>
      <c r="J24" s="102"/>
      <c r="N24" s="75"/>
      <c r="P24" s="61"/>
      <c r="Q24" s="61"/>
    </row>
    <row r="25" spans="2:17" x14ac:dyDescent="0.25">
      <c r="B25" s="106"/>
      <c r="C25" s="106"/>
      <c r="D25" s="106"/>
      <c r="E25" s="106"/>
      <c r="F25" s="255"/>
      <c r="H25" s="104" t="s">
        <v>55</v>
      </c>
      <c r="I25" s="103">
        <v>0.5</v>
      </c>
      <c r="J25" s="254"/>
      <c r="L25" s="120"/>
      <c r="M25" s="120"/>
      <c r="N25" s="231"/>
      <c r="Q25" s="46"/>
    </row>
    <row r="26" spans="2:17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  <c r="M26" s="120"/>
      <c r="N26" s="231"/>
      <c r="Q26" s="46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261"/>
      <c r="O27" s="61"/>
      <c r="P27" s="94"/>
      <c r="Q27" s="93"/>
    </row>
    <row r="28" spans="2:17" x14ac:dyDescent="0.25">
      <c r="B28" s="95"/>
      <c r="C28" s="92"/>
      <c r="E28" s="27"/>
      <c r="F28" s="131"/>
      <c r="G28" s="131"/>
      <c r="H28" s="61"/>
      <c r="I28" s="61"/>
      <c r="J28" s="94"/>
      <c r="K28" s="93"/>
      <c r="N28" s="94"/>
      <c r="O28" s="93"/>
      <c r="P28" s="230"/>
      <c r="Q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</row>
    <row r="30" spans="2:17" ht="16.5" thickTop="1" x14ac:dyDescent="0.25">
      <c r="B30" s="95"/>
      <c r="C30" s="92"/>
      <c r="F30" s="61"/>
      <c r="H30" s="61"/>
      <c r="I30" s="94"/>
      <c r="J30" s="93"/>
    </row>
    <row r="31" spans="2:17" x14ac:dyDescent="0.25">
      <c r="B31" s="95"/>
      <c r="C31" s="92"/>
      <c r="F31" s="100" t="s">
        <v>36</v>
      </c>
      <c r="G31" s="65" t="s">
        <v>232</v>
      </c>
      <c r="H31" s="50">
        <f t="shared" ref="H31:H45" si="0">SUMIF($E$28:$E$29,$G31,$I$28:$I$29)</f>
        <v>0</v>
      </c>
      <c r="I31" s="99"/>
      <c r="J31" s="98">
        <f t="shared" ref="J31:J45" si="1">SUMIF($E$28:$E$29,$G31,$K$28:$K$29)</f>
        <v>0</v>
      </c>
    </row>
    <row r="32" spans="2:17" x14ac:dyDescent="0.25">
      <c r="B32" s="95"/>
      <c r="C32" s="92"/>
      <c r="F32" s="100"/>
      <c r="G32" s="65" t="s">
        <v>231</v>
      </c>
      <c r="H32" s="50">
        <f t="shared" si="0"/>
        <v>0</v>
      </c>
      <c r="I32" s="99"/>
      <c r="J32" s="98">
        <f t="shared" si="1"/>
        <v>0</v>
      </c>
    </row>
    <row r="33" spans="2:10" x14ac:dyDescent="0.25">
      <c r="B33" s="95"/>
      <c r="C33" s="92"/>
      <c r="F33" s="100"/>
      <c r="G33" s="65" t="s">
        <v>230</v>
      </c>
      <c r="H33" s="50">
        <f t="shared" si="0"/>
        <v>0</v>
      </c>
      <c r="I33" s="99"/>
      <c r="J33" s="98">
        <f t="shared" si="1"/>
        <v>0</v>
      </c>
    </row>
    <row r="34" spans="2:10" x14ac:dyDescent="0.25">
      <c r="B34" s="95"/>
      <c r="C34" s="92"/>
      <c r="F34" s="100"/>
      <c r="G34" s="65" t="s">
        <v>229</v>
      </c>
      <c r="H34" s="50">
        <f t="shared" si="0"/>
        <v>0</v>
      </c>
      <c r="I34" s="99"/>
      <c r="J34" s="98">
        <f t="shared" si="1"/>
        <v>0</v>
      </c>
    </row>
    <row r="35" spans="2:10" x14ac:dyDescent="0.25">
      <c r="B35" s="95"/>
      <c r="C35" s="92"/>
      <c r="F35" s="100"/>
      <c r="G35" s="65" t="s">
        <v>228</v>
      </c>
      <c r="H35" s="50">
        <f t="shared" si="0"/>
        <v>0</v>
      </c>
      <c r="I35" s="99"/>
      <c r="J35" s="98">
        <f t="shared" si="1"/>
        <v>0</v>
      </c>
    </row>
    <row r="36" spans="2:10" x14ac:dyDescent="0.25">
      <c r="B36" s="95"/>
      <c r="C36" s="92"/>
      <c r="F36" s="100"/>
      <c r="G36" s="65" t="s">
        <v>227</v>
      </c>
      <c r="H36" s="50">
        <f t="shared" si="0"/>
        <v>0</v>
      </c>
      <c r="I36" s="99"/>
      <c r="J36" s="98">
        <f t="shared" si="1"/>
        <v>0</v>
      </c>
    </row>
    <row r="37" spans="2:10" x14ac:dyDescent="0.25">
      <c r="B37" s="95"/>
      <c r="C37" s="92"/>
      <c r="F37" s="100"/>
      <c r="G37" s="65" t="s">
        <v>226</v>
      </c>
      <c r="H37" s="50">
        <f t="shared" si="0"/>
        <v>0</v>
      </c>
      <c r="I37" s="99"/>
      <c r="J37" s="98">
        <f t="shared" si="1"/>
        <v>0</v>
      </c>
    </row>
    <row r="38" spans="2:10" x14ac:dyDescent="0.25">
      <c r="B38" s="95"/>
      <c r="C38" s="92"/>
      <c r="F38" s="100"/>
      <c r="G38" s="65" t="s">
        <v>225</v>
      </c>
      <c r="H38" s="50">
        <f t="shared" si="0"/>
        <v>0</v>
      </c>
      <c r="I38" s="99"/>
      <c r="J38" s="98">
        <f t="shared" si="1"/>
        <v>0</v>
      </c>
    </row>
    <row r="39" spans="2:10" x14ac:dyDescent="0.25">
      <c r="B39" s="95"/>
      <c r="C39" s="92"/>
      <c r="F39" s="100"/>
      <c r="G39" s="65" t="s">
        <v>224</v>
      </c>
      <c r="H39" s="50">
        <f t="shared" si="0"/>
        <v>0</v>
      </c>
      <c r="I39" s="99"/>
      <c r="J39" s="98">
        <f t="shared" si="1"/>
        <v>0</v>
      </c>
    </row>
    <row r="40" spans="2:10" x14ac:dyDescent="0.25">
      <c r="B40" s="95"/>
      <c r="C40" s="92"/>
      <c r="F40" s="100"/>
      <c r="G40" s="65" t="s">
        <v>223</v>
      </c>
      <c r="H40" s="50">
        <f t="shared" si="0"/>
        <v>0</v>
      </c>
      <c r="I40" s="99"/>
      <c r="J40" s="98">
        <f t="shared" si="1"/>
        <v>0</v>
      </c>
    </row>
    <row r="41" spans="2:10" x14ac:dyDescent="0.25">
      <c r="B41" s="95"/>
      <c r="C41" s="92"/>
      <c r="F41" s="100"/>
      <c r="G41" s="65" t="s">
        <v>222</v>
      </c>
      <c r="H41" s="50">
        <f t="shared" si="0"/>
        <v>0</v>
      </c>
      <c r="I41" s="99"/>
      <c r="J41" s="98">
        <f t="shared" si="1"/>
        <v>0</v>
      </c>
    </row>
    <row r="42" spans="2:10" x14ac:dyDescent="0.25">
      <c r="B42" s="95"/>
      <c r="C42" s="92"/>
      <c r="F42" s="100"/>
      <c r="G42" s="65" t="s">
        <v>221</v>
      </c>
      <c r="H42" s="50">
        <f t="shared" si="0"/>
        <v>0</v>
      </c>
      <c r="I42" s="99"/>
      <c r="J42" s="98">
        <f t="shared" si="1"/>
        <v>0</v>
      </c>
    </row>
    <row r="43" spans="2:10" x14ac:dyDescent="0.25">
      <c r="B43" s="95"/>
      <c r="C43" s="92"/>
      <c r="F43" s="100"/>
      <c r="G43" s="65" t="s">
        <v>220</v>
      </c>
      <c r="H43" s="50">
        <f t="shared" si="0"/>
        <v>0</v>
      </c>
      <c r="I43" s="99"/>
      <c r="J43" s="98">
        <f t="shared" si="1"/>
        <v>0</v>
      </c>
    </row>
    <row r="44" spans="2:10" x14ac:dyDescent="0.25">
      <c r="B44" s="95"/>
      <c r="C44" s="92"/>
      <c r="F44" s="100"/>
      <c r="G44" s="65" t="s">
        <v>219</v>
      </c>
      <c r="H44" s="50">
        <f t="shared" si="0"/>
        <v>0</v>
      </c>
      <c r="I44" s="99"/>
      <c r="J44" s="98">
        <f t="shared" si="1"/>
        <v>0</v>
      </c>
    </row>
    <row r="45" spans="2:10" x14ac:dyDescent="0.25">
      <c r="B45" s="95"/>
      <c r="C45" s="92"/>
      <c r="F45" s="100"/>
      <c r="G45" s="65" t="s">
        <v>218</v>
      </c>
      <c r="H45" s="50">
        <f t="shared" si="0"/>
        <v>0</v>
      </c>
      <c r="I45" s="99"/>
      <c r="J45" s="98">
        <f t="shared" si="1"/>
        <v>0</v>
      </c>
    </row>
    <row r="46" spans="2:10" ht="16.5" thickBot="1" x14ac:dyDescent="0.3">
      <c r="B46" s="95"/>
      <c r="C46" s="92"/>
      <c r="F46" s="47"/>
      <c r="G46" s="48"/>
      <c r="H46" s="47"/>
      <c r="I46" s="97"/>
      <c r="J46" s="96"/>
    </row>
    <row r="47" spans="2:10" ht="16.5" thickTop="1" x14ac:dyDescent="0.25">
      <c r="B47" s="95"/>
      <c r="C47" s="92"/>
      <c r="F47" s="61"/>
      <c r="H47" s="61"/>
      <c r="I47" s="94"/>
      <c r="J47" s="93"/>
    </row>
    <row r="48" spans="2:10" x14ac:dyDescent="0.25">
      <c r="B48" s="95"/>
      <c r="C48" s="92"/>
      <c r="E48" s="131"/>
      <c r="F48" s="100" t="s">
        <v>44</v>
      </c>
      <c r="H48" s="61">
        <f>SUM(H31:H45)</f>
        <v>0</v>
      </c>
      <c r="I48" s="94"/>
      <c r="J48" s="86">
        <f>SUM(J31:J46)</f>
        <v>0</v>
      </c>
    </row>
    <row r="49" spans="2:20" x14ac:dyDescent="0.25">
      <c r="B49" s="95"/>
      <c r="C49" s="92"/>
      <c r="E49" s="131"/>
      <c r="F49" s="100"/>
      <c r="H49" s="61"/>
      <c r="I49" s="94"/>
      <c r="J49" s="86"/>
    </row>
    <row r="51" spans="2:20" x14ac:dyDescent="0.25">
      <c r="B51" s="74" t="s">
        <v>17</v>
      </c>
      <c r="C51" s="229"/>
      <c r="D51" s="228"/>
      <c r="E51" s="228"/>
      <c r="F51" s="228"/>
      <c r="G51" s="228"/>
      <c r="H51" s="228"/>
      <c r="I51" s="228"/>
      <c r="J51" s="227"/>
    </row>
    <row r="52" spans="2:20" x14ac:dyDescent="0.25">
      <c r="B52" s="226"/>
      <c r="C52" s="87"/>
      <c r="D52" s="225"/>
      <c r="E52" s="225"/>
      <c r="F52" s="225"/>
      <c r="G52" s="225"/>
      <c r="H52" s="225"/>
      <c r="I52" s="225"/>
      <c r="J52" s="224"/>
    </row>
    <row r="53" spans="2:20" x14ac:dyDescent="0.25">
      <c r="B53" s="179"/>
      <c r="C53" s="223"/>
      <c r="D53" s="222"/>
      <c r="E53" s="222"/>
      <c r="F53" s="222"/>
      <c r="G53" s="222"/>
      <c r="H53" s="222"/>
      <c r="I53" s="222"/>
      <c r="J53" s="221"/>
    </row>
    <row r="54" spans="2:20" ht="16.5" thickBot="1" x14ac:dyDescent="0.3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25">
      <c r="B56" s="24" t="s">
        <v>26</v>
      </c>
      <c r="J56" s="65"/>
      <c r="K56" s="98"/>
      <c r="N56" s="59"/>
    </row>
    <row r="57" spans="2:20" x14ac:dyDescent="0.25">
      <c r="K57" s="93"/>
      <c r="N57" s="59"/>
    </row>
    <row r="58" spans="2:20" x14ac:dyDescent="0.25">
      <c r="B58" s="30" t="s">
        <v>1</v>
      </c>
      <c r="C58" s="262"/>
      <c r="D58" s="71"/>
      <c r="E58" s="28" t="s">
        <v>0</v>
      </c>
      <c r="F58" s="26">
        <f>J1</f>
        <v>0</v>
      </c>
      <c r="K58" s="59"/>
      <c r="N58" s="59"/>
    </row>
    <row r="59" spans="2:20" x14ac:dyDescent="0.25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8"/>
    </row>
    <row r="60" spans="2:20" x14ac:dyDescent="0.25">
      <c r="B60" s="31" t="s">
        <v>51</v>
      </c>
      <c r="D60" s="72"/>
      <c r="E60" s="29" t="s">
        <v>57</v>
      </c>
      <c r="F60" s="27" t="s">
        <v>217</v>
      </c>
      <c r="I60" s="25" t="s">
        <v>27</v>
      </c>
      <c r="J60" s="142">
        <f>J48</f>
        <v>0</v>
      </c>
      <c r="N60" s="59"/>
      <c r="S60" s="65"/>
      <c r="T60" s="98"/>
    </row>
    <row r="61" spans="2:20" ht="15.75" customHeight="1" x14ac:dyDescent="0.25">
      <c r="B61" s="32" t="s">
        <v>52</v>
      </c>
      <c r="C61" s="263"/>
      <c r="D61" s="73"/>
      <c r="E61" s="151"/>
      <c r="F61" s="149"/>
      <c r="G61" s="149"/>
      <c r="H61" s="149"/>
      <c r="I61" s="149"/>
      <c r="N61" s="59"/>
      <c r="S61" s="65"/>
      <c r="T61" s="98"/>
    </row>
    <row r="62" spans="2:20" x14ac:dyDescent="0.25">
      <c r="C62" s="19"/>
      <c r="D62" s="19"/>
      <c r="E62" s="18"/>
      <c r="F62" s="149"/>
      <c r="G62" s="149"/>
      <c r="H62" s="149"/>
      <c r="I62" s="149"/>
      <c r="N62" s="59"/>
      <c r="S62" s="65"/>
      <c r="T62" s="98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F33" sqref="F33"/>
    </sheetView>
  </sheetViews>
  <sheetFormatPr defaultRowHeight="12.75" x14ac:dyDescent="0.2"/>
  <cols>
    <col min="1" max="1" width="1.5703125" customWidth="1"/>
    <col min="2" max="2" width="11" customWidth="1"/>
    <col min="3" max="3" width="14" customWidth="1"/>
    <col min="4" max="4" width="69.85546875" customWidth="1"/>
    <col min="5" max="5" width="16.7109375" customWidth="1"/>
    <col min="6" max="6" width="14.85546875" customWidth="1"/>
    <col min="7" max="7" width="14.140625" customWidth="1"/>
    <col min="8" max="8" width="22.7109375" customWidth="1"/>
    <col min="9" max="9" width="24.140625" customWidth="1"/>
    <col min="10" max="10" width="13.5703125" customWidth="1"/>
    <col min="11" max="11" width="19.5703125" customWidth="1"/>
  </cols>
  <sheetData>
    <row r="1" spans="2:10" ht="9" customHeight="1" x14ac:dyDescent="0.2"/>
    <row r="2" spans="2:10" ht="47.25" customHeight="1" x14ac:dyDescent="0.25">
      <c r="B2" s="257" t="s">
        <v>11</v>
      </c>
      <c r="C2" s="258" t="s">
        <v>34</v>
      </c>
      <c r="D2" s="258" t="s">
        <v>35</v>
      </c>
      <c r="E2" s="258" t="s">
        <v>37</v>
      </c>
      <c r="F2" s="259" t="s">
        <v>7</v>
      </c>
      <c r="G2" s="259" t="s">
        <v>8</v>
      </c>
      <c r="H2" s="259" t="s">
        <v>9</v>
      </c>
      <c r="I2" s="259" t="s">
        <v>10</v>
      </c>
      <c r="J2" s="26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19" zoomScale="70" zoomScaleNormal="70" workbookViewId="0">
      <selection activeCell="P45" sqref="P45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42578125" style="7" customWidth="1"/>
    <col min="5" max="5" width="20.7109375" style="7" customWidth="1"/>
    <col min="6" max="6" width="25.7109375" style="7" customWidth="1"/>
    <col min="7" max="7" width="15" style="7" customWidth="1"/>
    <col min="8" max="8" width="23.140625" style="7" customWidth="1"/>
    <col min="9" max="9" width="15.7109375" style="7" customWidth="1"/>
    <col min="10" max="10" width="23.140625" style="7" customWidth="1"/>
    <col min="11" max="11" width="2.42578125" style="7" customWidth="1"/>
    <col min="12" max="12" width="12.28515625" style="7" customWidth="1"/>
    <col min="13" max="13" width="16" style="7" customWidth="1"/>
    <col min="14" max="14" width="10.42578125" style="7" bestFit="1" customWidth="1"/>
    <col min="15" max="15" width="16.140625" style="7" customWidth="1"/>
    <col min="16" max="16" width="11.28515625" style="7" bestFit="1" customWidth="1"/>
    <col min="17" max="16384" width="9.140625" style="7"/>
  </cols>
  <sheetData>
    <row r="1" spans="1:16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6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6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6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6" x14ac:dyDescent="0.25">
      <c r="C5" s="128"/>
      <c r="D5" s="128"/>
      <c r="E5" s="128"/>
      <c r="F5" s="124"/>
      <c r="H5" s="275" t="s">
        <v>3</v>
      </c>
      <c r="I5" s="276"/>
      <c r="J5" s="277"/>
    </row>
    <row r="6" spans="1:16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6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6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6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6" x14ac:dyDescent="0.25">
      <c r="B10" s="125" t="s">
        <v>6</v>
      </c>
      <c r="C10" s="120"/>
      <c r="D10" s="124"/>
      <c r="E10" s="124"/>
      <c r="F10" s="124"/>
    </row>
    <row r="11" spans="1:16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6" x14ac:dyDescent="0.25">
      <c r="B12" s="115" t="s">
        <v>20</v>
      </c>
      <c r="C12" s="121"/>
      <c r="D12" s="101" t="s">
        <v>77</v>
      </c>
      <c r="E12" s="121"/>
      <c r="F12" s="121"/>
      <c r="H12" s="285" t="s">
        <v>21</v>
      </c>
      <c r="I12" s="285"/>
      <c r="J12" s="285"/>
    </row>
    <row r="13" spans="1:16" x14ac:dyDescent="0.25">
      <c r="C13" s="121"/>
      <c r="D13" s="101" t="s">
        <v>83</v>
      </c>
      <c r="E13" s="121"/>
      <c r="F13" s="121"/>
      <c r="H13" s="289" t="s">
        <v>30</v>
      </c>
      <c r="I13" s="289"/>
      <c r="J13" s="289"/>
    </row>
    <row r="14" spans="1:16" x14ac:dyDescent="0.25">
      <c r="C14" s="121"/>
      <c r="D14" s="101" t="s">
        <v>82</v>
      </c>
      <c r="E14" s="106"/>
      <c r="F14" s="106"/>
      <c r="H14" s="254"/>
      <c r="I14" s="254"/>
      <c r="J14" s="254"/>
    </row>
    <row r="15" spans="1:16" x14ac:dyDescent="0.25">
      <c r="A15" s="7" t="s">
        <v>31</v>
      </c>
      <c r="C15" s="106"/>
      <c r="D15" s="101" t="s">
        <v>81</v>
      </c>
      <c r="E15" s="106"/>
      <c r="F15" s="106"/>
      <c r="H15" s="281" t="s">
        <v>28</v>
      </c>
      <c r="I15" s="282"/>
      <c r="J15" s="283"/>
      <c r="M15" s="61"/>
    </row>
    <row r="16" spans="1:16" x14ac:dyDescent="0.25">
      <c r="D16" s="118" t="s">
        <v>80</v>
      </c>
      <c r="E16" s="106"/>
      <c r="F16" s="106"/>
      <c r="H16" s="267" t="s">
        <v>12</v>
      </c>
      <c r="I16" s="21" t="s">
        <v>10</v>
      </c>
      <c r="J16" s="268" t="s">
        <v>33</v>
      </c>
      <c r="P16" s="61"/>
    </row>
    <row r="17" spans="2:17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P17" s="61"/>
      <c r="Q17" s="61"/>
    </row>
    <row r="18" spans="2:17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M18" s="61"/>
      <c r="P18" s="61"/>
      <c r="Q18" s="61"/>
    </row>
    <row r="19" spans="2:17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</row>
    <row r="20" spans="2:17" x14ac:dyDescent="0.25">
      <c r="B20" s="115" t="s">
        <v>18</v>
      </c>
      <c r="D20" s="113" t="s">
        <v>77</v>
      </c>
      <c r="E20" s="106"/>
      <c r="F20" s="106"/>
      <c r="G20" s="105"/>
      <c r="H20" s="104" t="s">
        <v>13</v>
      </c>
      <c r="I20" s="103">
        <v>0.85</v>
      </c>
      <c r="J20" s="110"/>
      <c r="M20" s="61"/>
    </row>
    <row r="21" spans="2:17" x14ac:dyDescent="0.25">
      <c r="B21" s="115" t="s">
        <v>19</v>
      </c>
      <c r="D21" s="113" t="s">
        <v>79</v>
      </c>
      <c r="E21" s="106"/>
      <c r="F21" s="106"/>
      <c r="G21" s="105"/>
      <c r="H21" s="104" t="s">
        <v>54</v>
      </c>
      <c r="I21" s="103">
        <v>0.71</v>
      </c>
      <c r="J21" s="110"/>
      <c r="M21" s="61"/>
    </row>
    <row r="22" spans="2:17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M22" s="61"/>
    </row>
    <row r="23" spans="2:17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3"/>
      <c r="M23" s="61"/>
    </row>
    <row r="24" spans="2:17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4"/>
    </row>
    <row r="25" spans="2:17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7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N26" s="61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1"/>
    </row>
    <row r="28" spans="2:17" x14ac:dyDescent="0.25">
      <c r="B28" s="95"/>
      <c r="C28" s="95"/>
      <c r="D28" s="137"/>
      <c r="E28" s="136"/>
      <c r="F28" s="135"/>
      <c r="G28" s="135"/>
      <c r="H28" s="139"/>
      <c r="I28" s="134"/>
      <c r="J28" s="61"/>
      <c r="L28" s="59"/>
      <c r="M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  <c r="P29" s="7" t="str">
        <f>TRIM(D29)</f>
        <v/>
      </c>
    </row>
    <row r="30" spans="2:17" ht="16.5" thickTop="1" x14ac:dyDescent="0.25">
      <c r="B30" s="95"/>
      <c r="C30" s="92"/>
      <c r="F30" s="61"/>
      <c r="H30" s="61"/>
      <c r="I30" s="94"/>
      <c r="J30" s="93"/>
      <c r="P30" s="7" t="str">
        <f>TRIM(D30)</f>
        <v/>
      </c>
    </row>
    <row r="31" spans="2:17" x14ac:dyDescent="0.25">
      <c r="B31" s="95"/>
      <c r="C31" s="92"/>
      <c r="F31" s="100" t="s">
        <v>36</v>
      </c>
      <c r="G31" s="65" t="s">
        <v>77</v>
      </c>
      <c r="H31" s="50"/>
      <c r="I31" s="99"/>
      <c r="J31" s="98"/>
    </row>
    <row r="32" spans="2:17" x14ac:dyDescent="0.25">
      <c r="B32" s="95"/>
      <c r="C32" s="92"/>
      <c r="F32" s="100"/>
      <c r="G32" s="65" t="s">
        <v>76</v>
      </c>
      <c r="H32" s="50"/>
      <c r="I32" s="99"/>
      <c r="J32" s="98"/>
    </row>
    <row r="33" spans="2:13" x14ac:dyDescent="0.25">
      <c r="B33" s="95"/>
      <c r="C33" s="92"/>
      <c r="F33" s="100"/>
      <c r="G33" s="65" t="s">
        <v>75</v>
      </c>
      <c r="H33" s="50"/>
      <c r="I33" s="99"/>
      <c r="J33" s="98"/>
    </row>
    <row r="34" spans="2:13" x14ac:dyDescent="0.25">
      <c r="B34" s="95"/>
      <c r="C34" s="92"/>
      <c r="F34" s="100"/>
      <c r="G34" s="65" t="s">
        <v>74</v>
      </c>
      <c r="H34" s="50"/>
      <c r="I34" s="99"/>
      <c r="J34" s="98"/>
    </row>
    <row r="35" spans="2:13" x14ac:dyDescent="0.25">
      <c r="B35" s="95"/>
      <c r="C35" s="92"/>
      <c r="F35" s="100"/>
      <c r="G35" s="65" t="s">
        <v>73</v>
      </c>
      <c r="H35" s="50"/>
      <c r="I35" s="99"/>
      <c r="J35" s="98"/>
    </row>
    <row r="36" spans="2:13" ht="16.899999999999999" customHeight="1" x14ac:dyDescent="0.25">
      <c r="B36" s="95"/>
      <c r="C36" s="92"/>
      <c r="F36" s="100"/>
      <c r="G36" s="65" t="s">
        <v>72</v>
      </c>
      <c r="H36" s="50"/>
      <c r="I36" s="99"/>
      <c r="J36" s="98"/>
    </row>
    <row r="37" spans="2:13" x14ac:dyDescent="0.25">
      <c r="B37" s="95"/>
      <c r="C37" s="92"/>
      <c r="F37" s="100"/>
      <c r="G37" s="65" t="s">
        <v>71</v>
      </c>
      <c r="H37" s="50"/>
      <c r="I37" s="99"/>
      <c r="J37" s="98"/>
    </row>
    <row r="38" spans="2:13" x14ac:dyDescent="0.25">
      <c r="B38" s="95"/>
      <c r="C38" s="92"/>
      <c r="F38" s="100"/>
      <c r="G38" s="65" t="s">
        <v>70</v>
      </c>
      <c r="H38" s="133"/>
      <c r="I38" s="99"/>
      <c r="J38" s="132"/>
    </row>
    <row r="39" spans="2:13" ht="16.5" thickBot="1" x14ac:dyDescent="0.3">
      <c r="B39" s="95"/>
      <c r="C39" s="92"/>
      <c r="F39" s="47"/>
      <c r="G39" s="48"/>
      <c r="H39" s="47"/>
      <c r="I39" s="97"/>
      <c r="J39" s="96"/>
    </row>
    <row r="40" spans="2:13" ht="16.5" thickTop="1" x14ac:dyDescent="0.25">
      <c r="B40" s="95"/>
      <c r="C40" s="92"/>
      <c r="F40" s="61"/>
      <c r="H40" s="61"/>
      <c r="I40" s="94"/>
      <c r="J40" s="93"/>
    </row>
    <row r="41" spans="2:13" x14ac:dyDescent="0.25">
      <c r="F41" s="60" t="s">
        <v>44</v>
      </c>
      <c r="G41" s="61"/>
      <c r="H41" s="61">
        <f>SUM(H31:H37)</f>
        <v>0</v>
      </c>
      <c r="J41" s="86">
        <f>SUM(J31:J37)</f>
        <v>0</v>
      </c>
    </row>
    <row r="43" spans="2:13" ht="15.75" customHeight="1" x14ac:dyDescent="0.25">
      <c r="B43" s="74" t="s">
        <v>17</v>
      </c>
      <c r="C43" s="66"/>
      <c r="D43" s="130"/>
      <c r="E43" s="66"/>
      <c r="F43" s="66"/>
      <c r="G43" s="66"/>
      <c r="H43" s="66"/>
      <c r="I43" s="66"/>
      <c r="J43" s="67"/>
    </row>
    <row r="44" spans="2:13" x14ac:dyDescent="0.25">
      <c r="B44" s="68"/>
      <c r="C44" s="69"/>
      <c r="D44" s="69"/>
      <c r="E44" s="69"/>
      <c r="F44" s="69"/>
      <c r="G44" s="69"/>
      <c r="H44" s="69"/>
      <c r="I44" s="69"/>
      <c r="J44" s="70"/>
      <c r="M44" s="86"/>
    </row>
    <row r="45" spans="2:13" ht="16.5" thickBot="1" x14ac:dyDescent="0.3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25">
      <c r="B47" s="24" t="s">
        <v>26</v>
      </c>
      <c r="I47" s="216" t="s">
        <v>77</v>
      </c>
      <c r="J47" s="62">
        <f t="shared" ref="J47:J54" si="0">I33</f>
        <v>0</v>
      </c>
    </row>
    <row r="48" spans="2:13" x14ac:dyDescent="0.25">
      <c r="I48" s="216" t="s">
        <v>76</v>
      </c>
      <c r="J48" s="62">
        <f t="shared" si="0"/>
        <v>0</v>
      </c>
    </row>
    <row r="49" spans="2:10" x14ac:dyDescent="0.25">
      <c r="I49" s="216" t="s">
        <v>75</v>
      </c>
      <c r="J49" s="62">
        <f t="shared" si="0"/>
        <v>0</v>
      </c>
    </row>
    <row r="50" spans="2:10" ht="14.25" customHeight="1" x14ac:dyDescent="0.25">
      <c r="I50" s="216" t="s">
        <v>74</v>
      </c>
      <c r="J50" s="62">
        <f t="shared" si="0"/>
        <v>0</v>
      </c>
    </row>
    <row r="51" spans="2:10" x14ac:dyDescent="0.25">
      <c r="I51" s="216" t="s">
        <v>73</v>
      </c>
      <c r="J51" s="62">
        <f t="shared" si="0"/>
        <v>0</v>
      </c>
    </row>
    <row r="52" spans="2:10" x14ac:dyDescent="0.25">
      <c r="G52" s="18"/>
      <c r="I52" s="216" t="s">
        <v>72</v>
      </c>
      <c r="J52" s="62">
        <f t="shared" si="0"/>
        <v>0</v>
      </c>
    </row>
    <row r="53" spans="2:10" x14ac:dyDescent="0.25">
      <c r="I53" s="216" t="s">
        <v>71</v>
      </c>
      <c r="J53" s="62">
        <f t="shared" si="0"/>
        <v>0</v>
      </c>
    </row>
    <row r="54" spans="2:10" x14ac:dyDescent="0.25">
      <c r="I54" s="216" t="s">
        <v>70</v>
      </c>
      <c r="J54" s="62">
        <f t="shared" si="0"/>
        <v>0</v>
      </c>
    </row>
    <row r="55" spans="2:10" ht="16.5" thickBot="1" x14ac:dyDescent="0.3">
      <c r="B55" s="30" t="s">
        <v>1</v>
      </c>
      <c r="C55" s="262"/>
      <c r="D55" s="71"/>
      <c r="E55" s="28" t="s">
        <v>0</v>
      </c>
      <c r="F55" s="26">
        <f>J1</f>
        <v>0</v>
      </c>
      <c r="J55" s="48"/>
    </row>
    <row r="56" spans="2:10" ht="16.5" thickTop="1" x14ac:dyDescent="0.25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25">
      <c r="B57" s="31" t="s">
        <v>51</v>
      </c>
      <c r="D57" s="72"/>
      <c r="E57" s="29" t="s">
        <v>57</v>
      </c>
      <c r="F57" s="27" t="str">
        <f>D20</f>
        <v>AMC</v>
      </c>
      <c r="I57" s="83" t="s">
        <v>27</v>
      </c>
      <c r="J57" s="82"/>
    </row>
    <row r="58" spans="2:10" x14ac:dyDescent="0.25">
      <c r="B58" s="32" t="s">
        <v>52</v>
      </c>
      <c r="C58" s="263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4" zoomScale="70" zoomScaleNormal="70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5703125" style="7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23.140625" style="50" customWidth="1"/>
    <col min="9" max="9" width="18.42578125" style="7" bestFit="1" customWidth="1"/>
    <col min="10" max="10" width="22.85546875" style="7" customWidth="1"/>
    <col min="11" max="11" width="2.7109375" style="7" customWidth="1"/>
    <col min="12" max="12" width="21.7109375" style="7" customWidth="1"/>
    <col min="13" max="13" width="20.42578125" style="7" customWidth="1"/>
    <col min="14" max="14" width="18.28515625" style="7" bestFit="1" customWidth="1"/>
    <col min="15" max="15" width="12.28515625" style="7" bestFit="1" customWidth="1"/>
    <col min="16" max="16" width="16.7109375" style="7" bestFit="1" customWidth="1"/>
    <col min="17" max="17" width="12.140625" style="7" bestFit="1" customWidth="1"/>
    <col min="18" max="18" width="13.140625" style="7" bestFit="1" customWidth="1"/>
    <col min="19" max="19" width="10.7109375" style="7" bestFit="1" customWidth="1"/>
    <col min="20" max="16384" width="8.7109375" style="7"/>
  </cols>
  <sheetData>
    <row r="1" spans="1:18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8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8" x14ac:dyDescent="0.25">
      <c r="C5" s="128"/>
      <c r="D5" s="128"/>
      <c r="E5" s="128"/>
      <c r="F5" s="124"/>
      <c r="H5" s="275" t="s">
        <v>3</v>
      </c>
      <c r="I5" s="276"/>
      <c r="J5" s="277"/>
    </row>
    <row r="6" spans="1:18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8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8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8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8" x14ac:dyDescent="0.25">
      <c r="B10" s="125" t="s">
        <v>6</v>
      </c>
      <c r="C10" s="120"/>
      <c r="D10" s="124"/>
      <c r="E10" s="124"/>
      <c r="F10" s="124"/>
      <c r="H10" s="7"/>
    </row>
    <row r="11" spans="1:18" x14ac:dyDescent="0.25">
      <c r="C11" s="123"/>
      <c r="D11" s="121"/>
      <c r="E11" s="121"/>
      <c r="F11" s="121"/>
      <c r="H11" s="286" t="s">
        <v>29</v>
      </c>
      <c r="I11" s="286"/>
      <c r="J11" s="286"/>
      <c r="O11" s="63"/>
      <c r="Q11" s="61"/>
    </row>
    <row r="12" spans="1:18" x14ac:dyDescent="0.25">
      <c r="B12" s="115" t="s">
        <v>20</v>
      </c>
      <c r="C12" s="121"/>
      <c r="D12" s="119" t="s">
        <v>84</v>
      </c>
      <c r="E12" s="121"/>
      <c r="F12" s="121"/>
      <c r="H12" s="285" t="s">
        <v>21</v>
      </c>
      <c r="I12" s="285"/>
      <c r="J12" s="285"/>
    </row>
    <row r="13" spans="1:18" x14ac:dyDescent="0.25">
      <c r="C13" s="121"/>
      <c r="D13" s="119" t="s">
        <v>89</v>
      </c>
      <c r="E13" s="121"/>
      <c r="F13" s="121"/>
      <c r="H13" s="289" t="s">
        <v>30</v>
      </c>
      <c r="I13" s="289"/>
      <c r="J13" s="289"/>
      <c r="O13" s="63"/>
    </row>
    <row r="14" spans="1:18" x14ac:dyDescent="0.25">
      <c r="C14" s="121"/>
      <c r="D14" s="119"/>
      <c r="E14" s="106"/>
      <c r="F14" s="106"/>
      <c r="H14" s="254"/>
      <c r="I14" s="254"/>
      <c r="J14" s="254"/>
    </row>
    <row r="15" spans="1:18" x14ac:dyDescent="0.25">
      <c r="A15" s="7" t="s">
        <v>31</v>
      </c>
      <c r="C15" s="106"/>
      <c r="D15" s="119"/>
      <c r="E15" s="106"/>
      <c r="F15" s="106"/>
      <c r="H15" s="281" t="s">
        <v>28</v>
      </c>
      <c r="I15" s="282"/>
      <c r="J15" s="283"/>
      <c r="O15" s="64"/>
      <c r="Q15" s="61"/>
    </row>
    <row r="16" spans="1:18" x14ac:dyDescent="0.25">
      <c r="D16" s="118" t="s">
        <v>88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  <c r="O16" s="64"/>
      <c r="Q16" s="61"/>
      <c r="R16" s="61"/>
    </row>
    <row r="17" spans="2:18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L17" s="46"/>
      <c r="M17" s="64"/>
      <c r="O17" s="64"/>
    </row>
    <row r="18" spans="2:18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K18" s="105"/>
      <c r="M18" s="61"/>
      <c r="N18" s="61"/>
      <c r="O18" s="63"/>
      <c r="P18" s="64"/>
      <c r="R18" s="61"/>
    </row>
    <row r="19" spans="2:18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  <c r="N19" s="61"/>
      <c r="O19" s="64"/>
    </row>
    <row r="20" spans="2:18" x14ac:dyDescent="0.25">
      <c r="B20" s="115" t="s">
        <v>18</v>
      </c>
      <c r="D20" s="113" t="s">
        <v>87</v>
      </c>
      <c r="E20" s="106"/>
      <c r="F20" s="106"/>
      <c r="G20" s="105"/>
      <c r="H20" s="104" t="s">
        <v>13</v>
      </c>
      <c r="I20" s="103">
        <v>0.85</v>
      </c>
      <c r="J20" s="110"/>
      <c r="L20" s="61"/>
      <c r="M20" s="61"/>
      <c r="N20" s="61"/>
    </row>
    <row r="21" spans="2:18" x14ac:dyDescent="0.25">
      <c r="B21" s="115" t="s">
        <v>19</v>
      </c>
      <c r="D21" s="113" t="s">
        <v>86</v>
      </c>
      <c r="E21" s="106"/>
      <c r="F21" s="106"/>
      <c r="G21" s="105"/>
      <c r="H21" s="104" t="s">
        <v>54</v>
      </c>
      <c r="I21" s="103">
        <v>0.71</v>
      </c>
      <c r="J21" s="110"/>
      <c r="L21" s="61"/>
      <c r="M21" s="64"/>
      <c r="N21" s="61"/>
      <c r="O21" s="64"/>
    </row>
    <row r="22" spans="2:18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L22" s="61"/>
      <c r="M22" s="64"/>
      <c r="O22" s="61"/>
      <c r="P22" s="61"/>
    </row>
    <row r="23" spans="2:18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1"/>
      <c r="M23" s="64"/>
      <c r="O23" s="61"/>
      <c r="P23" s="64"/>
    </row>
    <row r="24" spans="2:18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1"/>
      <c r="M24" s="64"/>
      <c r="O24" s="61"/>
      <c r="P24" s="64"/>
    </row>
    <row r="25" spans="2:18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  <c r="M25" s="64"/>
      <c r="O25" s="61"/>
      <c r="P25" s="64"/>
    </row>
    <row r="26" spans="2:18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M26" s="64"/>
      <c r="O26" s="61"/>
      <c r="P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M27" s="64"/>
    </row>
    <row r="28" spans="2:18" x14ac:dyDescent="0.25">
      <c r="B28" s="95"/>
      <c r="C28" s="95"/>
      <c r="F28" s="131"/>
      <c r="G28" s="131"/>
      <c r="I28" s="61"/>
      <c r="J28" s="61"/>
      <c r="K28" s="59"/>
      <c r="L28" s="93"/>
      <c r="P28" s="64"/>
    </row>
    <row r="29" spans="2:18" ht="16.5" thickBot="1" x14ac:dyDescent="0.3">
      <c r="E29" s="146"/>
      <c r="F29" s="146"/>
      <c r="G29" s="48"/>
      <c r="H29" s="47"/>
      <c r="I29" s="97"/>
      <c r="J29" s="96"/>
      <c r="K29" s="93"/>
    </row>
    <row r="30" spans="2:18" ht="16.5" thickTop="1" x14ac:dyDescent="0.25">
      <c r="B30" s="95"/>
      <c r="C30" s="147"/>
      <c r="E30" s="215"/>
      <c r="F30" s="50"/>
      <c r="H30" s="61"/>
      <c r="I30" s="94"/>
      <c r="J30" s="93"/>
      <c r="K30" s="93"/>
    </row>
    <row r="31" spans="2:18" x14ac:dyDescent="0.25">
      <c r="B31" s="95"/>
      <c r="C31" s="92"/>
      <c r="E31" s="100"/>
      <c r="F31" s="100" t="s">
        <v>36</v>
      </c>
      <c r="G31" s="65" t="s">
        <v>84</v>
      </c>
      <c r="I31" s="99"/>
      <c r="J31" s="98"/>
      <c r="L31" s="80"/>
      <c r="M31" s="86"/>
    </row>
    <row r="32" spans="2:18" x14ac:dyDescent="0.25">
      <c r="B32" s="95"/>
      <c r="C32" s="92"/>
      <c r="E32" s="100"/>
      <c r="F32" s="100"/>
      <c r="G32" s="65" t="s">
        <v>85</v>
      </c>
      <c r="I32" s="99"/>
      <c r="J32" s="98"/>
      <c r="L32" s="86"/>
      <c r="M32" s="86"/>
    </row>
    <row r="33" spans="2:14" ht="16.5" thickBot="1" x14ac:dyDescent="0.3">
      <c r="B33" s="95"/>
      <c r="C33" s="92"/>
      <c r="E33" s="146"/>
      <c r="F33" s="146"/>
      <c r="G33" s="48"/>
      <c r="H33" s="47"/>
      <c r="I33" s="97"/>
      <c r="J33" s="96"/>
      <c r="K33" s="86"/>
      <c r="L33" s="86"/>
    </row>
    <row r="34" spans="2:14" ht="16.5" thickTop="1" x14ac:dyDescent="0.25">
      <c r="B34" s="95"/>
      <c r="C34" s="92"/>
      <c r="F34" s="50"/>
      <c r="H34" s="61"/>
      <c r="I34" s="94"/>
      <c r="J34" s="93"/>
    </row>
    <row r="35" spans="2:14" ht="14.25" customHeight="1" x14ac:dyDescent="0.25">
      <c r="B35" s="59"/>
      <c r="C35" s="59"/>
      <c r="D35" s="59"/>
      <c r="E35" s="59"/>
      <c r="F35" s="100" t="s">
        <v>44</v>
      </c>
      <c r="G35" s="61"/>
      <c r="H35" s="50">
        <f>SUM(J28:J29)</f>
        <v>0</v>
      </c>
      <c r="I35" s="59"/>
      <c r="J35" s="86">
        <f>SUM(J31:J32)</f>
        <v>0</v>
      </c>
      <c r="L35" s="80"/>
      <c r="N35" s="80"/>
    </row>
    <row r="36" spans="2:14" ht="14.25" customHeight="1" x14ac:dyDescent="0.25">
      <c r="B36" s="59"/>
      <c r="C36" s="59"/>
      <c r="D36" s="59"/>
      <c r="E36" s="59"/>
      <c r="F36" s="100"/>
      <c r="G36" s="61"/>
      <c r="I36" s="59"/>
      <c r="J36" s="86"/>
    </row>
    <row r="37" spans="2:14" x14ac:dyDescent="0.25">
      <c r="F37" s="50"/>
      <c r="G37" s="60"/>
      <c r="H37" s="7"/>
    </row>
    <row r="38" spans="2:14" ht="15.75" customHeight="1" x14ac:dyDescent="0.25">
      <c r="B38" s="74" t="s">
        <v>17</v>
      </c>
      <c r="C38" s="66"/>
      <c r="D38" s="79"/>
      <c r="E38" s="66"/>
      <c r="F38" s="145"/>
      <c r="G38" s="66"/>
      <c r="H38" s="66"/>
      <c r="I38" s="66"/>
      <c r="J38" s="67"/>
    </row>
    <row r="39" spans="2:14" x14ac:dyDescent="0.25">
      <c r="B39" s="68"/>
      <c r="C39" s="69"/>
      <c r="D39" s="69"/>
      <c r="E39" s="69"/>
      <c r="F39" s="144"/>
      <c r="G39" s="69"/>
      <c r="H39" s="69"/>
      <c r="I39" s="69"/>
      <c r="J39" s="70"/>
    </row>
    <row r="40" spans="2:14" ht="16.5" thickBot="1" x14ac:dyDescent="0.3">
      <c r="B40" s="33"/>
      <c r="C40" s="33"/>
      <c r="D40" s="33"/>
      <c r="E40" s="33"/>
      <c r="F40" s="143"/>
      <c r="G40" s="33"/>
      <c r="H40" s="33"/>
      <c r="I40" s="33"/>
      <c r="J40" s="33"/>
    </row>
    <row r="41" spans="2:14" x14ac:dyDescent="0.25">
      <c r="F41" s="50"/>
      <c r="H41" s="7"/>
    </row>
    <row r="42" spans="2:14" x14ac:dyDescent="0.25">
      <c r="B42" s="24" t="s">
        <v>26</v>
      </c>
      <c r="G42" s="50"/>
      <c r="H42" s="7"/>
      <c r="I42" s="65" t="s">
        <v>84</v>
      </c>
      <c r="J42" s="86">
        <f>J35</f>
        <v>0</v>
      </c>
    </row>
    <row r="43" spans="2:14" ht="16.5" thickBot="1" x14ac:dyDescent="0.3">
      <c r="G43" s="50"/>
      <c r="H43" s="7"/>
      <c r="J43" s="48"/>
    </row>
    <row r="44" spans="2:14" ht="16.5" thickTop="1" x14ac:dyDescent="0.25">
      <c r="G44" s="50"/>
      <c r="H44" s="7"/>
      <c r="J44" s="59"/>
    </row>
    <row r="45" spans="2:14" x14ac:dyDescent="0.25">
      <c r="B45" s="30" t="s">
        <v>1</v>
      </c>
      <c r="C45" s="262"/>
      <c r="D45" s="71"/>
      <c r="E45" s="28" t="s">
        <v>0</v>
      </c>
      <c r="F45" s="26">
        <f>J1</f>
        <v>0</v>
      </c>
      <c r="G45" s="50"/>
      <c r="H45" s="7"/>
    </row>
    <row r="46" spans="2:14" x14ac:dyDescent="0.25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25">
      <c r="B47" s="31" t="s">
        <v>51</v>
      </c>
      <c r="D47" s="72"/>
      <c r="E47" s="29" t="s">
        <v>57</v>
      </c>
      <c r="F47" s="27" t="s">
        <v>84</v>
      </c>
      <c r="G47" s="50"/>
      <c r="H47" s="7"/>
      <c r="I47" s="25" t="s">
        <v>27</v>
      </c>
      <c r="J47" s="142">
        <f>J42</f>
        <v>0</v>
      </c>
    </row>
    <row r="48" spans="2:14" x14ac:dyDescent="0.25">
      <c r="B48" s="32" t="s">
        <v>52</v>
      </c>
      <c r="C48" s="263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7" zoomScale="85" zoomScaleNormal="85" zoomScalePageLayoutView="90" workbookViewId="0">
      <selection activeCell="F36" sqref="F36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61.42578125" style="7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28515625" style="7" customWidth="1"/>
    <col min="12" max="12" width="16" style="7" customWidth="1"/>
    <col min="13" max="13" width="4.85546875" style="7" customWidth="1"/>
    <col min="14" max="16384" width="8.85546875" style="7"/>
  </cols>
  <sheetData>
    <row r="1" spans="1:10" x14ac:dyDescent="0.25">
      <c r="B1" s="124"/>
      <c r="C1" s="124"/>
      <c r="D1" s="124"/>
      <c r="E1" s="124"/>
      <c r="F1" s="42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250"/>
      <c r="H4" s="278" t="s">
        <v>2</v>
      </c>
      <c r="I4" s="279"/>
      <c r="J4" s="280"/>
    </row>
    <row r="5" spans="1:10" x14ac:dyDescent="0.25">
      <c r="C5" s="128"/>
      <c r="D5" s="128"/>
      <c r="E5" s="128"/>
      <c r="F5" s="245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245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245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0"/>
      <c r="E8" s="120"/>
      <c r="F8" s="245"/>
      <c r="H8" s="287" t="s">
        <v>51</v>
      </c>
      <c r="I8" s="287"/>
      <c r="J8" s="287"/>
    </row>
    <row r="9" spans="1:10" x14ac:dyDescent="0.25">
      <c r="B9" s="2" t="s">
        <v>22</v>
      </c>
      <c r="C9" s="120"/>
      <c r="D9" s="124"/>
      <c r="E9" s="124"/>
      <c r="F9" s="245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5"/>
      <c r="H11" s="286" t="s">
        <v>68</v>
      </c>
      <c r="I11" s="286"/>
      <c r="J11" s="286"/>
    </row>
    <row r="12" spans="1:10" x14ac:dyDescent="0.25">
      <c r="B12" s="115" t="s">
        <v>20</v>
      </c>
      <c r="C12" s="121"/>
      <c r="D12" s="162" t="s">
        <v>92</v>
      </c>
      <c r="E12" s="121"/>
      <c r="F12" s="245"/>
      <c r="H12" s="285" t="s">
        <v>21</v>
      </c>
      <c r="I12" s="285"/>
      <c r="J12" s="285"/>
    </row>
    <row r="13" spans="1:10" x14ac:dyDescent="0.25">
      <c r="C13" s="121"/>
      <c r="D13" s="162" t="s">
        <v>95</v>
      </c>
      <c r="E13" s="121"/>
      <c r="F13" s="246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19" t="s">
        <v>94</v>
      </c>
      <c r="E15" s="106"/>
      <c r="F15" s="250"/>
      <c r="H15" s="281" t="s">
        <v>28</v>
      </c>
      <c r="I15" s="282"/>
      <c r="J15" s="283"/>
    </row>
    <row r="16" spans="1:10" x14ac:dyDescent="0.25">
      <c r="D16" s="118" t="s">
        <v>93</v>
      </c>
      <c r="E16" s="106"/>
      <c r="F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6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92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90" t="s">
        <v>91</v>
      </c>
      <c r="E21" s="290"/>
      <c r="F21" s="41"/>
      <c r="G21" s="105"/>
      <c r="H21" s="104" t="s">
        <v>63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218"/>
      <c r="H26" s="218"/>
      <c r="I26" s="218"/>
      <c r="K26" s="120"/>
      <c r="L26" s="16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F28" s="159"/>
      <c r="G28" s="159"/>
      <c r="H28" s="61"/>
      <c r="I28" s="61"/>
      <c r="J28" s="94"/>
      <c r="K28" s="61"/>
    </row>
    <row r="29" spans="2:12" ht="16.5" thickBot="1" x14ac:dyDescent="0.3">
      <c r="B29" s="95"/>
      <c r="C29" s="92"/>
      <c r="F29" s="47"/>
      <c r="G29" s="97"/>
      <c r="H29" s="97"/>
      <c r="I29" s="96"/>
      <c r="J29" s="96"/>
    </row>
    <row r="30" spans="2:12" ht="16.5" thickTop="1" x14ac:dyDescent="0.25">
      <c r="B30" s="95"/>
      <c r="C30" s="92"/>
      <c r="E30" s="65"/>
      <c r="F30" s="61"/>
      <c r="G30" s="94"/>
      <c r="H30" s="93"/>
    </row>
    <row r="31" spans="2:12" x14ac:dyDescent="0.25">
      <c r="B31" s="95"/>
      <c r="C31" s="92"/>
      <c r="E31" s="65"/>
      <c r="F31" s="100" t="s">
        <v>36</v>
      </c>
      <c r="G31" s="65" t="s">
        <v>91</v>
      </c>
      <c r="H31" s="50"/>
      <c r="I31" s="99"/>
      <c r="J31" s="98"/>
    </row>
    <row r="32" spans="2:12" x14ac:dyDescent="0.25">
      <c r="B32" s="95"/>
      <c r="C32" s="92"/>
      <c r="E32" s="65"/>
      <c r="F32" s="100"/>
      <c r="G32" s="65" t="s">
        <v>70</v>
      </c>
      <c r="H32" s="50"/>
      <c r="I32" s="99"/>
      <c r="J32" s="98"/>
    </row>
    <row r="33" spans="2:11" ht="16.5" thickBot="1" x14ac:dyDescent="0.3">
      <c r="B33" s="95"/>
      <c r="C33" s="92"/>
      <c r="E33" s="65"/>
      <c r="F33" s="47"/>
      <c r="G33" s="48"/>
      <c r="H33" s="47"/>
      <c r="I33" s="97"/>
      <c r="J33" s="96"/>
    </row>
    <row r="34" spans="2:11" ht="16.5" thickTop="1" x14ac:dyDescent="0.25">
      <c r="B34" s="95"/>
      <c r="C34" s="92"/>
      <c r="E34" s="65"/>
      <c r="F34" s="61"/>
      <c r="H34" s="61"/>
      <c r="I34" s="94"/>
      <c r="J34" s="93"/>
    </row>
    <row r="35" spans="2:11" x14ac:dyDescent="0.25">
      <c r="B35" s="95"/>
      <c r="C35" s="92"/>
      <c r="E35" s="65"/>
      <c r="F35" s="100" t="s">
        <v>44</v>
      </c>
      <c r="H35" s="61"/>
      <c r="I35" s="94"/>
      <c r="J35" s="158"/>
    </row>
    <row r="36" spans="2:11" x14ac:dyDescent="0.25">
      <c r="B36" s="95"/>
      <c r="C36" s="92"/>
      <c r="F36" s="131"/>
      <c r="G36" s="65"/>
      <c r="H36" s="61"/>
      <c r="J36" s="61"/>
      <c r="K36" s="93"/>
    </row>
    <row r="37" spans="2:11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8"/>
    </row>
    <row r="38" spans="2:11" x14ac:dyDescent="0.25">
      <c r="B38" s="157"/>
      <c r="C38" s="156"/>
      <c r="D38" s="156"/>
      <c r="E38" s="156"/>
      <c r="F38" s="156"/>
      <c r="G38" s="156"/>
      <c r="H38" s="156"/>
      <c r="I38" s="156"/>
      <c r="J38" s="155"/>
      <c r="K38" s="154"/>
    </row>
    <row r="39" spans="2:11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  <c r="K39" s="152"/>
    </row>
    <row r="40" spans="2:11" x14ac:dyDescent="0.25">
      <c r="B40" s="152"/>
      <c r="C40" s="152"/>
      <c r="D40" s="152"/>
      <c r="E40" s="152"/>
      <c r="F40" s="152"/>
      <c r="G40" s="152"/>
      <c r="H40" s="152"/>
      <c r="I40" s="152"/>
      <c r="J40" s="152"/>
      <c r="K40" s="152"/>
    </row>
    <row r="41" spans="2:11" x14ac:dyDescent="0.25">
      <c r="B41" s="24" t="s">
        <v>26</v>
      </c>
      <c r="K41" s="98"/>
    </row>
    <row r="42" spans="2:11" x14ac:dyDescent="0.25">
      <c r="K42" s="59"/>
    </row>
    <row r="43" spans="2:11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1" x14ac:dyDescent="0.25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25">
      <c r="B45" s="31" t="s">
        <v>51</v>
      </c>
      <c r="D45" s="72"/>
      <c r="E45" s="29" t="s">
        <v>57</v>
      </c>
      <c r="F45" s="27" t="str">
        <f>D20</f>
        <v>Crown Media</v>
      </c>
      <c r="G45" s="150"/>
      <c r="H45" s="209"/>
      <c r="I45" s="25" t="s">
        <v>27</v>
      </c>
      <c r="J45" s="51">
        <f>J35</f>
        <v>0</v>
      </c>
    </row>
    <row r="46" spans="2:11" x14ac:dyDescent="0.25">
      <c r="B46" s="32" t="s">
        <v>52</v>
      </c>
      <c r="C46" s="263"/>
      <c r="D46" s="73"/>
      <c r="E46" s="151" t="s">
        <v>19</v>
      </c>
      <c r="F46" s="150" t="str">
        <f>D21</f>
        <v>Hallmark Channel</v>
      </c>
      <c r="G46" s="149"/>
    </row>
  </sheetData>
  <autoFilter ref="B27:J28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4" zoomScaleNormal="100" workbookViewId="0">
      <selection activeCell="F32" sqref="F32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7.42578125" style="7" customWidth="1"/>
    <col min="5" max="5" width="20.7109375" style="7" customWidth="1"/>
    <col min="6" max="6" width="12.42578125" style="7" bestFit="1" customWidth="1"/>
    <col min="7" max="7" width="11.28515625" style="7" customWidth="1"/>
    <col min="8" max="8" width="19.28515625" style="7" customWidth="1"/>
    <col min="9" max="9" width="15.5703125" style="7" customWidth="1"/>
    <col min="10" max="10" width="22.85546875" style="7" customWidth="1"/>
    <col min="11" max="11" width="1.425781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9.140625" style="7"/>
  </cols>
  <sheetData>
    <row r="1" spans="1:13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3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3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3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3" x14ac:dyDescent="0.25">
      <c r="C5" s="128"/>
      <c r="D5" s="128"/>
      <c r="E5" s="128"/>
      <c r="F5" s="124"/>
      <c r="H5" s="275" t="s">
        <v>3</v>
      </c>
      <c r="I5" s="276"/>
      <c r="J5" s="277"/>
    </row>
    <row r="6" spans="1:13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3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3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3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3" x14ac:dyDescent="0.25">
      <c r="B10" s="125" t="s">
        <v>6</v>
      </c>
      <c r="C10" s="120"/>
      <c r="D10" s="124"/>
      <c r="E10" s="124"/>
      <c r="F10" s="124"/>
    </row>
    <row r="11" spans="1:13" x14ac:dyDescent="0.25">
      <c r="C11" s="123"/>
      <c r="D11" s="121"/>
      <c r="E11" s="121"/>
      <c r="F11" s="121"/>
      <c r="H11" s="286" t="s">
        <v>90</v>
      </c>
      <c r="I11" s="286"/>
      <c r="J11" s="286"/>
    </row>
    <row r="12" spans="1:13" x14ac:dyDescent="0.25">
      <c r="B12" s="115" t="s">
        <v>20</v>
      </c>
      <c r="C12" s="121"/>
      <c r="D12" s="162" t="s">
        <v>102</v>
      </c>
      <c r="E12" s="121"/>
      <c r="F12" s="121"/>
      <c r="H12" s="285" t="s">
        <v>21</v>
      </c>
      <c r="I12" s="285"/>
      <c r="J12" s="285"/>
    </row>
    <row r="13" spans="1:13" x14ac:dyDescent="0.25">
      <c r="C13" s="121"/>
      <c r="D13" s="119" t="s">
        <v>101</v>
      </c>
      <c r="E13" s="121"/>
      <c r="F13" s="121"/>
      <c r="H13" s="289" t="s">
        <v>30</v>
      </c>
      <c r="I13" s="289"/>
      <c r="J13" s="289"/>
    </row>
    <row r="14" spans="1:13" x14ac:dyDescent="0.25">
      <c r="C14" s="121"/>
      <c r="D14" s="162" t="s">
        <v>100</v>
      </c>
      <c r="E14" s="106"/>
      <c r="F14" s="106"/>
      <c r="H14" s="254"/>
      <c r="I14" s="254"/>
      <c r="J14" s="254"/>
    </row>
    <row r="15" spans="1:13" x14ac:dyDescent="0.25">
      <c r="A15" s="7" t="s">
        <v>31</v>
      </c>
      <c r="C15" s="106"/>
      <c r="D15" s="162" t="s">
        <v>99</v>
      </c>
      <c r="E15" s="106"/>
      <c r="F15" s="106"/>
      <c r="H15" s="281" t="s">
        <v>28</v>
      </c>
      <c r="I15" s="282"/>
      <c r="J15" s="283"/>
      <c r="M15" s="63"/>
    </row>
    <row r="16" spans="1:13" x14ac:dyDescent="0.25">
      <c r="D16" s="162" t="s">
        <v>98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</row>
    <row r="17" spans="2:13" x14ac:dyDescent="0.25">
      <c r="C17" s="106"/>
      <c r="D17" s="76" t="s">
        <v>97</v>
      </c>
      <c r="E17" s="106"/>
      <c r="F17" s="106"/>
      <c r="G17" s="105"/>
      <c r="H17" s="104" t="s">
        <v>16</v>
      </c>
      <c r="I17" s="103">
        <v>1.28</v>
      </c>
      <c r="J17" s="141"/>
      <c r="L17" s="61"/>
      <c r="M17" s="63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L18" s="61"/>
      <c r="M18" s="61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</row>
    <row r="20" spans="2:13" x14ac:dyDescent="0.25">
      <c r="B20" s="115" t="s">
        <v>18</v>
      </c>
      <c r="D20" s="113" t="s">
        <v>96</v>
      </c>
      <c r="E20" s="106"/>
      <c r="F20" s="106"/>
      <c r="G20" s="105"/>
      <c r="H20" s="104" t="s">
        <v>13</v>
      </c>
      <c r="I20" s="103">
        <v>0.85</v>
      </c>
      <c r="J20" s="110"/>
      <c r="L20" s="61"/>
    </row>
    <row r="21" spans="2:13" x14ac:dyDescent="0.25">
      <c r="B21" s="115" t="s">
        <v>19</v>
      </c>
      <c r="D21" s="290" t="s">
        <v>96</v>
      </c>
      <c r="E21" s="290"/>
      <c r="F21" s="106"/>
      <c r="G21" s="105"/>
      <c r="H21" s="104" t="s">
        <v>63</v>
      </c>
      <c r="I21" s="103">
        <v>0.71</v>
      </c>
      <c r="J21" s="110"/>
      <c r="L21" s="61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M23" s="61"/>
    </row>
    <row r="24" spans="2:13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M24" s="61"/>
    </row>
    <row r="25" spans="2:13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3" x14ac:dyDescent="0.25">
      <c r="B26" s="106"/>
      <c r="C26" s="106"/>
      <c r="D26" s="106"/>
      <c r="E26" s="106"/>
      <c r="F26" s="106"/>
      <c r="G26" s="248"/>
      <c r="H26" s="248"/>
      <c r="I26" s="248"/>
      <c r="J26" s="248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166"/>
      <c r="I28" s="61"/>
      <c r="J28" s="61"/>
    </row>
    <row r="29" spans="2:13" ht="16.5" thickBot="1" x14ac:dyDescent="0.3">
      <c r="B29" s="95"/>
      <c r="C29" s="92"/>
      <c r="F29" s="47"/>
      <c r="G29" s="47"/>
      <c r="H29" s="97"/>
      <c r="I29" s="96"/>
      <c r="J29" s="96"/>
    </row>
    <row r="30" spans="2:13" ht="16.5" thickTop="1" x14ac:dyDescent="0.25">
      <c r="B30" s="95"/>
      <c r="C30" s="92"/>
      <c r="F30" s="61"/>
      <c r="H30" s="61"/>
      <c r="I30" s="94"/>
      <c r="J30" s="93"/>
    </row>
    <row r="31" spans="2:13" x14ac:dyDescent="0.25">
      <c r="B31" s="95"/>
      <c r="C31" s="92"/>
      <c r="F31" s="100" t="s">
        <v>44</v>
      </c>
      <c r="G31" s="65"/>
      <c r="H31" s="50"/>
      <c r="I31" s="99"/>
      <c r="J31" s="129"/>
    </row>
    <row r="32" spans="2:13" ht="16.5" thickBot="1" x14ac:dyDescent="0.3">
      <c r="B32" s="95"/>
      <c r="C32" s="92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F33" s="61"/>
      <c r="H33" s="61"/>
      <c r="I33" s="94"/>
      <c r="J33" s="93"/>
    </row>
    <row r="34" spans="2:10" ht="15.75" customHeight="1" x14ac:dyDescent="0.25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25">
      <c r="B35" s="157"/>
      <c r="C35" s="156"/>
      <c r="D35" s="165"/>
      <c r="E35" s="165"/>
      <c r="F35" s="165"/>
      <c r="G35" s="165"/>
      <c r="H35" s="165"/>
      <c r="I35" s="165"/>
      <c r="J35" s="164"/>
    </row>
    <row r="36" spans="2:10" ht="16.5" thickBot="1" x14ac:dyDescent="0.3">
      <c r="B36" s="153"/>
      <c r="C36" s="153"/>
      <c r="D36" s="153"/>
      <c r="E36" s="153"/>
      <c r="F36" s="153"/>
      <c r="G36" s="153"/>
      <c r="H36" s="153"/>
      <c r="I36" s="153"/>
      <c r="J36" s="153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  <c r="J38" s="65"/>
    </row>
    <row r="40" spans="2:10" x14ac:dyDescent="0.25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25">
      <c r="B42" s="31" t="s">
        <v>51</v>
      </c>
      <c r="D42" s="72"/>
      <c r="E42" s="29" t="s">
        <v>57</v>
      </c>
      <c r="F42" s="27" t="s">
        <v>96</v>
      </c>
      <c r="G42" s="149"/>
      <c r="H42" s="163"/>
      <c r="I42" s="25" t="s">
        <v>27</v>
      </c>
      <c r="J42" s="264"/>
    </row>
    <row r="43" spans="2:10" x14ac:dyDescent="0.25">
      <c r="B43" s="32" t="s">
        <v>52</v>
      </c>
      <c r="C43" s="263"/>
      <c r="D43" s="73"/>
      <c r="E43" s="151" t="s">
        <v>19</v>
      </c>
      <c r="F43" s="149" t="str">
        <f>D21</f>
        <v>CW</v>
      </c>
      <c r="G43" s="149"/>
      <c r="H43" s="149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1"/>
  <sheetViews>
    <sheetView showGridLines="0" topLeftCell="A19" zoomScale="90" zoomScaleNormal="90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79.140625" style="7" customWidth="1"/>
    <col min="5" max="5" width="25.42578125" style="7" bestFit="1" customWidth="1"/>
    <col min="6" max="6" width="20" style="7" customWidth="1"/>
    <col min="7" max="7" width="19.85546875" style="7" customWidth="1"/>
    <col min="8" max="8" width="19.5703125" style="7" customWidth="1"/>
    <col min="9" max="9" width="16.7109375" style="7" customWidth="1"/>
    <col min="10" max="10" width="22.85546875" style="7" customWidth="1"/>
    <col min="11" max="11" width="1.42578125" style="7" customWidth="1"/>
    <col min="12" max="12" width="19.42578125" style="7" bestFit="1" customWidth="1"/>
    <col min="13" max="13" width="29.7109375" style="7" bestFit="1" customWidth="1"/>
    <col min="14" max="14" width="15.42578125" style="7" bestFit="1" customWidth="1"/>
    <col min="15" max="15" width="12.140625" style="7" bestFit="1" customWidth="1"/>
    <col min="16" max="16" width="10.140625" style="7" bestFit="1" customWidth="1"/>
    <col min="17" max="18" width="8.7109375" style="7"/>
    <col min="19" max="21" width="10.140625" style="7" bestFit="1" customWidth="1"/>
    <col min="22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J3" s="219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ht="15.75" customHeight="1" x14ac:dyDescent="0.25">
      <c r="B6" s="127" t="s">
        <v>1</v>
      </c>
      <c r="C6" s="124"/>
      <c r="D6" s="124"/>
      <c r="E6" s="124"/>
      <c r="F6" s="124"/>
      <c r="H6" s="287" t="s">
        <v>1</v>
      </c>
      <c r="I6" s="287"/>
      <c r="J6" s="287"/>
    </row>
    <row r="7" spans="1:10" ht="15.75" customHeight="1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ht="15.75" customHeight="1" x14ac:dyDescent="0.25">
      <c r="B8" s="126" t="s">
        <v>52</v>
      </c>
      <c r="C8" s="124"/>
      <c r="D8" s="120"/>
      <c r="E8" s="120"/>
      <c r="F8" s="120"/>
      <c r="H8" s="287" t="s">
        <v>51</v>
      </c>
      <c r="I8" s="287"/>
      <c r="J8" s="287"/>
    </row>
    <row r="9" spans="1:10" ht="15.75" customHeight="1" x14ac:dyDescent="0.25">
      <c r="B9" s="2" t="s">
        <v>22</v>
      </c>
      <c r="C9" s="120"/>
      <c r="D9" s="124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  <c r="H10" s="266"/>
      <c r="I10" s="266"/>
      <c r="J10" s="266"/>
    </row>
    <row r="11" spans="1:10" ht="15.75" customHeight="1" x14ac:dyDescent="0.25">
      <c r="C11" s="123"/>
      <c r="D11" s="121"/>
      <c r="E11" s="121"/>
      <c r="F11" s="121"/>
      <c r="H11" s="286" t="s">
        <v>90</v>
      </c>
      <c r="I11" s="286"/>
      <c r="J11" s="286"/>
    </row>
    <row r="12" spans="1:10" ht="15.75" customHeight="1" x14ac:dyDescent="0.25">
      <c r="B12" s="115" t="s">
        <v>20</v>
      </c>
      <c r="C12" s="121"/>
      <c r="D12" s="119" t="s">
        <v>103</v>
      </c>
      <c r="E12" s="121"/>
      <c r="F12" s="121"/>
      <c r="H12" s="285" t="s">
        <v>21</v>
      </c>
      <c r="I12" s="285"/>
      <c r="J12" s="285"/>
    </row>
    <row r="13" spans="1:10" ht="15.75" customHeight="1" x14ac:dyDescent="0.25">
      <c r="C13" s="121"/>
      <c r="D13" s="119" t="s">
        <v>112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76" t="s">
        <v>111</v>
      </c>
      <c r="E14" s="106"/>
      <c r="F14" s="106"/>
      <c r="H14" s="254"/>
      <c r="I14" s="254"/>
      <c r="J14" s="254"/>
    </row>
    <row r="15" spans="1:10" ht="15.75" customHeight="1" x14ac:dyDescent="0.25">
      <c r="A15" s="7" t="s">
        <v>31</v>
      </c>
      <c r="C15" s="106"/>
      <c r="D15" s="119" t="s">
        <v>110</v>
      </c>
      <c r="E15" s="106"/>
      <c r="F15" s="106"/>
      <c r="H15" s="281" t="s">
        <v>28</v>
      </c>
      <c r="I15" s="282"/>
      <c r="J15" s="283"/>
    </row>
    <row r="16" spans="1:10" x14ac:dyDescent="0.25">
      <c r="D16" s="118" t="s">
        <v>109</v>
      </c>
      <c r="E16" s="106"/>
      <c r="F16" s="106"/>
      <c r="H16" s="267" t="s">
        <v>12</v>
      </c>
      <c r="I16" s="21" t="s">
        <v>10</v>
      </c>
      <c r="J16" s="268" t="s">
        <v>33</v>
      </c>
    </row>
    <row r="17" spans="2:15" x14ac:dyDescent="0.25">
      <c r="C17" s="106"/>
      <c r="E17" s="106"/>
      <c r="F17" s="106"/>
      <c r="H17" s="220" t="s">
        <v>16</v>
      </c>
      <c r="I17" s="108">
        <v>1.28</v>
      </c>
      <c r="J17" s="140"/>
    </row>
    <row r="18" spans="2:15" x14ac:dyDescent="0.25">
      <c r="B18" s="117" t="s">
        <v>24</v>
      </c>
      <c r="D18" s="116"/>
      <c r="E18" s="106"/>
      <c r="F18" s="106"/>
      <c r="H18" s="220" t="s">
        <v>14</v>
      </c>
      <c r="I18" s="108">
        <v>1.1300000000000001</v>
      </c>
      <c r="J18" s="140"/>
    </row>
    <row r="19" spans="2:15" x14ac:dyDescent="0.25">
      <c r="B19" s="117" t="s">
        <v>25</v>
      </c>
      <c r="D19" s="116"/>
      <c r="E19" s="106"/>
      <c r="F19" s="106"/>
      <c r="H19" s="220" t="s">
        <v>15</v>
      </c>
      <c r="I19" s="108">
        <v>0.9900000000000001</v>
      </c>
      <c r="J19" s="140"/>
    </row>
    <row r="20" spans="2:15" x14ac:dyDescent="0.25">
      <c r="B20" s="115" t="s">
        <v>18</v>
      </c>
      <c r="D20" s="113" t="s">
        <v>103</v>
      </c>
      <c r="E20" s="106"/>
      <c r="F20" s="106"/>
      <c r="H20" s="220" t="s">
        <v>13</v>
      </c>
      <c r="I20" s="108">
        <v>0.85000000000000009</v>
      </c>
      <c r="J20" s="140"/>
      <c r="L20" s="174"/>
    </row>
    <row r="21" spans="2:15" ht="15.75" customHeight="1" x14ac:dyDescent="0.25">
      <c r="B21" s="115" t="s">
        <v>19</v>
      </c>
      <c r="D21" s="291" t="s">
        <v>108</v>
      </c>
      <c r="E21" s="291"/>
      <c r="F21" s="167"/>
      <c r="H21" s="104" t="s">
        <v>63</v>
      </c>
      <c r="I21" s="103">
        <v>0.71000000000000008</v>
      </c>
      <c r="J21" s="101"/>
    </row>
    <row r="22" spans="2:15" x14ac:dyDescent="0.25">
      <c r="D22" s="291"/>
      <c r="E22" s="291"/>
      <c r="F22" s="167"/>
      <c r="H22" s="104" t="s">
        <v>107</v>
      </c>
      <c r="I22" s="103">
        <v>0.6100000000000001</v>
      </c>
      <c r="J22" s="101"/>
      <c r="L22" s="61"/>
    </row>
    <row r="23" spans="2:15" x14ac:dyDescent="0.25">
      <c r="D23" s="291"/>
      <c r="E23" s="291"/>
      <c r="F23" s="106"/>
      <c r="H23" s="104" t="s">
        <v>50</v>
      </c>
      <c r="I23" s="103">
        <v>0.58000000000000007</v>
      </c>
      <c r="J23" s="101"/>
      <c r="L23" s="61"/>
    </row>
    <row r="24" spans="2:15" x14ac:dyDescent="0.25">
      <c r="B24" s="24" t="s">
        <v>32</v>
      </c>
      <c r="D24" s="174"/>
      <c r="E24" s="106"/>
      <c r="F24" s="106"/>
      <c r="H24" s="104" t="s">
        <v>53</v>
      </c>
      <c r="I24" s="103">
        <v>0.55000000000000004</v>
      </c>
      <c r="J24" s="101"/>
      <c r="L24" s="61"/>
      <c r="O24" s="59"/>
    </row>
    <row r="25" spans="2:15" x14ac:dyDescent="0.25">
      <c r="B25" s="24"/>
      <c r="D25" s="46"/>
      <c r="E25" s="106"/>
      <c r="F25" s="106"/>
      <c r="H25" s="104" t="s">
        <v>78</v>
      </c>
      <c r="I25" s="103">
        <v>0.5</v>
      </c>
      <c r="J25" s="101"/>
      <c r="O25" s="59"/>
    </row>
    <row r="26" spans="2:15" x14ac:dyDescent="0.25">
      <c r="B26" s="106"/>
      <c r="C26" s="106"/>
      <c r="D26" s="106"/>
      <c r="E26" s="106"/>
      <c r="F26" s="106"/>
      <c r="G26" s="218"/>
      <c r="H26" s="218"/>
      <c r="I26" s="218"/>
      <c r="K26" s="173"/>
      <c r="L26" s="173"/>
      <c r="O26" s="59"/>
    </row>
    <row r="27" spans="2:15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61"/>
      <c r="L27" s="64"/>
      <c r="O27" s="59"/>
    </row>
    <row r="29" spans="2:15" ht="16.5" thickBot="1" x14ac:dyDescent="0.3">
      <c r="D29" s="55"/>
      <c r="E29" s="239"/>
      <c r="F29" s="47"/>
      <c r="G29" s="239"/>
      <c r="H29" s="96"/>
      <c r="I29" s="96"/>
      <c r="J29" s="96"/>
    </row>
    <row r="30" spans="2:15" ht="16.5" thickTop="1" x14ac:dyDescent="0.25"/>
    <row r="31" spans="2:15" x14ac:dyDescent="0.25">
      <c r="E31" s="100" t="s">
        <v>36</v>
      </c>
      <c r="G31" s="216" t="s">
        <v>237</v>
      </c>
      <c r="H31" s="215"/>
      <c r="J31" s="98"/>
    </row>
    <row r="32" spans="2:15" x14ac:dyDescent="0.25">
      <c r="D32" s="131"/>
      <c r="E32" s="100"/>
      <c r="G32" s="216" t="s">
        <v>238</v>
      </c>
      <c r="H32" s="215"/>
      <c r="J32" s="98"/>
    </row>
    <row r="33" spans="2:10" x14ac:dyDescent="0.25">
      <c r="D33" s="131"/>
      <c r="E33" s="100"/>
      <c r="G33" s="216" t="s">
        <v>239</v>
      </c>
      <c r="H33" s="215"/>
      <c r="J33" s="98"/>
    </row>
    <row r="34" spans="2:10" x14ac:dyDescent="0.25">
      <c r="D34" s="131"/>
      <c r="E34" s="100"/>
      <c r="G34" s="216" t="s">
        <v>240</v>
      </c>
      <c r="H34" s="215"/>
      <c r="J34" s="98"/>
    </row>
    <row r="35" spans="2:10" x14ac:dyDescent="0.25">
      <c r="D35" s="131"/>
      <c r="E35" s="100"/>
      <c r="G35" s="216" t="s">
        <v>241</v>
      </c>
      <c r="H35" s="215"/>
      <c r="J35" s="98"/>
    </row>
    <row r="36" spans="2:10" x14ac:dyDescent="0.25">
      <c r="D36" s="131"/>
      <c r="E36" s="100"/>
      <c r="G36" s="216" t="s">
        <v>242</v>
      </c>
      <c r="H36" s="215"/>
      <c r="J36" s="98"/>
    </row>
    <row r="37" spans="2:10" x14ac:dyDescent="0.25">
      <c r="D37" s="131"/>
      <c r="E37" s="100"/>
      <c r="G37" s="216" t="s">
        <v>243</v>
      </c>
      <c r="H37" s="215"/>
      <c r="J37" s="98"/>
    </row>
    <row r="38" spans="2:10" x14ac:dyDescent="0.25">
      <c r="D38" s="131"/>
      <c r="E38" s="100"/>
      <c r="G38" s="216" t="s">
        <v>244</v>
      </c>
      <c r="H38" s="215"/>
      <c r="J38" s="98"/>
    </row>
    <row r="39" spans="2:10" x14ac:dyDescent="0.25">
      <c r="D39" s="131"/>
      <c r="E39" s="100"/>
      <c r="G39" s="216" t="s">
        <v>245</v>
      </c>
      <c r="H39" s="215"/>
      <c r="J39" s="98"/>
    </row>
    <row r="40" spans="2:10" x14ac:dyDescent="0.25">
      <c r="D40" s="131"/>
      <c r="E40" s="100"/>
      <c r="G40" s="216" t="s">
        <v>246</v>
      </c>
      <c r="H40" s="215"/>
      <c r="J40" s="98"/>
    </row>
    <row r="41" spans="2:10" x14ac:dyDescent="0.25">
      <c r="D41" s="131"/>
      <c r="E41" s="100"/>
      <c r="G41" s="216" t="s">
        <v>247</v>
      </c>
      <c r="H41" s="215"/>
      <c r="J41" s="98"/>
    </row>
    <row r="42" spans="2:10" x14ac:dyDescent="0.25">
      <c r="D42" s="131"/>
      <c r="E42" s="100"/>
      <c r="G42" s="216" t="s">
        <v>248</v>
      </c>
      <c r="H42" s="215"/>
      <c r="J42" s="98"/>
    </row>
    <row r="43" spans="2:10" x14ac:dyDescent="0.25">
      <c r="D43" s="131"/>
      <c r="E43" s="100"/>
      <c r="G43" s="216" t="s">
        <v>249</v>
      </c>
      <c r="H43" s="215"/>
      <c r="J43" s="98"/>
    </row>
    <row r="44" spans="2:10" x14ac:dyDescent="0.25">
      <c r="D44" s="131"/>
      <c r="E44" s="100"/>
      <c r="G44" s="216" t="s">
        <v>250</v>
      </c>
      <c r="H44" s="215"/>
      <c r="J44" s="98"/>
    </row>
    <row r="45" spans="2:10" x14ac:dyDescent="0.25">
      <c r="D45" s="131"/>
      <c r="E45" s="100"/>
      <c r="G45" s="216" t="s">
        <v>251</v>
      </c>
      <c r="H45" s="215"/>
      <c r="J45" s="98"/>
    </row>
    <row r="46" spans="2:10" x14ac:dyDescent="0.25">
      <c r="B46" s="95"/>
      <c r="C46" s="92"/>
      <c r="D46" s="131"/>
      <c r="E46" s="100"/>
      <c r="G46" s="216" t="s">
        <v>106</v>
      </c>
      <c r="H46" s="215"/>
      <c r="J46" s="98"/>
    </row>
    <row r="47" spans="2:10" x14ac:dyDescent="0.25">
      <c r="B47" s="95"/>
      <c r="C47" s="92"/>
      <c r="D47" s="131"/>
      <c r="E47" s="100"/>
      <c r="G47" s="216" t="s">
        <v>105</v>
      </c>
      <c r="H47" s="215"/>
      <c r="J47" s="98"/>
    </row>
    <row r="48" spans="2:10" x14ac:dyDescent="0.25">
      <c r="B48" s="95"/>
      <c r="C48" s="92"/>
      <c r="D48" s="131"/>
      <c r="E48" s="100"/>
      <c r="G48" s="216" t="s">
        <v>104</v>
      </c>
      <c r="H48" s="215"/>
      <c r="J48" s="98"/>
    </row>
    <row r="49" spans="2:17" ht="16.5" thickBot="1" x14ac:dyDescent="0.3">
      <c r="B49" s="95"/>
      <c r="C49" s="92"/>
      <c r="D49" s="55"/>
      <c r="E49" s="47"/>
      <c r="F49" s="48"/>
      <c r="G49" s="47"/>
      <c r="H49" s="97"/>
      <c r="I49" s="97"/>
      <c r="J49" s="96"/>
    </row>
    <row r="50" spans="2:17" ht="16.5" thickTop="1" x14ac:dyDescent="0.25">
      <c r="B50" s="95"/>
      <c r="C50" s="92"/>
      <c r="D50" s="131"/>
      <c r="E50" s="61"/>
      <c r="G50" s="61"/>
      <c r="H50" s="94"/>
      <c r="I50" s="94"/>
      <c r="J50" s="93"/>
    </row>
    <row r="51" spans="2:17" ht="15.75" customHeight="1" x14ac:dyDescent="0.25">
      <c r="B51" s="95"/>
      <c r="C51" s="92"/>
      <c r="D51" s="131"/>
      <c r="F51" s="100" t="s">
        <v>44</v>
      </c>
      <c r="H51" s="61"/>
      <c r="I51" s="94"/>
      <c r="J51" s="86"/>
    </row>
    <row r="53" spans="2:17" x14ac:dyDescent="0.25">
      <c r="B53" s="172" t="s">
        <v>17</v>
      </c>
      <c r="C53" s="171"/>
      <c r="D53" s="170"/>
      <c r="E53" s="170"/>
      <c r="F53" s="170"/>
      <c r="G53" s="170"/>
      <c r="H53" s="170"/>
      <c r="I53" s="170"/>
      <c r="J53" s="169"/>
    </row>
    <row r="54" spans="2:17" ht="16.5" thickBot="1" x14ac:dyDescent="0.3">
      <c r="B54" s="153"/>
      <c r="C54" s="153"/>
      <c r="D54" s="153"/>
      <c r="E54" s="153"/>
      <c r="F54" s="153"/>
      <c r="G54" s="153"/>
      <c r="H54" s="153"/>
      <c r="I54" s="153"/>
      <c r="J54" s="153"/>
    </row>
    <row r="55" spans="2:17" x14ac:dyDescent="0.25">
      <c r="B55" s="168"/>
      <c r="C55" s="168"/>
    </row>
    <row r="56" spans="2:17" x14ac:dyDescent="0.25">
      <c r="B56" s="24" t="s">
        <v>26</v>
      </c>
    </row>
    <row r="57" spans="2:17" x14ac:dyDescent="0.25">
      <c r="K57" s="151"/>
      <c r="L57" s="149"/>
      <c r="M57" s="149"/>
      <c r="N57" s="149"/>
      <c r="O57" s="149"/>
      <c r="Q57" s="25"/>
    </row>
    <row r="58" spans="2:17" x14ac:dyDescent="0.25">
      <c r="B58" s="30" t="s">
        <v>1</v>
      </c>
      <c r="C58" s="262"/>
      <c r="D58" s="71"/>
      <c r="E58" s="28" t="s">
        <v>0</v>
      </c>
      <c r="F58" s="26">
        <f>J1</f>
        <v>0</v>
      </c>
      <c r="K58" s="18"/>
      <c r="L58" s="149"/>
      <c r="M58" s="149"/>
      <c r="N58" s="149"/>
      <c r="O58" s="149"/>
    </row>
    <row r="59" spans="2:17" ht="15.75" customHeight="1" x14ac:dyDescent="0.25">
      <c r="B59" s="23" t="s">
        <v>23</v>
      </c>
      <c r="D59" s="72"/>
      <c r="E59" s="29" t="s">
        <v>4</v>
      </c>
      <c r="F59" s="27">
        <f>J2</f>
        <v>0</v>
      </c>
    </row>
    <row r="60" spans="2:17" ht="15.75" customHeight="1" x14ac:dyDescent="0.25">
      <c r="B60" s="31" t="s">
        <v>51</v>
      </c>
      <c r="D60" s="72"/>
      <c r="E60" s="29" t="s">
        <v>57</v>
      </c>
      <c r="F60" s="27" t="s">
        <v>103</v>
      </c>
      <c r="H60" s="167"/>
      <c r="I60" s="25" t="s">
        <v>27</v>
      </c>
      <c r="J60" s="142"/>
    </row>
    <row r="61" spans="2:17" x14ac:dyDescent="0.25">
      <c r="B61" s="32" t="s">
        <v>52</v>
      </c>
      <c r="C61" s="263"/>
      <c r="D61" s="73"/>
      <c r="E61" s="151"/>
      <c r="F61" s="167"/>
      <c r="G61" s="167"/>
      <c r="H61" s="167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4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67.140625" style="7" customWidth="1"/>
    <col min="5" max="5" width="20.7109375" style="7" customWidth="1"/>
    <col min="6" max="6" width="24.28515625" style="7" customWidth="1"/>
    <col min="7" max="7" width="20.5703125" style="7" customWidth="1"/>
    <col min="8" max="8" width="25" style="7" customWidth="1"/>
    <col min="9" max="9" width="17.42578125" style="7" customWidth="1"/>
    <col min="10" max="10" width="23" style="7" customWidth="1"/>
    <col min="11" max="11" width="1.1406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0" x14ac:dyDescent="0.25">
      <c r="C5" s="128"/>
      <c r="D5" s="128"/>
      <c r="E5" s="128"/>
      <c r="F5" s="124"/>
      <c r="H5" s="275" t="s">
        <v>3</v>
      </c>
      <c r="I5" s="276"/>
      <c r="J5" s="277"/>
    </row>
    <row r="6" spans="1:10" x14ac:dyDescent="0.25">
      <c r="B6" s="127" t="s">
        <v>1</v>
      </c>
      <c r="C6" s="124"/>
      <c r="D6" s="124"/>
      <c r="E6" s="124"/>
      <c r="F6" s="124"/>
      <c r="H6" s="274" t="s">
        <v>1</v>
      </c>
      <c r="I6" s="274"/>
      <c r="J6" s="274"/>
    </row>
    <row r="7" spans="1:10" x14ac:dyDescent="0.25">
      <c r="B7" s="126" t="s">
        <v>51</v>
      </c>
      <c r="C7" s="124"/>
      <c r="D7" s="124"/>
      <c r="E7" s="124"/>
      <c r="F7" s="124"/>
      <c r="H7" s="288" t="s">
        <v>23</v>
      </c>
      <c r="I7" s="288"/>
      <c r="J7" s="288"/>
    </row>
    <row r="8" spans="1:10" x14ac:dyDescent="0.25">
      <c r="B8" s="126" t="s">
        <v>52</v>
      </c>
      <c r="C8" s="124"/>
      <c r="D8" s="124"/>
      <c r="E8" s="120"/>
      <c r="F8" s="120"/>
      <c r="H8" s="287" t="s">
        <v>51</v>
      </c>
      <c r="I8" s="287"/>
      <c r="J8" s="287"/>
    </row>
    <row r="9" spans="1:10" x14ac:dyDescent="0.25">
      <c r="B9" s="2" t="s">
        <v>22</v>
      </c>
      <c r="C9" s="120"/>
      <c r="E9" s="124"/>
      <c r="F9" s="124"/>
      <c r="H9" s="287" t="s">
        <v>52</v>
      </c>
      <c r="I9" s="287"/>
      <c r="J9" s="287"/>
    </row>
    <row r="10" spans="1:10" x14ac:dyDescent="0.25">
      <c r="B10" s="125" t="s">
        <v>6</v>
      </c>
      <c r="C10" s="120"/>
      <c r="D10" s="124"/>
      <c r="E10" s="124"/>
      <c r="F10" s="124"/>
      <c r="H10" s="256"/>
    </row>
    <row r="11" spans="1:10" x14ac:dyDescent="0.25">
      <c r="C11" s="123"/>
      <c r="D11" s="121"/>
      <c r="E11" s="121"/>
      <c r="F11" s="121"/>
      <c r="H11" s="286" t="s">
        <v>29</v>
      </c>
      <c r="I11" s="286"/>
      <c r="J11" s="286"/>
    </row>
    <row r="12" spans="1:10" x14ac:dyDescent="0.25">
      <c r="B12" s="115" t="s">
        <v>20</v>
      </c>
      <c r="C12" s="121"/>
      <c r="D12" s="162" t="s">
        <v>113</v>
      </c>
      <c r="E12" s="121"/>
      <c r="F12" s="121"/>
      <c r="H12" s="285" t="s">
        <v>21</v>
      </c>
      <c r="I12" s="285"/>
      <c r="J12" s="285"/>
    </row>
    <row r="13" spans="1:10" x14ac:dyDescent="0.25">
      <c r="C13" s="121"/>
      <c r="D13" s="119" t="s">
        <v>117</v>
      </c>
      <c r="E13" s="121"/>
      <c r="F13" s="121"/>
      <c r="H13" s="289" t="s">
        <v>30</v>
      </c>
      <c r="I13" s="289"/>
      <c r="J13" s="289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116</v>
      </c>
      <c r="E15" s="106"/>
      <c r="F15" s="106"/>
      <c r="H15" s="281" t="s">
        <v>28</v>
      </c>
      <c r="I15" s="282"/>
      <c r="J15" s="283"/>
    </row>
    <row r="16" spans="1:10" x14ac:dyDescent="0.25">
      <c r="D16" s="162"/>
      <c r="E16" s="106"/>
      <c r="F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113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0" t="s">
        <v>113</v>
      </c>
      <c r="E21" s="290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115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E27" s="27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F29" s="61"/>
      <c r="H29" s="61"/>
      <c r="I29" s="94"/>
      <c r="J29" s="93"/>
    </row>
    <row r="30" spans="2:13" x14ac:dyDescent="0.25">
      <c r="B30" s="95"/>
      <c r="C30" s="92"/>
      <c r="F30" s="100" t="s">
        <v>36</v>
      </c>
      <c r="G30" s="65" t="s">
        <v>113</v>
      </c>
      <c r="H30" s="50"/>
      <c r="I30" s="99"/>
      <c r="J30" s="98"/>
    </row>
    <row r="31" spans="2:13" ht="16.5" thickBot="1" x14ac:dyDescent="0.3">
      <c r="B31" s="95"/>
      <c r="C31" s="92"/>
      <c r="F31" s="47"/>
      <c r="G31" s="48"/>
      <c r="H31" s="47"/>
      <c r="I31" s="97"/>
      <c r="J31" s="96"/>
    </row>
    <row r="32" spans="2:13" ht="16.5" thickTop="1" x14ac:dyDescent="0.25">
      <c r="B32" s="95"/>
      <c r="C32" s="92"/>
      <c r="F32" s="61"/>
      <c r="H32" s="61"/>
      <c r="I32" s="94"/>
      <c r="J32" s="93"/>
    </row>
    <row r="33" spans="2:10" x14ac:dyDescent="0.25">
      <c r="B33" s="95"/>
      <c r="C33" s="92"/>
      <c r="F33" s="100" t="s">
        <v>44</v>
      </c>
      <c r="H33" s="61"/>
      <c r="I33" s="94"/>
      <c r="J33" s="158"/>
    </row>
    <row r="34" spans="2:10" x14ac:dyDescent="0.25">
      <c r="B34" s="95"/>
      <c r="C34" s="92"/>
      <c r="F34" s="61"/>
      <c r="H34" s="61"/>
      <c r="I34" s="94"/>
      <c r="J34" s="93"/>
    </row>
    <row r="35" spans="2:10" ht="15" customHeight="1" x14ac:dyDescent="0.25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25">
      <c r="B36" s="179"/>
      <c r="C36" s="177"/>
      <c r="D36" s="178"/>
      <c r="E36" s="177"/>
      <c r="F36" s="177"/>
      <c r="G36" s="177"/>
      <c r="H36" s="177"/>
      <c r="I36" s="177"/>
      <c r="J36" s="176"/>
    </row>
    <row r="37" spans="2:10" ht="16.5" thickBot="1" x14ac:dyDescent="0.3">
      <c r="B37" s="175"/>
      <c r="C37" s="175"/>
      <c r="D37" s="175"/>
      <c r="E37" s="175"/>
      <c r="F37" s="175"/>
      <c r="G37" s="175"/>
      <c r="H37" s="175"/>
      <c r="I37" s="175"/>
      <c r="J37" s="175"/>
    </row>
    <row r="38" spans="2:10" x14ac:dyDescent="0.25">
      <c r="B38" s="269"/>
      <c r="C38" s="269"/>
      <c r="D38" s="269"/>
      <c r="E38" s="269"/>
      <c r="F38" s="269"/>
      <c r="G38" s="269"/>
      <c r="H38" s="269"/>
      <c r="I38" s="269"/>
      <c r="J38" s="269"/>
    </row>
    <row r="39" spans="2:10" x14ac:dyDescent="0.25">
      <c r="B39" s="24" t="s">
        <v>26</v>
      </c>
      <c r="I39" s="65"/>
      <c r="J39" s="98"/>
    </row>
    <row r="41" spans="2:10" x14ac:dyDescent="0.25">
      <c r="B41" s="30" t="s">
        <v>1</v>
      </c>
      <c r="C41" s="262"/>
      <c r="D41" s="71"/>
      <c r="E41" s="28" t="s">
        <v>0</v>
      </c>
      <c r="F41" s="26">
        <f>J1</f>
        <v>0</v>
      </c>
    </row>
    <row r="42" spans="2:10" x14ac:dyDescent="0.25">
      <c r="B42" s="23" t="s">
        <v>23</v>
      </c>
      <c r="D42" s="72"/>
      <c r="E42" s="29" t="s">
        <v>4</v>
      </c>
      <c r="F42" s="27">
        <f>J2</f>
        <v>0</v>
      </c>
    </row>
    <row r="43" spans="2:10" x14ac:dyDescent="0.25">
      <c r="B43" s="31" t="s">
        <v>51</v>
      </c>
      <c r="D43" s="72"/>
      <c r="E43" s="29" t="s">
        <v>57</v>
      </c>
      <c r="F43" s="27" t="s">
        <v>114</v>
      </c>
      <c r="I43" s="25" t="s">
        <v>27</v>
      </c>
      <c r="J43" s="142"/>
    </row>
    <row r="44" spans="2:10" ht="15.75" customHeight="1" x14ac:dyDescent="0.25">
      <c r="B44" s="32" t="s">
        <v>52</v>
      </c>
      <c r="C44" s="263"/>
      <c r="D44" s="73"/>
      <c r="E44" s="151" t="s">
        <v>19</v>
      </c>
      <c r="F44" s="240" t="s">
        <v>113</v>
      </c>
      <c r="G44" s="149"/>
      <c r="H44" s="163"/>
    </row>
    <row r="45" spans="2:10" x14ac:dyDescent="0.25">
      <c r="C45" s="19"/>
      <c r="D45" s="19"/>
      <c r="E45" s="18"/>
      <c r="F45" s="149"/>
      <c r="G45" s="149"/>
      <c r="H45" s="149"/>
    </row>
    <row r="46" spans="2:10" x14ac:dyDescent="0.25">
      <c r="C46" s="19"/>
      <c r="D46" s="19"/>
      <c r="E46" s="18"/>
      <c r="F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8"/>
  <sheetViews>
    <sheetView showGridLines="0" topLeftCell="A4" zoomScale="70" zoomScaleNormal="70" workbookViewId="0">
      <selection activeCell="J16" sqref="J16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110.140625" style="7" customWidth="1"/>
    <col min="5" max="5" width="30.7109375" style="7" bestFit="1" customWidth="1"/>
    <col min="6" max="7" width="23.7109375" style="7" customWidth="1"/>
    <col min="8" max="8" width="24.140625" style="7" bestFit="1" customWidth="1"/>
    <col min="9" max="9" width="18.85546875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17.28515625" style="7" customWidth="1"/>
    <col min="15" max="15" width="18.28515625" style="7" bestFit="1" customWidth="1"/>
    <col min="16" max="16" width="15.7109375" style="7" bestFit="1" customWidth="1"/>
    <col min="17" max="17" width="17" style="7" bestFit="1" customWidth="1"/>
    <col min="18" max="18" width="9.140625" style="7"/>
    <col min="19" max="19" width="15.7109375" style="7" bestFit="1" customWidth="1"/>
    <col min="20" max="20" width="9.140625" style="7"/>
    <col min="21" max="21" width="12.42578125" style="7" bestFit="1" customWidth="1"/>
    <col min="22" max="16384" width="9.140625" style="7"/>
  </cols>
  <sheetData>
    <row r="1" spans="1:18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8" x14ac:dyDescent="0.25">
      <c r="B4" s="124"/>
      <c r="C4" s="124"/>
      <c r="D4" s="124"/>
      <c r="E4" s="124"/>
      <c r="F4" s="124"/>
      <c r="H4" s="278" t="s">
        <v>2</v>
      </c>
      <c r="I4" s="279"/>
      <c r="J4" s="280"/>
    </row>
    <row r="5" spans="1:18" x14ac:dyDescent="0.25">
      <c r="B5" s="127" t="s">
        <v>1</v>
      </c>
      <c r="C5" s="128"/>
      <c r="D5" s="128"/>
      <c r="E5" s="128"/>
      <c r="F5" s="124"/>
      <c r="H5" s="275" t="s">
        <v>3</v>
      </c>
      <c r="I5" s="276"/>
      <c r="J5" s="277"/>
    </row>
    <row r="6" spans="1:18" x14ac:dyDescent="0.25">
      <c r="B6" s="126" t="s">
        <v>51</v>
      </c>
      <c r="C6" s="124"/>
      <c r="D6" s="124"/>
      <c r="E6" s="124"/>
      <c r="F6" s="124"/>
      <c r="H6" s="274" t="s">
        <v>1</v>
      </c>
      <c r="I6" s="274"/>
      <c r="J6" s="274"/>
    </row>
    <row r="7" spans="1:18" x14ac:dyDescent="0.25">
      <c r="B7" s="126" t="s">
        <v>52</v>
      </c>
      <c r="C7" s="124"/>
      <c r="D7" s="124"/>
      <c r="E7" s="124"/>
      <c r="F7" s="124"/>
      <c r="H7" s="288" t="s">
        <v>23</v>
      </c>
      <c r="I7" s="288"/>
      <c r="J7" s="288"/>
    </row>
    <row r="8" spans="1:18" x14ac:dyDescent="0.25">
      <c r="B8" s="2" t="s">
        <v>22</v>
      </c>
      <c r="C8" s="124"/>
      <c r="D8" s="120"/>
      <c r="E8" s="120"/>
      <c r="F8" s="120"/>
      <c r="H8" s="287" t="s">
        <v>51</v>
      </c>
      <c r="I8" s="287"/>
      <c r="J8" s="287"/>
      <c r="O8" s="61"/>
    </row>
    <row r="9" spans="1:18" x14ac:dyDescent="0.25">
      <c r="B9" s="125" t="s">
        <v>6</v>
      </c>
      <c r="C9" s="120"/>
      <c r="D9" s="124"/>
      <c r="E9" s="124"/>
      <c r="F9" s="124"/>
      <c r="H9" s="287" t="s">
        <v>52</v>
      </c>
      <c r="I9" s="287"/>
      <c r="J9" s="287"/>
      <c r="O9" s="61"/>
    </row>
    <row r="10" spans="1:18" x14ac:dyDescent="0.25">
      <c r="C10" s="120"/>
      <c r="D10" s="124"/>
      <c r="E10" s="124"/>
      <c r="F10" s="124"/>
      <c r="O10" s="61"/>
    </row>
    <row r="11" spans="1:18" x14ac:dyDescent="0.25">
      <c r="C11" s="123"/>
      <c r="D11" s="121"/>
      <c r="E11" s="121"/>
      <c r="F11" s="121"/>
      <c r="H11" s="286" t="s">
        <v>90</v>
      </c>
      <c r="I11" s="286"/>
      <c r="J11" s="286"/>
    </row>
    <row r="12" spans="1:18" x14ac:dyDescent="0.25">
      <c r="B12" s="115" t="s">
        <v>20</v>
      </c>
      <c r="D12" s="101" t="s">
        <v>133</v>
      </c>
      <c r="E12" s="121"/>
      <c r="F12" s="121"/>
      <c r="H12" s="285" t="s">
        <v>21</v>
      </c>
      <c r="I12" s="285"/>
      <c r="J12" s="285"/>
    </row>
    <row r="13" spans="1:18" x14ac:dyDescent="0.25">
      <c r="C13" s="121"/>
      <c r="D13" s="101" t="s">
        <v>132</v>
      </c>
      <c r="E13" s="121"/>
      <c r="F13" s="121"/>
      <c r="H13" s="289" t="s">
        <v>30</v>
      </c>
      <c r="I13" s="289"/>
      <c r="J13" s="289"/>
      <c r="R13" s="61"/>
    </row>
    <row r="14" spans="1:18" x14ac:dyDescent="0.25">
      <c r="C14" s="121"/>
      <c r="D14" s="193" t="s">
        <v>131</v>
      </c>
      <c r="E14" s="106"/>
      <c r="F14" s="106"/>
      <c r="H14" s="254"/>
      <c r="I14" s="254"/>
      <c r="J14" s="254"/>
      <c r="M14" s="46"/>
      <c r="R14" s="63"/>
    </row>
    <row r="15" spans="1:18" x14ac:dyDescent="0.25">
      <c r="A15" s="7" t="s">
        <v>31</v>
      </c>
      <c r="C15" s="121"/>
      <c r="D15" s="105" t="s">
        <v>130</v>
      </c>
      <c r="E15" s="106"/>
      <c r="F15" s="106"/>
      <c r="H15" s="281" t="s">
        <v>28</v>
      </c>
      <c r="I15" s="282"/>
      <c r="J15" s="283"/>
      <c r="M15" s="61"/>
    </row>
    <row r="16" spans="1:18" x14ac:dyDescent="0.25">
      <c r="C16" s="106"/>
      <c r="D16" s="192" t="s">
        <v>129</v>
      </c>
      <c r="E16" s="106"/>
      <c r="F16" s="106"/>
      <c r="H16" s="267" t="s">
        <v>12</v>
      </c>
      <c r="I16" s="21" t="s">
        <v>10</v>
      </c>
      <c r="J16" s="268" t="s">
        <v>33</v>
      </c>
      <c r="R16" s="46"/>
    </row>
    <row r="17" spans="2:20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N17" s="61"/>
      <c r="R17" s="61"/>
      <c r="T17" s="61"/>
    </row>
    <row r="18" spans="2:20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N18" s="61"/>
      <c r="O18" s="63"/>
      <c r="P18" s="63"/>
    </row>
    <row r="19" spans="2:20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  <c r="N19" s="63"/>
      <c r="O19" s="61"/>
      <c r="P19" s="64"/>
    </row>
    <row r="20" spans="2:20" x14ac:dyDescent="0.25">
      <c r="B20" s="115" t="s">
        <v>18</v>
      </c>
      <c r="D20" s="113" t="s">
        <v>128</v>
      </c>
      <c r="E20" s="106"/>
      <c r="F20" s="106"/>
      <c r="G20" s="105"/>
      <c r="H20" s="104" t="s">
        <v>13</v>
      </c>
      <c r="I20" s="103">
        <v>0.85</v>
      </c>
      <c r="J20" s="110"/>
      <c r="M20" s="61"/>
      <c r="N20" s="46"/>
      <c r="O20" s="64"/>
    </row>
    <row r="21" spans="2:20" x14ac:dyDescent="0.25">
      <c r="B21" s="115" t="s">
        <v>19</v>
      </c>
      <c r="D21" s="113" t="s">
        <v>127</v>
      </c>
      <c r="E21" s="106"/>
      <c r="F21" s="106"/>
      <c r="G21" s="105"/>
      <c r="H21" s="104" t="s">
        <v>63</v>
      </c>
      <c r="I21" s="103">
        <v>0.71</v>
      </c>
      <c r="J21" s="110"/>
      <c r="M21" s="63"/>
      <c r="N21" s="191"/>
      <c r="P21" s="61"/>
    </row>
    <row r="22" spans="2:20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10"/>
      <c r="M22" s="61"/>
      <c r="N22" s="64"/>
      <c r="O22" s="64"/>
    </row>
    <row r="23" spans="2:20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10"/>
      <c r="M23" s="61"/>
      <c r="N23" s="61"/>
      <c r="O23" s="64"/>
    </row>
    <row r="24" spans="2:20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M24" s="61"/>
      <c r="N24" s="64"/>
      <c r="O24" s="64"/>
    </row>
    <row r="25" spans="2:20" x14ac:dyDescent="0.25">
      <c r="B25" s="24"/>
      <c r="D25" s="46"/>
      <c r="E25" s="106"/>
      <c r="F25" s="106"/>
      <c r="G25" s="105"/>
      <c r="H25" s="104" t="s">
        <v>78</v>
      </c>
      <c r="I25" s="103">
        <v>0.5</v>
      </c>
      <c r="J25" s="102"/>
      <c r="M25" s="64"/>
      <c r="N25" s="64"/>
      <c r="O25" s="64"/>
    </row>
    <row r="26" spans="2:20" x14ac:dyDescent="0.25">
      <c r="B26" s="24"/>
      <c r="D26" s="46"/>
      <c r="E26" s="106"/>
      <c r="F26" s="106"/>
      <c r="G26" s="106"/>
      <c r="H26" s="105"/>
      <c r="I26" s="104"/>
      <c r="J26" s="103"/>
      <c r="M26" s="64"/>
      <c r="O26" s="64"/>
    </row>
    <row r="27" spans="2:20" ht="33.75" customHeight="1" x14ac:dyDescent="0.25">
      <c r="B27" s="292" t="s">
        <v>11</v>
      </c>
      <c r="C27" s="293"/>
      <c r="D27" s="20" t="s">
        <v>35</v>
      </c>
      <c r="E27" s="20" t="s">
        <v>37</v>
      </c>
      <c r="F27" s="259" t="s">
        <v>7</v>
      </c>
      <c r="G27" s="259" t="s">
        <v>8</v>
      </c>
      <c r="H27" s="294" t="s">
        <v>197</v>
      </c>
      <c r="I27" s="294"/>
      <c r="J27" s="260" t="s">
        <v>5</v>
      </c>
      <c r="N27" s="64"/>
    </row>
    <row r="28" spans="2:20" x14ac:dyDescent="0.25">
      <c r="B28" s="138" t="s">
        <v>126</v>
      </c>
      <c r="C28" s="92"/>
      <c r="D28" s="7" t="s">
        <v>125</v>
      </c>
      <c r="E28" s="7" t="s">
        <v>124</v>
      </c>
      <c r="F28" s="131">
        <f>D18</f>
        <v>0</v>
      </c>
      <c r="G28" s="131">
        <f>D19</f>
        <v>0</v>
      </c>
      <c r="H28" s="190"/>
      <c r="I28" s="61"/>
      <c r="J28" s="93"/>
      <c r="N28" s="64"/>
    </row>
    <row r="29" spans="2:20" x14ac:dyDescent="0.25">
      <c r="B29" s="95"/>
      <c r="C29" s="92"/>
      <c r="F29" s="131"/>
      <c r="G29" s="131"/>
      <c r="H29" s="190"/>
      <c r="I29" s="61"/>
      <c r="J29" s="94"/>
      <c r="N29" s="64"/>
      <c r="O29" s="64"/>
    </row>
    <row r="30" spans="2:20" x14ac:dyDescent="0.25">
      <c r="B30" s="106"/>
      <c r="C30" s="106"/>
      <c r="D30" s="106"/>
      <c r="E30" s="106"/>
      <c r="F30" s="106"/>
      <c r="G30" s="106"/>
      <c r="H30" s="106"/>
      <c r="J30" s="120"/>
      <c r="K30" s="120"/>
      <c r="M30" s="64"/>
      <c r="O30" s="64"/>
      <c r="Q30" s="64"/>
      <c r="S30" s="64"/>
    </row>
    <row r="31" spans="2:20" ht="31.5" x14ac:dyDescent="0.25">
      <c r="B31" s="257" t="s">
        <v>11</v>
      </c>
      <c r="C31" s="258" t="s">
        <v>34</v>
      </c>
      <c r="D31" s="258" t="s">
        <v>35</v>
      </c>
      <c r="E31" s="258" t="s">
        <v>37</v>
      </c>
      <c r="F31" s="259" t="s">
        <v>7</v>
      </c>
      <c r="G31" s="259" t="s">
        <v>8</v>
      </c>
      <c r="H31" s="259" t="s">
        <v>9</v>
      </c>
      <c r="I31" s="259" t="s">
        <v>10</v>
      </c>
      <c r="J31" s="260" t="s">
        <v>5</v>
      </c>
      <c r="O31" s="64"/>
    </row>
    <row r="32" spans="2:20" x14ac:dyDescent="0.25">
      <c r="B32" s="95"/>
      <c r="C32" s="95"/>
      <c r="F32" s="180"/>
      <c r="G32" s="180"/>
      <c r="H32" s="61"/>
      <c r="I32" s="61"/>
      <c r="J32" s="94"/>
      <c r="N32" s="183"/>
      <c r="P32" s="61"/>
    </row>
    <row r="33" spans="2:16" ht="16.5" thickBot="1" x14ac:dyDescent="0.3">
      <c r="B33" s="95"/>
      <c r="E33" s="55"/>
      <c r="F33" s="47"/>
      <c r="G33" s="47"/>
      <c r="H33" s="97"/>
      <c r="I33" s="96"/>
      <c r="J33" s="96"/>
      <c r="N33" s="183"/>
      <c r="P33" s="61"/>
    </row>
    <row r="34" spans="2:16" ht="16.5" thickTop="1" x14ac:dyDescent="0.25">
      <c r="B34" s="95"/>
      <c r="C34" s="92"/>
      <c r="E34" s="61"/>
      <c r="F34" s="61"/>
      <c r="H34" s="61"/>
      <c r="I34" s="94"/>
      <c r="J34" s="188"/>
      <c r="N34" s="183"/>
      <c r="P34" s="61"/>
    </row>
    <row r="35" spans="2:16" x14ac:dyDescent="0.25">
      <c r="B35" s="95"/>
      <c r="C35" s="92"/>
      <c r="F35" s="60" t="s">
        <v>36</v>
      </c>
      <c r="G35" s="29" t="s">
        <v>123</v>
      </c>
      <c r="H35" s="61"/>
      <c r="I35" s="94"/>
      <c r="J35" s="52"/>
      <c r="N35" s="183"/>
      <c r="P35" s="61"/>
    </row>
    <row r="36" spans="2:16" x14ac:dyDescent="0.25">
      <c r="B36" s="95"/>
      <c r="C36" s="92"/>
      <c r="F36" s="60"/>
      <c r="G36" s="29" t="s">
        <v>122</v>
      </c>
      <c r="H36" s="61"/>
      <c r="I36" s="94"/>
      <c r="J36" s="52"/>
      <c r="N36" s="183"/>
      <c r="P36" s="61"/>
    </row>
    <row r="37" spans="2:16" x14ac:dyDescent="0.25">
      <c r="B37" s="95"/>
      <c r="C37" s="92"/>
      <c r="F37" s="60"/>
      <c r="G37" s="29" t="s">
        <v>121</v>
      </c>
      <c r="H37" s="61"/>
      <c r="I37" s="94"/>
      <c r="J37" s="52"/>
      <c r="M37" s="183"/>
      <c r="O37" s="61"/>
    </row>
    <row r="38" spans="2:16" x14ac:dyDescent="0.25">
      <c r="B38" s="95"/>
      <c r="C38" s="92"/>
      <c r="F38" s="60"/>
      <c r="G38" s="29" t="s">
        <v>120</v>
      </c>
      <c r="H38" s="61"/>
      <c r="I38" s="94"/>
      <c r="J38" s="52"/>
      <c r="N38" s="183"/>
      <c r="O38" s="80"/>
      <c r="P38" s="61"/>
    </row>
    <row r="39" spans="2:16" x14ac:dyDescent="0.25">
      <c r="B39" s="95"/>
      <c r="C39" s="92"/>
      <c r="F39" s="60"/>
      <c r="G39" s="29" t="s">
        <v>119</v>
      </c>
      <c r="H39" s="61"/>
      <c r="I39" s="94"/>
      <c r="J39" s="52"/>
      <c r="L39" s="29"/>
      <c r="M39" s="61"/>
      <c r="N39" s="183"/>
      <c r="O39" s="183"/>
    </row>
    <row r="40" spans="2:16" x14ac:dyDescent="0.25">
      <c r="B40" s="95"/>
      <c r="C40" s="92"/>
      <c r="F40" s="60"/>
      <c r="G40" s="29" t="s">
        <v>118</v>
      </c>
      <c r="H40" s="61"/>
      <c r="I40" s="94"/>
      <c r="J40" s="52"/>
      <c r="L40" s="29"/>
      <c r="M40" s="61"/>
      <c r="N40" s="183"/>
      <c r="O40" s="183"/>
    </row>
    <row r="41" spans="2:16" ht="16.5" thickBot="1" x14ac:dyDescent="0.3">
      <c r="B41" s="95"/>
      <c r="C41" s="92"/>
      <c r="E41" s="55"/>
      <c r="F41" s="47"/>
      <c r="G41" s="48"/>
      <c r="H41" s="47"/>
      <c r="I41" s="97"/>
      <c r="J41" s="189"/>
      <c r="L41" s="29"/>
      <c r="M41" s="61"/>
      <c r="N41" s="183"/>
      <c r="O41" s="183"/>
    </row>
    <row r="42" spans="2:16" ht="16.5" thickTop="1" x14ac:dyDescent="0.25">
      <c r="B42" s="95"/>
      <c r="C42" s="92"/>
      <c r="E42" s="61"/>
      <c r="F42" s="61"/>
      <c r="H42" s="61"/>
      <c r="I42" s="94"/>
      <c r="J42" s="188"/>
      <c r="L42" s="29"/>
      <c r="M42" s="61"/>
      <c r="N42" s="183"/>
      <c r="O42" s="183"/>
    </row>
    <row r="43" spans="2:16" x14ac:dyDescent="0.25">
      <c r="F43" s="60" t="s">
        <v>44</v>
      </c>
      <c r="H43" s="61"/>
      <c r="J43" s="80"/>
      <c r="L43" s="29"/>
      <c r="M43" s="61"/>
      <c r="N43" s="183"/>
      <c r="O43" s="183"/>
    </row>
    <row r="44" spans="2:16" x14ac:dyDescent="0.25">
      <c r="L44" s="29"/>
      <c r="M44" s="61"/>
      <c r="N44" s="183"/>
      <c r="O44" s="183"/>
    </row>
    <row r="45" spans="2:16" x14ac:dyDescent="0.25">
      <c r="B45" s="74" t="s">
        <v>17</v>
      </c>
      <c r="C45" s="66"/>
      <c r="D45" s="79"/>
      <c r="E45" s="66"/>
      <c r="F45" s="66"/>
      <c r="G45" s="66"/>
      <c r="H45" s="66"/>
      <c r="I45" s="66"/>
      <c r="J45" s="66"/>
      <c r="N45" s="183"/>
    </row>
    <row r="46" spans="2:16" x14ac:dyDescent="0.25">
      <c r="B46" s="187"/>
      <c r="C46" s="186"/>
      <c r="D46" s="186"/>
      <c r="E46" s="186"/>
      <c r="F46" s="186"/>
      <c r="G46" s="186"/>
      <c r="H46" s="186"/>
      <c r="I46" s="186"/>
      <c r="J46" s="186"/>
      <c r="N46" s="183"/>
    </row>
    <row r="47" spans="2:16" x14ac:dyDescent="0.25">
      <c r="B47" s="185"/>
      <c r="C47" s="184"/>
      <c r="D47" s="184"/>
      <c r="E47" s="184"/>
      <c r="F47" s="184"/>
      <c r="G47" s="184"/>
      <c r="H47" s="184"/>
      <c r="I47" s="184"/>
      <c r="J47" s="184"/>
      <c r="N47" s="183"/>
    </row>
    <row r="48" spans="2:16" ht="15.75" customHeight="1" x14ac:dyDescent="0.25">
      <c r="B48" s="91"/>
      <c r="C48" s="91"/>
      <c r="D48" s="91"/>
      <c r="E48" s="91"/>
      <c r="F48" s="91"/>
      <c r="G48" s="91"/>
      <c r="H48" s="91"/>
      <c r="I48" s="91"/>
      <c r="L48" s="61"/>
      <c r="N48" s="182"/>
      <c r="O48" s="181"/>
    </row>
    <row r="49" spans="2:12" ht="15.75" customHeight="1" thickBot="1" x14ac:dyDescent="0.3">
      <c r="B49" s="33"/>
      <c r="C49" s="33"/>
      <c r="D49" s="33"/>
      <c r="E49" s="33"/>
      <c r="F49" s="33"/>
      <c r="G49" s="33"/>
      <c r="H49" s="33"/>
      <c r="I49" s="33"/>
      <c r="J49" s="33"/>
    </row>
    <row r="50" spans="2:12" x14ac:dyDescent="0.25">
      <c r="L50" s="61"/>
    </row>
    <row r="51" spans="2:12" x14ac:dyDescent="0.25">
      <c r="B51" s="24" t="s">
        <v>26</v>
      </c>
    </row>
    <row r="53" spans="2:12" x14ac:dyDescent="0.25">
      <c r="B53" s="30" t="s">
        <v>1</v>
      </c>
      <c r="C53" s="262"/>
      <c r="D53" s="71"/>
      <c r="E53" s="28" t="s">
        <v>0</v>
      </c>
      <c r="F53" s="26">
        <f>J1</f>
        <v>0</v>
      </c>
    </row>
    <row r="54" spans="2:12" x14ac:dyDescent="0.25">
      <c r="B54" s="23" t="s">
        <v>23</v>
      </c>
      <c r="D54" s="72"/>
      <c r="E54" s="29" t="s">
        <v>4</v>
      </c>
      <c r="F54" s="27">
        <f>J2</f>
        <v>0</v>
      </c>
    </row>
    <row r="55" spans="2:12" ht="14.25" customHeight="1" x14ac:dyDescent="0.25">
      <c r="B55" s="31" t="s">
        <v>51</v>
      </c>
      <c r="D55" s="72"/>
      <c r="E55" s="29" t="s">
        <v>57</v>
      </c>
      <c r="F55" s="27" t="str">
        <f>D20</f>
        <v>FOX Networks Group</v>
      </c>
      <c r="I55" s="25" t="s">
        <v>27</v>
      </c>
      <c r="J55" s="51"/>
    </row>
    <row r="56" spans="2:12" x14ac:dyDescent="0.25">
      <c r="B56" s="32" t="s">
        <v>52</v>
      </c>
      <c r="C56" s="263"/>
      <c r="D56" s="73"/>
      <c r="E56" s="29" t="s">
        <v>19</v>
      </c>
      <c r="F56" s="27" t="str">
        <f>D21</f>
        <v>FBC, FX, FXX, FXM, Nat Geo, Nat Geo Wild</v>
      </c>
    </row>
    <row r="57" spans="2:12" x14ac:dyDescent="0.25">
      <c r="C57" s="19"/>
      <c r="D57" s="19"/>
      <c r="E57" s="18"/>
      <c r="F57" s="18"/>
      <c r="G57" s="18"/>
    </row>
    <row r="58" spans="2:12" x14ac:dyDescent="0.25">
      <c r="C58" s="19"/>
      <c r="D58" s="19"/>
      <c r="E58" s="18"/>
      <c r="F58" s="18"/>
      <c r="G58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2019-06-12T19:09:52Z</dcterms:modified>
</cp:coreProperties>
</file>