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9DDDA2A1-205C-4C80-9DBE-504D27CA8CA2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Invoice!$B$41:$J$41</definedName>
    <definedName name="_xlnm.Print_Area" localSheetId="0">Invoice!$A:$K</definedName>
    <definedName name="_xlnm.Print_Titles" localSheetId="0">Invoice!$41:$41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D28" i="2"/>
  <c r="F28" i="2"/>
  <c r="G28" i="2"/>
  <c r="B29" i="2"/>
  <c r="D29" i="2"/>
  <c r="F29" i="2"/>
  <c r="G29" i="2"/>
  <c r="B30" i="2"/>
  <c r="D30" i="2"/>
  <c r="F30" i="2"/>
  <c r="G30" i="2"/>
  <c r="B31" i="2"/>
  <c r="D31" i="2"/>
  <c r="F31" i="2"/>
  <c r="G31" i="2"/>
  <c r="B32" i="2"/>
  <c r="D32" i="2"/>
  <c r="F32" i="2"/>
  <c r="G32" i="2"/>
  <c r="B33" i="2"/>
  <c r="D33" i="2"/>
  <c r="F33" i="2"/>
  <c r="G33" i="2"/>
  <c r="B34" i="2"/>
  <c r="D34" i="2"/>
  <c r="F34" i="2"/>
  <c r="G34" i="2"/>
  <c r="B35" i="2"/>
  <c r="D35" i="2"/>
  <c r="F35" i="2"/>
  <c r="G35" i="2"/>
  <c r="B36" i="2"/>
  <c r="D36" i="2"/>
  <c r="F36" i="2"/>
  <c r="G36" i="2"/>
  <c r="B37" i="2"/>
  <c r="D37" i="2"/>
  <c r="F37" i="2"/>
  <c r="G37" i="2"/>
  <c r="H45" i="2" l="1"/>
  <c r="H28" i="2" s="1"/>
  <c r="H46" i="2"/>
  <c r="H29" i="2" s="1"/>
  <c r="H47" i="2"/>
  <c r="H30" i="2" s="1"/>
  <c r="H48" i="2"/>
  <c r="H31" i="2" s="1"/>
  <c r="H49" i="2"/>
  <c r="H32" i="2" s="1"/>
  <c r="H50" i="2"/>
  <c r="H33" i="2" s="1"/>
  <c r="H51" i="2"/>
  <c r="H34" i="2" s="1"/>
  <c r="H52" i="2"/>
  <c r="H35" i="2" s="1"/>
  <c r="H53" i="2"/>
  <c r="H36" i="2" s="1"/>
  <c r="H54" i="2"/>
  <c r="H37" i="2" s="1"/>
  <c r="H57" i="2" l="1"/>
  <c r="J54" i="2"/>
  <c r="J37" i="2" s="1"/>
  <c r="J50" i="2" l="1"/>
  <c r="J33" i="2" s="1"/>
  <c r="F68" i="2"/>
  <c r="F66" i="2"/>
  <c r="F65" i="2"/>
  <c r="J45" i="2" l="1"/>
  <c r="J28" i="2" s="1"/>
  <c r="J53" i="2"/>
  <c r="J36" i="2" s="1"/>
  <c r="J49" i="2"/>
  <c r="J32" i="2" s="1"/>
  <c r="J48" i="2"/>
  <c r="J31" i="2" s="1"/>
  <c r="J52" i="2"/>
  <c r="J35" i="2" s="1"/>
  <c r="J47" i="2"/>
  <c r="J30" i="2" s="1"/>
  <c r="J51" i="2"/>
  <c r="J34" i="2" s="1"/>
  <c r="J46" i="2"/>
  <c r="J29" i="2" s="1"/>
  <c r="J57" i="2" l="1"/>
  <c r="J68" i="2" s="1"/>
  <c r="J39" i="2"/>
</calcChain>
</file>

<file path=xl/sharedStrings.xml><?xml version="1.0" encoding="utf-8"?>
<sst xmlns="http://schemas.openxmlformats.org/spreadsheetml/2006/main" count="94" uniqueCount="66">
  <si>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</si>
  <si>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</si>
  <si>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</si>
  <si>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</si>
  <si>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</si>
  <si>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</si>
  <si>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</si>
  <si>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</si>
  <si>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</si>
  <si>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</si>
  <si>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</si>
  <si>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</si>
  <si>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</si>
  <si>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</si>
  <si>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</si>
  <si>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</si>
  <si>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</si>
  <si>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</si>
  <si>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</si>
  <si>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</si>
  <si>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</si>
  <si>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</si>
  <si>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</si>
  <si>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</si>
  <si>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</si>
  <si>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</si>
  <si>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</si>
  <si>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</si>
  <si>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</si>
  <si>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</si>
  <si>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</si>
  <si>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</si>
  <si>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</si>
  <si>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</si>
  <si>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</si>
  <si>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</si>
  <si>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</si>
  <si>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</si>
  <si>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</si>
  <si>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Turner</t>
  </si>
  <si>
    <t>TBS</t>
  </si>
  <si>
    <t>TNT</t>
  </si>
  <si>
    <t>Adult Swim</t>
  </si>
  <si>
    <t>Cartoon Network</t>
  </si>
  <si>
    <t>truTV</t>
  </si>
  <si>
    <t>CNN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</si>
  <si>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</si>
  <si>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TBS, TNT, Adult Swim, Boomerang, Cartoon Network, HLN, truTV, CNN</t>
  </si>
  <si>
    <t>2B - 3B</t>
  </si>
  <si>
    <t>3B - 4B</t>
  </si>
  <si>
    <t>Turner Broadcasting System</t>
  </si>
  <si>
    <t>Dan Kopp</t>
  </si>
  <si>
    <t>P. O. Box 5520</t>
  </si>
  <si>
    <t>Portland, OR  97228-5520</t>
  </si>
  <si>
    <t>200 Union Boulevard, Suite 201</t>
  </si>
  <si>
    <t>Lakewood, CO  80228</t>
  </si>
  <si>
    <t>TOTAL DUE:</t>
  </si>
  <si>
    <t>4B - 5B</t>
  </si>
  <si>
    <t>5B+</t>
  </si>
  <si>
    <t>TOTAL:</t>
  </si>
  <si>
    <t>Billed Impressions</t>
  </si>
  <si>
    <t>Boomerang</t>
  </si>
  <si>
    <t>Cartoon Network ESP</t>
  </si>
  <si>
    <t>HLN</t>
  </si>
  <si>
    <t>March Madness</t>
  </si>
  <si>
    <t>March Madness March Impressions billed in April - billing missed for March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</si>
</sst>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1" applyNumberFormat="0" applyFill="0" applyAlignment="0" applyProtection="0"/>
    <xf numFmtId="165" fontId="29" fillId="0" borderId="12" applyNumberFormat="0" applyFill="0" applyAlignment="0" applyProtection="0"/>
    <xf numFmtId="165" fontId="30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14" applyNumberFormat="0" applyAlignment="0" applyProtection="0"/>
    <xf numFmtId="165" fontId="35" fillId="10" borderId="15" applyNumberFormat="0" applyAlignment="0" applyProtection="0"/>
    <xf numFmtId="165" fontId="36" fillId="10" borderId="14" applyNumberFormat="0" applyAlignment="0" applyProtection="0"/>
    <xf numFmtId="165" fontId="37" fillId="0" borderId="16" applyNumberFormat="0" applyFill="0" applyAlignment="0" applyProtection="0"/>
    <xf numFmtId="165" fontId="38" fillId="11" borderId="17" applyNumberFormat="0" applyAlignment="0" applyProtection="0"/>
    <xf numFmtId="165" fontId="3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2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2" fillId="16" borderId="0" applyNumberFormat="0" applyBorder="0" applyAlignment="0" applyProtection="0"/>
    <xf numFmtId="165" fontId="42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2" fillId="20" borderId="0" applyNumberFormat="0" applyBorder="0" applyAlignment="0" applyProtection="0"/>
    <xf numFmtId="165" fontId="42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2" fillId="24" borderId="0" applyNumberFormat="0" applyBorder="0" applyAlignment="0" applyProtection="0"/>
    <xf numFmtId="165" fontId="42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2" fillId="28" borderId="0" applyNumberFormat="0" applyBorder="0" applyAlignment="0" applyProtection="0"/>
    <xf numFmtId="165" fontId="42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2" fillId="32" borderId="0" applyNumberFormat="0" applyBorder="0" applyAlignment="0" applyProtection="0"/>
    <xf numFmtId="165" fontId="42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2" fillId="36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1" applyNumberFormat="0" applyFill="0" applyAlignment="0" applyProtection="0"/>
    <xf numFmtId="165" fontId="46" fillId="0" borderId="12" applyNumberFormat="0" applyFill="0" applyAlignment="0" applyProtection="0"/>
    <xf numFmtId="165" fontId="47" fillId="0" borderId="13" applyNumberFormat="0" applyFill="0" applyAlignment="0" applyProtection="0"/>
    <xf numFmtId="165" fontId="47" fillId="0" borderId="0" applyNumberFormat="0" applyFill="0" applyBorder="0" applyAlignment="0" applyProtection="0"/>
    <xf numFmtId="165" fontId="48" fillId="6" borderId="0" applyNumberFormat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14" applyNumberFormat="0" applyAlignment="0" applyProtection="0"/>
    <xf numFmtId="165" fontId="52" fillId="10" borderId="15" applyNumberFormat="0" applyAlignment="0" applyProtection="0"/>
    <xf numFmtId="165" fontId="53" fillId="10" borderId="14" applyNumberFormat="0" applyAlignment="0" applyProtection="0"/>
    <xf numFmtId="165" fontId="54" fillId="0" borderId="16" applyNumberFormat="0" applyFill="0" applyAlignment="0" applyProtection="0"/>
    <xf numFmtId="165" fontId="55" fillId="11" borderId="17" applyNumberFormat="0" applyAlignment="0" applyProtection="0"/>
    <xf numFmtId="165" fontId="56" fillId="0" borderId="0" applyNumberFormat="0" applyFill="0" applyBorder="0" applyAlignment="0" applyProtection="0"/>
    <xf numFmtId="165" fontId="10" fillId="12" borderId="18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9" applyNumberFormat="0" applyFill="0" applyAlignment="0" applyProtection="0"/>
    <xf numFmtId="165" fontId="58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8" fillId="16" borderId="0" applyNumberFormat="0" applyBorder="0" applyAlignment="0" applyProtection="0"/>
    <xf numFmtId="165" fontId="58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8" fillId="20" borderId="0" applyNumberFormat="0" applyBorder="0" applyAlignment="0" applyProtection="0"/>
    <xf numFmtId="165" fontId="58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8" fillId="24" borderId="0" applyNumberFormat="0" applyBorder="0" applyAlignment="0" applyProtection="0"/>
    <xf numFmtId="165" fontId="58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8" fillId="28" borderId="0" applyNumberFormat="0" applyBorder="0" applyAlignment="0" applyProtection="0"/>
    <xf numFmtId="165" fontId="58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8" fillId="32" borderId="0" applyNumberFormat="0" applyBorder="0" applyAlignment="0" applyProtection="0"/>
    <xf numFmtId="165" fontId="58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8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10" fillId="12" borderId="18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8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8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165" fontId="58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8" fillId="20" borderId="0" applyNumberFormat="0" applyBorder="0" applyAlignment="0" applyProtection="0"/>
    <xf numFmtId="165" fontId="58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8" fillId="24" borderId="0" applyNumberFormat="0" applyBorder="0" applyAlignment="0" applyProtection="0"/>
    <xf numFmtId="165" fontId="58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8" fillId="28" borderId="0" applyNumberFormat="0" applyBorder="0" applyAlignment="0" applyProtection="0"/>
    <xf numFmtId="165" fontId="58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32" borderId="0" applyNumberFormat="0" applyBorder="0" applyAlignment="0" applyProtection="0"/>
    <xf numFmtId="165" fontId="58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6" borderId="0" applyNumberFormat="0" applyBorder="0" applyAlignment="0" applyProtection="0"/>
    <xf numFmtId="165" fontId="58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8" fillId="13" borderId="0" applyNumberFormat="0" applyBorder="0" applyAlignment="0" applyProtection="0"/>
    <xf numFmtId="165" fontId="58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165" fontId="55" fillId="11" borderId="17" applyNumberFormat="0" applyAlignment="0" applyProtection="0"/>
    <xf numFmtId="0" fontId="66" fillId="56" borderId="22" applyNumberFormat="0" applyAlignment="0" applyProtection="0"/>
    <xf numFmtId="0" fontId="66" fillId="56" borderId="2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8" fillId="6" borderId="0" applyNumberFormat="0" applyBorder="0" applyAlignment="0" applyProtection="0"/>
    <xf numFmtId="165" fontId="48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5" fillId="0" borderId="11" applyNumberFormat="0" applyFill="0" applyAlignment="0" applyProtection="0"/>
    <xf numFmtId="165" fontId="45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6" fillId="0" borderId="12" applyNumberFormat="0" applyFill="0" applyAlignment="0" applyProtection="0"/>
    <xf numFmtId="165" fontId="46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13" applyNumberFormat="0" applyFill="0" applyAlignment="0" applyProtection="0"/>
    <xf numFmtId="165" fontId="47" fillId="0" borderId="13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1" fillId="9" borderId="14" applyNumberFormat="0" applyAlignment="0" applyProtection="0"/>
    <xf numFmtId="165" fontId="51" fillId="9" borderId="14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165" fontId="54" fillId="0" borderId="1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0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165" fontId="7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165" fontId="52" fillId="10" borderId="15" applyNumberForma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9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3" fillId="0" borderId="19" applyNumberFormat="0" applyFill="0" applyAlignment="0" applyProtection="0"/>
    <xf numFmtId="165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14" applyNumberFormat="0" applyAlignment="0" applyProtection="0"/>
    <xf numFmtId="0" fontId="35" fillId="10" borderId="15" applyNumberFormat="0" applyAlignment="0" applyProtection="0"/>
    <xf numFmtId="0" fontId="36" fillId="10" borderId="14" applyNumberFormat="0" applyAlignment="0" applyProtection="0"/>
    <xf numFmtId="0" fontId="37" fillId="0" borderId="16" applyNumberFormat="0" applyFill="0" applyAlignment="0" applyProtection="0"/>
    <xf numFmtId="0" fontId="38" fillId="11" borderId="17" applyNumberFormat="0" applyAlignment="0" applyProtection="0"/>
    <xf numFmtId="0" fontId="39" fillId="0" borderId="0" applyNumberFormat="0" applyFill="0" applyBorder="0" applyAlignment="0" applyProtection="0"/>
    <xf numFmtId="0" fontId="7" fillId="12" borderId="1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2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6" fillId="58" borderId="27" applyNumberFormat="0" applyFont="0" applyAlignment="0" applyProtection="0"/>
    <xf numFmtId="0" fontId="4" fillId="0" borderId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0" fontId="55" fillId="1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0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0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2" fillId="16" borderId="0" applyNumberFormat="0" applyBorder="0" applyAlignment="0" applyProtection="0"/>
    <xf numFmtId="165" fontId="58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0" borderId="0" applyNumberFormat="0" applyBorder="0" applyAlignment="0" applyProtection="0"/>
    <xf numFmtId="165" fontId="58" fillId="20" borderId="0" applyNumberFormat="0" applyBorder="0" applyAlignment="0" applyProtection="0"/>
    <xf numFmtId="165" fontId="42" fillId="24" borderId="0" applyNumberFormat="0" applyBorder="0" applyAlignment="0" applyProtection="0"/>
    <xf numFmtId="165" fontId="58" fillId="24" borderId="0" applyNumberFormat="0" applyBorder="0" applyAlignment="0" applyProtection="0"/>
    <xf numFmtId="165" fontId="42" fillId="28" borderId="0" applyNumberFormat="0" applyBorder="0" applyAlignment="0" applyProtection="0"/>
    <xf numFmtId="165" fontId="58" fillId="28" borderId="0" applyNumberFormat="0" applyBorder="0" applyAlignment="0" applyProtection="0"/>
    <xf numFmtId="165" fontId="42" fillId="32" borderId="0" applyNumberFormat="0" applyBorder="0" applyAlignment="0" applyProtection="0"/>
    <xf numFmtId="165" fontId="58" fillId="32" borderId="0" applyNumberFormat="0" applyBorder="0" applyAlignment="0" applyProtection="0"/>
    <xf numFmtId="165" fontId="42" fillId="36" borderId="0" applyNumberFormat="0" applyBorder="0" applyAlignment="0" applyProtection="0"/>
    <xf numFmtId="165" fontId="58" fillId="36" borderId="0" applyNumberFormat="0" applyBorder="0" applyAlignment="0" applyProtection="0"/>
    <xf numFmtId="165" fontId="42" fillId="13" borderId="0" applyNumberFormat="0" applyBorder="0" applyAlignment="0" applyProtection="0"/>
    <xf numFmtId="165" fontId="58" fillId="13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38" fillId="11" borderId="17" applyNumberFormat="0" applyAlignment="0" applyProtection="0"/>
    <xf numFmtId="165" fontId="55" fillId="11" borderId="17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48" fillId="6" borderId="0" applyNumberFormat="0" applyBorder="0" applyAlignment="0" applyProtection="0"/>
    <xf numFmtId="165" fontId="28" fillId="0" borderId="11" applyNumberFormat="0" applyFill="0" applyAlignment="0" applyProtection="0"/>
    <xf numFmtId="165" fontId="45" fillId="0" borderId="11" applyNumberFormat="0" applyFill="0" applyAlignment="0" applyProtection="0"/>
    <xf numFmtId="165" fontId="29" fillId="0" borderId="12" applyNumberFormat="0" applyFill="0" applyAlignment="0" applyProtection="0"/>
    <xf numFmtId="165" fontId="46" fillId="0" borderId="12" applyNumberFormat="0" applyFill="0" applyAlignment="0" applyProtection="0"/>
    <xf numFmtId="165" fontId="30" fillId="0" borderId="13" applyNumberFormat="0" applyFill="0" applyAlignment="0" applyProtection="0"/>
    <xf numFmtId="165" fontId="47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9" borderId="14" applyNumberFormat="0" applyAlignment="0" applyProtection="0"/>
    <xf numFmtId="165" fontId="51" fillId="9" borderId="14" applyNumberFormat="0" applyAlignment="0" applyProtection="0"/>
    <xf numFmtId="165" fontId="37" fillId="0" borderId="16" applyNumberFormat="0" applyFill="0" applyAlignment="0" applyProtection="0"/>
    <xf numFmtId="165" fontId="54" fillId="0" borderId="16" applyNumberFormat="0" applyFill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8" applyNumberFormat="0" applyFont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35" fillId="10" borderId="15" applyNumberFormat="0" applyAlignment="0" applyProtection="0"/>
    <xf numFmtId="165" fontId="52" fillId="10" borderId="15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3" fillId="0" borderId="19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6" fillId="0" borderId="0" applyFont="0" applyFill="0" applyBorder="0" applyAlignment="0" applyProtection="0"/>
  </cellStyleXfs>
  <cellXfs count="118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4" fillId="0" borderId="0" xfId="0" applyFont="1" applyBorder="1"/>
    <xf numFmtId="0" fontId="14" fillId="2" borderId="0" xfId="0" applyFont="1" applyFill="1" applyBorder="1"/>
    <xf numFmtId="0" fontId="14" fillId="0" borderId="0" xfId="0" applyFont="1"/>
    <xf numFmtId="0" fontId="15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17" fillId="2" borderId="0" xfId="1" applyFont="1" applyFill="1" applyBorder="1" applyAlignment="1" applyProtection="1"/>
    <xf numFmtId="0" fontId="14" fillId="3" borderId="0" xfId="0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4" fillId="5" borderId="3" xfId="0" applyFont="1" applyFill="1" applyBorder="1"/>
    <xf numFmtId="0" fontId="19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left"/>
    </xf>
    <xf numFmtId="0" fontId="14" fillId="0" borderId="5" xfId="0" applyFont="1" applyBorder="1" applyAlignment="1">
      <alignment horizontal="left" indent="1"/>
    </xf>
    <xf numFmtId="0" fontId="15" fillId="0" borderId="0" xfId="0" applyFont="1"/>
    <xf numFmtId="0" fontId="15" fillId="0" borderId="0" xfId="0" applyFont="1" applyAlignment="1">
      <alignment horizontal="right" indent="1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right" indent="1"/>
    </xf>
    <xf numFmtId="0" fontId="14" fillId="0" borderId="0" xfId="0" applyFont="1" applyAlignment="1">
      <alignment horizontal="right" indent="1"/>
    </xf>
    <xf numFmtId="0" fontId="14" fillId="2" borderId="4" xfId="0" applyFont="1" applyFill="1" applyBorder="1" applyAlignment="1"/>
    <xf numFmtId="0" fontId="14" fillId="0" borderId="6" xfId="0" applyFont="1" applyBorder="1" applyAlignment="1"/>
    <xf numFmtId="0" fontId="14" fillId="2" borderId="6" xfId="0" applyFont="1" applyFill="1" applyBorder="1" applyAlignment="1"/>
    <xf numFmtId="0" fontId="14" fillId="2" borderId="9" xfId="0" applyFont="1" applyFill="1" applyBorder="1" applyAlignment="1"/>
    <xf numFmtId="0" fontId="14" fillId="2" borderId="1" xfId="0" applyFont="1" applyFill="1" applyBorder="1" applyAlignment="1">
      <alignment horizontal="left" indent="1"/>
    </xf>
    <xf numFmtId="0" fontId="14" fillId="2" borderId="5" xfId="0" applyFont="1" applyFill="1" applyBorder="1" applyAlignment="1">
      <alignment horizontal="left" indent="1"/>
    </xf>
    <xf numFmtId="0" fontId="14" fillId="2" borderId="7" xfId="0" applyFont="1" applyFill="1" applyBorder="1" applyAlignment="1">
      <alignment horizontal="left" indent="1"/>
    </xf>
    <xf numFmtId="0" fontId="14" fillId="0" borderId="10" xfId="0" applyFont="1" applyBorder="1"/>
    <xf numFmtId="0" fontId="14" fillId="3" borderId="0" xfId="0" applyFont="1" applyFill="1" applyBorder="1" applyAlignment="1" applyProtection="1">
      <alignment horizontal="left"/>
      <protection locked="0"/>
    </xf>
    <xf numFmtId="164" fontId="14" fillId="2" borderId="0" xfId="0" applyNumberFormat="1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left" shrinkToFit="1"/>
      <protection locked="0"/>
    </xf>
    <xf numFmtId="164" fontId="14" fillId="2" borderId="0" xfId="0" applyNumberFormat="1" applyFont="1" applyFill="1" applyBorder="1" applyAlignment="1" applyProtection="1">
      <alignment horizontal="right"/>
      <protection locked="0"/>
    </xf>
    <xf numFmtId="44" fontId="20" fillId="3" borderId="0" xfId="2" applyNumberFormat="1" applyFont="1" applyFill="1" applyBorder="1" applyAlignment="1" applyProtection="1">
      <alignment vertical="top"/>
    </xf>
    <xf numFmtId="44" fontId="14" fillId="0" borderId="0" xfId="0" applyNumberFormat="1" applyFont="1" applyBorder="1" applyAlignment="1" applyProtection="1">
      <alignment vertical="top"/>
    </xf>
    <xf numFmtId="167" fontId="14" fillId="0" borderId="0" xfId="0" applyNumberFormat="1" applyFont="1" applyBorder="1" applyAlignment="1" applyProtection="1">
      <alignment vertical="top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8" fontId="14" fillId="3" borderId="0" xfId="0" applyNumberFormat="1" applyFont="1" applyFill="1" applyBorder="1" applyAlignment="1">
      <alignment horizontal="center"/>
    </xf>
    <xf numFmtId="169" fontId="15" fillId="3" borderId="0" xfId="0" applyNumberFormat="1" applyFont="1" applyFill="1" applyBorder="1" applyAlignment="1" applyProtection="1">
      <alignment horizontal="center"/>
      <protection locked="0"/>
    </xf>
    <xf numFmtId="168" fontId="15" fillId="3" borderId="0" xfId="0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Alignment="1">
      <alignment horizontal="left"/>
    </xf>
    <xf numFmtId="3" fontId="14" fillId="0" borderId="20" xfId="0" applyNumberFormat="1" applyFont="1" applyBorder="1"/>
    <xf numFmtId="0" fontId="14" fillId="0" borderId="20" xfId="0" applyFont="1" applyBorder="1"/>
    <xf numFmtId="44" fontId="20" fillId="3" borderId="20" xfId="2" applyNumberFormat="1" applyFont="1" applyFill="1" applyBorder="1" applyAlignment="1" applyProtection="1">
      <alignment vertical="top"/>
    </xf>
    <xf numFmtId="44" fontId="14" fillId="0" borderId="20" xfId="0" applyNumberFormat="1" applyFont="1" applyBorder="1" applyAlignment="1" applyProtection="1">
      <alignment vertical="top"/>
    </xf>
    <xf numFmtId="0" fontId="14" fillId="2" borderId="0" xfId="0" applyNumberFormat="1" applyFont="1" applyFill="1" applyBorder="1" applyAlignment="1" applyProtection="1">
      <alignment horizontal="right"/>
      <protection locked="0"/>
    </xf>
    <xf numFmtId="3" fontId="15" fillId="0" borderId="0" xfId="0" applyNumberFormat="1" applyFont="1" applyBorder="1" applyAlignment="1">
      <alignment horizontal="right"/>
    </xf>
    <xf numFmtId="44" fontId="20" fillId="3" borderId="0" xfId="2" applyNumberFormat="1" applyFont="1" applyFill="1" applyBorder="1" applyAlignment="1" applyProtection="1">
      <alignment horizontal="right" vertical="top"/>
    </xf>
    <xf numFmtId="8" fontId="14" fillId="0" borderId="0" xfId="0" applyNumberFormat="1" applyFont="1" applyBorder="1" applyAlignment="1" applyProtection="1">
      <alignment horizontal="right" vertical="top"/>
    </xf>
    <xf numFmtId="0" fontId="14" fillId="0" borderId="0" xfId="0" applyFont="1" applyFill="1" applyBorder="1" applyAlignment="1" applyProtection="1">
      <alignment horizontal="center" vertical="top"/>
      <protection locked="0"/>
    </xf>
    <xf numFmtId="166" fontId="20" fillId="3" borderId="0" xfId="0" applyNumberFormat="1" applyFont="1" applyFill="1" applyBorder="1" applyAlignment="1" applyProtection="1">
      <alignment vertical="top"/>
      <protection locked="0"/>
    </xf>
    <xf numFmtId="167" fontId="14" fillId="0" borderId="0" xfId="0" applyNumberFormat="1" applyFont="1" applyBorder="1" applyAlignment="1" applyProtection="1">
      <alignment vertical="top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0" fontId="14" fillId="0" borderId="0" xfId="0" applyFont="1" applyBorder="1"/>
    <xf numFmtId="0" fontId="14" fillId="0" borderId="0" xfId="0" applyFont="1"/>
    <xf numFmtId="3" fontId="14" fillId="0" borderId="0" xfId="0" applyNumberFormat="1" applyFont="1"/>
    <xf numFmtId="0" fontId="14" fillId="0" borderId="0" xfId="0" applyFont="1" applyAlignment="1">
      <alignment horizontal="right" vertical="top" indent="1"/>
    </xf>
    <xf numFmtId="8" fontId="14" fillId="0" borderId="0" xfId="0" applyNumberFormat="1" applyFont="1" applyBorder="1"/>
    <xf numFmtId="0" fontId="9" fillId="0" borderId="0" xfId="1" applyAlignment="1" applyProtection="1">
      <alignment vertical="center"/>
    </xf>
    <xf numFmtId="0" fontId="21" fillId="2" borderId="2" xfId="0" applyFont="1" applyFill="1" applyBorder="1" applyAlignment="1">
      <alignment vertical="top" wrapText="1"/>
    </xf>
    <xf numFmtId="0" fontId="60" fillId="2" borderId="7" xfId="0" applyFont="1" applyFill="1" applyBorder="1" applyAlignment="1" applyProtection="1">
      <alignment vertical="top"/>
      <protection locked="0"/>
    </xf>
    <xf numFmtId="0" fontId="60" fillId="2" borderId="8" xfId="0" applyFont="1" applyFill="1" applyBorder="1" applyAlignment="1" applyProtection="1">
      <alignment vertical="top"/>
      <protection locked="0"/>
    </xf>
    <xf numFmtId="0" fontId="14" fillId="0" borderId="10" xfId="0" applyFont="1" applyBorder="1" applyAlignment="1"/>
    <xf numFmtId="170" fontId="14" fillId="0" borderId="0" xfId="34479" applyNumberFormat="1" applyFont="1"/>
    <xf numFmtId="170" fontId="14" fillId="0" borderId="0" xfId="0" applyNumberFormat="1" applyFont="1"/>
    <xf numFmtId="0" fontId="21" fillId="2" borderId="4" xfId="0" applyFont="1" applyFill="1" applyBorder="1" applyAlignment="1">
      <alignment vertical="top" wrapText="1"/>
    </xf>
    <xf numFmtId="0" fontId="60" fillId="2" borderId="9" xfId="0" applyFont="1" applyFill="1" applyBorder="1" applyAlignment="1" applyProtection="1">
      <alignment vertical="top"/>
      <protection locked="0"/>
    </xf>
    <xf numFmtId="170" fontId="14" fillId="2" borderId="0" xfId="0" applyNumberFormat="1" applyFont="1" applyFill="1" applyBorder="1" applyAlignment="1">
      <alignment horizontal="center"/>
    </xf>
    <xf numFmtId="170" fontId="14" fillId="0" borderId="0" xfId="0" applyNumberFormat="1" applyFont="1" applyBorder="1"/>
    <xf numFmtId="0" fontId="14" fillId="0" borderId="0" xfId="0" applyFont="1" applyFill="1" applyBorder="1" applyAlignment="1">
      <alignment horizontal="center"/>
    </xf>
    <xf numFmtId="8" fontId="14" fillId="0" borderId="0" xfId="0" applyNumberFormat="1" applyFont="1" applyFill="1" applyBorder="1" applyAlignment="1">
      <alignment horizontal="center"/>
    </xf>
    <xf numFmtId="0" fontId="82" fillId="0" borderId="0" xfId="0" applyFont="1"/>
    <xf numFmtId="44" fontId="20" fillId="0" borderId="0" xfId="2" applyNumberFormat="1" applyFont="1" applyFill="1" applyBorder="1" applyAlignment="1" applyProtection="1">
      <alignment vertical="top"/>
    </xf>
    <xf numFmtId="0" fontId="21" fillId="2" borderId="1" xfId="0" applyFont="1" applyFill="1" applyBorder="1" applyAlignment="1">
      <alignment vertical="top"/>
    </xf>
    <xf numFmtId="0" fontId="15" fillId="5" borderId="31" xfId="0" applyFont="1" applyFill="1" applyBorder="1" applyAlignment="1">
      <alignment wrapText="1"/>
    </xf>
    <xf numFmtId="0" fontId="15" fillId="5" borderId="32" xfId="0" applyFont="1" applyFill="1" applyBorder="1" applyAlignment="1">
      <alignment wrapText="1"/>
    </xf>
    <xf numFmtId="0" fontId="15" fillId="5" borderId="32" xfId="0" applyFont="1" applyFill="1" applyBorder="1" applyAlignment="1">
      <alignment horizontal="right" wrapText="1"/>
    </xf>
    <xf numFmtId="0" fontId="15" fillId="5" borderId="33" xfId="0" applyFont="1" applyFill="1" applyBorder="1" applyAlignment="1">
      <alignment horizontal="right" wrapText="1"/>
    </xf>
    <xf numFmtId="44" fontId="14" fillId="0" borderId="0" xfId="0" applyNumberFormat="1" applyFont="1" applyBorder="1" applyAlignment="1" applyProtection="1">
      <alignment horizontal="right" vertical="top"/>
    </xf>
    <xf numFmtId="44" fontId="15" fillId="0" borderId="0" xfId="0" applyNumberFormat="1" applyFont="1" applyBorder="1" applyAlignment="1" applyProtection="1">
      <alignment horizontal="right" vertical="top"/>
    </xf>
    <xf numFmtId="167" fontId="14" fillId="0" borderId="0" xfId="0" applyNumberFormat="1" applyFont="1" applyBorder="1" applyAlignment="1" applyProtection="1">
      <alignment horizontal="right" vertical="top"/>
    </xf>
    <xf numFmtId="8" fontId="14" fillId="0" borderId="0" xfId="0" applyNumberFormat="1" applyFont="1" applyBorder="1" applyAlignment="1" applyProtection="1">
      <alignment horizontal="right" vertical="top"/>
    </xf>
    <xf numFmtId="3" fontId="14" fillId="0" borderId="0" xfId="0" applyNumberFormat="1" applyFont="1" applyBorder="1" applyAlignment="1">
      <alignment horizontal="right"/>
    </xf>
    <xf numFmtId="0" fontId="16" fillId="4" borderId="0" xfId="0" applyFont="1" applyFill="1" applyBorder="1" applyAlignment="1"/>
    <xf numFmtId="0" fontId="14" fillId="2" borderId="0" xfId="0" applyFont="1" applyFill="1" applyBorder="1" applyAlignment="1"/>
    <xf numFmtId="0" fontId="14" fillId="0" borderId="0" xfId="0" applyFont="1" applyBorder="1" applyAlignment="1"/>
    <xf numFmtId="44" fontId="15" fillId="0" borderId="8" xfId="0" applyNumberFormat="1" applyFont="1" applyBorder="1"/>
    <xf numFmtId="8" fontId="14" fillId="0" borderId="0" xfId="0" applyNumberFormat="1" applyFont="1"/>
    <xf numFmtId="0" fontId="15" fillId="5" borderId="32" xfId="0" applyFont="1" applyFill="1" applyBorder="1" applyAlignment="1">
      <alignment horizontal="center" wrapText="1"/>
    </xf>
    <xf numFmtId="0" fontId="14" fillId="0" borderId="0" xfId="0" applyFont="1" applyAlignment="1">
      <alignment horizontal="right"/>
    </xf>
    <xf numFmtId="166" fontId="20" fillId="3" borderId="0" xfId="0" applyNumberFormat="1" applyFont="1" applyFill="1" applyBorder="1" applyAlignment="1" applyProtection="1">
      <alignment horizontal="center" vertical="top"/>
      <protection locked="0"/>
    </xf>
    <xf numFmtId="0" fontId="15" fillId="5" borderId="35" xfId="0" applyFont="1" applyFill="1" applyBorder="1" applyAlignment="1">
      <alignment wrapText="1"/>
    </xf>
    <xf numFmtId="0" fontId="15" fillId="5" borderId="35" xfId="0" applyFont="1" applyFill="1" applyBorder="1" applyAlignment="1">
      <alignment horizontal="right" wrapText="1"/>
    </xf>
    <xf numFmtId="0" fontId="15" fillId="5" borderId="36" xfId="0" applyFont="1" applyFill="1" applyBorder="1" applyAlignment="1">
      <alignment horizontal="right" wrapText="1"/>
    </xf>
    <xf numFmtId="8" fontId="15" fillId="0" borderId="0" xfId="0" applyNumberFormat="1" applyFont="1" applyBorder="1" applyAlignment="1" applyProtection="1">
      <alignment horizontal="right" vertical="top"/>
    </xf>
    <xf numFmtId="0" fontId="14" fillId="3" borderId="2" xfId="0" applyFont="1" applyFill="1" applyBorder="1" applyAlignment="1">
      <alignment horizontal="left" vertical="top" wrapText="1"/>
    </xf>
    <xf numFmtId="0" fontId="15" fillId="5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2" borderId="0" xfId="0" applyFont="1" applyFill="1" applyBorder="1" applyAlignment="1" applyProtection="1">
      <alignment horizontal="left" shrinkToFit="1"/>
      <protection locked="0"/>
    </xf>
    <xf numFmtId="0" fontId="14" fillId="2" borderId="0" xfId="0" applyFont="1" applyFill="1" applyBorder="1" applyAlignment="1" applyProtection="1">
      <alignment horizontal="left" vertical="top" wrapText="1" shrinkToFit="1"/>
      <protection locked="0"/>
    </xf>
    <xf numFmtId="0" fontId="15" fillId="5" borderId="34" xfId="0" applyFont="1" applyFill="1" applyBorder="1" applyAlignment="1">
      <alignment horizontal="left" wrapText="1"/>
    </xf>
    <xf numFmtId="0" fontId="15" fillId="5" borderId="35" xfId="0" applyFont="1" applyFill="1" applyBorder="1" applyAlignment="1">
      <alignment horizontal="left" wrapText="1"/>
    </xf>
    <xf numFmtId="0" fontId="15" fillId="5" borderId="35" xfId="0" applyFont="1" applyFill="1" applyBorder="1" applyAlignment="1">
      <alignment horizontal="right" wrapText="1"/>
    </xf>
    <xf numFmtId="3" fontId="14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381198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70"/>
  <sheetViews>
    <sheetView showGridLines="0" tabSelected="1" zoomScale="70" zoomScaleNormal="70" zoomScalePageLayoutView="90" workbookViewId="0">
      <selection activeCell="D9" sqref="D9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85546875" style="7" customWidth="1"/>
    <col min="4" max="4" width="112.5703125" style="7" customWidth="1"/>
    <col min="5" max="5" width="20.7109375" style="7" customWidth="1"/>
    <col min="6" max="6" width="12.5703125" style="7" customWidth="1"/>
    <col min="7" max="7" width="18.140625" style="7" customWidth="1"/>
    <col min="8" max="8" width="14.42578125" style="7" customWidth="1"/>
    <col min="9" max="9" width="16.7109375" style="7" bestFit="1" customWidth="1"/>
    <col min="10" max="10" width="16.5703125" style="7" customWidth="1"/>
    <col min="11" max="11" width="2.7109375" style="62" customWidth="1"/>
    <col min="12" max="12" width="15.140625" style="62" bestFit="1" customWidth="1"/>
    <col min="13" max="13" width="16" style="7" customWidth="1"/>
    <col min="14" max="14" width="14.140625" style="7" bestFit="1" customWidth="1"/>
    <col min="15" max="15" width="15.28515625" style="7" bestFit="1" customWidth="1"/>
    <col min="16" max="16" width="13" style="7" bestFit="1" customWidth="1"/>
    <col min="17" max="17" width="8.7109375" style="63"/>
    <col min="18" max="16384" width="8.7109375" style="7"/>
  </cols>
  <sheetData>
    <row r="1" spans="1:17" x14ac:dyDescent="0.25">
      <c r="A1" s="5"/>
      <c r="B1" s="6"/>
      <c r="C1" s="6"/>
      <c r="D1" s="6"/>
      <c r="E1" s="6"/>
      <c r="F1" s="6"/>
      <c r="G1" s="8"/>
      <c r="H1" s="8"/>
      <c r="I1" s="9" t="s">
        <v>0</v>
      </c>
      <c r="J1" s="39"/>
      <c r="P1" s="63"/>
      <c r="Q1" s="7"/>
    </row>
    <row r="2" spans="1:17" x14ac:dyDescent="0.25">
      <c r="A2" s="5"/>
      <c r="B2" s="6"/>
      <c r="C2" s="6"/>
      <c r="D2" s="6"/>
      <c r="E2" s="6"/>
      <c r="F2" s="6"/>
      <c r="G2" s="6"/>
      <c r="H2" s="6"/>
      <c r="I2" s="9" t="s">
        <v>4</v>
      </c>
      <c r="J2" s="53"/>
      <c r="P2" s="63"/>
      <c r="Q2" s="7"/>
    </row>
    <row r="3" spans="1:17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P3" s="63"/>
      <c r="Q3" s="7"/>
    </row>
    <row r="4" spans="1:17" x14ac:dyDescent="0.25">
      <c r="A4" s="5"/>
      <c r="B4" s="6"/>
      <c r="C4" s="6"/>
      <c r="D4" s="6"/>
      <c r="E4" s="6"/>
      <c r="F4" s="92" t="s">
        <v>2</v>
      </c>
      <c r="G4" s="92"/>
      <c r="H4" s="92"/>
      <c r="I4" s="92"/>
      <c r="J4" s="92"/>
      <c r="P4" s="63"/>
      <c r="Q4" s="7"/>
    </row>
    <row r="5" spans="1:17" x14ac:dyDescent="0.25">
      <c r="A5" s="5"/>
      <c r="C5" s="10"/>
      <c r="D5" s="10"/>
      <c r="E5" s="10"/>
      <c r="F5" s="105" t="s">
        <v>3</v>
      </c>
      <c r="G5" s="105"/>
      <c r="H5" s="105"/>
      <c r="I5" s="105"/>
      <c r="J5" s="105"/>
      <c r="P5" s="63"/>
      <c r="Q5" s="7"/>
    </row>
    <row r="6" spans="1:17" x14ac:dyDescent="0.25">
      <c r="A6" s="5"/>
      <c r="B6" s="3" t="s">
        <v>1</v>
      </c>
      <c r="C6" s="6"/>
      <c r="D6" s="6"/>
      <c r="E6" s="6"/>
      <c r="F6" s="109" t="s">
        <v>1</v>
      </c>
      <c r="G6" s="109"/>
      <c r="H6" s="109"/>
      <c r="I6" s="109"/>
      <c r="J6" s="109"/>
      <c r="P6" s="63"/>
      <c r="Q6" s="7"/>
    </row>
    <row r="7" spans="1:17" x14ac:dyDescent="0.25">
      <c r="A7" s="5"/>
      <c r="B7" s="1" t="s">
        <v>54</v>
      </c>
      <c r="C7" s="6"/>
      <c r="D7" s="6"/>
      <c r="E7" s="6"/>
      <c r="F7" s="110" t="s">
        <v>24</v>
      </c>
      <c r="G7" s="110"/>
      <c r="H7" s="110"/>
      <c r="I7" s="110"/>
      <c r="J7" s="110"/>
      <c r="P7" s="63"/>
      <c r="Q7" s="7"/>
    </row>
    <row r="8" spans="1:17" x14ac:dyDescent="0.25">
      <c r="A8" s="5"/>
      <c r="B8" s="1" t="s">
        <v>55</v>
      </c>
      <c r="C8" s="6"/>
      <c r="D8" s="11"/>
      <c r="E8" s="11"/>
      <c r="F8" s="109" t="s">
        <v>54</v>
      </c>
      <c r="G8" s="109"/>
      <c r="H8" s="109"/>
      <c r="I8" s="109"/>
      <c r="J8" s="109"/>
      <c r="P8" s="63"/>
      <c r="Q8" s="7"/>
    </row>
    <row r="9" spans="1:17" x14ac:dyDescent="0.25">
      <c r="A9" s="5"/>
      <c r="B9" s="2" t="s">
        <v>23</v>
      </c>
      <c r="C9" s="11"/>
      <c r="D9" s="6"/>
      <c r="E9" s="6"/>
      <c r="F9" s="109" t="s">
        <v>55</v>
      </c>
      <c r="G9" s="109"/>
      <c r="H9" s="109"/>
      <c r="I9" s="109"/>
      <c r="J9" s="109"/>
      <c r="P9" s="63"/>
      <c r="Q9" s="7"/>
    </row>
    <row r="10" spans="1:17" x14ac:dyDescent="0.25">
      <c r="A10" s="5"/>
      <c r="B10" s="4" t="s">
        <v>6</v>
      </c>
      <c r="C10" s="11"/>
      <c r="D10" s="6"/>
      <c r="E10" s="6"/>
      <c r="F10" s="93"/>
      <c r="G10" s="94"/>
      <c r="H10" s="94"/>
      <c r="I10" s="94"/>
      <c r="J10" s="94"/>
      <c r="P10" s="63"/>
      <c r="Q10" s="7"/>
    </row>
    <row r="11" spans="1:17" x14ac:dyDescent="0.25">
      <c r="A11" s="5"/>
      <c r="C11" s="12"/>
      <c r="D11" s="13"/>
      <c r="E11" s="13"/>
      <c r="F11" s="108" t="s">
        <v>46</v>
      </c>
      <c r="G11" s="108"/>
      <c r="H11" s="108"/>
      <c r="I11" s="108"/>
      <c r="J11" s="108"/>
      <c r="P11" s="63"/>
      <c r="Q11" s="7"/>
    </row>
    <row r="12" spans="1:17" x14ac:dyDescent="0.25">
      <c r="A12" s="5"/>
      <c r="B12" s="14" t="s">
        <v>21</v>
      </c>
      <c r="C12" s="13"/>
      <c r="D12" s="80" t="s">
        <v>50</v>
      </c>
      <c r="E12" s="13"/>
      <c r="F12" s="107" t="s">
        <v>22</v>
      </c>
      <c r="G12" s="107"/>
      <c r="H12" s="107"/>
      <c r="I12" s="107"/>
      <c r="J12" s="107"/>
      <c r="P12" s="63"/>
      <c r="Q12" s="7"/>
    </row>
    <row r="13" spans="1:17" x14ac:dyDescent="0.25">
      <c r="A13" s="5"/>
      <c r="C13" s="13"/>
      <c r="D13" s="80" t="s">
        <v>51</v>
      </c>
      <c r="E13" s="13"/>
      <c r="F13" s="106" t="s">
        <v>31</v>
      </c>
      <c r="G13" s="106"/>
      <c r="H13" s="106"/>
      <c r="I13" s="106"/>
      <c r="J13" s="106"/>
      <c r="P13" s="63"/>
      <c r="Q13" s="7"/>
    </row>
    <row r="14" spans="1:17" x14ac:dyDescent="0.25">
      <c r="A14" s="5"/>
      <c r="C14" s="13"/>
      <c r="D14" s="80" t="s">
        <v>52</v>
      </c>
      <c r="E14" s="8"/>
      <c r="F14" s="8"/>
      <c r="G14" s="11"/>
      <c r="H14" s="11"/>
      <c r="I14" s="11"/>
      <c r="J14" s="11"/>
      <c r="P14" s="63"/>
      <c r="Q14" s="7"/>
    </row>
    <row r="15" spans="1:17" x14ac:dyDescent="0.25">
      <c r="A15" s="5" t="s">
        <v>32</v>
      </c>
      <c r="C15" s="8"/>
      <c r="D15" s="80" t="s">
        <v>53</v>
      </c>
      <c r="E15" s="8"/>
      <c r="F15" s="92" t="s">
        <v>30</v>
      </c>
      <c r="G15" s="92"/>
      <c r="H15" s="92"/>
      <c r="I15" s="92"/>
      <c r="J15" s="92"/>
      <c r="L15" s="72"/>
      <c r="M15" s="72"/>
      <c r="N15" s="48"/>
      <c r="O15" s="64"/>
      <c r="P15" s="64"/>
      <c r="Q15" s="7"/>
    </row>
    <row r="16" spans="1:17" x14ac:dyDescent="0.25">
      <c r="A16" s="5"/>
      <c r="D16" s="67"/>
      <c r="E16" s="8"/>
      <c r="F16" s="18"/>
      <c r="G16" s="19" t="s">
        <v>12</v>
      </c>
      <c r="H16" s="19" t="s">
        <v>10</v>
      </c>
      <c r="I16" s="20" t="s">
        <v>34</v>
      </c>
      <c r="J16" s="19"/>
      <c r="L16" s="72"/>
      <c r="M16" s="72"/>
      <c r="N16" s="72"/>
      <c r="P16" s="63"/>
      <c r="Q16" s="7"/>
    </row>
    <row r="17" spans="1:17" x14ac:dyDescent="0.25">
      <c r="A17" s="5"/>
      <c r="C17" s="8"/>
      <c r="E17" s="8"/>
      <c r="F17" s="43"/>
      <c r="G17" s="44" t="s">
        <v>16</v>
      </c>
      <c r="H17" s="45">
        <v>1.28</v>
      </c>
      <c r="I17" s="46"/>
      <c r="J17" s="36"/>
      <c r="L17" s="72"/>
      <c r="M17" s="72"/>
      <c r="P17" s="63"/>
      <c r="Q17" s="7"/>
    </row>
    <row r="18" spans="1:17" x14ac:dyDescent="0.25">
      <c r="A18" s="5"/>
      <c r="B18" s="15" t="s">
        <v>25</v>
      </c>
      <c r="D18" s="37"/>
      <c r="E18" s="8"/>
      <c r="F18" s="43"/>
      <c r="G18" s="44" t="s">
        <v>14</v>
      </c>
      <c r="H18" s="45">
        <v>1.1300000000000001</v>
      </c>
      <c r="I18" s="46"/>
      <c r="J18" s="36"/>
      <c r="L18" s="72"/>
      <c r="M18" s="72"/>
      <c r="Q18" s="7"/>
    </row>
    <row r="19" spans="1:17" x14ac:dyDescent="0.25">
      <c r="A19" s="5"/>
      <c r="B19" s="15" t="s">
        <v>26</v>
      </c>
      <c r="D19" s="37"/>
      <c r="E19" s="8"/>
      <c r="F19" s="43"/>
      <c r="G19" s="44" t="s">
        <v>15</v>
      </c>
      <c r="H19" s="45">
        <v>0.9900000000000001</v>
      </c>
      <c r="I19" s="46"/>
      <c r="J19" s="36"/>
      <c r="L19" s="77"/>
      <c r="M19" s="73"/>
      <c r="Q19" s="7"/>
    </row>
    <row r="20" spans="1:17" x14ac:dyDescent="0.25">
      <c r="A20" s="5"/>
      <c r="B20" s="14" t="s">
        <v>19</v>
      </c>
      <c r="D20" s="38" t="s">
        <v>39</v>
      </c>
      <c r="E20" s="8"/>
      <c r="F20" s="43"/>
      <c r="G20" s="44" t="s">
        <v>13</v>
      </c>
      <c r="H20" s="45">
        <v>0.85000000000000009</v>
      </c>
      <c r="I20" s="46"/>
      <c r="J20" s="36"/>
      <c r="L20" s="64"/>
      <c r="M20" s="64"/>
      <c r="P20" s="63"/>
      <c r="Q20" s="7"/>
    </row>
    <row r="21" spans="1:17" x14ac:dyDescent="0.25">
      <c r="A21" s="5"/>
      <c r="B21" s="14" t="s">
        <v>20</v>
      </c>
      <c r="D21" s="111" t="s">
        <v>47</v>
      </c>
      <c r="E21" s="111"/>
      <c r="F21" s="43"/>
      <c r="G21" s="44" t="s">
        <v>18</v>
      </c>
      <c r="H21" s="45">
        <v>0.71000000000000008</v>
      </c>
      <c r="I21" s="46"/>
      <c r="J21" s="36"/>
      <c r="L21" s="77"/>
      <c r="M21" s="73"/>
      <c r="P21" s="63"/>
      <c r="Q21" s="7"/>
    </row>
    <row r="22" spans="1:17" x14ac:dyDescent="0.25">
      <c r="A22" s="5"/>
      <c r="B22" s="22" t="s">
        <v>33</v>
      </c>
      <c r="D22" s="48"/>
      <c r="E22" s="8"/>
      <c r="F22" s="43"/>
      <c r="G22" s="44" t="s">
        <v>48</v>
      </c>
      <c r="H22" s="45">
        <v>0.6100000000000001</v>
      </c>
      <c r="I22" s="46"/>
      <c r="J22" s="36"/>
      <c r="L22" s="77"/>
      <c r="M22" s="73"/>
      <c r="P22" s="63"/>
      <c r="Q22" s="7"/>
    </row>
    <row r="23" spans="1:17" x14ac:dyDescent="0.25">
      <c r="A23" s="5"/>
      <c r="B23" s="22"/>
      <c r="D23" s="48"/>
      <c r="E23" s="8"/>
      <c r="F23" s="43"/>
      <c r="G23" s="44" t="s">
        <v>49</v>
      </c>
      <c r="H23" s="45">
        <v>0.58000000000000007</v>
      </c>
      <c r="I23" s="46"/>
      <c r="J23" s="36"/>
      <c r="L23" s="61"/>
      <c r="M23" s="73"/>
      <c r="P23" s="63"/>
      <c r="Q23" s="7"/>
    </row>
    <row r="24" spans="1:17" s="63" customFormat="1" x14ac:dyDescent="0.25">
      <c r="A24" s="62"/>
      <c r="B24" s="22"/>
      <c r="D24" s="48"/>
      <c r="E24" s="8"/>
      <c r="F24" s="43"/>
      <c r="G24" s="78" t="s">
        <v>57</v>
      </c>
      <c r="H24" s="79">
        <v>0.55000000000000004</v>
      </c>
      <c r="I24" s="47"/>
      <c r="K24" s="62"/>
      <c r="L24" s="77"/>
      <c r="M24" s="73"/>
    </row>
    <row r="25" spans="1:17" s="63" customFormat="1" x14ac:dyDescent="0.25">
      <c r="A25" s="62"/>
      <c r="B25" s="22"/>
      <c r="D25" s="48"/>
      <c r="E25" s="8"/>
      <c r="F25" s="43"/>
      <c r="G25" s="78" t="s">
        <v>58</v>
      </c>
      <c r="H25" s="79">
        <v>0.5</v>
      </c>
      <c r="I25" s="47"/>
      <c r="K25" s="62"/>
      <c r="L25" s="77"/>
      <c r="M25" s="73"/>
    </row>
    <row r="26" spans="1:17" x14ac:dyDescent="0.25">
      <c r="A26" s="5"/>
      <c r="B26" s="8"/>
      <c r="C26" s="8"/>
      <c r="D26" s="8"/>
      <c r="E26" s="8"/>
      <c r="F26" s="11"/>
      <c r="G26" s="76"/>
      <c r="I26" s="73"/>
      <c r="K26" s="63"/>
      <c r="L26" s="7"/>
      <c r="Q26" s="7"/>
    </row>
    <row r="27" spans="1:17" s="63" customFormat="1" ht="46.9" customHeight="1" x14ac:dyDescent="0.25">
      <c r="B27" s="113" t="s">
        <v>11</v>
      </c>
      <c r="C27" s="114"/>
      <c r="D27" s="100" t="s">
        <v>36</v>
      </c>
      <c r="E27" s="100" t="s">
        <v>38</v>
      </c>
      <c r="F27" s="101" t="s">
        <v>7</v>
      </c>
      <c r="G27" s="101" t="s">
        <v>8</v>
      </c>
      <c r="H27" s="115" t="s">
        <v>60</v>
      </c>
      <c r="I27" s="115"/>
      <c r="J27" s="102" t="s">
        <v>5</v>
      </c>
      <c r="K27" s="62"/>
    </row>
    <row r="28" spans="1:17" s="63" customFormat="1" x14ac:dyDescent="0.25">
      <c r="B28" s="89" t="str">
        <f>"001"&amp;"A"</f>
        <v>001A</v>
      </c>
      <c r="C28" s="57"/>
      <c r="D28" s="62" t="str">
        <f t="shared" ref="D28:D37" si="0">E28&amp;" March 19 Campaigns"</f>
        <v>truTV March 19 Campaigns</v>
      </c>
      <c r="E28" s="62" t="s">
        <v>44</v>
      </c>
      <c r="F28" s="58">
        <f>$D$18</f>
        <v>0</v>
      </c>
      <c r="G28" s="58">
        <f>$D$19</f>
        <v>0</v>
      </c>
      <c r="H28" s="116">
        <f>H45</f>
        <v>0</v>
      </c>
      <c r="I28" s="117"/>
      <c r="J28" s="90">
        <f>J45</f>
        <v>0</v>
      </c>
      <c r="K28" s="62"/>
      <c r="M28" s="73"/>
    </row>
    <row r="29" spans="1:17" s="63" customFormat="1" x14ac:dyDescent="0.25">
      <c r="B29" s="89" t="str">
        <f>"002"&amp;"A"</f>
        <v>002A</v>
      </c>
      <c r="C29" s="57"/>
      <c r="D29" s="62" t="str">
        <f t="shared" si="0"/>
        <v>Adult Swim March 19 Campaigns</v>
      </c>
      <c r="E29" s="62" t="s">
        <v>42</v>
      </c>
      <c r="F29" s="58">
        <f t="shared" ref="F29:F37" si="1">$D$18</f>
        <v>0</v>
      </c>
      <c r="G29" s="58">
        <f t="shared" ref="G29:G37" si="2">$D$19</f>
        <v>0</v>
      </c>
      <c r="H29" s="116">
        <f t="shared" ref="H29:H37" si="3">H46</f>
        <v>0</v>
      </c>
      <c r="I29" s="116"/>
      <c r="J29" s="90">
        <f t="shared" ref="J29:J37" si="4">J46</f>
        <v>0</v>
      </c>
      <c r="K29" s="62"/>
    </row>
    <row r="30" spans="1:17" s="63" customFormat="1" x14ac:dyDescent="0.25">
      <c r="B30" s="89" t="str">
        <f>"003"&amp;"A"</f>
        <v>003A</v>
      </c>
      <c r="C30" s="57"/>
      <c r="D30" s="62" t="str">
        <f t="shared" si="0"/>
        <v>TBS March 19 Campaigns</v>
      </c>
      <c r="E30" s="62" t="s">
        <v>40</v>
      </c>
      <c r="F30" s="58">
        <f t="shared" si="1"/>
        <v>0</v>
      </c>
      <c r="G30" s="58">
        <f t="shared" si="2"/>
        <v>0</v>
      </c>
      <c r="H30" s="116">
        <f t="shared" si="3"/>
        <v>0</v>
      </c>
      <c r="I30" s="116"/>
      <c r="J30" s="90">
        <f t="shared" si="4"/>
        <v>0</v>
      </c>
      <c r="K30" s="62"/>
      <c r="M30" s="73"/>
    </row>
    <row r="31" spans="1:17" s="63" customFormat="1" x14ac:dyDescent="0.25">
      <c r="B31" s="89" t="str">
        <f>"004"&amp;"A"</f>
        <v>004A</v>
      </c>
      <c r="C31" s="57"/>
      <c r="D31" s="62" t="str">
        <f t="shared" si="0"/>
        <v>Boomerang March 19 Campaigns</v>
      </c>
      <c r="E31" s="62" t="s">
        <v>61</v>
      </c>
      <c r="F31" s="58">
        <f t="shared" si="1"/>
        <v>0</v>
      </c>
      <c r="G31" s="58">
        <f t="shared" si="2"/>
        <v>0</v>
      </c>
      <c r="H31" s="116">
        <f t="shared" si="3"/>
        <v>0</v>
      </c>
      <c r="I31" s="116"/>
      <c r="J31" s="90">
        <f t="shared" si="4"/>
        <v>0</v>
      </c>
      <c r="K31" s="62"/>
    </row>
    <row r="32" spans="1:17" s="63" customFormat="1" x14ac:dyDescent="0.25">
      <c r="B32" s="89" t="str">
        <f>"005"&amp;"A"</f>
        <v>005A</v>
      </c>
      <c r="C32" s="57"/>
      <c r="D32" s="62" t="str">
        <f t="shared" si="0"/>
        <v>Cartoon Network March 19 Campaigns</v>
      </c>
      <c r="E32" s="62" t="s">
        <v>43</v>
      </c>
      <c r="F32" s="58">
        <f t="shared" si="1"/>
        <v>0</v>
      </c>
      <c r="G32" s="58">
        <f t="shared" si="2"/>
        <v>0</v>
      </c>
      <c r="H32" s="116">
        <f t="shared" si="3"/>
        <v>0</v>
      </c>
      <c r="I32" s="116"/>
      <c r="J32" s="90">
        <f t="shared" si="4"/>
        <v>0</v>
      </c>
      <c r="K32" s="62"/>
    </row>
    <row r="33" spans="2:18" s="63" customFormat="1" x14ac:dyDescent="0.25">
      <c r="B33" s="89" t="str">
        <f>"006"&amp;"A"</f>
        <v>006A</v>
      </c>
      <c r="C33" s="57"/>
      <c r="D33" s="62" t="str">
        <f t="shared" si="0"/>
        <v>Cartoon Network ESP March 19 Campaigns</v>
      </c>
      <c r="E33" s="62" t="s">
        <v>62</v>
      </c>
      <c r="F33" s="58">
        <f t="shared" si="1"/>
        <v>0</v>
      </c>
      <c r="G33" s="58">
        <f t="shared" si="2"/>
        <v>0</v>
      </c>
      <c r="H33" s="116">
        <f t="shared" si="3"/>
        <v>0</v>
      </c>
      <c r="I33" s="116"/>
      <c r="J33" s="90">
        <f t="shared" si="4"/>
        <v>0</v>
      </c>
      <c r="K33" s="62"/>
    </row>
    <row r="34" spans="2:18" s="63" customFormat="1" x14ac:dyDescent="0.25">
      <c r="B34" s="89" t="str">
        <f>"007"&amp;"A"</f>
        <v>007A</v>
      </c>
      <c r="C34" s="57"/>
      <c r="D34" s="62" t="str">
        <f t="shared" si="0"/>
        <v>CNN March 19 Campaigns</v>
      </c>
      <c r="E34" s="62" t="s">
        <v>45</v>
      </c>
      <c r="F34" s="58">
        <f t="shared" si="1"/>
        <v>0</v>
      </c>
      <c r="G34" s="58">
        <f t="shared" si="2"/>
        <v>0</v>
      </c>
      <c r="H34" s="116">
        <f t="shared" si="3"/>
        <v>0</v>
      </c>
      <c r="I34" s="116"/>
      <c r="J34" s="90">
        <f t="shared" si="4"/>
        <v>0</v>
      </c>
      <c r="K34" s="62"/>
    </row>
    <row r="35" spans="2:18" s="63" customFormat="1" x14ac:dyDescent="0.25">
      <c r="B35" s="89" t="str">
        <f>"008"&amp;"A"</f>
        <v>008A</v>
      </c>
      <c r="C35" s="57"/>
      <c r="D35" s="62" t="str">
        <f t="shared" si="0"/>
        <v>HLN March 19 Campaigns</v>
      </c>
      <c r="E35" s="62" t="s">
        <v>63</v>
      </c>
      <c r="F35" s="58">
        <f t="shared" si="1"/>
        <v>0</v>
      </c>
      <c r="G35" s="58">
        <f t="shared" si="2"/>
        <v>0</v>
      </c>
      <c r="H35" s="116">
        <f t="shared" si="3"/>
        <v>0</v>
      </c>
      <c r="I35" s="116"/>
      <c r="J35" s="90">
        <f t="shared" si="4"/>
        <v>0</v>
      </c>
      <c r="K35" s="62"/>
    </row>
    <row r="36" spans="2:18" s="63" customFormat="1" x14ac:dyDescent="0.25">
      <c r="B36" s="89" t="str">
        <f>"009"&amp;"A"</f>
        <v>009A</v>
      </c>
      <c r="C36" s="57"/>
      <c r="D36" s="62" t="str">
        <f t="shared" si="0"/>
        <v>TNT March 19 Campaigns</v>
      </c>
      <c r="E36" s="62" t="s">
        <v>41</v>
      </c>
      <c r="F36" s="58">
        <f t="shared" si="1"/>
        <v>0</v>
      </c>
      <c r="G36" s="58">
        <f t="shared" si="2"/>
        <v>0</v>
      </c>
      <c r="H36" s="116">
        <f t="shared" si="3"/>
        <v>0</v>
      </c>
      <c r="I36" s="116"/>
      <c r="J36" s="90">
        <f t="shared" si="4"/>
        <v>0</v>
      </c>
      <c r="K36" s="62"/>
    </row>
    <row r="37" spans="2:18" s="63" customFormat="1" x14ac:dyDescent="0.25">
      <c r="B37" s="89" t="str">
        <f>"010"&amp;"A"</f>
        <v>010A</v>
      </c>
      <c r="C37" s="57"/>
      <c r="D37" s="62" t="str">
        <f t="shared" si="0"/>
        <v>March Madness March 19 Campaigns</v>
      </c>
      <c r="E37" s="62" t="s">
        <v>64</v>
      </c>
      <c r="F37" s="58">
        <f t="shared" si="1"/>
        <v>0</v>
      </c>
      <c r="G37" s="58">
        <f t="shared" si="2"/>
        <v>0</v>
      </c>
      <c r="H37" s="116">
        <f t="shared" si="3"/>
        <v>0</v>
      </c>
      <c r="I37" s="116"/>
      <c r="J37" s="90">
        <f t="shared" si="4"/>
        <v>0</v>
      </c>
      <c r="K37" s="62"/>
    </row>
    <row r="38" spans="2:18" s="63" customFormat="1" x14ac:dyDescent="0.25">
      <c r="B38" s="59"/>
      <c r="C38" s="57"/>
      <c r="D38" s="62"/>
      <c r="E38" s="62"/>
      <c r="F38" s="58"/>
      <c r="G38" s="58"/>
      <c r="H38" s="90"/>
      <c r="I38" s="87"/>
      <c r="J38" s="87"/>
      <c r="K38" s="62"/>
    </row>
    <row r="39" spans="2:18" s="63" customFormat="1" x14ac:dyDescent="0.25">
      <c r="B39" s="59"/>
      <c r="C39" s="57"/>
      <c r="D39" s="62"/>
      <c r="E39" s="62"/>
      <c r="F39" s="58"/>
      <c r="G39" s="58"/>
      <c r="H39" s="56"/>
      <c r="I39" s="88" t="s">
        <v>56</v>
      </c>
      <c r="J39" s="103">
        <f>SUM(J28:J37)</f>
        <v>0</v>
      </c>
      <c r="K39" s="62"/>
    </row>
    <row r="40" spans="2:18" s="63" customFormat="1" x14ac:dyDescent="0.25">
      <c r="B40" s="59"/>
      <c r="C40" s="57"/>
      <c r="F40" s="58"/>
      <c r="G40" s="58"/>
      <c r="H40" s="64"/>
      <c r="I40" s="81"/>
      <c r="J40" s="41"/>
      <c r="K40" s="62"/>
    </row>
    <row r="41" spans="2:18" ht="31.5" x14ac:dyDescent="0.25">
      <c r="B41" s="83" t="s">
        <v>11</v>
      </c>
      <c r="C41" s="84" t="s">
        <v>35</v>
      </c>
      <c r="D41" s="84" t="s">
        <v>36</v>
      </c>
      <c r="E41" s="84" t="s">
        <v>38</v>
      </c>
      <c r="F41" s="97" t="s">
        <v>7</v>
      </c>
      <c r="G41" s="97" t="s">
        <v>8</v>
      </c>
      <c r="H41" s="85" t="s">
        <v>9</v>
      </c>
      <c r="I41" s="85" t="s">
        <v>10</v>
      </c>
      <c r="J41" s="86" t="s">
        <v>5</v>
      </c>
      <c r="L41" s="7"/>
      <c r="M41" s="63"/>
      <c r="N41" s="63"/>
      <c r="O41" s="63"/>
      <c r="P41" s="63"/>
      <c r="Q41" s="7"/>
    </row>
    <row r="42" spans="2:18" s="63" customFormat="1" x14ac:dyDescent="0.25">
      <c r="B42" s="59"/>
      <c r="C42" s="59"/>
      <c r="F42" s="99"/>
      <c r="G42" s="99"/>
      <c r="H42" s="64"/>
      <c r="I42" s="81"/>
      <c r="J42" s="41"/>
      <c r="K42" s="62"/>
    </row>
    <row r="43" spans="2:18" ht="16.5" thickBot="1" x14ac:dyDescent="0.3">
      <c r="B43" s="42"/>
      <c r="C43" s="57"/>
      <c r="D43" s="63"/>
      <c r="E43" s="49"/>
      <c r="F43" s="49"/>
      <c r="G43" s="50"/>
      <c r="H43" s="49"/>
      <c r="I43" s="51"/>
      <c r="J43" s="52"/>
      <c r="K43" s="51"/>
      <c r="M43" s="62"/>
      <c r="N43"/>
      <c r="O43" s="63"/>
      <c r="P43" s="63"/>
      <c r="R43" s="63"/>
    </row>
    <row r="44" spans="2:18" ht="16.5" thickTop="1" x14ac:dyDescent="0.25">
      <c r="B44" s="42"/>
      <c r="C44" s="57"/>
      <c r="D44" s="63"/>
      <c r="E44" s="58"/>
      <c r="F44" s="61"/>
      <c r="G44" s="62"/>
      <c r="H44" s="61"/>
      <c r="I44" s="40"/>
      <c r="J44" s="41"/>
      <c r="N44"/>
      <c r="O44" s="63"/>
      <c r="P44" s="63"/>
    </row>
    <row r="45" spans="2:18" x14ac:dyDescent="0.25">
      <c r="B45" s="42"/>
      <c r="C45" s="57"/>
      <c r="D45" s="63"/>
      <c r="E45" s="58"/>
      <c r="F45" s="54" t="s">
        <v>37</v>
      </c>
      <c r="G45" s="98" t="s">
        <v>44</v>
      </c>
      <c r="H45" s="91">
        <f>SUMIF($E$42:$E$43,$G45,$H$42:$H$43)</f>
        <v>0</v>
      </c>
      <c r="I45" s="55"/>
      <c r="J45" s="90">
        <f>SUMIF($E$42:$E$43,$G45,$J$42:$J$43)</f>
        <v>0</v>
      </c>
      <c r="N45"/>
      <c r="O45" s="63"/>
      <c r="P45" s="63"/>
    </row>
    <row r="46" spans="2:18" s="63" customFormat="1" x14ac:dyDescent="0.25">
      <c r="B46" s="59"/>
      <c r="C46" s="57"/>
      <c r="E46" s="58"/>
      <c r="F46" s="54"/>
      <c r="G46" s="98" t="s">
        <v>42</v>
      </c>
      <c r="H46" s="91">
        <f>SUMIF($E$42:$E$43,$G46,$H$42:$H$43)</f>
        <v>0</v>
      </c>
      <c r="I46" s="55"/>
      <c r="J46" s="90">
        <f>SUMIF($E$42:$E$43,$G46,$J$42:$J$43)</f>
        <v>0</v>
      </c>
      <c r="K46" s="62"/>
      <c r="L46" s="62"/>
      <c r="N46"/>
    </row>
    <row r="47" spans="2:18" s="63" customFormat="1" x14ac:dyDescent="0.25">
      <c r="B47" s="59"/>
      <c r="C47" s="57"/>
      <c r="E47" s="58"/>
      <c r="F47" s="54"/>
      <c r="G47" s="98" t="s">
        <v>40</v>
      </c>
      <c r="H47" s="91">
        <f>SUMIF($E$42:$E$43,$G47,$H$42:$H$43)</f>
        <v>0</v>
      </c>
      <c r="I47" s="55"/>
      <c r="J47" s="90">
        <f>SUMIF($E$42:$E$43,$G47,$J$42:$J$43)</f>
        <v>0</v>
      </c>
      <c r="K47" s="62"/>
      <c r="L47" s="62"/>
      <c r="N47"/>
    </row>
    <row r="48" spans="2:18" s="63" customFormat="1" x14ac:dyDescent="0.25">
      <c r="B48" s="59"/>
      <c r="C48" s="57"/>
      <c r="E48" s="58"/>
      <c r="F48" s="54"/>
      <c r="G48" s="98" t="s">
        <v>61</v>
      </c>
      <c r="H48" s="91">
        <f>SUMIF($E$42:$E$43,$G48,$H$42:$H$43)</f>
        <v>0</v>
      </c>
      <c r="I48" s="55"/>
      <c r="J48" s="90">
        <f>SUMIF($E$42:$E$43,$G48,$J$42:$J$43)</f>
        <v>0</v>
      </c>
      <c r="K48" s="62"/>
      <c r="L48" s="62"/>
      <c r="N48"/>
    </row>
    <row r="49" spans="1:18" s="63" customFormat="1" x14ac:dyDescent="0.25">
      <c r="B49" s="59"/>
      <c r="C49" s="57"/>
      <c r="E49" s="58"/>
      <c r="F49" s="54"/>
      <c r="G49" s="98" t="s">
        <v>43</v>
      </c>
      <c r="H49" s="91">
        <f>SUMIF($E$42:$E$43,$G49,$H$42:$H$43)</f>
        <v>0</v>
      </c>
      <c r="I49" s="55"/>
      <c r="J49" s="90">
        <f>SUMIF($E$42:$E$43,$G49,$J$42:$J$43)</f>
        <v>0</v>
      </c>
      <c r="K49" s="62"/>
      <c r="L49" s="62"/>
      <c r="N49"/>
    </row>
    <row r="50" spans="1:18" s="63" customFormat="1" x14ac:dyDescent="0.25">
      <c r="B50" s="59"/>
      <c r="C50" s="57"/>
      <c r="E50" s="58"/>
      <c r="F50" s="54"/>
      <c r="G50" s="98" t="s">
        <v>62</v>
      </c>
      <c r="H50" s="91">
        <f>SUMIF($E$42:$E$43,$G50,$H$42:$H$43)</f>
        <v>0</v>
      </c>
      <c r="I50" s="55"/>
      <c r="J50" s="90">
        <f>SUMIF($E$42:$E$43,$G50,$J$42:$J$43)</f>
        <v>0</v>
      </c>
      <c r="K50" s="62"/>
      <c r="L50" s="62"/>
    </row>
    <row r="51" spans="1:18" s="63" customFormat="1" x14ac:dyDescent="0.25">
      <c r="B51" s="59"/>
      <c r="C51" s="57"/>
      <c r="E51" s="58"/>
      <c r="F51" s="54"/>
      <c r="G51" s="98" t="s">
        <v>45</v>
      </c>
      <c r="H51" s="91">
        <f>SUMIF($E$42:$E$43,$G51,$H$42:$H$43)</f>
        <v>0</v>
      </c>
      <c r="I51" s="55"/>
      <c r="J51" s="90">
        <f>SUMIF($E$42:$E$43,$G51,$J$42:$J$43)</f>
        <v>0</v>
      </c>
      <c r="K51" s="62"/>
      <c r="L51" s="62"/>
    </row>
    <row r="52" spans="1:18" s="63" customFormat="1" x14ac:dyDescent="0.25">
      <c r="B52" s="59"/>
      <c r="C52" s="57"/>
      <c r="E52" s="58"/>
      <c r="F52" s="54"/>
      <c r="G52" s="98" t="s">
        <v>63</v>
      </c>
      <c r="H52" s="91">
        <f>SUMIF($E$42:$E$43,$G52,$H$42:$H$43)</f>
        <v>0</v>
      </c>
      <c r="I52" s="55"/>
      <c r="J52" s="90">
        <f>SUMIF($E$42:$E$43,$G52,$J$42:$J$43)</f>
        <v>0</v>
      </c>
      <c r="K52" s="62"/>
      <c r="L52" s="62"/>
    </row>
    <row r="53" spans="1:18" s="63" customFormat="1" x14ac:dyDescent="0.25">
      <c r="B53" s="59"/>
      <c r="C53" s="57"/>
      <c r="E53" s="58"/>
      <c r="F53" s="54"/>
      <c r="G53" s="98" t="s">
        <v>41</v>
      </c>
      <c r="H53" s="91">
        <f>SUMIF($E$42:$E$43,$G53,$H$42:$H$43)</f>
        <v>0</v>
      </c>
      <c r="I53" s="55"/>
      <c r="J53" s="90">
        <f>SUMIF($E$42:$E$43,$G53,$J$42:$J$43)</f>
        <v>0</v>
      </c>
      <c r="K53" s="62"/>
      <c r="L53" s="62"/>
    </row>
    <row r="54" spans="1:18" s="63" customFormat="1" x14ac:dyDescent="0.25">
      <c r="B54" s="59"/>
      <c r="C54" s="57"/>
      <c r="E54" s="58"/>
      <c r="F54" s="54"/>
      <c r="G54" s="98" t="s">
        <v>64</v>
      </c>
      <c r="H54" s="91">
        <f>SUMIF($E$42:$E$43,$G54,$H$42:$H$43)</f>
        <v>0</v>
      </c>
      <c r="I54" s="55"/>
      <c r="J54" s="90">
        <f>SUMIF($E$42:$E$43,$G54,$J$42:$J$43)</f>
        <v>0</v>
      </c>
      <c r="K54" s="62"/>
      <c r="L54" s="62"/>
    </row>
    <row r="55" spans="1:18" s="63" customFormat="1" ht="16.5" thickBot="1" x14ac:dyDescent="0.3">
      <c r="A55" s="7"/>
      <c r="B55" s="42"/>
      <c r="C55" s="57"/>
      <c r="E55" s="49"/>
      <c r="F55" s="49"/>
      <c r="G55" s="50"/>
      <c r="H55" s="49"/>
      <c r="I55" s="51"/>
      <c r="J55" s="52"/>
      <c r="K55" s="62"/>
      <c r="L55" s="62"/>
    </row>
    <row r="56" spans="1:18" s="63" customFormat="1" ht="16.5" thickTop="1" x14ac:dyDescent="0.25">
      <c r="A56" s="7"/>
      <c r="B56" s="59"/>
      <c r="C56" s="57"/>
      <c r="E56" s="58"/>
      <c r="F56" s="61"/>
      <c r="G56" s="62"/>
      <c r="H56" s="61"/>
      <c r="I56" s="40"/>
      <c r="J56" s="41"/>
      <c r="K56" s="62"/>
      <c r="L56" s="66"/>
    </row>
    <row r="57" spans="1:18" x14ac:dyDescent="0.25">
      <c r="A57" s="63"/>
      <c r="B57" s="59"/>
      <c r="C57" s="57"/>
      <c r="D57" s="63"/>
      <c r="E57" s="58"/>
      <c r="F57" s="54" t="s">
        <v>59</v>
      </c>
      <c r="G57" s="62"/>
      <c r="H57" s="61">
        <f>SUM(H45:H55)</f>
        <v>0</v>
      </c>
      <c r="I57" s="40"/>
      <c r="J57" s="66">
        <f>SUM(J45:J55)</f>
        <v>0</v>
      </c>
      <c r="N57" s="63"/>
      <c r="O57" s="63"/>
      <c r="P57" s="63"/>
    </row>
    <row r="58" spans="1:18" s="63" customForma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62"/>
      <c r="L58" s="66"/>
      <c r="M58" s="96"/>
    </row>
    <row r="59" spans="1:18" s="63" customFormat="1" x14ac:dyDescent="0.25">
      <c r="A59" s="7"/>
      <c r="B59" s="82" t="s">
        <v>17</v>
      </c>
      <c r="C59" s="68"/>
      <c r="D59" s="104" t="s">
        <v>65</v>
      </c>
      <c r="E59" s="68"/>
      <c r="F59" s="68"/>
      <c r="G59" s="68"/>
      <c r="H59" s="68"/>
      <c r="I59" s="68"/>
      <c r="J59" s="68"/>
      <c r="K59" s="74"/>
      <c r="L59" s="62"/>
      <c r="M59" s="62"/>
    </row>
    <row r="60" spans="1:18" x14ac:dyDescent="0.25">
      <c r="B60" s="69"/>
      <c r="C60" s="70"/>
      <c r="D60" s="70"/>
      <c r="E60" s="70"/>
      <c r="F60" s="70"/>
      <c r="G60" s="70"/>
      <c r="H60" s="70"/>
      <c r="I60" s="70"/>
      <c r="J60" s="70"/>
      <c r="K60" s="75"/>
      <c r="M60" s="62"/>
      <c r="Q60" s="7"/>
      <c r="R60" s="63"/>
    </row>
    <row r="61" spans="1:18" ht="15.75" customHeight="1" thickBot="1" x14ac:dyDescent="0.3">
      <c r="B61" s="71"/>
      <c r="C61" s="35"/>
      <c r="D61" s="35"/>
      <c r="E61" s="35"/>
      <c r="F61" s="35"/>
      <c r="G61" s="35"/>
      <c r="H61" s="35"/>
      <c r="I61" s="35"/>
      <c r="J61" s="35"/>
      <c r="K61" s="35"/>
      <c r="L61" s="7"/>
      <c r="Q61" s="7"/>
    </row>
    <row r="62" spans="1:18" x14ac:dyDescent="0.25">
      <c r="A62" s="63"/>
      <c r="B62" s="62"/>
      <c r="C62" s="62"/>
      <c r="D62" s="62"/>
      <c r="E62" s="62"/>
      <c r="F62" s="62"/>
      <c r="G62" s="62"/>
      <c r="H62" s="62"/>
      <c r="I62" s="62"/>
      <c r="J62" s="62"/>
    </row>
    <row r="63" spans="1:18" x14ac:dyDescent="0.25">
      <c r="B63" s="22" t="s">
        <v>27</v>
      </c>
      <c r="J63" s="60"/>
      <c r="P63" s="63"/>
      <c r="Q63" s="7"/>
    </row>
    <row r="64" spans="1:18" s="63" customForma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62"/>
      <c r="L64" s="62"/>
    </row>
    <row r="65" spans="3:17" x14ac:dyDescent="0.25">
      <c r="C65" s="32" t="s">
        <v>1</v>
      </c>
      <c r="D65" s="28"/>
      <c r="E65" s="26" t="s">
        <v>0</v>
      </c>
      <c r="F65" s="24">
        <f>J1</f>
        <v>0</v>
      </c>
      <c r="P65" s="63"/>
      <c r="Q65" s="7"/>
    </row>
    <row r="66" spans="3:17" x14ac:dyDescent="0.25">
      <c r="C66" s="21" t="s">
        <v>24</v>
      </c>
      <c r="D66" s="29"/>
      <c r="E66" s="27" t="s">
        <v>4</v>
      </c>
      <c r="F66" s="25">
        <f>J2</f>
        <v>0</v>
      </c>
      <c r="P66" s="63"/>
      <c r="Q66" s="7"/>
    </row>
    <row r="67" spans="3:17" x14ac:dyDescent="0.25">
      <c r="C67" s="33" t="s">
        <v>54</v>
      </c>
      <c r="D67" s="30"/>
      <c r="E67" s="27" t="s">
        <v>29</v>
      </c>
      <c r="F67" s="25" t="s">
        <v>39</v>
      </c>
      <c r="P67" s="63"/>
      <c r="Q67" s="7"/>
    </row>
    <row r="68" spans="3:17" x14ac:dyDescent="0.25">
      <c r="C68" s="34" t="s">
        <v>55</v>
      </c>
      <c r="D68" s="31"/>
      <c r="E68" s="65" t="s">
        <v>20</v>
      </c>
      <c r="F68" s="112" t="str">
        <f>D21</f>
        <v>TBS, TNT, Adult Swim, Boomerang, Cartoon Network, HLN, truTV, CNN</v>
      </c>
      <c r="G68" s="112"/>
      <c r="H68" s="112"/>
      <c r="I68" s="23" t="s">
        <v>28</v>
      </c>
      <c r="J68" s="95">
        <f>SUM(J56:J57)</f>
        <v>0</v>
      </c>
      <c r="P68" s="63"/>
      <c r="Q68" s="7"/>
    </row>
    <row r="69" spans="3:17" x14ac:dyDescent="0.25">
      <c r="C69" s="17"/>
      <c r="D69" s="17"/>
      <c r="E69" s="16"/>
      <c r="F69" s="112"/>
      <c r="G69" s="112"/>
      <c r="H69" s="112"/>
      <c r="P69" s="63"/>
      <c r="Q69" s="7"/>
    </row>
    <row r="70" spans="3:17" ht="15.75" customHeight="1" x14ac:dyDescent="0.25">
      <c r="C70" s="17"/>
      <c r="D70" s="17"/>
      <c r="E70" s="16"/>
      <c r="F70" s="16"/>
      <c r="G70" s="16"/>
      <c r="P70" s="63"/>
      <c r="Q70" s="7"/>
    </row>
  </sheetData>
  <autoFilter ref="B41:J42" xr:uid="{00000000-0009-0000-0000-000000000000}"/>
  <sortState xmlns:xlrd2="http://schemas.microsoft.com/office/spreadsheetml/2017/richdata2" ref="B26:R42">
    <sortCondition ref="C26:C42"/>
  </sortState>
  <mergeCells count="22">
    <mergeCell ref="D21:E21"/>
    <mergeCell ref="F68:H69"/>
    <mergeCell ref="B27:C27"/>
    <mergeCell ref="H27:I27"/>
    <mergeCell ref="H37:I37"/>
    <mergeCell ref="H36:I36"/>
    <mergeCell ref="H35:I35"/>
    <mergeCell ref="H34:I34"/>
    <mergeCell ref="H33:I33"/>
    <mergeCell ref="H32:I32"/>
    <mergeCell ref="H31:I31"/>
    <mergeCell ref="H30:I30"/>
    <mergeCell ref="H29:I29"/>
    <mergeCell ref="H28:I28"/>
    <mergeCell ref="F5:J5"/>
    <mergeCell ref="F13:J13"/>
    <mergeCell ref="F12:J12"/>
    <mergeCell ref="F11:J11"/>
    <mergeCell ref="F9:J9"/>
    <mergeCell ref="F8:J8"/>
    <mergeCell ref="F7:J7"/>
    <mergeCell ref="F6:J6"/>
  </mergeCells>
  <phoneticPr fontId="8" type="noConversion"/>
  <hyperlinks>
    <hyperlink ref="B10" r:id="rId1" xr:uid="{00000000-0004-0000-0000-000000000000}"/>
  </hyperlinks>
  <printOptions horizontalCentered="1"/>
  <pageMargins left="0.5" right="0.5" top="0.5" bottom="0.6" header="0.2" footer="0.2"/>
  <pageSetup scale="53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9" max="16383" man="1"/>
  </rowBreaks>
  <colBreaks count="3" manualBreakCount="3">
    <brk id="1" max="1048575" man="1"/>
    <brk id="2" max="1048575" man="1"/>
    <brk id="3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2019-05-09T17:35:07Z</cp:lastPrinted>
  <dcterms:created xsi:type="dcterms:W3CDTF">2009-09-08T22:15:15Z</dcterms:created>
  <dcterms:modified xsi:type="dcterms:W3CDTF">2019-05-23T19:58:39Z</dcterms:modified>
</cp:coreProperties>
</file>