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8876" windowWidth="33600" xWindow="-19596" yWindow="-18624"/>
  </bookViews>
  <sheets>
    <sheet name="Invoice" sheetId="1" state="visible" r:id="rId1"/>
  </sheets>
  <definedNames>
    <definedName hidden="1" localSheetId="0" name="_xlnm._FilterDatabase">'Invoice'!$B$27:$L$46</definedName>
    <definedName localSheetId="0" name="_xlnm.Print_Titles">'Invoice'!$27:$27</definedName>
    <definedName localSheetId="0" name="_xlnm.Print_Area">'Invoice'!$B$1:$M$117</definedName>
  </definedNames>
  <calcPr calcId="152511" fullCalcOnLoad="1"/>
</workbook>
</file>

<file path=xl/styles.xml><?xml version="1.0" encoding="utf-8"?>
<styleSheet xmlns="http://schemas.openxmlformats.org/spreadsheetml/2006/main">
  <numFmts count="9">
    <numFmt formatCode="mm/dd/yyyy" numFmtId="164"/>
    <numFmt formatCode="&quot;$&quot;#,##0.00_);[Red]\(&quot;$&quot;#,##0.00\)" numFmtId="165"/>
    <numFmt formatCode="_(&quot;$&quot;* #,##0.00_);_(&quot;$&quot;* \(#,##0.00\);_(&quot;$&quot;* &quot;-&quot;??_);_(@_)" numFmtId="166"/>
    <numFmt formatCode="000" numFmtId="167"/>
    <numFmt formatCode="#0.0,,\ &quot;M&quot;;" numFmtId="168"/>
    <numFmt formatCode="#0.0,,,\ &quot;B&quot;;" numFmtId="169"/>
    <numFmt formatCode="mm/dd/yy;@" numFmtId="170"/>
    <numFmt formatCode="_(* #,##0_);_(* \(#,##0\);_(* &quot;-&quot;??_);_(@_)" numFmtId="171"/>
    <numFmt formatCode="[$-409]m/d/yyyy\ h:mm\ AM/PM;@" numFmtId="172"/>
  </numFmts>
  <fonts count="84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i val="1"/>
      <sz val="10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  <font>
      <name val="Calibri"/>
      <family val="2"/>
      <color rgb="FF000000"/>
      <sz val="10.5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/>
      <top style="thin">
        <color auto="1"/>
      </top>
      <bottom/>
      <diagonal/>
    </border>
  </borders>
  <cellStyleXfs count="13650">
    <xf borderId="0" fillId="0" fontId="27" numFmtId="0"/>
    <xf applyAlignment="1" applyProtection="1" borderId="0" fillId="0" fontId="9" numFmtId="0">
      <alignment vertical="top"/>
      <protection hidden="0" locked="0"/>
    </xf>
    <xf borderId="0" fillId="0" fontId="10" numFmtId="172"/>
    <xf borderId="0" fillId="0" fontId="7" numFmtId="172"/>
    <xf borderId="0" fillId="0" fontId="28" numFmtId="172"/>
    <xf borderId="10" fillId="0" fontId="29" numFmtId="172"/>
    <xf borderId="11" fillId="0" fontId="30" numFmtId="172"/>
    <xf borderId="12" fillId="0" fontId="31" numFmtId="172"/>
    <xf borderId="0" fillId="0" fontId="31" numFmtId="172"/>
    <xf borderId="0" fillId="7" fontId="32" numFmtId="172"/>
    <xf borderId="0" fillId="8" fontId="33" numFmtId="172"/>
    <xf borderId="0" fillId="9" fontId="34" numFmtId="172"/>
    <xf borderId="13" fillId="10" fontId="35" numFmtId="172"/>
    <xf borderId="14" fillId="11" fontId="36" numFmtId="172"/>
    <xf borderId="13" fillId="11" fontId="37" numFmtId="172"/>
    <xf borderId="15" fillId="0" fontId="38" numFmtId="172"/>
    <xf borderId="16" fillId="12" fontId="39" numFmtId="172"/>
    <xf borderId="0" fillId="0" fontId="40" numFmtId="172"/>
    <xf borderId="17" fillId="13" fontId="7" numFmtId="172"/>
    <xf borderId="0" fillId="0" fontId="41" numFmtId="172"/>
    <xf borderId="18" fillId="0" fontId="42" numFmtId="172"/>
    <xf borderId="0" fillId="14" fontId="43" numFmtId="172"/>
    <xf borderId="0" fillId="15" fontId="7" numFmtId="172"/>
    <xf borderId="0" fillId="16" fontId="7" numFmtId="172"/>
    <xf borderId="0" fillId="17" fontId="43" numFmtId="172"/>
    <xf borderId="0" fillId="18" fontId="43" numFmtId="172"/>
    <xf borderId="0" fillId="19" fontId="7" numFmtId="172"/>
    <xf borderId="0" fillId="20" fontId="7" numFmtId="172"/>
    <xf borderId="0" fillId="21" fontId="43" numFmtId="172"/>
    <xf borderId="0" fillId="22" fontId="43" numFmtId="172"/>
    <xf borderId="0" fillId="23" fontId="7" numFmtId="172"/>
    <xf borderId="0" fillId="24" fontId="7" numFmtId="172"/>
    <xf borderId="0" fillId="25" fontId="43" numFmtId="172"/>
    <xf borderId="0" fillId="26" fontId="43" numFmtId="172"/>
    <xf borderId="0" fillId="27" fontId="7" numFmtId="172"/>
    <xf borderId="0" fillId="28" fontId="7" numFmtId="172"/>
    <xf borderId="0" fillId="29" fontId="43" numFmtId="172"/>
    <xf borderId="0" fillId="30" fontId="43" numFmtId="172"/>
    <xf borderId="0" fillId="31" fontId="7" numFmtId="172"/>
    <xf borderId="0" fillId="32" fontId="7" numFmtId="172"/>
    <xf borderId="0" fillId="33" fontId="43" numFmtId="172"/>
    <xf borderId="0" fillId="34" fontId="43" numFmtId="172"/>
    <xf borderId="0" fillId="35" fontId="7" numFmtId="172"/>
    <xf borderId="0" fillId="36" fontId="7" numFmtId="172"/>
    <xf borderId="0" fillId="37" fontId="43" numFmtId="172"/>
    <xf borderId="0" fillId="0" fontId="10" numFmtId="172"/>
    <xf borderId="0" fillId="0" fontId="27" numFmtId="172"/>
    <xf borderId="0" fillId="0" fontId="27" numFmtId="166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10" fillId="0" fontId="46" numFmtId="172"/>
    <xf borderId="11" fillId="0" fontId="47" numFmtId="172"/>
    <xf borderId="12" fillId="0" fontId="48" numFmtId="172"/>
    <xf borderId="0" fillId="0" fontId="48" numFmtId="172"/>
    <xf borderId="0" fillId="7" fontId="49" numFmtId="172"/>
    <xf borderId="0" fillId="8" fontId="50" numFmtId="172"/>
    <xf borderId="0" fillId="9" fontId="51" numFmtId="172"/>
    <xf borderId="13" fillId="10" fontId="52" numFmtId="172"/>
    <xf borderId="14" fillId="11" fontId="53" numFmtId="172"/>
    <xf borderId="13" fillId="11" fontId="54" numFmtId="172"/>
    <xf borderId="15" fillId="0" fontId="55" numFmtId="172"/>
    <xf borderId="16" fillId="12" fontId="56" numFmtId="172"/>
    <xf borderId="0" fillId="0" fontId="57" numFmtId="172"/>
    <xf borderId="17" fillId="13" fontId="10" numFmtId="172"/>
    <xf borderId="0" fillId="0" fontId="58" numFmtId="172"/>
    <xf borderId="18" fillId="0" fontId="44" numFmtId="172"/>
    <xf borderId="0" fillId="14" fontId="59" numFmtId="172"/>
    <xf borderId="0" fillId="15" fontId="10" numFmtId="172"/>
    <xf borderId="0" fillId="16" fontId="10" numFmtId="172"/>
    <xf borderId="0" fillId="17" fontId="59" numFmtId="172"/>
    <xf borderId="0" fillId="18" fontId="59" numFmtId="172"/>
    <xf borderId="0" fillId="19" fontId="10" numFmtId="172"/>
    <xf borderId="0" fillId="20" fontId="10" numFmtId="172"/>
    <xf borderId="0" fillId="21" fontId="59" numFmtId="172"/>
    <xf borderId="0" fillId="22" fontId="59" numFmtId="172"/>
    <xf borderId="0" fillId="23" fontId="10" numFmtId="172"/>
    <xf borderId="0" fillId="24" fontId="10" numFmtId="172"/>
    <xf borderId="0" fillId="25" fontId="59" numFmtId="172"/>
    <xf borderId="0" fillId="26" fontId="59" numFmtId="172"/>
    <xf borderId="0" fillId="27" fontId="10" numFmtId="172"/>
    <xf borderId="0" fillId="28" fontId="10" numFmtId="172"/>
    <xf borderId="0" fillId="29" fontId="59" numFmtId="172"/>
    <xf borderId="0" fillId="30" fontId="59" numFmtId="172"/>
    <xf borderId="0" fillId="31" fontId="10" numFmtId="172"/>
    <xf borderId="0" fillId="32" fontId="10" numFmtId="172"/>
    <xf borderId="0" fillId="33" fontId="59" numFmtId="172"/>
    <xf borderId="0" fillId="34" fontId="59" numFmtId="172"/>
    <xf borderId="0" fillId="35" fontId="10" numFmtId="172"/>
    <xf borderId="0" fillId="36" fontId="10" numFmtId="172"/>
    <xf borderId="0" fillId="37" fontId="59" numFmtId="172"/>
    <xf borderId="0" fillId="0" fontId="10" numFmtId="43"/>
    <xf borderId="0" fillId="0" fontId="10" numFmtId="0"/>
    <xf borderId="0" fillId="0" fontId="28" numFmtId="0"/>
    <xf borderId="10" fillId="0" fontId="46" numFmtId="0"/>
    <xf borderId="11" fillId="0" fontId="47" numFmtId="0"/>
    <xf borderId="12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3" fillId="10" fontId="52" numFmtId="0"/>
    <xf borderId="14" fillId="11" fontId="53" numFmtId="0"/>
    <xf borderId="13" fillId="11" fontId="54" numFmtId="0"/>
    <xf borderId="15" fillId="0" fontId="55" numFmtId="0"/>
    <xf borderId="16" fillId="12" fontId="56" numFmtId="0"/>
    <xf borderId="0" fillId="0" fontId="57" numFmtId="0"/>
    <xf borderId="17" fillId="13" fontId="10" numFmtId="0"/>
    <xf borderId="0" fillId="0" fontId="58" numFmtId="0"/>
    <xf borderId="18" fillId="0" fontId="44" numFmtId="0"/>
    <xf borderId="0" fillId="14" fontId="59" numFmtId="0"/>
    <xf borderId="0" fillId="15" fontId="10" numFmtId="0"/>
    <xf borderId="0" fillId="16" fontId="10" numFmtId="0"/>
    <xf borderId="0" fillId="17" fontId="59" numFmtId="0"/>
    <xf borderId="0" fillId="18" fontId="59" numFmtId="0"/>
    <xf borderId="0" fillId="19" fontId="10" numFmtId="0"/>
    <xf borderId="0" fillId="20" fontId="10" numFmtId="0"/>
    <xf borderId="0" fillId="21" fontId="59" numFmtId="0"/>
    <xf borderId="0" fillId="22" fontId="59" numFmtId="0"/>
    <xf borderId="0" fillId="23" fontId="10" numFmtId="0"/>
    <xf borderId="0" fillId="24" fontId="10" numFmtId="0"/>
    <xf borderId="0" fillId="25" fontId="59" numFmtId="0"/>
    <xf borderId="0" fillId="26" fontId="59" numFmtId="0"/>
    <xf borderId="0" fillId="27" fontId="10" numFmtId="0"/>
    <xf borderId="0" fillId="28" fontId="10" numFmtId="0"/>
    <xf borderId="0" fillId="29" fontId="59" numFmtId="0"/>
    <xf borderId="0" fillId="30" fontId="59" numFmtId="0"/>
    <xf borderId="0" fillId="31" fontId="10" numFmtId="0"/>
    <xf borderId="0" fillId="32" fontId="10" numFmtId="0"/>
    <xf borderId="0" fillId="33" fontId="59" numFmtId="0"/>
    <xf borderId="0" fillId="34" fontId="59" numFmtId="0"/>
    <xf borderId="0" fillId="35" fontId="10" numFmtId="0"/>
    <xf borderId="0" fillId="36" fontId="10" numFmtId="0"/>
    <xf borderId="0" fillId="37" fontId="5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172"/>
    <xf borderId="0" fillId="0" fontId="10" numFmtId="172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60" numFmtId="172"/>
    <xf borderId="0" fillId="0" fontId="60" numFmtId="172"/>
    <xf borderId="0" fillId="0" fontId="60" numFmtId="172"/>
    <xf borderId="0" fillId="0" fontId="10" numFmtId="0"/>
    <xf borderId="0" fillId="0" fontId="10" numFmtId="0"/>
    <xf borderId="0" fillId="0" fontId="60" numFmtId="172"/>
    <xf borderId="0" fillId="0" fontId="60" numFmtId="172"/>
    <xf borderId="0" fillId="0" fontId="9" numFmtId="172"/>
    <xf borderId="0" fillId="0" fontId="60" numFmtId="172"/>
    <xf borderId="0" fillId="0" fontId="7" numFmtId="43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7" numFmtId="172"/>
    <xf borderId="0" fillId="0" fontId="10" numFmtId="172"/>
    <xf borderId="0" fillId="0" fontId="10" numFmtId="172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7" numFmtId="43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45" numFmtId="172"/>
    <xf borderId="0" fillId="0" fontId="45" numFmtId="172"/>
    <xf borderId="0" fillId="0" fontId="10" numFmtId="172"/>
    <xf borderId="0" fillId="0" fontId="10" numFmtId="172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0" fillId="0" fontId="45" numFmtId="172"/>
    <xf borderId="0" fillId="0" fontId="45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0" fillId="0" fontId="45" numFmtId="172"/>
    <xf borderId="0" fillId="0" fontId="45" numFmtId="172"/>
    <xf borderId="0" fillId="0" fontId="45" numFmtId="172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10" numFmtId="0"/>
    <xf borderId="0" fillId="0" fontId="10" numFmtId="0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45" numFmtId="172"/>
    <xf borderId="0" fillId="0" fontId="6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45" numFmtId="172"/>
    <xf borderId="0" fillId="0" fontId="45" numFmtId="172"/>
    <xf borderId="0" fillId="0" fontId="45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10" numFmtId="172"/>
    <xf borderId="0" fillId="0" fontId="10" numFmtId="172"/>
    <xf borderId="0" fillId="0" fontId="10" numFmtId="43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60" numFmtId="172"/>
    <xf borderId="0" fillId="0" fontId="60" numFmtId="172"/>
    <xf borderId="0" fillId="0" fontId="60" numFmtId="172"/>
    <xf borderId="0" fillId="0" fontId="10" numFmtId="0"/>
    <xf borderId="0" fillId="0" fontId="10" numFmtId="0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10" numFmtId="0"/>
    <xf borderId="0" fillId="0" fontId="10" numFmtId="0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45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9" numFmtId="172"/>
    <xf borderId="0" fillId="0" fontId="60" numFmtId="172"/>
    <xf borderId="0" fillId="0" fontId="28" numFmtId="0"/>
    <xf borderId="10" fillId="0" fontId="46" numFmtId="0"/>
    <xf borderId="11" fillId="0" fontId="47" numFmtId="0"/>
    <xf borderId="12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3" fillId="10" fontId="52" numFmtId="0"/>
    <xf borderId="14" fillId="11" fontId="53" numFmtId="0"/>
    <xf borderId="13" fillId="11" fontId="54" numFmtId="0"/>
    <xf borderId="15" fillId="0" fontId="55" numFmtId="0"/>
    <xf borderId="16" fillId="12" fontId="56" numFmtId="0"/>
    <xf borderId="0" fillId="0" fontId="57" numFmtId="0"/>
    <xf borderId="0" fillId="0" fontId="58" numFmtId="0"/>
    <xf borderId="18" fillId="0" fontId="44" numFmtId="0"/>
    <xf borderId="0" fillId="14" fontId="59" numFmtId="0"/>
    <xf borderId="0" fillId="15" fontId="10" numFmtId="0"/>
    <xf borderId="0" fillId="16" fontId="10" numFmtId="0"/>
    <xf borderId="0" fillId="17" fontId="59" numFmtId="0"/>
    <xf borderId="0" fillId="18" fontId="59" numFmtId="0"/>
    <xf borderId="0" fillId="19" fontId="10" numFmtId="0"/>
    <xf borderId="0" fillId="20" fontId="10" numFmtId="0"/>
    <xf borderId="0" fillId="21" fontId="59" numFmtId="0"/>
    <xf borderId="0" fillId="22" fontId="59" numFmtId="0"/>
    <xf borderId="0" fillId="23" fontId="10" numFmtId="0"/>
    <xf borderId="0" fillId="24" fontId="10" numFmtId="0"/>
    <xf borderId="0" fillId="25" fontId="59" numFmtId="0"/>
    <xf borderId="0" fillId="26" fontId="59" numFmtId="0"/>
    <xf borderId="0" fillId="27" fontId="10" numFmtId="0"/>
    <xf borderId="0" fillId="28" fontId="10" numFmtId="0"/>
    <xf borderId="0" fillId="29" fontId="59" numFmtId="0"/>
    <xf borderId="0" fillId="30" fontId="59" numFmtId="0"/>
    <xf borderId="0" fillId="31" fontId="10" numFmtId="0"/>
    <xf borderId="0" fillId="32" fontId="10" numFmtId="0"/>
    <xf borderId="0" fillId="33" fontId="59" numFmtId="0"/>
    <xf borderId="0" fillId="34" fontId="59" numFmtId="0"/>
    <xf borderId="0" fillId="35" fontId="10" numFmtId="0"/>
    <xf borderId="0" fillId="36" fontId="10" numFmtId="0"/>
    <xf borderId="0" fillId="37" fontId="59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27" numFmtId="0"/>
    <xf applyAlignment="1" applyProtection="1" borderId="0" fillId="0" fontId="9" numFmtId="0">
      <alignment vertical="top"/>
      <protection hidden="0" locked="0"/>
    </xf>
    <xf borderId="0" fillId="0" fontId="10" numFmtId="172"/>
    <xf borderId="0" fillId="0" fontId="9" numFmtId="172"/>
    <xf borderId="0" fillId="0" fontId="9" numFmtId="172"/>
    <xf borderId="0" fillId="0" fontId="10" numFmtId="172"/>
    <xf borderId="0" fillId="0" fontId="10" numFmtId="43"/>
    <xf borderId="0" fillId="0" fontId="10" numFmtId="172"/>
    <xf borderId="0" fillId="0" fontId="9" numFmtId="172"/>
    <xf borderId="0" fillId="0" fontId="9" numFmtId="172"/>
    <xf borderId="17" fillId="13" fontId="10" numFmtId="172"/>
    <xf borderId="0" fillId="0" fontId="9" numFmtId="172"/>
    <xf borderId="0" fillId="0" fontId="9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0" fontId="9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0" fontId="9" numFmtId="172"/>
    <xf borderId="0" fillId="0" fontId="9" numFmtId="172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7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38" fontId="62" numFmtId="0"/>
    <xf borderId="0" fillId="15" fontId="10" numFmtId="0"/>
    <xf borderId="0" fillId="15" fontId="10" numFmtId="0"/>
    <xf borderId="0" fillId="15" fontId="10" numFmtId="0"/>
    <xf borderId="0" fillId="38" fontId="62" numFmtId="0"/>
    <xf borderId="0" fillId="15" fontId="10" numFmtId="0"/>
    <xf borderId="0" fillId="15" fontId="7" numFmtId="172"/>
    <xf borderId="0" fillId="38" fontId="62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39" fontId="62" numFmtId="0"/>
    <xf borderId="0" fillId="19" fontId="10" numFmtId="0"/>
    <xf borderId="0" fillId="19" fontId="10" numFmtId="0"/>
    <xf borderId="0" fillId="19" fontId="10" numFmtId="0"/>
    <xf borderId="0" fillId="39" fontId="62" numFmtId="0"/>
    <xf borderId="0" fillId="19" fontId="10" numFmtId="0"/>
    <xf borderId="0" fillId="19" fontId="7" numFmtId="172"/>
    <xf borderId="0" fillId="39" fontId="62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40" fontId="62" numFmtId="0"/>
    <xf borderId="0" fillId="23" fontId="10" numFmtId="0"/>
    <xf borderId="0" fillId="23" fontId="10" numFmtId="0"/>
    <xf borderId="0" fillId="23" fontId="10" numFmtId="0"/>
    <xf borderId="0" fillId="40" fontId="62" numFmtId="0"/>
    <xf borderId="0" fillId="23" fontId="10" numFmtId="0"/>
    <xf borderId="0" fillId="23" fontId="7" numFmtId="172"/>
    <xf borderId="0" fillId="40" fontId="62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41" fontId="62" numFmtId="0"/>
    <xf borderId="0" fillId="27" fontId="10" numFmtId="0"/>
    <xf borderId="0" fillId="27" fontId="10" numFmtId="0"/>
    <xf borderId="0" fillId="27" fontId="10" numFmtId="0"/>
    <xf borderId="0" fillId="41" fontId="62" numFmtId="0"/>
    <xf borderId="0" fillId="27" fontId="10" numFmtId="0"/>
    <xf borderId="0" fillId="27" fontId="7" numFmtId="172"/>
    <xf borderId="0" fillId="41" fontId="62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42" fontId="62" numFmtId="0"/>
    <xf borderId="0" fillId="31" fontId="10" numFmtId="0"/>
    <xf borderId="0" fillId="31" fontId="10" numFmtId="0"/>
    <xf borderId="0" fillId="31" fontId="10" numFmtId="0"/>
    <xf borderId="0" fillId="42" fontId="62" numFmtId="0"/>
    <xf borderId="0" fillId="31" fontId="10" numFmtId="0"/>
    <xf borderId="0" fillId="31" fontId="7" numFmtId="172"/>
    <xf borderId="0" fillId="42" fontId="62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43" fontId="62" numFmtId="0"/>
    <xf borderId="0" fillId="35" fontId="10" numFmtId="0"/>
    <xf borderId="0" fillId="35" fontId="10" numFmtId="0"/>
    <xf borderId="0" fillId="35" fontId="10" numFmtId="0"/>
    <xf borderId="0" fillId="43" fontId="62" numFmtId="0"/>
    <xf borderId="0" fillId="35" fontId="10" numFmtId="0"/>
    <xf borderId="0" fillId="35" fontId="7" numFmtId="172"/>
    <xf borderId="0" fillId="43" fontId="62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44" fontId="62" numFmtId="0"/>
    <xf borderId="0" fillId="16" fontId="10" numFmtId="0"/>
    <xf borderId="0" fillId="16" fontId="10" numFmtId="0"/>
    <xf borderId="0" fillId="16" fontId="10" numFmtId="0"/>
    <xf borderId="0" fillId="44" fontId="62" numFmtId="0"/>
    <xf borderId="0" fillId="16" fontId="10" numFmtId="0"/>
    <xf borderId="0" fillId="16" fontId="7" numFmtId="172"/>
    <xf borderId="0" fillId="44" fontId="62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45" fontId="62" numFmtId="0"/>
    <xf borderId="0" fillId="20" fontId="10" numFmtId="0"/>
    <xf borderId="0" fillId="20" fontId="10" numFmtId="0"/>
    <xf borderId="0" fillId="20" fontId="10" numFmtId="0"/>
    <xf borderId="0" fillId="45" fontId="62" numFmtId="0"/>
    <xf borderId="0" fillId="20" fontId="10" numFmtId="0"/>
    <xf borderId="0" fillId="20" fontId="7" numFmtId="172"/>
    <xf borderId="0" fillId="45" fontId="62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46" fontId="62" numFmtId="0"/>
    <xf borderId="0" fillId="24" fontId="10" numFmtId="0"/>
    <xf borderId="0" fillId="24" fontId="10" numFmtId="0"/>
    <xf borderId="0" fillId="24" fontId="10" numFmtId="0"/>
    <xf borderId="0" fillId="46" fontId="62" numFmtId="0"/>
    <xf borderId="0" fillId="24" fontId="10" numFmtId="0"/>
    <xf borderId="0" fillId="24" fontId="7" numFmtId="172"/>
    <xf borderId="0" fillId="46" fontId="62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41" fontId="62" numFmtId="0"/>
    <xf borderId="0" fillId="28" fontId="10" numFmtId="0"/>
    <xf borderId="0" fillId="28" fontId="10" numFmtId="0"/>
    <xf borderId="0" fillId="28" fontId="10" numFmtId="0"/>
    <xf borderId="0" fillId="41" fontId="62" numFmtId="0"/>
    <xf borderId="0" fillId="28" fontId="10" numFmtId="0"/>
    <xf borderId="0" fillId="28" fontId="7" numFmtId="172"/>
    <xf borderId="0" fillId="41" fontId="62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44" fontId="62" numFmtId="0"/>
    <xf borderId="0" fillId="32" fontId="10" numFmtId="0"/>
    <xf borderId="0" fillId="32" fontId="10" numFmtId="0"/>
    <xf borderId="0" fillId="32" fontId="10" numFmtId="0"/>
    <xf borderId="0" fillId="44" fontId="62" numFmtId="0"/>
    <xf borderId="0" fillId="32" fontId="10" numFmtId="0"/>
    <xf borderId="0" fillId="32" fontId="7" numFmtId="172"/>
    <xf borderId="0" fillId="44" fontId="62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47" fontId="62" numFmtId="0"/>
    <xf borderId="0" fillId="36" fontId="10" numFmtId="0"/>
    <xf borderId="0" fillId="36" fontId="10" numFmtId="0"/>
    <xf borderId="0" fillId="36" fontId="10" numFmtId="0"/>
    <xf borderId="0" fillId="47" fontId="62" numFmtId="0"/>
    <xf borderId="0" fillId="36" fontId="10" numFmtId="0"/>
    <xf borderId="0" fillId="36" fontId="7" numFmtId="172"/>
    <xf borderId="0" fillId="47" fontId="62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17" fontId="59" numFmtId="0"/>
    <xf borderId="0" fillId="17" fontId="59" numFmtId="172"/>
    <xf borderId="0" fillId="48" fontId="63" numFmtId="0"/>
    <xf borderId="0" fillId="48" fontId="63" numFmtId="0"/>
    <xf borderId="0" fillId="21" fontId="59" numFmtId="0"/>
    <xf borderId="0" fillId="21" fontId="59" numFmtId="172"/>
    <xf borderId="0" fillId="45" fontId="63" numFmtId="0"/>
    <xf borderId="0" fillId="45" fontId="63" numFmtId="0"/>
    <xf borderId="0" fillId="25" fontId="59" numFmtId="0"/>
    <xf borderId="0" fillId="25" fontId="59" numFmtId="172"/>
    <xf borderId="0" fillId="46" fontId="63" numFmtId="0"/>
    <xf borderId="0" fillId="46" fontId="63" numFmtId="0"/>
    <xf borderId="0" fillId="29" fontId="59" numFmtId="0"/>
    <xf borderId="0" fillId="29" fontId="59" numFmtId="172"/>
    <xf borderId="0" fillId="49" fontId="63" numFmtId="0"/>
    <xf borderId="0" fillId="49" fontId="63" numFmtId="0"/>
    <xf borderId="0" fillId="33" fontId="59" numFmtId="0"/>
    <xf borderId="0" fillId="33" fontId="59" numFmtId="172"/>
    <xf borderId="0" fillId="50" fontId="63" numFmtId="0"/>
    <xf borderId="0" fillId="50" fontId="63" numFmtId="0"/>
    <xf borderId="0" fillId="37" fontId="59" numFmtId="0"/>
    <xf borderId="0" fillId="37" fontId="59" numFmtId="172"/>
    <xf borderId="0" fillId="51" fontId="63" numFmtId="0"/>
    <xf borderId="0" fillId="51" fontId="63" numFmtId="0"/>
    <xf borderId="0" fillId="14" fontId="59" numFmtId="0"/>
    <xf borderId="0" fillId="14" fontId="59" numFmtId="172"/>
    <xf borderId="0" fillId="52" fontId="63" numFmtId="0"/>
    <xf borderId="0" fillId="52" fontId="63" numFmtId="0"/>
    <xf borderId="0" fillId="18" fontId="59" numFmtId="0"/>
    <xf borderId="0" fillId="18" fontId="59" numFmtId="172"/>
    <xf borderId="0" fillId="53" fontId="63" numFmtId="0"/>
    <xf borderId="0" fillId="53" fontId="63" numFmtId="0"/>
    <xf borderId="0" fillId="22" fontId="59" numFmtId="0"/>
    <xf borderId="0" fillId="22" fontId="59" numFmtId="172"/>
    <xf borderId="0" fillId="54" fontId="63" numFmtId="0"/>
    <xf borderId="0" fillId="54" fontId="63" numFmtId="0"/>
    <xf borderId="0" fillId="26" fontId="59" numFmtId="0"/>
    <xf borderId="0" fillId="26" fontId="59" numFmtId="172"/>
    <xf borderId="0" fillId="49" fontId="63" numFmtId="0"/>
    <xf borderId="0" fillId="49" fontId="63" numFmtId="0"/>
    <xf borderId="0" fillId="30" fontId="59" numFmtId="0"/>
    <xf borderId="0" fillId="30" fontId="59" numFmtId="172"/>
    <xf borderId="0" fillId="50" fontId="63" numFmtId="0"/>
    <xf borderId="0" fillId="50" fontId="63" numFmtId="0"/>
    <xf borderId="0" fillId="34" fontId="59" numFmtId="0"/>
    <xf borderId="0" fillId="34" fontId="59" numFmtId="172"/>
    <xf borderId="0" fillId="55" fontId="63" numFmtId="0"/>
    <xf borderId="0" fillId="55" fontId="63" numFmtId="0"/>
    <xf borderId="0" fillId="0" fontId="27" numFmtId="0"/>
    <xf borderId="0" fillId="8" fontId="50" numFmtId="0"/>
    <xf borderId="0" fillId="8" fontId="50" numFmtId="172"/>
    <xf borderId="0" fillId="39" fontId="64" numFmtId="0"/>
    <xf borderId="0" fillId="39" fontId="64" numFmtId="0"/>
    <xf borderId="13" fillId="11" fontId="54" numFmtId="0"/>
    <xf borderId="13" fillId="11" fontId="54" numFmtId="172"/>
    <xf borderId="20" fillId="56" fontId="65" numFmtId="0"/>
    <xf borderId="20" fillId="56" fontId="65" numFmtId="0"/>
    <xf borderId="16" fillId="12" fontId="56" numFmtId="0"/>
    <xf borderId="16" fillId="12" fontId="56" numFmtId="172"/>
    <xf borderId="21" fillId="57" fontId="66" numFmtId="0"/>
    <xf borderId="21" fillId="57" fontId="66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27" numFmtId="43"/>
    <xf borderId="0" fillId="0" fontId="10" numFmtId="43"/>
    <xf borderId="0" fillId="0" fontId="10" numFmtId="43"/>
    <xf borderId="0" fillId="0" fontId="10" numFmtId="43"/>
    <xf borderId="0" fillId="0" fontId="27" numFmtId="43"/>
    <xf borderId="0" fillId="0" fontId="10" numFmtId="43"/>
    <xf borderId="0" fillId="0" fontId="7" numFmtId="43"/>
    <xf borderId="0" fillId="0" fontId="27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58" numFmtId="0"/>
    <xf borderId="0" fillId="0" fontId="58" numFmtId="172"/>
    <xf borderId="0" fillId="0" fontId="67" numFmtId="0"/>
    <xf borderId="0" fillId="0" fontId="67" numFmtId="0"/>
    <xf borderId="0" fillId="7" fontId="49" numFmtId="0"/>
    <xf borderId="0" fillId="7" fontId="49" numFmtId="172"/>
    <xf borderId="0" fillId="40" fontId="68" numFmtId="0"/>
    <xf borderId="0" fillId="40" fontId="68" numFmtId="0"/>
    <xf borderId="10" fillId="0" fontId="46" numFmtId="0"/>
    <xf borderId="10" fillId="0" fontId="46" numFmtId="172"/>
    <xf borderId="22" fillId="0" fontId="69" numFmtId="0"/>
    <xf borderId="22" fillId="0" fontId="69" numFmtId="0"/>
    <xf borderId="11" fillId="0" fontId="47" numFmtId="0"/>
    <xf borderId="11" fillId="0" fontId="47" numFmtId="172"/>
    <xf borderId="23" fillId="0" fontId="70" numFmtId="0"/>
    <xf borderId="23" fillId="0" fontId="70" numFmtId="0"/>
    <xf borderId="12" fillId="0" fontId="48" numFmtId="0"/>
    <xf borderId="12" fillId="0" fontId="48" numFmtId="172"/>
    <xf borderId="24" fillId="0" fontId="71" numFmtId="0"/>
    <xf borderId="24" fillId="0" fontId="71" numFmtId="0"/>
    <xf borderId="0" fillId="0" fontId="48" numFmtId="0"/>
    <xf borderId="0" fillId="0" fontId="48" numFmtId="172"/>
    <xf borderId="0" fillId="0" fontId="71" numFmtId="0"/>
    <xf borderId="0" fillId="0" fontId="71" numFmtId="0"/>
    <xf applyAlignment="1" applyProtection="1" borderId="0" fillId="0" fontId="72" numFmtId="0">
      <alignment vertical="top"/>
      <protection hidden="0" locked="0"/>
    </xf>
    <xf borderId="13" fillId="10" fontId="52" numFmtId="0"/>
    <xf borderId="13" fillId="10" fontId="52" numFmtId="172"/>
    <xf borderId="20" fillId="43" fontId="73" numFmtId="0"/>
    <xf borderId="20" fillId="43" fontId="73" numFmtId="0"/>
    <xf borderId="15" fillId="0" fontId="55" numFmtId="0"/>
    <xf borderId="15" fillId="0" fontId="55" numFmtId="172"/>
    <xf borderId="25" fillId="0" fontId="74" numFmtId="0"/>
    <xf borderId="25" fillId="0" fontId="74" numFmtId="0"/>
    <xf borderId="0" fillId="9" fontId="51" numFmtId="0"/>
    <xf borderId="0" fillId="9" fontId="51" numFmtId="172"/>
    <xf borderId="0" fillId="58" fontId="75" numFmtId="0"/>
    <xf borderId="0" fillId="58" fontId="7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7" numFmtId="0"/>
    <xf borderId="0" fillId="0" fontId="10" numFmtId="0"/>
    <xf borderId="0" fillId="0" fontId="21" numFmtId="0"/>
    <xf borderId="0" fillId="0" fontId="10" numFmtId="0"/>
    <xf borderId="0" fillId="0" fontId="27" numFmtId="0"/>
    <xf borderId="0" fillId="0" fontId="10" numFmtId="0"/>
    <xf borderId="0" fillId="0" fontId="10" numFmtId="0"/>
    <xf borderId="0" fillId="0" fontId="27" numFmtId="0"/>
    <xf borderId="0" fillId="0" fontId="10" numFmtId="172"/>
    <xf borderId="0" fillId="0" fontId="10" numFmtId="172"/>
    <xf borderId="0" fillId="0" fontId="27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7" numFmtId="0"/>
    <xf borderId="0" fillId="0" fontId="27" numFmtId="0"/>
    <xf borderId="0" fillId="0" fontId="10" numFmtId="172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26" fillId="59" fontId="76" numFmtId="0"/>
    <xf borderId="17" fillId="13" fontId="10" numFmtId="172"/>
    <xf borderId="26" fillId="59" fontId="27" numFmtId="0"/>
    <xf borderId="17" fillId="13" fontId="10" numFmtId="0"/>
    <xf borderId="17" fillId="13" fontId="10" numFmtId="0"/>
    <xf borderId="17" fillId="13" fontId="10" numFmtId="0"/>
    <xf borderId="26" fillId="59" fontId="76" numFmtId="0"/>
    <xf borderId="17" fillId="13" fontId="10" numFmtId="0"/>
    <xf borderId="17" fillId="13" fontId="7" numFmtId="172"/>
    <xf borderId="26" fillId="59" fontId="27" numFmtId="0"/>
    <xf borderId="17" fillId="13" fontId="10" numFmtId="0"/>
    <xf borderId="26" fillId="59" fontId="27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4" fillId="11" fontId="53" numFmtId="0"/>
    <xf borderId="14" fillId="11" fontId="53" numFmtId="172"/>
    <xf borderId="27" fillId="56" fontId="77" numFmtId="0"/>
    <xf borderId="27" fillId="56" fontId="77" numFmtId="0"/>
    <xf borderId="0" fillId="0" fontId="10" numFmtId="0"/>
    <xf borderId="0" fillId="0" fontId="27" numFmtId="0"/>
    <xf borderId="0" fillId="0" fontId="10" numFmtId="0"/>
    <xf applyAlignment="1" borderId="28" fillId="2" fontId="27" numFmtId="0">
      <alignment horizontal="center" wrapText="1"/>
    </xf>
    <xf borderId="0" fillId="0" fontId="78" numFmtId="0"/>
    <xf borderId="0" fillId="0" fontId="78" numFmtId="0"/>
    <xf borderId="18" fillId="0" fontId="44" numFmtId="0"/>
    <xf borderId="18" fillId="0" fontId="44" numFmtId="172"/>
    <xf borderId="29" fillId="0" fontId="79" numFmtId="0"/>
    <xf borderId="29" fillId="0" fontId="79" numFmtId="0"/>
    <xf borderId="0" fillId="0" fontId="57" numFmtId="0"/>
    <xf borderId="0" fillId="0" fontId="57" numFmtId="172"/>
    <xf borderId="0" fillId="0" fontId="80" numFmtId="0"/>
    <xf borderId="0" fillId="0" fontId="80" numFmtId="0"/>
    <xf applyAlignment="1" borderId="0" fillId="60" fontId="81" numFmtId="0">
      <alignment horizontal="left" vertical="top" wrapText="1"/>
    </xf>
    <xf borderId="0" fillId="0" fontId="10" numFmtId="0"/>
    <xf borderId="0" fillId="0" fontId="9" numFmtId="172"/>
    <xf borderId="10" fillId="0" fontId="29" numFmtId="0"/>
    <xf borderId="11" fillId="0" fontId="30" numFmtId="0"/>
    <xf borderId="12" fillId="0" fontId="31" numFmtId="0"/>
    <xf borderId="0" fillId="0" fontId="31" numFmtId="0"/>
    <xf borderId="0" fillId="7" fontId="32" numFmtId="0"/>
    <xf borderId="0" fillId="8" fontId="33" numFmtId="0"/>
    <xf borderId="0" fillId="9" fontId="34" numFmtId="0"/>
    <xf borderId="13" fillId="10" fontId="35" numFmtId="0"/>
    <xf borderId="14" fillId="11" fontId="36" numFmtId="0"/>
    <xf borderId="13" fillId="11" fontId="37" numFmtId="0"/>
    <xf borderId="15" fillId="0" fontId="38" numFmtId="0"/>
    <xf borderId="16" fillId="12" fontId="39" numFmtId="0"/>
    <xf borderId="0" fillId="0" fontId="40" numFmtId="0"/>
    <xf borderId="17" fillId="13" fontId="7" numFmtId="0"/>
    <xf borderId="0" fillId="0" fontId="41" numFmtId="0"/>
    <xf borderId="18" fillId="0" fontId="42" numFmtId="0"/>
    <xf borderId="0" fillId="14" fontId="43" numFmtId="0"/>
    <xf borderId="0" fillId="15" fontId="7" numFmtId="0"/>
    <xf borderId="0" fillId="16" fontId="7" numFmtId="0"/>
    <xf borderId="0" fillId="17" fontId="43" numFmtId="0"/>
    <xf borderId="0" fillId="18" fontId="43" numFmtId="0"/>
    <xf borderId="0" fillId="19" fontId="7" numFmtId="0"/>
    <xf borderId="0" fillId="20" fontId="7" numFmtId="0"/>
    <xf borderId="0" fillId="21" fontId="43" numFmtId="0"/>
    <xf borderId="0" fillId="22" fontId="43" numFmtId="0"/>
    <xf borderId="0" fillId="23" fontId="7" numFmtId="0"/>
    <xf borderId="0" fillId="24" fontId="7" numFmtId="0"/>
    <xf borderId="0" fillId="25" fontId="43" numFmtId="0"/>
    <xf borderId="0" fillId="26" fontId="43" numFmtId="0"/>
    <xf borderId="0" fillId="27" fontId="7" numFmtId="0"/>
    <xf borderId="0" fillId="28" fontId="7" numFmtId="0"/>
    <xf borderId="0" fillId="29" fontId="43" numFmtId="0"/>
    <xf borderId="0" fillId="30" fontId="43" numFmtId="0"/>
    <xf borderId="0" fillId="31" fontId="7" numFmtId="0"/>
    <xf borderId="0" fillId="32" fontId="7" numFmtId="0"/>
    <xf borderId="0" fillId="33" fontId="43" numFmtId="0"/>
    <xf borderId="0" fillId="34" fontId="43" numFmtId="0"/>
    <xf borderId="0" fillId="35" fontId="7" numFmtId="0"/>
    <xf borderId="0" fillId="36" fontId="7" numFmtId="0"/>
    <xf borderId="0" fillId="37" fontId="43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26" fillId="59" fontId="27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26" fillId="59" fontId="76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7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20" fillId="56" fontId="65" numFmtId="0"/>
    <xf borderId="20" fillId="56" fontId="65" numFmtId="0"/>
    <xf borderId="0" fillId="0" fontId="9" numFmtId="0"/>
    <xf borderId="0" fillId="0" fontId="9" numFmtId="0"/>
    <xf borderId="0" fillId="0" fontId="9" numFmtId="172"/>
    <xf borderId="20" fillId="43" fontId="73" numFmtId="0"/>
    <xf borderId="20" fillId="43" fontId="73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27" fillId="56" fontId="77" numFmtId="0"/>
    <xf borderId="0" fillId="0" fontId="9" numFmtId="172"/>
    <xf borderId="0" fillId="0" fontId="9" numFmtId="172"/>
    <xf borderId="29" fillId="0" fontId="7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0" fillId="56" fontId="65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0" fillId="56" fontId="65" numFmtId="0"/>
    <xf borderId="26" fillId="59" fontId="27" numFmtId="0"/>
    <xf applyAlignment="1" borderId="28" fillId="2" fontId="27" numFmtId="0">
      <alignment horizontal="center" wrapText="1"/>
    </xf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26" fillId="59" fontId="27" numFmtId="0"/>
    <xf borderId="27" fillId="56" fontId="77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7" numFmtId="43"/>
    <xf borderId="0" fillId="0" fontId="10" numFmtId="0"/>
    <xf borderId="0" fillId="0" fontId="10" numFmtId="0"/>
    <xf borderId="26" fillId="59" fontId="27" numFmtId="0"/>
    <xf borderId="0" fillId="0" fontId="10" numFmtId="43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27" numFmtId="0"/>
    <xf borderId="26" fillId="59" fontId="76" numFmtId="0"/>
    <xf borderId="27" fillId="56" fontId="77" numFmtId="0"/>
    <xf borderId="29" fillId="0" fontId="79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0" fillId="56" fontId="65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0" fillId="56" fontId="65" numFmtId="0"/>
    <xf borderId="20" fillId="56" fontId="65" numFmtId="0"/>
    <xf borderId="26" fillId="59" fontId="27" numFmtId="0"/>
    <xf borderId="29" fillId="0" fontId="79" numFmtId="0"/>
    <xf borderId="26" fillId="59" fontId="27" numFmtId="0"/>
    <xf borderId="26" fillId="59" fontId="27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0" fillId="0" fontId="10" numFmtId="43"/>
    <xf borderId="26" fillId="59" fontId="76" numFmtId="0"/>
    <xf borderId="0" fillId="0" fontId="10" numFmtId="0"/>
    <xf borderId="20" fillId="56" fontId="65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76" numFmtId="0"/>
    <xf borderId="26" fillId="59" fontId="27" numFmtId="0"/>
    <xf borderId="27" fillId="56" fontId="77" numFmtId="0"/>
    <xf borderId="26" fillId="59" fontId="76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6" fillId="59" fontId="27" numFmtId="0"/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7" fillId="56" fontId="77" numFmtId="0"/>
    <xf borderId="26" fillId="59" fontId="7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9" fillId="0" fontId="79" numFmtId="0"/>
    <xf applyAlignment="1" borderId="28" fillId="2" fontId="27" numFmtId="0">
      <alignment horizontal="center" wrapText="1"/>
    </xf>
    <xf borderId="27" fillId="56" fontId="77" numFmtId="0"/>
    <xf borderId="20" fillId="43" fontId="73" numFmtId="0"/>
    <xf borderId="29" fillId="0" fontId="79" numFmtId="0"/>
    <xf borderId="20" fillId="56" fontId="65" numFmtId="0"/>
    <xf borderId="20" fillId="56" fontId="65" numFmtId="0"/>
    <xf borderId="29" fillId="0" fontId="79" numFmtId="0"/>
    <xf borderId="29" fillId="0" fontId="79" numFmtId="0"/>
    <xf borderId="0" fillId="0" fontId="7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17" fontId="59" numFmtId="0"/>
    <xf borderId="0" fillId="17" fontId="59" numFmtId="0"/>
    <xf borderId="0" fillId="21" fontId="59" numFmtId="0"/>
    <xf borderId="0" fillId="21" fontId="59" numFmtId="0"/>
    <xf borderId="0" fillId="25" fontId="59" numFmtId="0"/>
    <xf borderId="0" fillId="25" fontId="59" numFmtId="0"/>
    <xf borderId="0" fillId="29" fontId="59" numFmtId="0"/>
    <xf borderId="0" fillId="29" fontId="59" numFmtId="0"/>
    <xf borderId="0" fillId="33" fontId="59" numFmtId="0"/>
    <xf borderId="0" fillId="33" fontId="59" numFmtId="0"/>
    <xf borderId="0" fillId="37" fontId="59" numFmtId="0"/>
    <xf borderId="0" fillId="37" fontId="59" numFmtId="0"/>
    <xf borderId="0" fillId="14" fontId="59" numFmtId="0"/>
    <xf borderId="0" fillId="14" fontId="59" numFmtId="0"/>
    <xf borderId="0" fillId="18" fontId="59" numFmtId="0"/>
    <xf borderId="0" fillId="18" fontId="59" numFmtId="0"/>
    <xf borderId="0" fillId="22" fontId="59" numFmtId="0"/>
    <xf borderId="0" fillId="22" fontId="59" numFmtId="0"/>
    <xf borderId="0" fillId="26" fontId="59" numFmtId="0"/>
    <xf borderId="0" fillId="26" fontId="59" numFmtId="0"/>
    <xf borderId="0" fillId="30" fontId="59" numFmtId="0"/>
    <xf borderId="0" fillId="30" fontId="59" numFmtId="0"/>
    <xf borderId="0" fillId="34" fontId="59" numFmtId="0"/>
    <xf borderId="0" fillId="34" fontId="59" numFmtId="0"/>
    <xf borderId="0" fillId="8" fontId="50" numFmtId="0"/>
    <xf borderId="0" fillId="8" fontId="50" numFmtId="0"/>
    <xf borderId="13" fillId="11" fontId="54" numFmtId="0"/>
    <xf borderId="20" fillId="56" fontId="65" numFmtId="0"/>
    <xf borderId="13" fillId="11" fontId="54" numFmtId="0"/>
    <xf borderId="20" fillId="56" fontId="65" numFmtId="0"/>
    <xf borderId="16" fillId="12" fontId="56" numFmtId="0"/>
    <xf borderId="16" fillId="12" fontId="56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58" numFmtId="0"/>
    <xf borderId="0" fillId="0" fontId="58" numFmtId="0"/>
    <xf borderId="0" fillId="7" fontId="49" numFmtId="0"/>
    <xf borderId="0" fillId="7" fontId="49" numFmtId="0"/>
    <xf borderId="10" fillId="0" fontId="46" numFmtId="0"/>
    <xf borderId="10" fillId="0" fontId="46" numFmtId="0"/>
    <xf borderId="11" fillId="0" fontId="47" numFmtId="0"/>
    <xf borderId="11" fillId="0" fontId="47" numFmtId="0"/>
    <xf borderId="12" fillId="0" fontId="48" numFmtId="0"/>
    <xf borderId="12" fillId="0" fontId="48" numFmtId="0"/>
    <xf borderId="0" fillId="0" fontId="48" numFmtId="0"/>
    <xf borderId="0" fillId="0" fontId="48" numFmtId="0"/>
    <xf borderId="13" fillId="10" fontId="52" numFmtId="0"/>
    <xf borderId="20" fillId="43" fontId="73" numFmtId="0"/>
    <xf borderId="13" fillId="10" fontId="52" numFmtId="0"/>
    <xf borderId="20" fillId="43" fontId="73" numFmtId="0"/>
    <xf borderId="15" fillId="0" fontId="55" numFmtId="0"/>
    <xf borderId="15" fillId="0" fontId="55" numFmtId="0"/>
    <xf borderId="0" fillId="9" fontId="51" numFmtId="0"/>
    <xf borderId="0" fillId="9" fontId="5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27" numFmtId="172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26" fillId="59" fontId="76" numFmtId="0"/>
    <xf borderId="17" fillId="13" fontId="10" numFmtId="172"/>
    <xf borderId="26" fillId="59" fontId="27" numFmtId="0"/>
    <xf borderId="17" fillId="13" fontId="10" numFmtId="0"/>
    <xf borderId="17" fillId="13" fontId="10" numFmtId="0"/>
    <xf borderId="17" fillId="13" fontId="10" numFmtId="0"/>
    <xf borderId="26" fillId="59" fontId="76" numFmtId="0"/>
    <xf borderId="17" fillId="13" fontId="10" numFmtId="0"/>
    <xf borderId="26" fillId="59" fontId="27" numFmtId="0"/>
    <xf borderId="17" fillId="13" fontId="10" numFmtId="0"/>
    <xf borderId="26" fillId="59" fontId="27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4" fillId="11" fontId="53" numFmtId="0"/>
    <xf borderId="27" fillId="56" fontId="77" numFmtId="0"/>
    <xf borderId="14" fillId="11" fontId="53" numFmtId="0"/>
    <xf borderId="27" fillId="56" fontId="77" numFmtId="0"/>
    <xf borderId="0" fillId="0" fontId="10" numFmtId="0"/>
    <xf borderId="0" fillId="0" fontId="10" numFmtId="0"/>
    <xf borderId="0" fillId="0" fontId="28" numFmtId="0"/>
    <xf borderId="0" fillId="0" fontId="28" numFmtId="172"/>
    <xf borderId="18" fillId="0" fontId="44" numFmtId="0"/>
    <xf borderId="29" fillId="0" fontId="79" numFmtId="0"/>
    <xf borderId="18" fillId="0" fontId="44" numFmtId="0"/>
    <xf borderId="29" fillId="0" fontId="79" numFmtId="0"/>
    <xf borderId="0" fillId="0" fontId="57" numFmtId="0"/>
    <xf borderId="0" fillId="0" fontId="57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26" fillId="59" fontId="27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6" fillId="59" fontId="76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0" fillId="56" fontId="65" numFmtId="0"/>
    <xf borderId="20" fillId="56" fontId="65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20" fillId="43" fontId="73" numFmtId="0"/>
    <xf borderId="20" fillId="43" fontId="73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7" fillId="56" fontId="77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29" fillId="0" fontId="7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0" fillId="56" fontId="65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20" fillId="56" fontId="65" numFmtId="0"/>
    <xf borderId="26" fillId="59" fontId="27" numFmtId="0"/>
    <xf applyAlignment="1" borderId="28" fillId="2" fontId="27" numFmtId="0">
      <alignment horizontal="center" wrapText="1"/>
    </xf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26" fillId="59" fontId="27" numFmtId="0"/>
    <xf borderId="27" fillId="56" fontId="77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7" numFmtId="43"/>
    <xf borderId="0" fillId="0" fontId="10" numFmtId="0"/>
    <xf borderId="0" fillId="0" fontId="10" numFmtId="0"/>
    <xf borderId="26" fillId="59" fontId="27" numFmtId="0"/>
    <xf borderId="0" fillId="0" fontId="10" numFmtId="43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27" numFmtId="0"/>
    <xf borderId="26" fillId="59" fontId="76" numFmtId="0"/>
    <xf borderId="27" fillId="56" fontId="77" numFmtId="0"/>
    <xf borderId="29" fillId="0" fontId="79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0" fillId="56" fontId="65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0" fillId="56" fontId="65" numFmtId="0"/>
    <xf borderId="20" fillId="56" fontId="65" numFmtId="0"/>
    <xf borderId="26" fillId="59" fontId="27" numFmtId="0"/>
    <xf borderId="29" fillId="0" fontId="79" numFmtId="0"/>
    <xf borderId="26" fillId="59" fontId="27" numFmtId="0"/>
    <xf borderId="26" fillId="59" fontId="27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76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7" fillId="56" fontId="77" numFmtId="0"/>
    <xf borderId="26" fillId="59" fontId="76" numFmtId="0"/>
    <xf borderId="29" fillId="0" fontId="79" numFmtId="0"/>
    <xf applyAlignment="1" borderId="28" fillId="2" fontId="27" numFmtId="0">
      <alignment horizontal="center" wrapText="1"/>
    </xf>
    <xf borderId="27" fillId="56" fontId="77" numFmtId="0"/>
    <xf borderId="29" fillId="0" fontId="79" numFmtId="0"/>
    <xf borderId="20" fillId="56" fontId="65" numFmtId="0"/>
    <xf borderId="29" fillId="0" fontId="79" numFmtId="0"/>
    <xf borderId="29" fillId="0" fontId="79" numFmtId="0"/>
    <xf borderId="0" fillId="0" fontId="10" numFmtId="0"/>
    <xf borderId="0" fillId="0" fontId="10" numFmtId="43"/>
    <xf borderId="17" fillId="13" fontId="10" numFmtId="0"/>
    <xf borderId="0" fillId="0" fontId="10" numFmtId="0"/>
    <xf borderId="0" fillId="0" fontId="61" numFmtId="0"/>
    <xf borderId="20" fillId="43" fontId="73" numFmtId="0"/>
    <xf borderId="20" fillId="43" fontId="73" numFmtId="0"/>
    <xf borderId="20" fillId="56" fontId="65" numFmtId="0"/>
    <xf borderId="20" fillId="56" fontId="65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20" fillId="43" fontId="73" numFmtId="0"/>
    <xf borderId="20" fillId="43" fontId="73" numFmtId="0"/>
    <xf borderId="20" fillId="56" fontId="65" numFmtId="0"/>
    <xf borderId="20" fillId="56" fontId="65" numFmtId="0"/>
    <xf borderId="20" fillId="43" fontId="73" numFmtId="0"/>
    <xf borderId="20" fillId="43" fontId="73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0" fillId="56" fontId="65" numFmtId="0"/>
    <xf borderId="20" fillId="56" fontId="65" numFmtId="0"/>
    <xf borderId="26" fillId="59" fontId="27" numFmtId="0"/>
    <xf borderId="26" fillId="59" fontId="76" numFmtId="0"/>
    <xf borderId="26" fillId="59" fontId="27" numFmtId="0"/>
    <xf borderId="26" fillId="59" fontId="27" numFmtId="0"/>
    <xf borderId="27" fillId="56" fontId="77" numFmtId="0"/>
    <xf borderId="27" fillId="56" fontId="77" numFmtId="0"/>
    <xf borderId="26" fillId="59" fontId="76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20" fillId="56" fontId="65" numFmtId="0"/>
    <xf borderId="20" fillId="56" fontId="65" numFmtId="0"/>
    <xf borderId="20" fillId="43" fontId="73" numFmtId="0"/>
    <xf borderId="20" fillId="43" fontId="73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7" numFmtId="43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26" fillId="59" fontId="27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6" fillId="59" fontId="76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20" fillId="56" fontId="65" numFmtId="0"/>
    <xf borderId="20" fillId="56" fontId="65" numFmtId="0"/>
    <xf borderId="0" fillId="0" fontId="9" numFmtId="0"/>
    <xf borderId="0" fillId="0" fontId="9" numFmtId="0"/>
    <xf borderId="0" fillId="0" fontId="9" numFmtId="172"/>
    <xf borderId="20" fillId="43" fontId="73" numFmtId="0"/>
    <xf borderId="20" fillId="43" fontId="73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7" fillId="56" fontId="77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20" fillId="56" fontId="65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20" fillId="56" fontId="65" numFmtId="0"/>
    <xf borderId="26" fillId="59" fontId="27" numFmtId="0"/>
    <xf applyAlignment="1" borderId="28" fillId="2" fontId="27" numFmtId="0">
      <alignment horizontal="center" wrapText="1"/>
    </xf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26" fillId="59" fontId="27" numFmtId="0"/>
    <xf borderId="27" fillId="56" fontId="77" numFmtId="0"/>
    <xf borderId="26" fillId="59" fontId="27" numFmtId="0"/>
    <xf borderId="26" fillId="59" fontId="76" numFmtId="0"/>
    <xf borderId="20" fillId="56" fontId="65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76" numFmtId="0"/>
    <xf borderId="26" fillId="59" fontId="27" numFmtId="0"/>
    <xf borderId="27" fillId="56" fontId="77" numFmtId="0"/>
    <xf borderId="26" fillId="59" fontId="76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6" fillId="59" fontId="27" numFmtId="0"/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7" fillId="56" fontId="77" numFmtId="0"/>
    <xf borderId="26" fillId="59" fontId="76" numFmtId="0"/>
    <xf borderId="29" fillId="0" fontId="79" numFmtId="0"/>
    <xf applyAlignment="1" borderId="28" fillId="2" fontId="27" numFmtId="0">
      <alignment horizontal="center" wrapText="1"/>
    </xf>
    <xf borderId="27" fillId="56" fontId="77" numFmtId="0"/>
    <xf borderId="20" fillId="43" fontId="73" numFmtId="0"/>
    <xf borderId="29" fillId="0" fontId="79" numFmtId="0"/>
    <xf borderId="20" fillId="56" fontId="65" numFmtId="0"/>
    <xf borderId="20" fillId="56" fontId="65" numFmtId="0"/>
    <xf borderId="29" fillId="0" fontId="79" numFmtId="0"/>
    <xf borderId="29" fillId="0" fontId="79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6" fillId="59" fontId="76" numFmtId="0"/>
    <xf borderId="26" fillId="59" fontId="27" numFmtId="0"/>
    <xf borderId="26" fillId="59" fontId="76" numFmtId="0"/>
    <xf borderId="26" fillId="59" fontId="27" numFmtId="0"/>
    <xf borderId="26" fillId="59" fontId="27" numFmtId="0"/>
    <xf borderId="27" fillId="56" fontId="77" numFmtId="0"/>
    <xf borderId="27" fillId="56" fontId="77" numFmtId="0"/>
    <xf borderId="29" fillId="0" fontId="79" numFmtId="0"/>
    <xf borderId="29" fillId="0" fontId="7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26" fillId="59" fontId="27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20" fillId="56" fontId="65" numFmtId="0"/>
    <xf borderId="20" fillId="56" fontId="65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6" fillId="59" fontId="76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7" fillId="56" fontId="77" numFmtId="0"/>
    <xf borderId="0" fillId="0" fontId="9" numFmtId="172"/>
    <xf borderId="0" fillId="0" fontId="9" numFmtId="0"/>
    <xf borderId="0" fillId="0" fontId="9" numFmtId="172"/>
    <xf borderId="0" fillId="0" fontId="9" numFmtId="172"/>
    <xf borderId="29" fillId="0" fontId="7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0" fillId="56" fontId="65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20" fillId="56" fontId="65" numFmtId="0"/>
    <xf borderId="26" fillId="59" fontId="27" numFmtId="0"/>
    <xf applyAlignment="1" borderId="28" fillId="2" fontId="27" numFmtId="0">
      <alignment horizontal="center" wrapText="1"/>
    </xf>
    <xf borderId="20" fillId="43" fontId="73" numFmtId="0"/>
    <xf borderId="20" fillId="43" fontId="73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29" fillId="0" fontId="79" numFmtId="0"/>
    <xf borderId="26" fillId="59" fontId="27" numFmtId="0"/>
    <xf borderId="27" fillId="56" fontId="77" numFmtId="0"/>
    <xf borderId="26" fillId="59" fontId="27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27" numFmtId="0"/>
    <xf borderId="26" fillId="59" fontId="76" numFmtId="0"/>
    <xf borderId="27" fillId="56" fontId="77" numFmtId="0"/>
    <xf borderId="29" fillId="0" fontId="79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0" fillId="56" fontId="65" numFmtId="0"/>
    <xf borderId="27" fillId="56" fontId="77" numFmtId="0"/>
    <xf borderId="26" fillId="59" fontId="2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0" fillId="56" fontId="65" numFmtId="0"/>
    <xf borderId="20" fillId="56" fontId="65" numFmtId="0"/>
    <xf borderId="26" fillId="59" fontId="27" numFmtId="0"/>
    <xf borderId="29" fillId="0" fontId="79" numFmtId="0"/>
    <xf borderId="26" fillId="59" fontId="27" numFmtId="0"/>
    <xf borderId="26" fillId="59" fontId="27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56" fontId="65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27" numFmtId="0"/>
    <xf borderId="26" fillId="59" fontId="76" numFmtId="0"/>
    <xf borderId="20" fillId="56" fontId="65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6" fillId="59" fontId="27" numFmtId="0"/>
    <xf borderId="26" fillId="59" fontId="27" numFmtId="0"/>
    <xf borderId="27" fillId="56" fontId="77" numFmtId="0"/>
    <xf borderId="26" fillId="59" fontId="76" numFmtId="0"/>
    <xf borderId="29" fillId="0" fontId="79" numFmtId="0"/>
    <xf applyAlignment="1" borderId="28" fillId="2" fontId="27" numFmtId="0">
      <alignment horizontal="center" wrapText="1"/>
    </xf>
    <xf borderId="27" fillId="56" fontId="77" numFmtId="0"/>
    <xf borderId="29" fillId="0" fontId="79" numFmtId="0"/>
    <xf borderId="20" fillId="56" fontId="65" numFmtId="0"/>
    <xf borderId="29" fillId="0" fontId="79" numFmtId="0"/>
    <xf borderId="29" fillId="0" fontId="79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6" fillId="59" fontId="27" numFmtId="0"/>
    <xf borderId="26" fillId="59" fontId="27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0" fillId="43" fontId="73" numFmtId="0"/>
    <xf borderId="20" fillId="43" fontId="73" numFmtId="0"/>
    <xf borderId="20" fillId="56" fontId="65" numFmtId="0"/>
    <xf borderId="20" fillId="56" fontId="65" numFmtId="0"/>
    <xf borderId="20" fillId="43" fontId="73" numFmtId="0"/>
    <xf borderId="20" fillId="43" fontId="73" numFmtId="0"/>
    <xf borderId="26" fillId="59" fontId="27" numFmtId="0"/>
    <xf borderId="26" fillId="59" fontId="27" numFmtId="0"/>
    <xf borderId="20" fillId="56" fontId="65" numFmtId="0"/>
    <xf borderId="20" fillId="56" fontId="65" numFmtId="0"/>
    <xf borderId="26" fillId="59" fontId="27" numFmtId="0"/>
    <xf borderId="26" fillId="59" fontId="76" numFmtId="0"/>
    <xf borderId="26" fillId="59" fontId="27" numFmtId="0"/>
    <xf borderId="26" fillId="59" fontId="27" numFmtId="0"/>
    <xf borderId="27" fillId="56" fontId="77" numFmtId="0"/>
    <xf borderId="27" fillId="56" fontId="77" numFmtId="0"/>
    <xf borderId="26" fillId="59" fontId="76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26" fillId="59" fontId="76" numFmtId="0"/>
    <xf borderId="26" fillId="59" fontId="76" numFmtId="0"/>
    <xf borderId="26" fillId="59" fontId="27" numFmtId="0"/>
    <xf borderId="27" fillId="56" fontId="77" numFmtId="0"/>
    <xf borderId="27" fillId="56" fontId="77" numFmtId="0"/>
    <xf applyAlignment="1" borderId="28" fillId="2" fontId="27" numFmtId="0">
      <alignment horizontal="center" wrapText="1"/>
    </xf>
    <xf borderId="29" fillId="0" fontId="79" numFmtId="0"/>
    <xf borderId="29" fillId="0" fontId="79" numFmtId="0"/>
    <xf borderId="0" fillId="0" fontId="10" numFmtId="0"/>
    <xf borderId="0" fillId="0" fontId="10" numFmtId="43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27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172"/>
    <xf borderId="0" fillId="0" fontId="10" numFmtId="172"/>
    <xf borderId="0" fillId="0" fontId="10" numFmtId="43"/>
    <xf borderId="0" fillId="0" fontId="10" numFmtId="172"/>
    <xf borderId="17" fillId="13" fontId="10" numFmtId="172"/>
    <xf borderId="0" fillId="15" fontId="10" numFmtId="172"/>
    <xf borderId="0" fillId="16" fontId="10" numFmtId="172"/>
    <xf borderId="0" fillId="19" fontId="10" numFmtId="172"/>
    <xf borderId="0" fillId="20" fontId="10" numFmtId="172"/>
    <xf borderId="0" fillId="23" fontId="10" numFmtId="172"/>
    <xf borderId="0" fillId="24" fontId="10" numFmtId="172"/>
    <xf borderId="0" fillId="27" fontId="10" numFmtId="172"/>
    <xf borderId="0" fillId="28" fontId="10" numFmtId="172"/>
    <xf borderId="0" fillId="31" fontId="10" numFmtId="172"/>
    <xf borderId="0" fillId="32" fontId="10" numFmtId="172"/>
    <xf borderId="0" fillId="35" fontId="10" numFmtId="172"/>
    <xf borderId="0" fillId="36" fontId="10" numFmtId="172"/>
    <xf borderId="0" fillId="0" fontId="10" numFmtId="43"/>
    <xf borderId="0" fillId="0" fontId="10" numFmtId="0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172"/>
    <xf borderId="0" fillId="15" fontId="10" numFmtId="172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5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172"/>
    <xf borderId="0" fillId="19" fontId="10" numFmtId="172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19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172"/>
    <xf borderId="0" fillId="23" fontId="10" numFmtId="172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3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172"/>
    <xf borderId="0" fillId="27" fontId="10" numFmtId="172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27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172"/>
    <xf borderId="0" fillId="31" fontId="10" numFmtId="172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1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172"/>
    <xf borderId="0" fillId="35" fontId="10" numFmtId="172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35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172"/>
    <xf borderId="0" fillId="16" fontId="10" numFmtId="172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16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172"/>
    <xf borderId="0" fillId="20" fontId="10" numFmtId="172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0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172"/>
    <xf borderId="0" fillId="24" fontId="10" numFmtId="172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4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172"/>
    <xf borderId="0" fillId="28" fontId="10" numFmtId="172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28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172"/>
    <xf borderId="0" fillId="32" fontId="10" numFmtId="172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2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172"/>
    <xf borderId="0" fillId="36" fontId="10" numFmtId="172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36" fontId="10" numFmtId="0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2"/>
    <xf borderId="0" fillId="0" fontId="10" numFmtId="0"/>
    <xf borderId="0" fillId="0" fontId="10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172"/>
    <xf borderId="17" fillId="13" fontId="10" numFmtId="172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17" fillId="13" fontId="10" numFmtId="0"/>
    <xf borderId="0" fillId="15" fontId="10" numFmtId="0"/>
    <xf borderId="0" fillId="16" fontId="10" numFmtId="0"/>
    <xf borderId="0" fillId="19" fontId="10" numFmtId="0"/>
    <xf borderId="0" fillId="20" fontId="10" numFmtId="0"/>
    <xf borderId="0" fillId="23" fontId="10" numFmtId="0"/>
    <xf borderId="0" fillId="24" fontId="10" numFmtId="0"/>
    <xf borderId="0" fillId="27" fontId="10" numFmtId="0"/>
    <xf borderId="0" fillId="28" fontId="10" numFmtId="0"/>
    <xf borderId="0" fillId="31" fontId="10" numFmtId="0"/>
    <xf borderId="0" fillId="32" fontId="10" numFmtId="0"/>
    <xf borderId="0" fillId="35" fontId="10" numFmtId="0"/>
    <xf borderId="0" fillId="36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43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43"/>
    <xf borderId="0" fillId="0" fontId="10" numFmtId="0"/>
    <xf borderId="0" fillId="0" fontId="27" numFmtId="0"/>
    <xf borderId="0" fillId="0" fontId="10" numFmtId="0"/>
    <xf borderId="0" fillId="0" fontId="10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10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36" fontId="10" numFmtId="0"/>
    <xf borderId="0" fillId="35" fontId="10" numFmtId="0"/>
    <xf borderId="0" fillId="0" fontId="9" numFmtId="172"/>
    <xf borderId="0" fillId="32" fontId="10" numFmtId="0"/>
    <xf borderId="0" fillId="31" fontId="10" numFmtId="0"/>
    <xf borderId="0" fillId="28" fontId="10" numFmtId="0"/>
    <xf borderId="0" fillId="27" fontId="10" numFmtId="0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17" fillId="13" fontId="10" numFmtId="0"/>
    <xf borderId="0" fillId="0" fontId="10" numFmtId="0"/>
    <xf borderId="0" fillId="0" fontId="10" numFmtId="43"/>
    <xf borderId="0" fillId="36" fontId="10" numFmtId="172"/>
    <xf borderId="0" fillId="35" fontId="10" numFmtId="172"/>
    <xf borderId="0" fillId="0" fontId="9" numFmtId="0"/>
    <xf borderId="0" fillId="32" fontId="10" numFmtId="172"/>
    <xf borderId="0" fillId="31" fontId="10" numFmtId="172"/>
    <xf borderId="0" fillId="28" fontId="10" numFmtId="172"/>
    <xf borderId="0" fillId="27" fontId="10" numFmtId="172"/>
    <xf borderId="0" fillId="24" fontId="10" numFmtId="172"/>
    <xf borderId="0" fillId="23" fontId="10" numFmtId="172"/>
    <xf borderId="0" fillId="0" fontId="9" numFmtId="0"/>
    <xf borderId="0" fillId="0" fontId="9" numFmtId="172"/>
    <xf borderId="0" fillId="20" fontId="10" numFmtId="172"/>
    <xf borderId="0" fillId="0" fontId="9" numFmtId="172"/>
    <xf borderId="0" fillId="19" fontId="10" numFmtId="172"/>
    <xf borderId="0" fillId="0" fontId="9" numFmtId="172"/>
    <xf borderId="0" fillId="16" fontId="10" numFmtId="172"/>
    <xf borderId="0" fillId="15" fontId="10" numFmtId="172"/>
    <xf borderId="0" fillId="0" fontId="9" numFmtId="172"/>
    <xf borderId="17" fillId="13" fontId="10" numFmtId="172"/>
    <xf borderId="0" fillId="0" fontId="9" numFmtId="172"/>
    <xf borderId="0" fillId="0" fontId="10" numFmtId="172"/>
    <xf borderId="0" fillId="0" fontId="9" numFmtId="172"/>
    <xf borderId="0" fillId="0" fontId="10" numFmtId="43"/>
    <xf borderId="0" fillId="0" fontId="9" numFmtId="172"/>
    <xf borderId="0" fillId="0" fontId="10" numFmtId="172"/>
    <xf borderId="0" fillId="0" fontId="9" numFmtId="172"/>
    <xf borderId="0" fillId="0" fontId="10" numFmtId="172"/>
    <xf borderId="0" fillId="0" fontId="9" numFmtId="172"/>
    <xf borderId="0" fillId="36" fontId="10" numFmtId="0"/>
    <xf borderId="0" fillId="0" fontId="9" numFmtId="172"/>
    <xf borderId="0" fillId="35" fontId="10" numFmtId="0"/>
    <xf borderId="0" fillId="0" fontId="9" numFmtId="172"/>
    <xf borderId="0" fillId="32" fontId="10" numFmtId="0"/>
    <xf borderId="0" fillId="0" fontId="9" numFmtId="172"/>
    <xf borderId="0" fillId="31" fontId="10" numFmtId="0"/>
    <xf borderId="0" fillId="0" fontId="9" numFmtId="172"/>
    <xf borderId="0" fillId="28" fontId="10" numFmtId="0"/>
    <xf borderId="0" fillId="0" fontId="9" numFmtId="172"/>
    <xf borderId="0" fillId="27" fontId="10" numFmtId="0"/>
    <xf borderId="0" fillId="0" fontId="9" numFmtId="172"/>
    <xf borderId="0" fillId="24" fontId="10" numFmtId="0"/>
    <xf borderId="0" fillId="0" fontId="9" numFmtId="172"/>
    <xf borderId="0" fillId="23" fontId="10" numFmtId="0"/>
    <xf borderId="0" fillId="0" fontId="9" numFmtId="172"/>
    <xf borderId="0" fillId="20" fontId="10" numFmtId="0"/>
    <xf borderId="0" fillId="0" fontId="9" numFmtId="172"/>
    <xf borderId="0" fillId="19" fontId="10" numFmtId="0"/>
    <xf borderId="0" fillId="16" fontId="10" numFmtId="0"/>
    <xf borderId="0" fillId="0" fontId="9" numFmtId="172"/>
    <xf borderId="0" fillId="15" fontId="10" numFmtId="0"/>
    <xf borderId="0" fillId="0" fontId="9" numFmtId="172"/>
    <xf borderId="17" fillId="13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36" fontId="10" numFmtId="0"/>
    <xf borderId="0" fillId="0" fontId="9" numFmtId="172"/>
    <xf borderId="0" fillId="35" fontId="10" numFmtId="0"/>
    <xf borderId="0" fillId="32" fontId="10" numFmtId="0"/>
    <xf borderId="0" fillId="31" fontId="10" numFmtId="0"/>
    <xf borderId="0" fillId="0" fontId="9" numFmtId="0"/>
    <xf borderId="0" fillId="28" fontId="10" numFmtId="0"/>
    <xf borderId="0" fillId="27" fontId="10" numFmtId="0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17" fillId="13" fontId="10" numFmtId="0"/>
    <xf borderId="0" fillId="0" fontId="9" numFmtId="0"/>
    <xf borderId="0" fillId="0" fontId="10" numFmtId="0"/>
    <xf borderId="0" fillId="0" fontId="10" numFmtId="43"/>
    <xf borderId="0" fillId="36" fontId="10" numFmtId="172"/>
    <xf borderId="0" fillId="35" fontId="10" numFmtId="172"/>
    <xf borderId="0" fillId="32" fontId="10" numFmtId="172"/>
    <xf borderId="0" fillId="31" fontId="10" numFmtId="172"/>
    <xf borderId="0" fillId="0" fontId="9" numFmtId="172"/>
    <xf borderId="0" fillId="28" fontId="10" numFmtId="172"/>
    <xf borderId="0" fillId="27" fontId="10" numFmtId="172"/>
    <xf borderId="0" fillId="24" fontId="10" numFmtId="172"/>
    <xf borderId="0" fillId="23" fontId="10" numFmtId="172"/>
    <xf borderId="0" fillId="20" fontId="10" numFmtId="172"/>
    <xf borderId="0" fillId="19" fontId="10" numFmtId="172"/>
    <xf borderId="0" fillId="16" fontId="10" numFmtId="172"/>
    <xf borderId="0" fillId="15" fontId="10" numFmtId="172"/>
    <xf borderId="17" fillId="13" fontId="10" numFmtId="172"/>
    <xf borderId="0" fillId="0" fontId="9" numFmtId="172"/>
    <xf borderId="0" fillId="0" fontId="9" numFmtId="172"/>
    <xf borderId="0" fillId="0" fontId="10" numFmtId="172"/>
    <xf borderId="0" fillId="0" fontId="10" numFmtId="43"/>
    <xf borderId="0" fillId="0" fontId="10" numFmtId="172"/>
    <xf borderId="0" fillId="0" fontId="10" numFmtId="172"/>
    <xf borderId="0" fillId="0" fontId="10" numFmtId="0"/>
    <xf borderId="0" fillId="0" fontId="10" numFmtId="0"/>
    <xf borderId="0" fillId="0" fontId="9" numFmtId="172"/>
    <xf borderId="0" fillId="0" fontId="9" numFmtId="0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9" numFmtId="0"/>
    <xf borderId="0" fillId="0" fontId="10" numFmtId="0"/>
    <xf borderId="0" fillId="36" fontId="10" numFmtId="0"/>
    <xf borderId="0" fillId="0" fontId="9" numFmtId="172"/>
    <xf borderId="0" fillId="0" fontId="9" numFmtId="172"/>
    <xf borderId="0" fillId="35" fontId="10" numFmtId="0"/>
    <xf borderId="0" fillId="32" fontId="10" numFmtId="0"/>
    <xf borderId="0" fillId="0" fontId="9" numFmtId="172"/>
    <xf borderId="0" fillId="31" fontId="10" numFmtId="0"/>
    <xf borderId="0" fillId="28" fontId="10" numFmtId="0"/>
    <xf borderId="0" fillId="0" fontId="9" numFmtId="172"/>
    <xf borderId="0" fillId="0" fontId="9" numFmtId="0"/>
    <xf borderId="0" fillId="27" fontId="10" numFmtId="0"/>
    <xf borderId="0" fillId="0" fontId="9" numFmtId="172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0" fillId="0" fontId="9" numFmtId="0"/>
    <xf borderId="17" fillId="13" fontId="10" numFmtId="0"/>
    <xf borderId="0" fillId="0" fontId="10" numFmtId="0"/>
    <xf borderId="0" fillId="0" fontId="10" numFmtId="43"/>
    <xf borderId="0" fillId="36" fontId="10" numFmtId="172"/>
    <xf borderId="0" fillId="35" fontId="10" numFmtId="172"/>
    <xf borderId="0" fillId="32" fontId="10" numFmtId="172"/>
    <xf borderId="0" fillId="31" fontId="10" numFmtId="172"/>
    <xf borderId="0" fillId="0" fontId="9" numFmtId="172"/>
    <xf borderId="0" fillId="28" fontId="10" numFmtId="172"/>
    <xf borderId="0" fillId="27" fontId="10" numFmtId="172"/>
    <xf borderId="0" fillId="24" fontId="10" numFmtId="172"/>
    <xf borderId="0" fillId="23" fontId="10" numFmtId="172"/>
    <xf borderId="0" fillId="20" fontId="10" numFmtId="172"/>
    <xf borderId="0" fillId="19" fontId="10" numFmtId="172"/>
    <xf borderId="0" fillId="16" fontId="10" numFmtId="172"/>
    <xf borderId="0" fillId="15" fontId="10" numFmtId="172"/>
    <xf borderId="17" fillId="13" fontId="10" numFmtId="172"/>
    <xf borderId="0" fillId="0" fontId="10" numFmtId="172"/>
    <xf borderId="0" fillId="0" fontId="10" numFmtId="43"/>
    <xf borderId="0" fillId="0" fontId="9" numFmtId="172"/>
    <xf borderId="0" fillId="0" fontId="10" numFmtId="172"/>
    <xf borderId="0" fillId="0" fontId="10" numFmtId="172"/>
    <xf borderId="0" fillId="36" fontId="10" numFmtId="0"/>
    <xf borderId="0" fillId="0" fontId="9" numFmtId="172"/>
    <xf borderId="0" fillId="35" fontId="10" numFmtId="0"/>
    <xf borderId="0" fillId="0" fontId="9" numFmtId="172"/>
    <xf borderId="0" fillId="32" fontId="10" numFmtId="0"/>
    <xf borderId="0" fillId="0" fontId="9" numFmtId="172"/>
    <xf borderId="0" fillId="31" fontId="10" numFmtId="0"/>
    <xf borderId="0" fillId="0" fontId="9" numFmtId="172"/>
    <xf borderId="0" fillId="28" fontId="10" numFmtId="0"/>
    <xf borderId="0" fillId="0" fontId="9" numFmtId="172"/>
    <xf borderId="0" fillId="27" fontId="10" numFmtId="0"/>
    <xf borderId="0" fillId="0" fontId="9" numFmtId="172"/>
    <xf borderId="0" fillId="24" fontId="10" numFmtId="0"/>
    <xf borderId="0" fillId="0" fontId="9" numFmtId="172"/>
    <xf borderId="0" fillId="23" fontId="10" numFmtId="0"/>
    <xf borderId="0" fillId="0" fontId="9" numFmtId="172"/>
    <xf borderId="0" fillId="20" fontId="10" numFmtId="0"/>
    <xf borderId="0" fillId="0" fontId="9" numFmtId="172"/>
    <xf borderId="0" fillId="19" fontId="10" numFmtId="0"/>
    <xf borderId="0" fillId="0" fontId="9" numFmtId="172"/>
    <xf borderId="0" fillId="16" fontId="10" numFmtId="0"/>
    <xf borderId="0" fillId="0" fontId="9" numFmtId="172"/>
    <xf borderId="0" fillId="15" fontId="10" numFmtId="0"/>
    <xf borderId="0" fillId="0" fontId="9" numFmtId="172"/>
    <xf borderId="17" fillId="13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0" fontId="10" numFmtId="0"/>
    <xf borderId="0" fillId="0" fontId="9" numFmtId="172"/>
    <xf borderId="0" fillId="36" fontId="10" numFmtId="0"/>
    <xf borderId="0" fillId="0" fontId="9" numFmtId="172"/>
    <xf borderId="0" fillId="35" fontId="10" numFmtId="0"/>
    <xf borderId="0" fillId="0" fontId="9" numFmtId="172"/>
    <xf borderId="0" fillId="32" fontId="10" numFmtId="0"/>
    <xf borderId="0" fillId="0" fontId="9" numFmtId="172"/>
    <xf borderId="0" fillId="31" fontId="10" numFmtId="0"/>
    <xf borderId="0" fillId="0" fontId="9" numFmtId="172"/>
    <xf borderId="0" fillId="28" fontId="10" numFmtId="0"/>
    <xf borderId="0" fillId="0" fontId="9" numFmtId="172"/>
    <xf borderId="0" fillId="0" fontId="9" numFmtId="0"/>
    <xf borderId="0" fillId="27" fontId="10" numFmtId="0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17" fillId="13" fontId="10" numFmtId="0"/>
    <xf borderId="0" fillId="0" fontId="9" numFmtId="172"/>
    <xf borderId="0" fillId="0" fontId="9" numFmtId="172"/>
    <xf borderId="0" fillId="0" fontId="10" numFmtId="0"/>
    <xf borderId="0" fillId="0" fontId="9" numFmtId="172"/>
    <xf borderId="0" fillId="0" fontId="9" numFmtId="172"/>
    <xf borderId="0" fillId="0" fontId="10" numFmtId="43"/>
    <xf borderId="0" fillId="36" fontId="10" numFmtId="172"/>
    <xf borderId="0" fillId="35" fontId="10" numFmtId="172"/>
    <xf borderId="0" fillId="0" fontId="9" numFmtId="0"/>
    <xf borderId="0" fillId="32" fontId="10" numFmtId="172"/>
    <xf borderId="0" fillId="31" fontId="10" numFmtId="172"/>
    <xf borderId="0" fillId="28" fontId="10" numFmtId="172"/>
    <xf borderId="0" fillId="0" fontId="9" numFmtId="172"/>
    <xf borderId="0" fillId="27" fontId="10" numFmtId="172"/>
    <xf borderId="0" fillId="24" fontId="10" numFmtId="172"/>
    <xf borderId="0" fillId="23" fontId="10" numFmtId="172"/>
    <xf borderId="0" fillId="0" fontId="9" numFmtId="172"/>
    <xf borderId="0" fillId="20" fontId="10" numFmtId="172"/>
    <xf borderId="0" fillId="19" fontId="10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16" fontId="10" numFmtId="172"/>
    <xf borderId="0" fillId="15" fontId="10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17" fillId="13" fontId="10" numFmtId="172"/>
    <xf borderId="0" fillId="0" fontId="10" numFmtId="172"/>
    <xf borderId="0" fillId="0" fontId="10" numFmtId="43"/>
    <xf borderId="0" fillId="0" fontId="10" numFmtId="172"/>
    <xf borderId="0" fillId="0" fontId="10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36" fontId="10" numFmtId="0"/>
    <xf borderId="0" fillId="35" fontId="10" numFmtId="0"/>
    <xf borderId="0" fillId="32" fontId="10" numFmtId="0"/>
    <xf borderId="0" fillId="31" fontId="10" numFmtId="0"/>
    <xf borderId="0" fillId="28" fontId="10" numFmtId="0"/>
    <xf borderId="0" fillId="27" fontId="10" numFmtId="0"/>
    <xf borderId="0" fillId="24" fontId="10" numFmtId="0"/>
    <xf borderId="0" fillId="23" fontId="10" numFmtId="0"/>
    <xf borderId="0" fillId="20" fontId="10" numFmtId="0"/>
    <xf borderId="0" fillId="19" fontId="10" numFmtId="0"/>
    <xf borderId="0" fillId="16" fontId="10" numFmtId="0"/>
    <xf borderId="0" fillId="15" fontId="10" numFmtId="0"/>
    <xf borderId="17" fillId="13" fontId="10" numFmtId="0"/>
    <xf borderId="0" fillId="0" fontId="10" numFmtId="0"/>
    <xf borderId="0" fillId="0" fontId="10" numFmtId="43"/>
    <xf borderId="0" fillId="36" fontId="10" numFmtId="172"/>
    <xf borderId="0" fillId="35" fontId="10" numFmtId="172"/>
    <xf borderId="0" fillId="32" fontId="10" numFmtId="172"/>
    <xf borderId="0" fillId="31" fontId="10" numFmtId="172"/>
    <xf borderId="0" fillId="28" fontId="10" numFmtId="172"/>
    <xf borderId="0" fillId="27" fontId="10" numFmtId="172"/>
    <xf borderId="0" fillId="24" fontId="10" numFmtId="172"/>
    <xf borderId="0" fillId="23" fontId="10" numFmtId="172"/>
    <xf borderId="0" fillId="20" fontId="10" numFmtId="172"/>
    <xf borderId="0" fillId="19" fontId="10" numFmtId="172"/>
    <xf borderId="0" fillId="16" fontId="10" numFmtId="172"/>
    <xf borderId="0" fillId="15" fontId="10" numFmtId="172"/>
    <xf borderId="17" fillId="13" fontId="10" numFmtId="172"/>
    <xf borderId="0" fillId="0" fontId="10" numFmtId="172"/>
    <xf borderId="0" fillId="0" fontId="10" numFmtId="43"/>
    <xf borderId="0" fillId="0" fontId="9" numFmtId="172"/>
    <xf borderId="0" fillId="0" fontId="10" numFmtId="172"/>
    <xf borderId="0" fillId="0" fontId="9" numFmtId="172"/>
    <xf borderId="0" fillId="0" fontId="10" numFmtId="172"/>
    <xf borderId="0" fillId="0" fontId="9" numFmtId="172"/>
    <xf borderId="0" fillId="0" fontId="9" numFmtId="172"/>
    <xf borderId="0" fillId="0" fontId="9" numFmtId="172"/>
    <xf borderId="0" fillId="0" fontId="10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0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0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  <xf borderId="0" fillId="0" fontId="9" numFmtId="172"/>
  </cellStyleXfs>
  <cellXfs count="121">
    <xf borderId="0" fillId="0" fontId="0" numFmtId="0" pivotButton="0" quotePrefix="0" xfId="0"/>
    <xf borderId="0" fillId="2" fontId="11" numFmtId="0" pivotButton="0" quotePrefix="0" xfId="0"/>
    <xf borderId="0" fillId="0" fontId="11" numFmtId="0" pivotButton="0" quotePrefix="0" xfId="0"/>
    <xf applyAlignment="1" borderId="0" fillId="2" fontId="11" numFmtId="0" pivotButton="0" quotePrefix="0" xfId="0">
      <alignment horizontal="left"/>
    </xf>
    <xf borderId="0" fillId="2" fontId="13" numFmtId="0" pivotButton="0" quotePrefix="0" xfId="1"/>
    <xf borderId="0" fillId="0" fontId="15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6" numFmtId="0" pivotButton="0" quotePrefix="0" xfId="0">
      <alignment horizontal="center"/>
    </xf>
    <xf applyAlignment="1" borderId="0" fillId="0" fontId="16" numFmtId="0" pivotButton="0" quotePrefix="0" xfId="0">
      <alignment horizontal="right"/>
    </xf>
    <xf applyAlignment="1" borderId="0" fillId="2" fontId="15" numFmtId="0" pivotButton="0" quotePrefix="0" xfId="0">
      <alignment horizontal="left"/>
    </xf>
    <xf applyAlignment="1" borderId="0" fillId="2" fontId="15" numFmtId="0" pivotButton="0" quotePrefix="0" xfId="0">
      <alignment horizontal="center"/>
    </xf>
    <xf borderId="0" fillId="2" fontId="18" numFmtId="0" pivotButton="0" quotePrefix="0" xfId="1"/>
    <xf applyAlignment="1" borderId="0" fillId="3" fontId="15" numFmtId="0" pivotButton="0" quotePrefix="0" xfId="0">
      <alignment horizontal="left"/>
    </xf>
    <xf borderId="0" fillId="2" fontId="16" numFmtId="0" pivotButton="0" quotePrefix="0" xfId="0"/>
    <xf applyAlignment="1" borderId="0" fillId="2" fontId="16" numFmtId="0" pivotButton="0" quotePrefix="0" xfId="0">
      <alignment horizontal="left"/>
    </xf>
    <xf borderId="0" fillId="0" fontId="23" numFmtId="0" pivotButton="0" quotePrefix="0" xfId="0"/>
    <xf borderId="0" fillId="0" fontId="23" numFmtId="14" pivotButton="0" quotePrefix="0" xfId="0"/>
    <xf applyAlignment="1" borderId="3" fillId="5" fontId="16" numFmtId="0" pivotButton="0" quotePrefix="0" xfId="0">
      <alignment wrapText="1"/>
    </xf>
    <xf borderId="3" fillId="5" fontId="15" numFmtId="0" pivotButton="0" quotePrefix="0" xfId="0"/>
    <xf applyAlignment="1" borderId="3" fillId="5" fontId="20" numFmtId="0" pivotButton="0" quotePrefix="0" xfId="0">
      <alignment horizontal="center"/>
    </xf>
    <xf applyAlignment="1" borderId="3" fillId="5" fontId="20" numFmtId="0" pivotButton="0" quotePrefix="0" xfId="0">
      <alignment horizontal="left"/>
    </xf>
    <xf applyAlignment="1" borderId="3" fillId="5" fontId="16" numFmtId="0" pivotButton="0" quotePrefix="0" xfId="0">
      <alignment horizontal="right" wrapText="1"/>
    </xf>
    <xf applyAlignment="1" borderId="5" fillId="0" fontId="15" numFmtId="0" pivotButton="0" quotePrefix="0" xfId="0">
      <alignment horizontal="left" indent="1"/>
    </xf>
    <xf borderId="0" fillId="0" fontId="16" numFmtId="0" pivotButton="0" quotePrefix="0" xfId="0"/>
    <xf applyAlignment="1" borderId="0" fillId="0" fontId="16" numFmtId="0" pivotButton="0" quotePrefix="0" xfId="0">
      <alignment horizontal="right" indent="1"/>
    </xf>
    <xf applyAlignment="1" borderId="0" fillId="0" fontId="15" numFmtId="164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0" fillId="0" fontId="15" numFmtId="164" pivotButton="0" quotePrefix="0" xfId="0">
      <alignment horizontal="right" indent="1"/>
    </xf>
    <xf applyAlignment="1" borderId="0" fillId="0" fontId="15" numFmtId="0" pivotButton="0" quotePrefix="0" xfId="0">
      <alignment horizontal="right" indent="1"/>
    </xf>
    <xf borderId="4" fillId="2" fontId="15" numFmtId="0" pivotButton="0" quotePrefix="0" xfId="0"/>
    <xf borderId="6" fillId="0" fontId="15" numFmtId="0" pivotButton="0" quotePrefix="0" xfId="0"/>
    <xf borderId="6" fillId="2" fontId="15" numFmtId="0" pivotButton="0" quotePrefix="0" xfId="0"/>
    <xf borderId="9" fillId="2" fontId="15" numFmtId="0" pivotButton="0" quotePrefix="0" xfId="0"/>
    <xf applyAlignment="1" borderId="1" fillId="2" fontId="15" numFmtId="0" pivotButton="0" quotePrefix="0" xfId="0">
      <alignment horizontal="left" indent="1"/>
    </xf>
    <xf applyAlignment="1" borderId="5" fillId="2" fontId="15" numFmtId="0" pivotButton="0" quotePrefix="0" xfId="0">
      <alignment horizontal="left" indent="1"/>
    </xf>
    <xf applyAlignment="1" borderId="7" fillId="2" fontId="15" numFmtId="0" pivotButton="0" quotePrefix="0" xfId="0">
      <alignment horizontal="left" indent="1"/>
    </xf>
    <xf applyAlignment="1" borderId="0" fillId="6" fontId="16" numFmtId="0" pivotButton="0" quotePrefix="0" xfId="0">
      <alignment horizontal="center"/>
    </xf>
    <xf applyAlignment="1" borderId="0" fillId="6" fontId="16" numFmtId="165" pivotButton="0" quotePrefix="0" xfId="0">
      <alignment horizontal="center"/>
    </xf>
    <xf applyAlignment="1" applyProtection="1" borderId="0" fillId="3" fontId="15" numFmtId="0" pivotButton="0" quotePrefix="0" xfId="0">
      <alignment horizontal="left"/>
      <protection hidden="0" locked="0"/>
    </xf>
    <xf applyAlignment="1" applyProtection="1" borderId="0" fillId="2" fontId="15" numFmtId="164" pivotButton="0" quotePrefix="0" xfId="0">
      <alignment horizontal="left"/>
      <protection hidden="0" locked="0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164" pivotButton="0" quotePrefix="0" xfId="0">
      <alignment horizontal="right"/>
      <protection hidden="0" locked="0"/>
    </xf>
    <xf applyAlignment="1" applyProtection="1" borderId="0" fillId="6" fontId="16" numFmtId="0" pivotButton="0" quotePrefix="0" xfId="0">
      <alignment horizontal="left"/>
      <protection hidden="0" locked="0"/>
    </xf>
    <xf applyAlignment="1" borderId="0" fillId="3" fontId="21" numFmtId="166" pivotButton="0" quotePrefix="0" xfId="2">
      <alignment vertical="top"/>
    </xf>
    <xf applyAlignment="1" borderId="0" fillId="0" fontId="15" numFmtId="166" pivotButton="0" quotePrefix="0" xfId="0">
      <alignment vertical="top"/>
    </xf>
    <xf applyAlignment="1" borderId="0" fillId="0" fontId="15" numFmtId="167" pivotButton="0" quotePrefix="0" xfId="0">
      <alignment vertical="top"/>
    </xf>
    <xf borderId="0" fillId="3" fontId="15" numFmtId="0" pivotButton="0" quotePrefix="0" xfId="0"/>
    <xf applyAlignment="1" borderId="0" fillId="3" fontId="15" numFmtId="0" pivotButton="0" quotePrefix="0" xfId="0">
      <alignment horizontal="center"/>
    </xf>
    <xf applyAlignment="1" borderId="0" fillId="3" fontId="15" numFmtId="165" pivotButton="0" quotePrefix="0" xfId="0">
      <alignment horizontal="center"/>
    </xf>
    <xf applyAlignment="1" applyProtection="1" borderId="0" fillId="3" fontId="16" numFmtId="168" pivotButton="0" quotePrefix="0" xfId="0">
      <alignment horizontal="center"/>
      <protection hidden="0" locked="0"/>
    </xf>
    <xf applyAlignment="1" applyProtection="1" borderId="0" fillId="3" fontId="16" numFmtId="169" pivotButton="0" quotePrefix="0" xfId="0">
      <alignment horizontal="center"/>
      <protection hidden="0" locked="0"/>
    </xf>
    <xf borderId="0" fillId="6" fontId="16" numFmtId="0" pivotButton="0" quotePrefix="0" xfId="0"/>
    <xf applyAlignment="1" applyProtection="1" borderId="0" fillId="6" fontId="16" numFmtId="168" pivotButton="0" quotePrefix="0" xfId="0">
      <alignment horizontal="center"/>
      <protection hidden="0" locked="0"/>
    </xf>
    <xf applyAlignment="1" borderId="0" fillId="0" fontId="15" numFmtId="3" pivotButton="0" quotePrefix="0" xfId="0">
      <alignment horizontal="left"/>
    </xf>
    <xf borderId="19" fillId="0" fontId="15" numFmtId="3" pivotButton="0" quotePrefix="0" xfId="0"/>
    <xf borderId="19" fillId="0" fontId="15" numFmtId="0" pivotButton="0" quotePrefix="0" xfId="0"/>
    <xf applyAlignment="1" borderId="19" fillId="3" fontId="21" numFmtId="166" pivotButton="0" quotePrefix="0" xfId="2">
      <alignment vertical="top"/>
    </xf>
    <xf applyAlignment="1" borderId="19" fillId="0" fontId="15" numFmtId="166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applyAlignment="1" borderId="0" fillId="0" fontId="16" numFmtId="3" pivotButton="0" quotePrefix="0" xfId="0">
      <alignment horizontal="right"/>
    </xf>
    <xf applyAlignment="1" borderId="0" fillId="0" fontId="15" numFmtId="3" pivotButton="0" quotePrefix="0" xfId="0">
      <alignment horizontal="right"/>
    </xf>
    <xf applyAlignment="1" borderId="0" fillId="3" fontId="21" numFmtId="166" pivotButton="0" quotePrefix="0" xfId="2">
      <alignment horizontal="right" vertical="top"/>
    </xf>
    <xf applyAlignment="1" borderId="0" fillId="0" fontId="15" numFmtId="165" pivotButton="0" quotePrefix="0" xfId="0">
      <alignment horizontal="right" vertical="top"/>
    </xf>
    <xf borderId="0" fillId="0" fontId="15" numFmtId="0" pivotButton="0" quotePrefix="0" xfId="0"/>
    <xf applyAlignment="1" applyProtection="1" borderId="0" fillId="0" fontId="15" numFmtId="0" pivotButton="0" quotePrefix="0" xfId="0">
      <alignment horizontal="center" vertical="top"/>
      <protection hidden="0" locked="0"/>
    </xf>
    <xf applyAlignment="1" applyProtection="1" borderId="0" fillId="3" fontId="21" numFmtId="170" pivotButton="0" quotePrefix="0" xfId="0">
      <alignment vertical="top"/>
      <protection hidden="0" locked="0"/>
    </xf>
    <xf applyAlignment="1" borderId="0" fillId="0" fontId="15" numFmtId="167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borderId="0" fillId="0" fontId="15" numFmtId="0" pivotButton="0" quotePrefix="0" xfId="0"/>
    <xf borderId="0" fillId="0" fontId="15" numFmtId="3" pivotButton="0" quotePrefix="0" xfId="0"/>
    <xf applyAlignment="1" borderId="0" fillId="0" fontId="82" numFmtId="0" pivotButton="0" quotePrefix="0" xfId="0">
      <alignment vertical="center"/>
    </xf>
    <xf borderId="0" fillId="0" fontId="0" numFmtId="0" pivotButton="0" quotePrefix="0" xfId="0"/>
    <xf applyAlignment="1" borderId="0" fillId="0" fontId="15" numFmtId="0" pivotButton="0" quotePrefix="0" xfId="0">
      <alignment horizontal="right" indent="1" vertical="top"/>
    </xf>
    <xf applyAlignment="1" applyProtection="1" borderId="0" fillId="2" fontId="15" numFmtId="0" pivotButton="0" quotePrefix="0" xfId="0">
      <alignment horizontal="left" shrinkToFit="1" vertical="top" wrapText="1"/>
      <protection hidden="0" locked="0"/>
    </xf>
    <xf applyAlignment="1" borderId="0" fillId="0" fontId="83" numFmtId="0" pivotButton="0" quotePrefix="0" xfId="0">
      <alignment vertical="center"/>
    </xf>
    <xf borderId="0" fillId="0" fontId="9" numFmtId="0" pivotButton="0" quotePrefix="0" xfId="1"/>
    <xf applyAlignment="1" borderId="0" fillId="0" fontId="14" numFmtId="0" pivotButton="0" quotePrefix="0" xfId="0">
      <alignment horizontal="left" indent="2"/>
    </xf>
    <xf applyAlignment="1" borderId="8" fillId="0" fontId="14" numFmtId="0" pivotButton="0" quotePrefix="0" xfId="0">
      <alignment horizontal="left" indent="2"/>
    </xf>
    <xf applyAlignment="1" borderId="9" fillId="0" fontId="14" numFmtId="0" pivotButton="0" quotePrefix="0" xfId="0">
      <alignment horizontal="left" indent="2"/>
    </xf>
    <xf applyAlignment="1" borderId="2" fillId="2" fontId="22" numFmtId="0" pivotButton="0" quotePrefix="0" xfId="0">
      <alignment vertical="top" wrapText="1"/>
    </xf>
    <xf applyAlignment="1" borderId="4" fillId="2" fontId="22" numFmtId="0" pivotButton="0" quotePrefix="0" xfId="0">
      <alignment vertical="top" wrapText="1"/>
    </xf>
    <xf applyAlignment="1" applyProtection="1" borderId="0" fillId="2" fontId="15" numFmtId="0" pivotButton="0" quotePrefix="0" xfId="0">
      <alignment shrinkToFit="1" vertical="top" wrapText="1"/>
      <protection hidden="0" locked="0"/>
    </xf>
    <xf applyAlignment="1" borderId="30" fillId="0" fontId="14" numFmtId="0" pivotButton="0" quotePrefix="0" xfId="0">
      <alignment horizontal="left" indent="2"/>
    </xf>
    <xf borderId="7" fillId="0" fontId="14" numFmtId="0" pivotButton="0" quotePrefix="0" xfId="0"/>
    <xf borderId="8" fillId="0" fontId="14" numFmtId="0" pivotButton="0" quotePrefix="0" xfId="0"/>
    <xf borderId="0" fillId="0" fontId="15" numFmtId="171" pivotButton="0" quotePrefix="0" xfId="34479"/>
    <xf applyAlignment="1" borderId="1" fillId="2" fontId="22" numFmtId="0" pivotButton="0" quotePrefix="0" xfId="0">
      <alignment vertical="top"/>
    </xf>
    <xf applyAlignment="1" borderId="31" fillId="3" fontId="15" numFmtId="0" pivotButton="0" quotePrefix="0" xfId="0">
      <alignment horizontal="center" vertical="top" wrapText="1"/>
    </xf>
    <xf applyAlignment="1" borderId="0" fillId="0" fontId="15" numFmtId="166" pivotButton="0" quotePrefix="0" xfId="0">
      <alignment horizontal="right" vertical="top"/>
    </xf>
    <xf applyAlignment="1" applyProtection="1" borderId="0" fillId="0" fontId="15" numFmtId="0" pivotButton="0" quotePrefix="0" xfId="0">
      <alignment horizontal="right"/>
      <protection hidden="0" locked="0"/>
    </xf>
    <xf applyAlignment="1" borderId="0" fillId="0" fontId="15" numFmtId="171" pivotButton="0" quotePrefix="0" xfId="34479">
      <alignment horizontal="right"/>
    </xf>
    <xf applyAlignment="1" borderId="0" fillId="2" fontId="19" numFmtId="0" pivotButton="0" quotePrefix="0" xfId="0">
      <alignment horizontal="left" indent="9"/>
    </xf>
    <xf applyAlignment="1" borderId="0" fillId="4" fontId="17" numFmtId="0" pivotButton="0" quotePrefix="0" xfId="0">
      <alignment horizontal="center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borderId="8" fillId="5" fontId="16" numFmtId="0" pivotButton="0" quotePrefix="0" xfId="0">
      <alignment horizontal="center"/>
    </xf>
    <xf applyAlignment="1" borderId="0" fillId="2" fontId="15" numFmtId="0" pivotButton="0" quotePrefix="0" xfId="0">
      <alignment horizontal="left" indent="9"/>
    </xf>
    <xf applyAlignment="1" borderId="0" fillId="0" fontId="15" numFmtId="0" pivotButton="0" quotePrefix="0" xfId="0">
      <alignment horizontal="left" indent="9"/>
    </xf>
    <xf applyAlignment="1" borderId="2" fillId="4" fontId="17" numFmtId="0" pivotButton="0" quotePrefix="0" xfId="0">
      <alignment horizontal="center"/>
    </xf>
    <xf applyAlignment="1" borderId="0" fillId="3" fontId="16" numFmtId="0" pivotButton="0" quotePrefix="0" xfId="0">
      <alignment horizontal="left" indent="9"/>
    </xf>
    <xf applyAlignment="1" borderId="0" fillId="2" fontId="16" numFmtId="0" pivotButton="0" quotePrefix="0" xfId="0">
      <alignment horizontal="left" indent="9"/>
    </xf>
    <xf applyAlignment="1" borderId="31" fillId="4" fontId="17" numFmtId="0" pivotButton="0" quotePrefix="0" xfId="0">
      <alignment horizontal="center"/>
    </xf>
    <xf borderId="31" fillId="0" fontId="0" numFmtId="0" pivotButton="0" quotePrefix="0" xfId="0"/>
    <xf borderId="8" fillId="0" fontId="0" numFmtId="0" pivotButton="0" quotePrefix="0" xfId="0"/>
    <xf borderId="0" fillId="0" fontId="15" numFmtId="171" pivotButton="0" quotePrefix="0" xfId="34479"/>
    <xf applyAlignment="1" borderId="0" fillId="6" fontId="16" numFmtId="165" pivotButton="0" quotePrefix="0" xfId="0">
      <alignment horizontal="center"/>
    </xf>
    <xf applyAlignment="1" applyProtection="1" borderId="0" fillId="6" fontId="16" numFmtId="168" pivotButton="0" quotePrefix="0" xfId="0">
      <alignment horizontal="center"/>
      <protection hidden="0" locked="0"/>
    </xf>
    <xf applyAlignment="1" borderId="0" fillId="3" fontId="15" numFmtId="165" pivotButton="0" quotePrefix="0" xfId="0">
      <alignment horizontal="center"/>
    </xf>
    <xf applyAlignment="1" applyProtection="1" borderId="0" fillId="3" fontId="16" numFmtId="168" pivotButton="0" quotePrefix="0" xfId="0">
      <alignment horizontal="center"/>
      <protection hidden="0" locked="0"/>
    </xf>
    <xf applyAlignment="1" applyProtection="1" borderId="0" fillId="3" fontId="16" numFmtId="169" pivotButton="0" quotePrefix="0" xfId="0">
      <alignment horizontal="center"/>
      <protection hidden="0" locked="0"/>
    </xf>
    <xf applyAlignment="1" applyProtection="1" borderId="0" fillId="3" fontId="21" numFmtId="170" pivotButton="0" quotePrefix="0" xfId="0">
      <alignment vertical="top"/>
      <protection hidden="0" locked="0"/>
    </xf>
    <xf applyAlignment="1" borderId="0" fillId="0" fontId="15" numFmtId="171" pivotButton="0" quotePrefix="0" xfId="34479">
      <alignment horizontal="right"/>
    </xf>
    <xf applyAlignment="1" borderId="0" fillId="3" fontId="21" numFmtId="166" pivotButton="0" quotePrefix="0" xfId="2">
      <alignment vertical="top"/>
    </xf>
    <xf applyAlignment="1" borderId="0" fillId="0" fontId="15" numFmtId="166" pivotButton="0" quotePrefix="0" xfId="0">
      <alignment vertical="top"/>
    </xf>
    <xf applyAlignment="1" borderId="19" fillId="3" fontId="21" numFmtId="166" pivotButton="0" quotePrefix="0" xfId="2">
      <alignment vertical="top"/>
    </xf>
    <xf applyAlignment="1" borderId="19" fillId="0" fontId="15" numFmtId="166" pivotButton="0" quotePrefix="0" xfId="0">
      <alignment vertical="top"/>
    </xf>
    <xf applyAlignment="1" borderId="0" fillId="3" fontId="21" numFmtId="166" pivotButton="0" quotePrefix="0" xfId="2">
      <alignment horizontal="right" vertical="top"/>
    </xf>
    <xf applyAlignment="1" borderId="0" fillId="0" fontId="15" numFmtId="166" pivotButton="0" quotePrefix="0" xfId="0">
      <alignment horizontal="right" vertical="top"/>
    </xf>
    <xf applyAlignment="1" borderId="0" fillId="0" fontId="15" numFmtId="165" pivotButton="0" quotePrefix="0" xfId="0">
      <alignment horizontal="right" vertical="top"/>
    </xf>
  </cellXfs>
  <cellStyles count="1365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  <cellStyle builtinId="3" name="Comma" xfId="1364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412948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Howard.Schneider@cwtv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S143"/>
  <sheetViews>
    <sheetView showGridLines="0" tabSelected="1" topLeftCell="A92" workbookViewId="0" zoomScale="90" zoomScaleNormal="90">
      <selection activeCell="C28" sqref="C28:J102"/>
    </sheetView>
  </sheetViews>
  <sheetFormatPr baseColWidth="8" defaultColWidth="9.109375" defaultRowHeight="15.6"/>
  <cols>
    <col customWidth="1" max="1" min="1" style="71" width="1.44140625"/>
    <col customWidth="1" max="2" min="2" style="71" width="10.109375"/>
    <col customWidth="1" max="3" min="3" style="71" width="16.33203125"/>
    <col customWidth="1" max="4" min="4" style="71" width="50.6640625"/>
    <col customWidth="1" max="5" min="5" style="71" width="20.6640625"/>
    <col bestFit="1" customWidth="1" max="6" min="6" style="71" width="11.77734375"/>
    <col customWidth="1" max="7" min="7" style="71" width="10.77734375"/>
    <col bestFit="1" customWidth="1" max="8" min="8" style="71" width="15.33203125"/>
    <col customWidth="1" max="9" min="9" style="71" width="13"/>
    <col customWidth="1" max="10" min="10" style="71" width="13.6640625"/>
    <col customWidth="1" max="11" min="11" style="71" width="12.6640625"/>
    <col bestFit="1" customWidth="1" max="12" min="12" style="71" width="12.6640625"/>
    <col bestFit="1" customWidth="1" max="13" min="13" style="71" width="12.77734375"/>
    <col customWidth="1" max="14" min="14" style="71" width="12.33203125"/>
    <col customWidth="1" max="15" min="15" style="71" width="16"/>
    <col customWidth="1" max="16" min="16" style="71" width="4.77734375"/>
    <col customWidth="1" max="18" min="17" style="71" width="9.109375"/>
    <col customWidth="1" max="19" min="19" style="71" width="9.109375"/>
    <col customWidth="1" max="16384" min="20" style="71" width="9.109375"/>
  </cols>
  <sheetData>
    <row r="1">
      <c r="A1" s="71" t="n"/>
      <c r="B1" s="6" t="n"/>
      <c r="C1" s="6" t="n"/>
      <c r="D1" s="6" t="n"/>
      <c r="E1" s="6" t="n"/>
      <c r="F1" s="6" t="n"/>
      <c r="G1" s="6" t="n"/>
      <c r="H1" s="8" t="n"/>
      <c r="I1" s="8" t="n"/>
      <c r="K1" s="9" t="inlineStr">
        <is>
          <t>Invoice Date:</t>
        </is>
      </c>
      <c r="L1" s="42" t="n">
        <v>43598</v>
      </c>
      <c r="R1" s="71" t="n"/>
      <c r="S1" s="71" t="n"/>
    </row>
    <row r="2">
      <c r="A2" s="71" t="n"/>
      <c r="B2" s="6" t="n"/>
      <c r="C2" s="6" t="n"/>
      <c r="D2" s="6" t="n"/>
      <c r="E2" s="6" t="n"/>
      <c r="F2" s="6" t="n"/>
      <c r="G2" s="6" t="n"/>
      <c r="H2" s="6" t="n"/>
      <c r="I2" s="6" t="n"/>
      <c r="K2" s="9" t="inlineStr">
        <is>
          <t>Invoice Number:</t>
        </is>
      </c>
      <c r="L2" s="92" t="n">
        <v>8475</v>
      </c>
      <c r="R2" s="71" t="n"/>
      <c r="S2" s="71" t="n"/>
    </row>
    <row r="3">
      <c r="A3" s="71" t="n"/>
      <c r="B3" s="6" t="n"/>
      <c r="C3" s="6" t="n"/>
      <c r="D3" s="6" t="n"/>
      <c r="E3" s="6" t="n"/>
      <c r="F3" s="6" t="n"/>
      <c r="G3" s="6" t="n"/>
      <c r="H3" s="11" t="n"/>
      <c r="I3" s="11" t="n"/>
      <c r="J3" s="11" t="n"/>
      <c r="K3" s="11" t="n"/>
      <c r="L3" s="11" t="n"/>
      <c r="R3" s="71" t="n"/>
      <c r="S3" s="71" t="n"/>
    </row>
    <row r="4">
      <c r="A4" s="71" t="n"/>
      <c r="B4" s="6" t="n"/>
      <c r="C4" s="6" t="n"/>
      <c r="D4" s="6" t="n"/>
      <c r="E4" s="6" t="n"/>
      <c r="F4" s="6" t="n"/>
      <c r="G4" s="6" t="n"/>
      <c r="H4" s="103" t="inlineStr">
        <is>
          <t>INVOICE</t>
        </is>
      </c>
      <c r="I4" s="104" t="n"/>
      <c r="J4" s="104" t="n"/>
      <c r="K4" s="104" t="n"/>
      <c r="L4" s="104" t="n"/>
      <c r="R4" s="71" t="n"/>
      <c r="S4" s="71" t="n"/>
    </row>
    <row r="5">
      <c r="A5" s="71" t="n"/>
      <c r="C5" s="10" t="n"/>
      <c r="D5" s="10" t="n"/>
      <c r="E5" s="10" t="n"/>
      <c r="F5" s="6" t="n"/>
      <c r="G5" s="6" t="n"/>
      <c r="H5" s="97" t="inlineStr">
        <is>
          <t>PLEASE REMIT TO:</t>
        </is>
      </c>
      <c r="I5" s="105" t="n"/>
      <c r="J5" s="105" t="n"/>
      <c r="K5" s="105" t="n"/>
      <c r="L5" s="105" t="n"/>
      <c r="R5" s="71" t="n"/>
      <c r="S5" s="71" t="n"/>
    </row>
    <row r="6">
      <c r="A6" s="71" t="n"/>
      <c r="B6" s="3" t="inlineStr">
        <is>
          <t>Canoe Ventures, LLC</t>
        </is>
      </c>
      <c r="C6" s="6" t="n"/>
      <c r="D6" s="6" t="n"/>
      <c r="E6" s="6" t="n"/>
      <c r="F6" s="6" t="n"/>
      <c r="G6" s="6" t="n"/>
      <c r="H6" s="98" t="inlineStr">
        <is>
          <t>Canoe Ventures, LLC</t>
        </is>
      </c>
      <c r="R6" s="71" t="n"/>
      <c r="S6" s="71" t="n"/>
    </row>
    <row r="7">
      <c r="A7" s="71" t="n"/>
      <c r="B7" s="1" t="inlineStr">
        <is>
          <t>200 Union Boulevard, Suite 201</t>
        </is>
      </c>
      <c r="C7" s="6" t="n"/>
      <c r="D7" s="6" t="n"/>
      <c r="E7" s="6" t="n"/>
      <c r="F7" s="6" t="n"/>
      <c r="G7" s="6" t="n"/>
      <c r="H7" s="99" t="inlineStr">
        <is>
          <t>Attention: Accounting Department</t>
        </is>
      </c>
      <c r="R7" s="71" t="n"/>
      <c r="S7" s="71" t="n"/>
    </row>
    <row r="8">
      <c r="A8" s="71" t="n"/>
      <c r="B8" s="1" t="inlineStr">
        <is>
          <t>Lakewood, CO  80228</t>
        </is>
      </c>
      <c r="C8" s="6" t="n"/>
      <c r="D8" s="11" t="n"/>
      <c r="E8" s="11" t="n"/>
      <c r="F8" s="11" t="n"/>
      <c r="G8" s="11" t="n"/>
      <c r="H8" s="98" t="inlineStr">
        <is>
          <t>200 Union Boulevard, Suite 201</t>
        </is>
      </c>
      <c r="R8" s="71" t="n"/>
      <c r="S8" s="71" t="n"/>
    </row>
    <row r="9">
      <c r="A9" s="71" t="n"/>
      <c r="B9" s="2" t="inlineStr">
        <is>
          <t>303-224-3000</t>
        </is>
      </c>
      <c r="C9" s="11" t="n"/>
      <c r="D9" s="6" t="n"/>
      <c r="E9" s="6" t="n"/>
      <c r="F9" s="6" t="n"/>
      <c r="G9" s="6" t="n"/>
      <c r="H9" s="98" t="inlineStr">
        <is>
          <t>Lakewood, CO  80228</t>
        </is>
      </c>
      <c r="R9" s="71" t="n"/>
      <c r="S9" s="71" t="n"/>
    </row>
    <row r="10">
      <c r="A10" s="71" t="n"/>
      <c r="B10" s="4" t="inlineStr">
        <is>
          <t>invoices@canoeventures.com</t>
        </is>
      </c>
      <c r="C10" s="11" t="n"/>
      <c r="D10" s="6" t="n"/>
      <c r="E10" s="6" t="n"/>
      <c r="F10" s="6" t="n"/>
      <c r="G10" s="6" t="n"/>
      <c r="H10" s="71" t="n"/>
      <c r="I10" s="71" t="n"/>
      <c r="J10" s="71" t="n"/>
      <c r="K10" s="71" t="n"/>
      <c r="L10" s="71" t="n"/>
      <c r="R10" s="71" t="n"/>
      <c r="S10" s="71" t="n"/>
    </row>
    <row r="11">
      <c r="A11" s="71" t="n"/>
      <c r="C11" s="12" t="n"/>
      <c r="D11" s="13" t="n"/>
      <c r="E11" s="13" t="n"/>
      <c r="F11" s="13" t="n"/>
      <c r="G11" s="13" t="n"/>
      <c r="H11" s="101" t="inlineStr">
        <is>
          <t xml:space="preserve">TERMS                 : NET 45 DAYS      </t>
        </is>
      </c>
      <c r="O11" s="71" t="n"/>
      <c r="R11" s="71" t="n"/>
      <c r="S11" s="71" t="n"/>
    </row>
    <row r="12">
      <c r="A12" s="71" t="n"/>
      <c r="B12" s="14" t="inlineStr">
        <is>
          <t>Bill To:</t>
        </is>
      </c>
      <c r="C12" s="13" t="n"/>
      <c r="D12" s="77" t="inlineStr">
        <is>
          <t>The CW Television Network</t>
        </is>
      </c>
      <c r="E12" s="13" t="n"/>
      <c r="F12" s="13" t="n"/>
      <c r="G12" s="13" t="n"/>
      <c r="H12" s="102" t="inlineStr">
        <is>
          <t>FEDERAL TAX ID : 26-2372059</t>
        </is>
      </c>
      <c r="O12" s="71" t="n"/>
      <c r="R12" s="71" t="n"/>
      <c r="S12" s="71" t="n"/>
    </row>
    <row r="13">
      <c r="A13" s="71" t="n"/>
      <c r="C13" s="13" t="n"/>
      <c r="D13" s="73" t="inlineStr">
        <is>
          <t xml:space="preserve">Howard Schneider </t>
        </is>
      </c>
      <c r="E13" s="13" t="n"/>
      <c r="F13" s="13" t="n"/>
      <c r="G13" s="13" t="n"/>
      <c r="H13" s="94" t="inlineStr">
        <is>
          <t>Invoice # is required on all remittances</t>
        </is>
      </c>
      <c r="O13" s="71" t="n"/>
      <c r="R13" s="71" t="n"/>
      <c r="S13" s="71" t="n"/>
    </row>
    <row r="14">
      <c r="A14" s="71" t="n"/>
      <c r="C14" s="13" t="n"/>
      <c r="D14" s="77" t="inlineStr">
        <is>
          <t>SVP Marketing Administration and Operations</t>
        </is>
      </c>
      <c r="E14" s="8" t="n"/>
      <c r="F14" s="8" t="n"/>
      <c r="G14" s="8" t="n"/>
      <c r="H14" s="11" t="n"/>
      <c r="I14" s="11" t="n"/>
      <c r="J14" s="11" t="n"/>
      <c r="K14" s="11" t="n"/>
      <c r="L14" s="11" t="n"/>
      <c r="O14" s="71" t="n"/>
      <c r="R14" s="71" t="n"/>
      <c r="S14" s="71" t="n"/>
    </row>
    <row r="15">
      <c r="A15" s="71" t="inlineStr">
        <is>
          <t xml:space="preserve"> </t>
        </is>
      </c>
      <c r="C15" s="8" t="n"/>
      <c r="D15" s="77" t="inlineStr">
        <is>
          <t>411 N. Hollywood Way. Building 2R suite 156</t>
        </is>
      </c>
      <c r="E15" s="8" t="n"/>
      <c r="F15" s="8" t="n"/>
      <c r="G15" s="8" t="n"/>
      <c r="H15" s="95" t="inlineStr">
        <is>
          <t>RATE CARD (current Tier in yellow)</t>
        </is>
      </c>
      <c r="O15" s="106" t="n"/>
      <c r="R15" s="71" t="n"/>
      <c r="S15" s="71" t="n"/>
    </row>
    <row r="16">
      <c r="A16" s="71" t="n"/>
      <c r="D16" s="77" t="inlineStr">
        <is>
          <t>Burbank, CA 91505</t>
        </is>
      </c>
      <c r="E16" s="8" t="n"/>
      <c r="F16" s="8" t="n"/>
      <c r="G16" s="8" t="n"/>
      <c r="H16" s="19" t="n"/>
      <c r="I16" s="20" t="inlineStr">
        <is>
          <t>Tier</t>
        </is>
      </c>
      <c r="J16" s="20" t="inlineStr">
        <is>
          <t>CPM</t>
        </is>
      </c>
      <c r="K16" s="21" t="inlineStr">
        <is>
          <t>YTD Impressions</t>
        </is>
      </c>
      <c r="L16" s="20" t="n"/>
      <c r="O16" s="106" t="n"/>
      <c r="R16" s="71" t="n"/>
      <c r="S16" s="71" t="n"/>
    </row>
    <row r="17">
      <c r="A17" s="71" t="n"/>
      <c r="C17" s="8" t="n"/>
      <c r="D17" s="78" t="inlineStr">
        <is>
          <t xml:space="preserve">Howard.Schneider@cwtv.com </t>
        </is>
      </c>
      <c r="E17" s="8" t="n"/>
      <c r="F17" s="8" t="n"/>
      <c r="G17" s="8" t="n"/>
      <c r="H17" s="52" t="n"/>
      <c r="I17" s="37" t="inlineStr">
        <is>
          <t xml:space="preserve">    0M - 200M</t>
        </is>
      </c>
      <c r="J17" s="107" t="n">
        <v>1.28</v>
      </c>
      <c r="K17" s="108">
        <f>D22+J105</f>
        <v/>
      </c>
      <c r="L17" s="43" t="n"/>
      <c r="N17" s="72" t="n"/>
      <c r="O17" s="106" t="n"/>
      <c r="R17" s="71" t="n"/>
      <c r="S17" s="71" t="n"/>
    </row>
    <row r="18">
      <c r="A18" s="71" t="n"/>
      <c r="B18" s="15" t="inlineStr">
        <is>
          <t>Invoice Period Start:</t>
        </is>
      </c>
      <c r="D18" s="40" t="inlineStr">
        <is>
          <t>04/01/2019</t>
        </is>
      </c>
      <c r="E18" s="8" t="n"/>
      <c r="F18" s="8" t="n"/>
      <c r="G18" s="8" t="n"/>
      <c r="H18" s="47" t="n"/>
      <c r="I18" s="48" t="inlineStr">
        <is>
          <t>200M - 400M</t>
        </is>
      </c>
      <c r="J18" s="109" t="n">
        <v>1.13</v>
      </c>
      <c r="K18" s="110" t="n"/>
      <c r="L18" s="39" t="n"/>
      <c r="N18" s="72" t="n"/>
      <c r="O18" s="72" t="n"/>
      <c r="R18" s="71" t="n"/>
      <c r="S18" s="71" t="n"/>
    </row>
    <row r="19">
      <c r="A19" s="71" t="n"/>
      <c r="B19" s="15" t="inlineStr">
        <is>
          <t>Invoice Period End:</t>
        </is>
      </c>
      <c r="D19" s="40" t="inlineStr">
        <is>
          <t>04/30/2019</t>
        </is>
      </c>
      <c r="E19" s="8" t="n"/>
      <c r="F19" s="8" t="n"/>
      <c r="G19" s="8" t="n"/>
      <c r="H19" s="47" t="n"/>
      <c r="I19" s="48" t="inlineStr">
        <is>
          <t>400M - 600M</t>
        </is>
      </c>
      <c r="J19" s="109" t="n">
        <v>0.99</v>
      </c>
      <c r="K19" s="110" t="n"/>
      <c r="L19" s="39" t="n"/>
      <c r="N19" s="72" t="n"/>
      <c r="O19" s="72" t="n"/>
      <c r="R19" s="71" t="n"/>
      <c r="S19" s="71" t="n"/>
    </row>
    <row r="20">
      <c r="A20" s="71" t="n"/>
      <c r="B20" s="14" t="inlineStr">
        <is>
          <t>Programming Group:</t>
        </is>
      </c>
      <c r="D20" s="96" t="inlineStr">
        <is>
          <t>CW</t>
        </is>
      </c>
      <c r="E20" s="8" t="n"/>
      <c r="F20" s="8" t="n"/>
      <c r="G20" s="8" t="n"/>
      <c r="H20" s="47" t="n"/>
      <c r="I20" s="48" t="inlineStr">
        <is>
          <t>600M - 800M</t>
        </is>
      </c>
      <c r="J20" s="109" t="n">
        <v>0.85</v>
      </c>
      <c r="K20" s="110" t="n"/>
      <c r="L20" s="39" t="n"/>
      <c r="N20" s="72" t="n"/>
      <c r="R20" s="71" t="n"/>
      <c r="S20" s="71" t="n"/>
    </row>
    <row r="21">
      <c r="A21" s="71" t="n"/>
      <c r="B21" s="14" t="inlineStr">
        <is>
          <t>Network(s):</t>
        </is>
      </c>
      <c r="D21" s="96" t="inlineStr">
        <is>
          <t>CW</t>
        </is>
      </c>
      <c r="F21" s="8" t="n"/>
      <c r="G21" s="8" t="n"/>
      <c r="H21" s="47" t="n"/>
      <c r="I21" s="48" t="inlineStr">
        <is>
          <t xml:space="preserve">  800M - 2B        </t>
        </is>
      </c>
      <c r="J21" s="109" t="n">
        <v>0.71</v>
      </c>
      <c r="K21" s="110" t="n"/>
      <c r="L21" s="39" t="n"/>
      <c r="N21" s="72" t="n"/>
      <c r="R21" s="71" t="n"/>
      <c r="S21" s="71" t="n"/>
    </row>
    <row r="22">
      <c r="A22" s="71" t="n"/>
      <c r="B22" s="24" t="inlineStr">
        <is>
          <t>Previous YTD Impressions:</t>
        </is>
      </c>
      <c r="D22" s="54" t="n">
        <v>53252560</v>
      </c>
      <c r="E22" s="8" t="n"/>
      <c r="F22" s="8" t="n"/>
      <c r="G22" s="8" t="n"/>
      <c r="H22" s="47" t="n"/>
      <c r="I22" s="48" t="inlineStr">
        <is>
          <t>2B - 3B</t>
        </is>
      </c>
      <c r="J22" s="109" t="n">
        <v>0.61</v>
      </c>
      <c r="K22" s="111" t="n"/>
      <c r="L22" s="39" t="n"/>
      <c r="R22" s="71" t="n"/>
      <c r="S22" s="71" t="n"/>
    </row>
    <row customFormat="1" r="23" s="71">
      <c r="A23" s="71" t="n"/>
      <c r="B23" s="24" t="n"/>
      <c r="D23" s="54" t="n"/>
      <c r="E23" s="8" t="n"/>
      <c r="F23" s="8" t="n"/>
      <c r="G23" s="8" t="n"/>
      <c r="H23" s="47" t="n"/>
      <c r="I23" s="48" t="inlineStr">
        <is>
          <t>3B - 4B</t>
        </is>
      </c>
      <c r="J23" s="109" t="n">
        <v>0.58</v>
      </c>
      <c r="K23" s="111" t="n"/>
      <c r="L23" s="39" t="n"/>
      <c r="O23" s="72" t="n"/>
    </row>
    <row customFormat="1" r="24" s="71">
      <c r="A24" s="71" t="n"/>
      <c r="B24" s="24" t="n"/>
      <c r="D24" s="54" t="n"/>
      <c r="E24" s="8" t="n"/>
      <c r="F24" s="8" t="n"/>
      <c r="G24" s="8" t="n"/>
      <c r="H24" s="47" t="n"/>
      <c r="I24" s="48" t="inlineStr">
        <is>
          <t>4B - 5B</t>
        </is>
      </c>
      <c r="J24" s="109" t="n">
        <v>0.55</v>
      </c>
      <c r="K24" s="111" t="n"/>
      <c r="L24" s="39" t="n"/>
      <c r="O24" s="72" t="n"/>
    </row>
    <row customFormat="1" r="25" s="71">
      <c r="A25" s="71" t="n"/>
      <c r="B25" s="24" t="n"/>
      <c r="D25" s="54" t="n"/>
      <c r="E25" s="8" t="n"/>
      <c r="F25" s="8" t="n"/>
      <c r="G25" s="8" t="n"/>
      <c r="H25" s="47" t="n"/>
      <c r="I25" s="48" t="inlineStr">
        <is>
          <t>5B +</t>
        </is>
      </c>
      <c r="J25" s="109" t="n">
        <v>0.5</v>
      </c>
      <c r="K25" s="111" t="n"/>
      <c r="L25" s="39" t="n"/>
    </row>
    <row r="26">
      <c r="A26" s="71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L26" s="11" t="n"/>
      <c r="M26" s="11" t="n"/>
      <c r="N26" s="11" t="n"/>
      <c r="O26" s="11" t="n"/>
    </row>
    <row customHeight="1" ht="46.8" r="27" s="74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Campaign Goal</t>
        </is>
      </c>
      <c r="I27" s="22" t="inlineStr">
        <is>
          <t>Total Impressions Delivered</t>
        </is>
      </c>
      <c r="J27" s="22" t="inlineStr">
        <is>
          <t>Current Billed Impressions</t>
        </is>
      </c>
      <c r="K27" s="22" t="inlineStr">
        <is>
          <t>CPM</t>
        </is>
      </c>
      <c r="L27" s="22" t="inlineStr">
        <is>
          <t>Total</t>
        </is>
      </c>
      <c r="P27" s="71" t="n"/>
      <c r="Q27" s="71" t="n"/>
      <c r="R27" s="71" t="n"/>
    </row>
    <row customFormat="1" r="28" s="71">
      <c r="B28" s="68" t="n">
        <v>1</v>
      </c>
      <c r="C28" s="68" t="n">
        <v>10182087</v>
      </c>
      <c r="D28" s="71" t="inlineStr">
        <is>
          <t>Cash Deal - Reckitt Mucinex FM VOD (226) - Feb19/Mar19</t>
        </is>
      </c>
      <c r="E28" s="71" t="inlineStr">
        <is>
          <t>CW</t>
        </is>
      </c>
      <c r="F28" s="112" t="n">
        <v>43503</v>
      </c>
      <c r="G28" s="112" t="n">
        <v>43555</v>
      </c>
      <c r="H28" s="113" t="n">
        <v>4324390</v>
      </c>
      <c r="I28" s="72" t="n">
        <v>1161027</v>
      </c>
      <c r="J28" s="72" t="n">
        <v>1472</v>
      </c>
      <c r="K28" s="114" t="n">
        <v>1.28</v>
      </c>
      <c r="L28" s="115">
        <f>ROUND(J28*(K28/1000),2)</f>
        <v/>
      </c>
    </row>
    <row customFormat="1" r="29" s="71">
      <c r="B29" s="68">
        <f>B28+1</f>
        <v/>
      </c>
      <c r="C29" s="68" t="n">
        <v>10182095</v>
      </c>
      <c r="D29" s="71" t="inlineStr">
        <is>
          <t>Cash Deal - Reckitt Mucinex SE 600 VOD (226) - Feb19/Mar19</t>
        </is>
      </c>
      <c r="E29" s="71" t="inlineStr">
        <is>
          <t>CW</t>
        </is>
      </c>
      <c r="F29" s="112" t="n">
        <v>43507</v>
      </c>
      <c r="G29" s="112" t="n">
        <v>43555</v>
      </c>
      <c r="H29" s="113" t="n">
        <v>2718644</v>
      </c>
      <c r="I29" s="72" t="n">
        <v>2605649</v>
      </c>
      <c r="J29" s="72" t="n">
        <v>89</v>
      </c>
      <c r="K29" s="114" t="n">
        <v>1.28</v>
      </c>
      <c r="L29" s="115">
        <f>ROUND(J29*(K29/1000),2)</f>
        <v/>
      </c>
    </row>
    <row customFormat="1" r="30" s="71">
      <c r="B30" s="68">
        <f>B29+1</f>
        <v/>
      </c>
      <c r="C30" s="68" t="n">
        <v>10211971</v>
      </c>
      <c r="D30" s="71" t="inlineStr">
        <is>
          <t>Cash Deal - Coke Zero :15s FPP VOD - Feb19/Mar19</t>
        </is>
      </c>
      <c r="E30" s="71" t="inlineStr">
        <is>
          <t>CW</t>
        </is>
      </c>
      <c r="F30" s="112" t="n">
        <v>43510</v>
      </c>
      <c r="G30" s="112" t="n">
        <v>43555</v>
      </c>
      <c r="H30" s="113" t="n">
        <v>58443</v>
      </c>
      <c r="I30" s="72" t="n">
        <v>55566</v>
      </c>
      <c r="J30" s="72" t="n">
        <v>14</v>
      </c>
      <c r="K30" s="114" t="n">
        <v>1.28</v>
      </c>
      <c r="L30" s="115">
        <f>ROUND(J30*(K30/1000),2)</f>
        <v/>
      </c>
    </row>
    <row customFormat="1" r="31" s="71">
      <c r="B31" s="68">
        <f>B30+1</f>
        <v/>
      </c>
      <c r="C31" s="68" t="n">
        <v>10211977</v>
      </c>
      <c r="D31" s="71" t="inlineStr">
        <is>
          <t>Cash Deal - Reckitt Lysol Kitchen VOD (861) - Feb19/Mar19</t>
        </is>
      </c>
      <c r="E31" s="71" t="inlineStr">
        <is>
          <t>CW</t>
        </is>
      </c>
      <c r="F31" s="112" t="n">
        <v>43514</v>
      </c>
      <c r="G31" s="112" t="n">
        <v>43555</v>
      </c>
      <c r="H31" s="113" t="n">
        <v>1171092</v>
      </c>
      <c r="I31" s="72" t="n">
        <v>833717</v>
      </c>
      <c r="J31" s="72" t="n">
        <v>1044</v>
      </c>
      <c r="K31" s="114" t="n">
        <v>1.28</v>
      </c>
      <c r="L31" s="115">
        <f>ROUND(J31*(K31/1000),2)</f>
        <v/>
      </c>
    </row>
    <row customFormat="1" r="32" s="71">
      <c r="B32" s="68">
        <f>B31+1</f>
        <v/>
      </c>
      <c r="C32" s="68" t="n">
        <v>10211998</v>
      </c>
      <c r="D32" s="71" t="inlineStr">
        <is>
          <t>Cash Deal - Reckitt Rid-x VOD (861) - Feb19/Mar19</t>
        </is>
      </c>
      <c r="E32" s="71" t="inlineStr">
        <is>
          <t>CW</t>
        </is>
      </c>
      <c r="F32" s="112" t="n">
        <v>43521</v>
      </c>
      <c r="G32" s="112" t="n">
        <v>43555</v>
      </c>
      <c r="H32" s="113" t="n">
        <v>1171092</v>
      </c>
      <c r="I32" s="72" t="n">
        <v>345347</v>
      </c>
      <c r="J32" s="72" t="n">
        <v>300</v>
      </c>
      <c r="K32" s="114" t="n">
        <v>1.28</v>
      </c>
      <c r="L32" s="115">
        <f>ROUND(J32*(K32/1000),2)</f>
        <v/>
      </c>
    </row>
    <row customFormat="1" r="33" s="71">
      <c r="B33" s="68">
        <f>B32+1</f>
        <v/>
      </c>
      <c r="C33" s="68" t="n">
        <v>10212006</v>
      </c>
      <c r="D33" s="71" t="inlineStr">
        <is>
          <t>Cash Deal - Coke Orange :15s FPP VOD - Feb19/Mar19</t>
        </is>
      </c>
      <c r="E33" s="71" t="inlineStr">
        <is>
          <t>CW</t>
        </is>
      </c>
      <c r="F33" s="112" t="n">
        <v>43523</v>
      </c>
      <c r="G33" s="112" t="n">
        <v>43555</v>
      </c>
      <c r="H33" s="113" t="n">
        <v>9583</v>
      </c>
      <c r="I33" s="72" t="n">
        <v>8949</v>
      </c>
      <c r="J33" s="72" t="n">
        <v>3</v>
      </c>
      <c r="K33" s="114" t="n">
        <v>1.28</v>
      </c>
      <c r="L33" s="115">
        <f>ROUND(J33*(K33/1000),2)</f>
        <v/>
      </c>
    </row>
    <row customFormat="1" r="34" s="71">
      <c r="B34" s="68">
        <f>B33+1</f>
        <v/>
      </c>
      <c r="C34" s="68" t="n">
        <v>10212007</v>
      </c>
      <c r="D34" s="71" t="inlineStr">
        <is>
          <t>Cash Deal - Coke Orange :30s FPP VOD - Feb19/Mar19</t>
        </is>
      </c>
      <c r="E34" s="71" t="inlineStr">
        <is>
          <t>CW</t>
        </is>
      </c>
      <c r="F34" s="112" t="n">
        <v>43523</v>
      </c>
      <c r="G34" s="112" t="n">
        <v>43555</v>
      </c>
      <c r="H34" s="113" t="n">
        <v>22361</v>
      </c>
      <c r="I34" s="72" t="n">
        <v>20860</v>
      </c>
      <c r="J34" s="72" t="n">
        <v>9</v>
      </c>
      <c r="K34" s="114" t="n">
        <v>1.28</v>
      </c>
      <c r="L34" s="115">
        <f>ROUND(J34*(K34/1000),2)</f>
        <v/>
      </c>
    </row>
    <row customFormat="1" r="35" s="71">
      <c r="B35" s="68">
        <f>B34+1</f>
        <v/>
      </c>
      <c r="C35" s="68" t="n">
        <v>10212008</v>
      </c>
      <c r="D35" s="71" t="inlineStr">
        <is>
          <t>Cash Deal - Quicken Loans FPP VOD - Feb19/Mar19</t>
        </is>
      </c>
      <c r="E35" s="71" t="inlineStr">
        <is>
          <t>CW</t>
        </is>
      </c>
      <c r="F35" s="112" t="n">
        <v>43523</v>
      </c>
      <c r="G35" s="112" t="n">
        <v>43555</v>
      </c>
      <c r="H35" s="113" t="n">
        <v>308547</v>
      </c>
      <c r="I35" s="72" t="n">
        <v>292824</v>
      </c>
      <c r="J35" s="72" t="n">
        <v>60</v>
      </c>
      <c r="K35" s="114" t="n">
        <v>1.28</v>
      </c>
      <c r="L35" s="115">
        <f>ROUND(J35*(K35/1000),2)</f>
        <v/>
      </c>
    </row>
    <row customFormat="1" r="36" s="71">
      <c r="B36" s="68">
        <f>B35+1</f>
        <v/>
      </c>
      <c r="C36" s="68" t="n">
        <v>10212042</v>
      </c>
      <c r="D36" s="71" t="inlineStr">
        <is>
          <t>Cash Deal - Wendy's Value 3 FPP VOD - Mar19</t>
        </is>
      </c>
      <c r="E36" s="71" t="inlineStr">
        <is>
          <t>CW</t>
        </is>
      </c>
      <c r="F36" s="112" t="n">
        <v>43541</v>
      </c>
      <c r="G36" s="112" t="n">
        <v>43555</v>
      </c>
      <c r="H36" s="113" t="n">
        <v>29265</v>
      </c>
      <c r="I36" s="72" t="n">
        <v>24656</v>
      </c>
      <c r="J36" s="72" t="n">
        <v>21</v>
      </c>
      <c r="K36" s="114" t="n">
        <v>1.28</v>
      </c>
      <c r="L36" s="115">
        <f>ROUND(J36*(K36/1000),2)</f>
        <v/>
      </c>
    </row>
    <row customFormat="1" r="37" s="71">
      <c r="B37" s="68">
        <f>B36+1</f>
        <v/>
      </c>
      <c r="C37" s="68" t="n">
        <v>10212051</v>
      </c>
      <c r="D37" s="71" t="inlineStr">
        <is>
          <t>Cash Deal - Reckitt Lysol Spring Cleaning VOD (861) - Mar19</t>
        </is>
      </c>
      <c r="E37" s="71" t="inlineStr">
        <is>
          <t>CW</t>
        </is>
      </c>
      <c r="F37" s="112" t="n">
        <v>43549</v>
      </c>
      <c r="G37" s="112" t="n">
        <v>43555</v>
      </c>
      <c r="H37" s="113" t="n">
        <v>753331</v>
      </c>
      <c r="I37" s="72" t="n">
        <v>408482</v>
      </c>
      <c r="J37" s="72" t="n">
        <v>684</v>
      </c>
      <c r="K37" s="114" t="n">
        <v>1.28</v>
      </c>
      <c r="L37" s="115">
        <f>ROUND(J37*(K37/1000),2)</f>
        <v/>
      </c>
    </row>
    <row customFormat="1" r="38" s="71">
      <c r="B38" s="68">
        <f>B37+1</f>
        <v/>
      </c>
      <c r="C38" s="68" t="n">
        <v>10212105</v>
      </c>
      <c r="D38" s="71" t="inlineStr">
        <is>
          <t>Cash Deal - Discover VOD - Apr19/Jun19</t>
        </is>
      </c>
      <c r="E38" s="71" t="inlineStr">
        <is>
          <t>CW</t>
        </is>
      </c>
      <c r="F38" s="112" t="n">
        <v>43556</v>
      </c>
      <c r="G38" s="112" t="n">
        <v>43604</v>
      </c>
      <c r="H38" s="113" t="n">
        <v>585120</v>
      </c>
      <c r="I38" s="72" t="n">
        <v>324825</v>
      </c>
      <c r="J38" s="72" t="n">
        <v>323474</v>
      </c>
      <c r="K38" s="114" t="n">
        <v>1.28</v>
      </c>
      <c r="L38" s="115">
        <f>ROUND(J38*(K38/1000),2)</f>
        <v/>
      </c>
    </row>
    <row customFormat="1" r="39" s="71">
      <c r="B39" s="68">
        <f>B38+1</f>
        <v/>
      </c>
      <c r="C39" s="68" t="n">
        <v>10212107</v>
      </c>
      <c r="D39" s="71" t="inlineStr">
        <is>
          <t>Cash Deal - Dairy Queen FPP VOD (1240) - Apr19/Jun19</t>
        </is>
      </c>
      <c r="E39" s="71" t="inlineStr">
        <is>
          <t>CW</t>
        </is>
      </c>
      <c r="F39" s="112" t="n">
        <v>43556</v>
      </c>
      <c r="G39" s="112" t="n">
        <v>43597</v>
      </c>
      <c r="H39" s="113" t="n">
        <v>290499</v>
      </c>
      <c r="I39" s="72" t="n">
        <v>169628</v>
      </c>
      <c r="J39" s="72" t="n">
        <v>168314</v>
      </c>
      <c r="K39" s="114" t="n">
        <v>1.28</v>
      </c>
      <c r="L39" s="115">
        <f>ROUND(J39*(K39/1000),2)</f>
        <v/>
      </c>
    </row>
    <row customFormat="1" r="40" s="71">
      <c r="B40" s="68">
        <f>B39+1</f>
        <v/>
      </c>
      <c r="C40" s="68" t="n">
        <v>10212108</v>
      </c>
      <c r="D40" s="71" t="inlineStr">
        <is>
          <t>Cash Deal - Apple iPhone VOD - Apr19</t>
        </is>
      </c>
      <c r="E40" s="71" t="inlineStr">
        <is>
          <t>CW</t>
        </is>
      </c>
      <c r="F40" s="112" t="n">
        <v>43556</v>
      </c>
      <c r="G40" s="112" t="n">
        <v>43597</v>
      </c>
      <c r="H40" s="113" t="n">
        <v>2810325</v>
      </c>
      <c r="I40" s="72" t="n">
        <v>753891</v>
      </c>
      <c r="J40" s="72" t="n">
        <v>752244</v>
      </c>
      <c r="K40" s="114" t="n">
        <v>1.28</v>
      </c>
      <c r="L40" s="115">
        <f>ROUND(J40*(K40/1000),2)</f>
        <v/>
      </c>
    </row>
    <row customFormat="1" r="41" s="71">
      <c r="B41" s="68">
        <f>B40+1</f>
        <v/>
      </c>
      <c r="C41" s="68" t="n">
        <v>10212109</v>
      </c>
      <c r="D41" s="71" t="inlineStr">
        <is>
          <t>Cash Deal - Pizza Hut VOD FPP (710) - Apr19/Jun19</t>
        </is>
      </c>
      <c r="E41" s="71" t="inlineStr">
        <is>
          <t>CW</t>
        </is>
      </c>
      <c r="F41" s="112" t="n">
        <v>43556</v>
      </c>
      <c r="G41" s="112" t="n">
        <v>43618</v>
      </c>
      <c r="H41" s="113" t="n">
        <v>31003</v>
      </c>
      <c r="I41" s="72" t="n">
        <v>31466</v>
      </c>
      <c r="J41" s="72" t="n">
        <v>31241</v>
      </c>
      <c r="K41" s="114" t="n">
        <v>1.28</v>
      </c>
      <c r="L41" s="115">
        <f>ROUND(J41*(K41/1000),2)</f>
        <v/>
      </c>
    </row>
    <row customFormat="1" r="42" s="71">
      <c r="B42" s="68">
        <f>B41+1</f>
        <v/>
      </c>
      <c r="C42" s="68" t="n">
        <v>10212110</v>
      </c>
      <c r="D42" s="71" t="inlineStr">
        <is>
          <t>Cash Deal - Freeform | Cloak &amp; Dagger VOD S2 (955) - Apr19</t>
        </is>
      </c>
      <c r="E42" s="71" t="inlineStr">
        <is>
          <t>CW</t>
        </is>
      </c>
      <c r="F42" s="112" t="n">
        <v>43556</v>
      </c>
      <c r="G42" s="112" t="n">
        <v>43558</v>
      </c>
      <c r="H42" s="113" t="n">
        <v>13157</v>
      </c>
      <c r="I42" s="72" t="n">
        <v>16511</v>
      </c>
      <c r="J42" s="72" t="n">
        <v>15987</v>
      </c>
      <c r="K42" s="114" t="n">
        <v>1.28</v>
      </c>
      <c r="L42" s="115">
        <f>ROUND(J42*(K42/1000),2)</f>
        <v/>
      </c>
    </row>
    <row customFormat="1" r="43" s="71">
      <c r="B43" s="68">
        <f>B42+1</f>
        <v/>
      </c>
      <c r="C43" s="68" t="n">
        <v>10212112</v>
      </c>
      <c r="D43" s="71" t="inlineStr">
        <is>
          <t>Cash Deal - Storck Toffifay VOD - Apr19/May19</t>
        </is>
      </c>
      <c r="E43" s="71" t="inlineStr">
        <is>
          <t>CW</t>
        </is>
      </c>
      <c r="F43" s="112" t="n">
        <v>43556</v>
      </c>
      <c r="G43" s="112" t="n">
        <v>43590</v>
      </c>
      <c r="H43" s="113" t="n">
        <v>129658</v>
      </c>
      <c r="I43" s="72" t="n">
        <v>122362</v>
      </c>
      <c r="J43" s="72" t="n">
        <v>121796</v>
      </c>
      <c r="K43" s="114" t="n">
        <v>1.28</v>
      </c>
      <c r="L43" s="115">
        <f>ROUND(J43*(K43/1000),2)</f>
        <v/>
      </c>
    </row>
    <row customFormat="1" r="44" s="71">
      <c r="B44" s="68">
        <f>B43+1</f>
        <v/>
      </c>
      <c r="C44" s="68" t="n">
        <v>10212113</v>
      </c>
      <c r="D44" s="71" t="inlineStr">
        <is>
          <t>Cash Deal - Sprint VOD - Apr19/Jun19</t>
        </is>
      </c>
      <c r="E44" s="71" t="inlineStr">
        <is>
          <t>CW</t>
        </is>
      </c>
      <c r="F44" s="112" t="n">
        <v>43556</v>
      </c>
      <c r="G44" s="112" t="n">
        <v>43646</v>
      </c>
      <c r="H44" s="113" t="n">
        <v>3079438</v>
      </c>
      <c r="I44" s="72" t="n">
        <v>1051714</v>
      </c>
      <c r="J44" s="72" t="n">
        <v>1050735</v>
      </c>
      <c r="K44" s="114" t="n">
        <v>1.28</v>
      </c>
      <c r="L44" s="115">
        <f>ROUND(J44*(K44/1000),2)</f>
        <v/>
      </c>
    </row>
    <row customFormat="1" r="45" s="71">
      <c r="B45" s="68">
        <f>B44+1</f>
        <v/>
      </c>
      <c r="C45" s="68" t="n">
        <v>10212114</v>
      </c>
      <c r="D45" s="71" t="inlineStr">
        <is>
          <t>Cash Deal - General Motors - Chevy Brand VOD - Apr19/Jun19</t>
        </is>
      </c>
      <c r="E45" s="71" t="inlineStr">
        <is>
          <t>CW</t>
        </is>
      </c>
      <c r="F45" s="112" t="n">
        <v>43556</v>
      </c>
      <c r="G45" s="112" t="n">
        <v>43646</v>
      </c>
      <c r="H45" s="113" t="n">
        <v>2238764</v>
      </c>
      <c r="I45" s="72" t="n">
        <v>764989</v>
      </c>
      <c r="J45" s="72" t="n">
        <v>764210</v>
      </c>
      <c r="K45" s="114" t="n">
        <v>1.28</v>
      </c>
      <c r="L45" s="115">
        <f>ROUND(J45*(K45/1000),2)</f>
        <v/>
      </c>
    </row>
    <row customFormat="1" r="46" s="71">
      <c r="B46" s="68">
        <f>B45+1</f>
        <v/>
      </c>
      <c r="C46" s="68" t="n">
        <v>10212131</v>
      </c>
      <c r="D46" s="71" t="inlineStr">
        <is>
          <t>Cash Deal - P&amp;G Luvs Diaper FPP VOD (575) - Apr19/Jun19</t>
        </is>
      </c>
      <c r="E46" s="71" t="inlineStr">
        <is>
          <t>CW</t>
        </is>
      </c>
      <c r="F46" s="112" t="n">
        <v>43557</v>
      </c>
      <c r="G46" s="112" t="n">
        <v>43646</v>
      </c>
      <c r="H46" s="113" t="n">
        <v>654108</v>
      </c>
      <c r="I46" s="72" t="n">
        <v>288451</v>
      </c>
      <c r="J46" s="72" t="n">
        <v>288451</v>
      </c>
      <c r="K46" s="114" t="n">
        <v>1.28</v>
      </c>
      <c r="L46" s="115">
        <f>ROUND(J46*(K46/1000),2)</f>
        <v/>
      </c>
    </row>
    <row customFormat="1" r="47" s="71">
      <c r="B47" s="68">
        <f>B46+1</f>
        <v/>
      </c>
      <c r="C47" s="68" t="n">
        <v>10212132</v>
      </c>
      <c r="D47" s="71" t="inlineStr">
        <is>
          <t>Cash Deal - P&amp;G Crest PGH FPP VOD (575) - Apr19/Jun19</t>
        </is>
      </c>
      <c r="E47" s="71" t="inlineStr">
        <is>
          <t>CW</t>
        </is>
      </c>
      <c r="F47" s="112" t="n">
        <v>43557</v>
      </c>
      <c r="G47" s="112" t="n">
        <v>43646</v>
      </c>
      <c r="H47" s="113" t="n">
        <v>654108</v>
      </c>
      <c r="I47" s="72" t="n">
        <v>281662</v>
      </c>
      <c r="J47" s="72" t="n">
        <v>281662</v>
      </c>
      <c r="K47" s="114" t="n">
        <v>1.28</v>
      </c>
      <c r="L47" s="115">
        <f>ROUND(J47*(K47/1000),2)</f>
        <v/>
      </c>
    </row>
    <row customFormat="1" r="48" s="71">
      <c r="B48" s="68">
        <f>B47+1</f>
        <v/>
      </c>
      <c r="C48" s="68" t="n">
        <v>10212133</v>
      </c>
      <c r="D48" s="71" t="inlineStr">
        <is>
          <t>Cash Deal - P&amp;G Pampers Swaddlers FPP VOD (575) - Apr19/Jun19</t>
        </is>
      </c>
      <c r="E48" s="71" t="inlineStr">
        <is>
          <t>CW</t>
        </is>
      </c>
      <c r="F48" s="112" t="n">
        <v>43557</v>
      </c>
      <c r="G48" s="112" t="n">
        <v>43646</v>
      </c>
      <c r="H48" s="113" t="n">
        <v>654108</v>
      </c>
      <c r="I48" s="72" t="n">
        <v>305984</v>
      </c>
      <c r="J48" s="72" t="n">
        <v>305984</v>
      </c>
      <c r="K48" s="114" t="n">
        <v>1.28</v>
      </c>
      <c r="L48" s="115">
        <f>ROUND(J48*(K48/1000),2)</f>
        <v/>
      </c>
    </row>
    <row customFormat="1" r="49" s="71">
      <c r="B49" s="68">
        <f>B48+1</f>
        <v/>
      </c>
      <c r="C49" s="68" t="n">
        <v>10212153</v>
      </c>
      <c r="D49" s="71" t="inlineStr">
        <is>
          <t>Cash Deal - AT&amp;T VOD - Apr19/Jun19</t>
        </is>
      </c>
      <c r="E49" s="71" t="inlineStr">
        <is>
          <t>CW</t>
        </is>
      </c>
      <c r="F49" s="112" t="n">
        <v>43557</v>
      </c>
      <c r="G49" s="112" t="n">
        <v>43616</v>
      </c>
      <c r="H49" s="113" t="n">
        <v>5244676</v>
      </c>
      <c r="I49" s="72" t="n">
        <v>2620599</v>
      </c>
      <c r="J49" s="72" t="n">
        <v>2620599</v>
      </c>
      <c r="K49" s="114" t="n">
        <v>1.28</v>
      </c>
      <c r="L49" s="115">
        <f>ROUND(J49*(K49/1000),2)</f>
        <v/>
      </c>
    </row>
    <row customFormat="1" r="50" s="71">
      <c r="B50" s="68">
        <f>B49+1</f>
        <v/>
      </c>
      <c r="C50" s="68" t="n">
        <v>10212154</v>
      </c>
      <c r="D50" s="71" t="inlineStr">
        <is>
          <t>Cash Deal - Abbvie VOD FPP (1246) - Apr19/Jun19</t>
        </is>
      </c>
      <c r="E50" s="71" t="inlineStr">
        <is>
          <t>CW</t>
        </is>
      </c>
      <c r="F50" s="112" t="n">
        <v>43557</v>
      </c>
      <c r="G50" s="112" t="n">
        <v>43646</v>
      </c>
      <c r="H50" s="113" t="n">
        <v>6408361</v>
      </c>
      <c r="I50" s="72" t="n">
        <v>1065746</v>
      </c>
      <c r="J50" s="72" t="n">
        <v>1065746</v>
      </c>
      <c r="K50" s="114" t="n">
        <v>1.28</v>
      </c>
      <c r="L50" s="115">
        <f>ROUND(J50*(K50/1000),2)</f>
        <v/>
      </c>
    </row>
    <row customFormat="1" r="51" s="71">
      <c r="B51" s="68">
        <f>B50+1</f>
        <v/>
      </c>
      <c r="C51" s="68" t="n">
        <v>10212155</v>
      </c>
      <c r="D51" s="71" t="inlineStr">
        <is>
          <t>Cash Deal - Liberty Mutual VOD - Apr19/Jun19</t>
        </is>
      </c>
      <c r="E51" s="71" t="inlineStr">
        <is>
          <t>CW</t>
        </is>
      </c>
      <c r="F51" s="112" t="n">
        <v>43558</v>
      </c>
      <c r="G51" s="112" t="n">
        <v>43646</v>
      </c>
      <c r="H51" s="113" t="n">
        <v>7483172</v>
      </c>
      <c r="I51" s="72" t="n">
        <v>592825</v>
      </c>
      <c r="J51" s="72" t="n">
        <v>592825</v>
      </c>
      <c r="K51" s="114" t="n">
        <v>1.28</v>
      </c>
      <c r="L51" s="115">
        <f>ROUND(J51*(K51/1000),2)</f>
        <v/>
      </c>
    </row>
    <row customFormat="1" r="52" s="71">
      <c r="B52" s="68">
        <f>B51+1</f>
        <v/>
      </c>
      <c r="C52" s="68" t="n">
        <v>10212156</v>
      </c>
      <c r="D52" s="71" t="inlineStr">
        <is>
          <t>Cash Deal - Metro PCS FPP VOD - Apr19/Jun19</t>
        </is>
      </c>
      <c r="E52" s="71" t="inlineStr">
        <is>
          <t>CW</t>
        </is>
      </c>
      <c r="F52" s="112" t="n">
        <v>43558</v>
      </c>
      <c r="G52" s="112" t="n">
        <v>43583</v>
      </c>
      <c r="H52" s="113" t="n">
        <v>51470</v>
      </c>
      <c r="I52" s="72" t="n">
        <v>56805</v>
      </c>
      <c r="J52" s="72" t="n">
        <v>56805</v>
      </c>
      <c r="K52" s="114" t="n">
        <v>1.28</v>
      </c>
      <c r="L52" s="115">
        <f>ROUND(J52*(K52/1000),2)</f>
        <v/>
      </c>
    </row>
    <row customFormat="1" r="53" s="71">
      <c r="B53" s="68">
        <f>B52+1</f>
        <v/>
      </c>
      <c r="C53" s="68" t="n">
        <v>10212157</v>
      </c>
      <c r="D53" s="71" t="inlineStr">
        <is>
          <t>Cash Deal - Reckitt Rid-X VOD (861) - Apr19/Jun19</t>
        </is>
      </c>
      <c r="E53" s="71" t="inlineStr">
        <is>
          <t>CW</t>
        </is>
      </c>
      <c r="F53" s="112" t="n">
        <v>43558</v>
      </c>
      <c r="G53" s="112" t="n">
        <v>43597</v>
      </c>
      <c r="H53" s="113" t="n">
        <v>366010</v>
      </c>
      <c r="I53" s="72" t="n">
        <v>210420</v>
      </c>
      <c r="J53" s="72" t="n">
        <v>210420</v>
      </c>
      <c r="K53" s="114" t="n">
        <v>1.28</v>
      </c>
      <c r="L53" s="115">
        <f>ROUND(J53*(K53/1000),2)</f>
        <v/>
      </c>
    </row>
    <row customFormat="1" r="54" s="71">
      <c r="B54" s="68">
        <f>B53+1</f>
        <v/>
      </c>
      <c r="C54" s="68" t="n">
        <v>10212168</v>
      </c>
      <c r="D54" s="71" t="inlineStr">
        <is>
          <t>Cash Deal - Boost FPP VOD - Apr19/Jun19</t>
        </is>
      </c>
      <c r="E54" s="71" t="inlineStr">
        <is>
          <t>CW</t>
        </is>
      </c>
      <c r="F54" s="112" t="n">
        <v>43558</v>
      </c>
      <c r="G54" s="112" t="n">
        <v>43646</v>
      </c>
      <c r="H54" s="113" t="n">
        <v>2922773</v>
      </c>
      <c r="I54" s="72" t="n">
        <v>1005543</v>
      </c>
      <c r="J54" s="72" t="n">
        <v>1005543</v>
      </c>
      <c r="K54" s="114" t="n">
        <v>1.28</v>
      </c>
      <c r="L54" s="115">
        <f>ROUND(J54*(K54/1000),2)</f>
        <v/>
      </c>
    </row>
    <row customFormat="1" r="55" s="71">
      <c r="B55" s="68">
        <f>B54+1</f>
        <v/>
      </c>
      <c r="C55" s="68" t="n">
        <v>10212175</v>
      </c>
      <c r="D55" s="71" t="inlineStr">
        <is>
          <t>Cash Deal - P&amp;G Mr. Clean Surface FPP VOD (575) - Apr19/Jun19</t>
        </is>
      </c>
      <c r="E55" s="71" t="inlineStr">
        <is>
          <t>CW</t>
        </is>
      </c>
      <c r="F55" s="112" t="n">
        <v>43557</v>
      </c>
      <c r="G55" s="112" t="n">
        <v>43646</v>
      </c>
      <c r="H55" s="113" t="n">
        <v>654108</v>
      </c>
      <c r="I55" s="72" t="n">
        <v>278325</v>
      </c>
      <c r="J55" s="72" t="n">
        <v>278325</v>
      </c>
      <c r="K55" s="114" t="n">
        <v>1.28</v>
      </c>
      <c r="L55" s="115">
        <f>ROUND(J55*(K55/1000),2)</f>
        <v/>
      </c>
    </row>
    <row customFormat="1" r="56" s="71">
      <c r="B56" s="68">
        <f>B55+1</f>
        <v/>
      </c>
      <c r="C56" s="68" t="n">
        <v>10212176</v>
      </c>
      <c r="D56" s="71" t="inlineStr">
        <is>
          <t>Cash Deal - Liberty Mutual Makegood VOD (725) - Apr19/Jun19</t>
        </is>
      </c>
      <c r="E56" s="71" t="inlineStr">
        <is>
          <t>CW</t>
        </is>
      </c>
      <c r="F56" s="112" t="n">
        <v>43560</v>
      </c>
      <c r="G56" s="112" t="n">
        <v>43646</v>
      </c>
      <c r="H56" s="113" t="n">
        <v>290105</v>
      </c>
      <c r="I56" s="72" t="n">
        <v>106080</v>
      </c>
      <c r="J56" s="72" t="n">
        <v>106080</v>
      </c>
      <c r="K56" s="114" t="n">
        <v>1.28</v>
      </c>
      <c r="L56" s="115">
        <f>ROUND(J56*(K56/1000),2)</f>
        <v/>
      </c>
    </row>
    <row customFormat="1" r="57" s="71">
      <c r="B57" s="68">
        <f>B56+1</f>
        <v/>
      </c>
      <c r="C57" s="68" t="n">
        <v>10212186</v>
      </c>
      <c r="D57" s="71" t="inlineStr">
        <is>
          <t>Cash Deal - Cricket FPP VOD - Apr19/Jun19</t>
        </is>
      </c>
      <c r="E57" s="71" t="inlineStr">
        <is>
          <t>CW</t>
        </is>
      </c>
      <c r="F57" s="112" t="n">
        <v>43559</v>
      </c>
      <c r="G57" s="112" t="n">
        <v>43590</v>
      </c>
      <c r="H57" s="113" t="n">
        <v>34026</v>
      </c>
      <c r="I57" s="72" t="n">
        <v>22706</v>
      </c>
      <c r="J57" s="72" t="n">
        <v>22706</v>
      </c>
      <c r="K57" s="114" t="n">
        <v>1.28</v>
      </c>
      <c r="L57" s="115">
        <f>ROUND(J57*(K57/1000),2)</f>
        <v/>
      </c>
    </row>
    <row customFormat="1" r="58" s="71">
      <c r="B58" s="68">
        <f>B57+1</f>
        <v/>
      </c>
      <c r="C58" s="68" t="n">
        <v>10212187</v>
      </c>
      <c r="D58" s="71" t="inlineStr">
        <is>
          <t>Cash Deal - Reckitt Lysol Laundry VOD (861) - Apr19/Jun19</t>
        </is>
      </c>
      <c r="E58" s="71" t="inlineStr">
        <is>
          <t>CW</t>
        </is>
      </c>
      <c r="F58" s="112" t="n">
        <v>43558</v>
      </c>
      <c r="G58" s="112" t="n">
        <v>43604</v>
      </c>
      <c r="H58" s="113" t="n">
        <v>487540</v>
      </c>
      <c r="I58" s="72" t="n">
        <v>339201</v>
      </c>
      <c r="J58" s="72" t="n">
        <v>339201</v>
      </c>
      <c r="K58" s="114" t="n">
        <v>1.28</v>
      </c>
      <c r="L58" s="115">
        <f>ROUND(J58*(K58/1000),2)</f>
        <v/>
      </c>
    </row>
    <row customFormat="1" r="59" s="71">
      <c r="B59" s="68">
        <f>B58+1</f>
        <v/>
      </c>
      <c r="C59" s="68" t="n">
        <v>10212188</v>
      </c>
      <c r="D59" s="71" t="inlineStr">
        <is>
          <t>Cash Deal - Freeform | Cloak &amp; Dagger VOD (956) - Apr19</t>
        </is>
      </c>
      <c r="E59" s="71" t="inlineStr">
        <is>
          <t>CW</t>
        </is>
      </c>
      <c r="F59" s="112" t="n">
        <v>43560</v>
      </c>
      <c r="G59" s="112" t="n">
        <v>43575</v>
      </c>
      <c r="H59" s="113" t="n">
        <v>158983</v>
      </c>
      <c r="I59" s="72" t="n">
        <v>159221</v>
      </c>
      <c r="J59" s="72" t="n">
        <v>159221</v>
      </c>
      <c r="K59" s="114" t="n">
        <v>1.28</v>
      </c>
      <c r="L59" s="115">
        <f>ROUND(J59*(K59/1000),2)</f>
        <v/>
      </c>
    </row>
    <row customFormat="1" r="60" s="71">
      <c r="B60" s="68">
        <f>B59+1</f>
        <v/>
      </c>
      <c r="C60" s="68" t="n">
        <v>10212206</v>
      </c>
      <c r="D60" s="71" t="inlineStr">
        <is>
          <t>Cash Deal - Reckitt Lysol LDS (861) - Apr19/Jun19</t>
        </is>
      </c>
      <c r="E60" s="71" t="inlineStr">
        <is>
          <t>CW</t>
        </is>
      </c>
      <c r="F60" s="112" t="n">
        <v>43563</v>
      </c>
      <c r="G60" s="112" t="n">
        <v>43611</v>
      </c>
      <c r="H60" s="113" t="n">
        <v>734165</v>
      </c>
      <c r="I60" s="72" t="n">
        <v>394400</v>
      </c>
      <c r="J60" s="72" t="n">
        <v>394400</v>
      </c>
      <c r="K60" s="114" t="n">
        <v>1.28</v>
      </c>
      <c r="L60" s="115">
        <f>ROUND(J60*(K60/1000),2)</f>
        <v/>
      </c>
    </row>
    <row customFormat="1" r="61" s="71">
      <c r="B61" s="68">
        <f>B60+1</f>
        <v/>
      </c>
      <c r="C61" s="68" t="n">
        <v>10212207</v>
      </c>
      <c r="D61" s="71" t="inlineStr">
        <is>
          <t>Cash Deal - Booking.com FPP VOD - Apr19/Jun19</t>
        </is>
      </c>
      <c r="E61" s="71" t="inlineStr">
        <is>
          <t>CW</t>
        </is>
      </c>
      <c r="F61" s="112" t="n">
        <v>43563</v>
      </c>
      <c r="G61" s="112" t="n">
        <v>43583</v>
      </c>
      <c r="H61" s="113" t="n">
        <v>579799</v>
      </c>
      <c r="I61" s="72" t="n">
        <v>579449</v>
      </c>
      <c r="J61" s="72" t="n">
        <v>579449</v>
      </c>
      <c r="K61" s="114" t="n">
        <v>1.28</v>
      </c>
      <c r="L61" s="115">
        <f>ROUND(J61*(K61/1000),2)</f>
        <v/>
      </c>
    </row>
    <row customFormat="1" r="62" s="71">
      <c r="B62" s="68">
        <f>B61+1</f>
        <v/>
      </c>
      <c r="C62" s="68" t="n">
        <v>10212208</v>
      </c>
      <c r="D62" s="71" t="inlineStr">
        <is>
          <t>Cash Deal - Autotrader VOD - Apr19/Jun19</t>
        </is>
      </c>
      <c r="E62" s="71" t="inlineStr">
        <is>
          <t>CW</t>
        </is>
      </c>
      <c r="F62" s="112" t="n">
        <v>43563</v>
      </c>
      <c r="G62" s="112" t="n">
        <v>43604</v>
      </c>
      <c r="H62" s="113" t="n">
        <v>933892</v>
      </c>
      <c r="I62" s="72" t="n">
        <v>468614</v>
      </c>
      <c r="J62" s="72" t="n">
        <v>468614</v>
      </c>
      <c r="K62" s="114" t="n">
        <v>1.28</v>
      </c>
      <c r="L62" s="115">
        <f>ROUND(J62*(K62/1000),2)</f>
        <v/>
      </c>
    </row>
    <row customFormat="1" r="63" s="71">
      <c r="B63" s="68">
        <f>B62+1</f>
        <v/>
      </c>
      <c r="C63" s="68" t="n">
        <v>10212211</v>
      </c>
      <c r="D63" s="71" t="inlineStr">
        <is>
          <t>Cash Deal - Subaru FPP VOD (673) - Apr19/Jun19</t>
        </is>
      </c>
      <c r="E63" s="71" t="inlineStr">
        <is>
          <t>CW</t>
        </is>
      </c>
      <c r="F63" s="112" t="n">
        <v>43563</v>
      </c>
      <c r="G63" s="112" t="n">
        <v>43646</v>
      </c>
      <c r="H63" s="113" t="n">
        <v>765945</v>
      </c>
      <c r="I63" s="72" t="n">
        <v>399152</v>
      </c>
      <c r="J63" s="72" t="n">
        <v>399152</v>
      </c>
      <c r="K63" s="114" t="n">
        <v>1.28</v>
      </c>
      <c r="L63" s="115">
        <f>ROUND(J63*(K63/1000),2)</f>
        <v/>
      </c>
    </row>
    <row customFormat="1" r="64" s="71">
      <c r="B64" s="68">
        <f>B63+1</f>
        <v/>
      </c>
      <c r="C64" s="68" t="n">
        <v>10212214</v>
      </c>
      <c r="D64" s="71" t="inlineStr">
        <is>
          <t>Cash Deal - Apollo UPX FPP VOD - Apr19/Jun19</t>
        </is>
      </c>
      <c r="E64" s="71" t="inlineStr">
        <is>
          <t>CW</t>
        </is>
      </c>
      <c r="F64" s="112" t="n">
        <v>43563</v>
      </c>
      <c r="G64" s="112" t="n">
        <v>43646</v>
      </c>
      <c r="H64" s="113" t="n">
        <v>76289</v>
      </c>
      <c r="I64" s="72" t="n">
        <v>38190</v>
      </c>
      <c r="J64" s="72" t="n">
        <v>38190</v>
      </c>
      <c r="K64" s="114" t="n">
        <v>1.28</v>
      </c>
      <c r="L64" s="115">
        <f>ROUND(J64*(K64/1000),2)</f>
        <v/>
      </c>
    </row>
    <row customFormat="1" r="65" s="71">
      <c r="B65" s="68">
        <f>B64+1</f>
        <v/>
      </c>
      <c r="C65" s="68" t="n">
        <v>10212215</v>
      </c>
      <c r="D65" s="71" t="inlineStr">
        <is>
          <t>Cash Deal - Great Wolf Resorts VOD - Apr19/Jun19</t>
        </is>
      </c>
      <c r="E65" s="71" t="inlineStr">
        <is>
          <t>CW</t>
        </is>
      </c>
      <c r="F65" s="112" t="n">
        <v>43563</v>
      </c>
      <c r="G65" s="112" t="n">
        <v>43576</v>
      </c>
      <c r="H65" s="113" t="n">
        <v>291739</v>
      </c>
      <c r="I65" s="72" t="n">
        <v>292641</v>
      </c>
      <c r="J65" s="72" t="n">
        <v>292641</v>
      </c>
      <c r="K65" s="114" t="n">
        <v>1.28</v>
      </c>
      <c r="L65" s="115">
        <f>ROUND(J65*(K65/1000),2)</f>
        <v/>
      </c>
    </row>
    <row customFormat="1" r="66" s="71">
      <c r="B66" s="68">
        <f>B65+1</f>
        <v/>
      </c>
      <c r="C66" s="68" t="n">
        <v>10212216</v>
      </c>
      <c r="D66" s="71" t="inlineStr">
        <is>
          <t>Cash Deal - Walmart FPP VOD - Apr19</t>
        </is>
      </c>
      <c r="E66" s="71" t="inlineStr">
        <is>
          <t>CW</t>
        </is>
      </c>
      <c r="F66" s="112" t="n">
        <v>43563</v>
      </c>
      <c r="G66" s="112" t="n">
        <v>43616</v>
      </c>
      <c r="H66" s="113" t="n">
        <v>211386</v>
      </c>
      <c r="I66" s="72" t="n">
        <v>105864</v>
      </c>
      <c r="J66" s="72" t="n">
        <v>105864</v>
      </c>
      <c r="K66" s="114" t="n">
        <v>1.28</v>
      </c>
      <c r="L66" s="115">
        <f>ROUND(J66*(K66/1000),2)</f>
        <v/>
      </c>
    </row>
    <row customFormat="1" r="67" s="71">
      <c r="B67" s="68">
        <f>B66+1</f>
        <v/>
      </c>
      <c r="C67" s="68" t="n">
        <v>10212240</v>
      </c>
      <c r="D67" s="71" t="inlineStr">
        <is>
          <t>Cash Deal - Tracfone Simple FPP VOD - Apr19/Jun19</t>
        </is>
      </c>
      <c r="E67" s="71" t="inlineStr">
        <is>
          <t>CW</t>
        </is>
      </c>
      <c r="F67" s="112" t="n">
        <v>43563</v>
      </c>
      <c r="G67" s="112" t="n">
        <v>43646</v>
      </c>
      <c r="H67" s="113" t="n">
        <v>63416</v>
      </c>
      <c r="I67" s="72" t="n">
        <v>34230</v>
      </c>
      <c r="J67" s="72" t="n">
        <v>34230</v>
      </c>
      <c r="K67" s="114" t="n">
        <v>1.28</v>
      </c>
      <c r="L67" s="115">
        <f>ROUND(J67*(K67/1000),2)</f>
        <v/>
      </c>
    </row>
    <row customFormat="1" r="68" s="71">
      <c r="B68" s="68">
        <f>B67+1</f>
        <v/>
      </c>
      <c r="C68" s="68" t="n">
        <v>10212241</v>
      </c>
      <c r="D68" s="71" t="inlineStr">
        <is>
          <t>Cash Deal - Pfizer Eucrisa FPP VOD - Apr19/Jun19</t>
        </is>
      </c>
      <c r="E68" s="71" t="inlineStr">
        <is>
          <t>CW</t>
        </is>
      </c>
      <c r="F68" s="112" t="n">
        <v>43566</v>
      </c>
      <c r="G68" s="112" t="n">
        <v>43611</v>
      </c>
      <c r="H68" s="113" t="n">
        <v>31070</v>
      </c>
      <c r="I68" s="72" t="n">
        <v>16340</v>
      </c>
      <c r="J68" s="72" t="n">
        <v>16340</v>
      </c>
      <c r="K68" s="114" t="n">
        <v>1.28</v>
      </c>
      <c r="L68" s="115">
        <f>ROUND(J68*(K68/1000),2)</f>
        <v/>
      </c>
    </row>
    <row customFormat="1" r="69" s="71">
      <c r="B69" s="68">
        <f>B68+1</f>
        <v/>
      </c>
      <c r="C69" s="68" t="n">
        <v>10212242</v>
      </c>
      <c r="D69" s="71" t="inlineStr">
        <is>
          <t>Cash Deal - Coty CL3 FPP VOD (1011) - Apr19/May19</t>
        </is>
      </c>
      <c r="E69" s="71" t="inlineStr">
        <is>
          <t>CW</t>
        </is>
      </c>
      <c r="F69" s="112" t="n">
        <v>43565</v>
      </c>
      <c r="G69" s="112" t="n">
        <v>43597</v>
      </c>
      <c r="H69" s="113" t="n">
        <v>52054</v>
      </c>
      <c r="I69" s="72" t="n">
        <v>40159</v>
      </c>
      <c r="J69" s="72" t="n">
        <v>40159</v>
      </c>
      <c r="K69" s="114" t="n">
        <v>1.28</v>
      </c>
      <c r="L69" s="115">
        <f>ROUND(J69*(K69/1000),2)</f>
        <v/>
      </c>
    </row>
    <row customFormat="1" r="70" s="71">
      <c r="B70" s="68">
        <f>B69+1</f>
        <v/>
      </c>
      <c r="C70" s="68" t="n">
        <v>10212243</v>
      </c>
      <c r="D70" s="71" t="inlineStr">
        <is>
          <t>Cash Deal - Reckitt Lysol Wipes (861) - Apr19/Jun19</t>
        </is>
      </c>
      <c r="E70" s="71" t="inlineStr">
        <is>
          <t>CW</t>
        </is>
      </c>
      <c r="F70" s="112" t="n">
        <v>43570</v>
      </c>
      <c r="G70" s="112" t="n">
        <v>43590</v>
      </c>
      <c r="H70" s="113" t="n">
        <v>736888</v>
      </c>
      <c r="I70" s="72" t="n">
        <v>573674</v>
      </c>
      <c r="J70" s="72" t="n">
        <v>573674</v>
      </c>
      <c r="K70" s="114" t="n">
        <v>1.28</v>
      </c>
      <c r="L70" s="115">
        <f>ROUND(J70*(K70/1000),2)</f>
        <v/>
      </c>
    </row>
    <row customFormat="1" r="71" s="71">
      <c r="B71" s="68">
        <f>B70+1</f>
        <v/>
      </c>
      <c r="C71" s="68" t="n">
        <v>10212244</v>
      </c>
      <c r="D71" s="71" t="inlineStr">
        <is>
          <t>Cash Deal - Nissan VOD FPP (820) - Apr19/Jun19</t>
        </is>
      </c>
      <c r="E71" s="71" t="inlineStr">
        <is>
          <t>CW</t>
        </is>
      </c>
      <c r="F71" s="112" t="n">
        <v>43565</v>
      </c>
      <c r="G71" s="112" t="n">
        <v>43590</v>
      </c>
      <c r="H71" s="113" t="n">
        <v>76289</v>
      </c>
      <c r="I71" s="72" t="n">
        <v>75285</v>
      </c>
      <c r="J71" s="72" t="n">
        <v>75285</v>
      </c>
      <c r="K71" s="114" t="n">
        <v>1.28</v>
      </c>
      <c r="L71" s="115">
        <f>ROUND(J71*(K71/1000),2)</f>
        <v/>
      </c>
    </row>
    <row customFormat="1" r="72" s="71">
      <c r="B72" s="68">
        <f>B71+1</f>
        <v/>
      </c>
      <c r="C72" s="68" t="n">
        <v>10212245</v>
      </c>
      <c r="D72" s="71" t="inlineStr">
        <is>
          <t>Cash Deal - Realtor.com FPP VOD - Apr19/Jun19</t>
        </is>
      </c>
      <c r="E72" s="71" t="inlineStr">
        <is>
          <t>CW</t>
        </is>
      </c>
      <c r="F72" s="112" t="n">
        <v>43565</v>
      </c>
      <c r="G72" s="112" t="n">
        <v>43604</v>
      </c>
      <c r="H72" s="113" t="n">
        <v>76290</v>
      </c>
      <c r="I72" s="72" t="n">
        <v>47802</v>
      </c>
      <c r="J72" s="72" t="n">
        <v>47802</v>
      </c>
      <c r="K72" s="114" t="n">
        <v>1.28</v>
      </c>
      <c r="L72" s="115">
        <f>ROUND(J72*(K72/1000),2)</f>
        <v/>
      </c>
    </row>
    <row customFormat="1" r="73" s="71">
      <c r="B73" s="68">
        <f>B72+1</f>
        <v/>
      </c>
      <c r="C73" s="68" t="n">
        <v>10212246</v>
      </c>
      <c r="D73" s="71" t="inlineStr">
        <is>
          <t>Cash Deal - Universal Theme Parks | Portfolio FPP VOD - Apr19/Jun19</t>
        </is>
      </c>
      <c r="E73" s="71" t="inlineStr">
        <is>
          <t>CW</t>
        </is>
      </c>
      <c r="F73" s="112" t="n">
        <v>43570</v>
      </c>
      <c r="G73" s="112" t="n">
        <v>43618</v>
      </c>
      <c r="H73" s="113" t="n">
        <v>152579</v>
      </c>
      <c r="I73" s="72" t="n">
        <v>138364</v>
      </c>
      <c r="J73" s="72" t="n">
        <v>138364</v>
      </c>
      <c r="K73" s="114" t="n">
        <v>1.28</v>
      </c>
      <c r="L73" s="115">
        <f>ROUND(J73*(K73/1000),2)</f>
        <v/>
      </c>
    </row>
    <row customFormat="1" r="74" s="71">
      <c r="B74" s="68">
        <f>B73+1</f>
        <v/>
      </c>
      <c r="C74" s="68" t="n">
        <v>10212247</v>
      </c>
      <c r="D74" s="71" t="inlineStr">
        <is>
          <t>Cash Deal - Quicken Loans FPP VOD - Apr19/Jun19</t>
        </is>
      </c>
      <c r="E74" s="71" t="inlineStr">
        <is>
          <t>CW</t>
        </is>
      </c>
      <c r="F74" s="112" t="n">
        <v>43565</v>
      </c>
      <c r="G74" s="112" t="n">
        <v>43646</v>
      </c>
      <c r="H74" s="113" t="n">
        <v>457736</v>
      </c>
      <c r="I74" s="72" t="n">
        <v>164701</v>
      </c>
      <c r="J74" s="72" t="n">
        <v>164701</v>
      </c>
      <c r="K74" s="114" t="n">
        <v>1.28</v>
      </c>
      <c r="L74" s="115">
        <f>ROUND(J74*(K74/1000),2)</f>
        <v/>
      </c>
    </row>
    <row customFormat="1" r="75" s="71">
      <c r="B75" s="68">
        <f>B74+1</f>
        <v/>
      </c>
      <c r="C75" s="68" t="n">
        <v>10212248</v>
      </c>
      <c r="D75" s="71" t="inlineStr">
        <is>
          <t>Cash Deal - GAP Easter Dresses FPP VOD (616) - Apr19/Jun19</t>
        </is>
      </c>
      <c r="E75" s="71" t="inlineStr">
        <is>
          <t>CW</t>
        </is>
      </c>
      <c r="F75" s="112" t="n">
        <v>43565</v>
      </c>
      <c r="G75" s="112" t="n">
        <v>43575</v>
      </c>
      <c r="H75" s="113" t="n">
        <v>140924</v>
      </c>
      <c r="I75" s="72" t="n">
        <v>141469</v>
      </c>
      <c r="J75" s="72" t="n">
        <v>141469</v>
      </c>
      <c r="K75" s="114" t="n">
        <v>1.28</v>
      </c>
      <c r="L75" s="115">
        <f>ROUND(J75*(K75/1000),2)</f>
        <v/>
      </c>
    </row>
    <row customFormat="1" r="76" s="71">
      <c r="B76" s="68">
        <f>B75+1</f>
        <v/>
      </c>
      <c r="C76" s="68" t="n">
        <v>10212249</v>
      </c>
      <c r="D76" s="71" t="inlineStr">
        <is>
          <t>On Air Convergence - Honda FPP VOD (1269) - Apr19/Jun19</t>
        </is>
      </c>
      <c r="E76" s="71" t="inlineStr">
        <is>
          <t>CW</t>
        </is>
      </c>
      <c r="F76" s="112" t="n">
        <v>43570</v>
      </c>
      <c r="G76" s="112" t="n">
        <v>43583</v>
      </c>
      <c r="H76" s="113" t="n">
        <v>166889</v>
      </c>
      <c r="I76" s="72" t="n">
        <v>166607</v>
      </c>
      <c r="J76" s="72" t="n">
        <v>166607</v>
      </c>
      <c r="K76" s="114" t="n">
        <v>1.28</v>
      </c>
      <c r="L76" s="115">
        <f>ROUND(J76*(K76/1000),2)</f>
        <v/>
      </c>
    </row>
    <row customFormat="1" r="77" s="71">
      <c r="B77" s="68">
        <f>B76+1</f>
        <v/>
      </c>
      <c r="C77" s="68" t="n">
        <v>10212250</v>
      </c>
      <c r="D77" s="71" t="inlineStr">
        <is>
          <t>Cash Deal - Coty CGSB FPP VOD (1011) - Apr19/May19</t>
        </is>
      </c>
      <c r="E77" s="71" t="inlineStr">
        <is>
          <t>CW</t>
        </is>
      </c>
      <c r="F77" s="112" t="n">
        <v>43565</v>
      </c>
      <c r="G77" s="112" t="n">
        <v>43597</v>
      </c>
      <c r="H77" s="113" t="n">
        <v>37593</v>
      </c>
      <c r="I77" s="72" t="n">
        <v>19505</v>
      </c>
      <c r="J77" s="72" t="n">
        <v>19505</v>
      </c>
      <c r="K77" s="114" t="n">
        <v>1.28</v>
      </c>
      <c r="L77" s="115">
        <f>ROUND(J77*(K77/1000),2)</f>
        <v/>
      </c>
    </row>
    <row customFormat="1" r="78" s="71">
      <c r="B78" s="68">
        <f>B77+1</f>
        <v/>
      </c>
      <c r="C78" s="68" t="n">
        <v>10212251</v>
      </c>
      <c r="D78" s="71" t="inlineStr">
        <is>
          <t>Cash Deal - Reckitt Mucinex SE 600 VOD (226) - Apr19/May19</t>
        </is>
      </c>
      <c r="E78" s="71" t="inlineStr">
        <is>
          <t>CW</t>
        </is>
      </c>
      <c r="F78" s="112" t="n">
        <v>43563</v>
      </c>
      <c r="G78" s="112" t="n">
        <v>43590</v>
      </c>
      <c r="H78" s="113" t="n">
        <v>490727</v>
      </c>
      <c r="I78" s="72" t="n">
        <v>412511</v>
      </c>
      <c r="J78" s="72" t="n">
        <v>412511</v>
      </c>
      <c r="K78" s="114" t="n">
        <v>1.28</v>
      </c>
      <c r="L78" s="115">
        <f>ROUND(J78*(K78/1000),2)</f>
        <v/>
      </c>
    </row>
    <row customFormat="1" r="79" s="71">
      <c r="B79" s="68">
        <f>B78+1</f>
        <v/>
      </c>
      <c r="C79" s="68" t="n">
        <v>10212252</v>
      </c>
      <c r="D79" s="71" t="inlineStr">
        <is>
          <t>Cash Deal - Pfizer Xeljanz FPP VOD - Apr19/Jun19</t>
        </is>
      </c>
      <c r="E79" s="71" t="inlineStr">
        <is>
          <t>CW</t>
        </is>
      </c>
      <c r="F79" s="112" t="n">
        <v>43566</v>
      </c>
      <c r="G79" s="112" t="n">
        <v>43604</v>
      </c>
      <c r="H79" s="113" t="n">
        <v>31070</v>
      </c>
      <c r="I79" s="72" t="n">
        <v>20113</v>
      </c>
      <c r="J79" s="72" t="n">
        <v>20113</v>
      </c>
      <c r="K79" s="114" t="n">
        <v>1.28</v>
      </c>
      <c r="L79" s="115">
        <f>ROUND(J79*(K79/1000),2)</f>
        <v/>
      </c>
    </row>
    <row customFormat="1" r="80" s="71">
      <c r="B80" s="68">
        <f>B79+1</f>
        <v/>
      </c>
      <c r="C80" s="68" t="n">
        <v>10212258</v>
      </c>
      <c r="D80" s="71" t="inlineStr">
        <is>
          <t>Cash Deal - Victoria's Secret VOD - Apr19/Jun19</t>
        </is>
      </c>
      <c r="E80" s="71" t="inlineStr">
        <is>
          <t>CW</t>
        </is>
      </c>
      <c r="F80" s="112" t="n">
        <v>43570</v>
      </c>
      <c r="G80" s="112" t="n">
        <v>43576</v>
      </c>
      <c r="H80" s="113" t="n">
        <v>130901</v>
      </c>
      <c r="I80" s="72" t="n">
        <v>131224</v>
      </c>
      <c r="J80" s="72" t="n">
        <v>131224</v>
      </c>
      <c r="K80" s="114" t="n">
        <v>1.28</v>
      </c>
      <c r="L80" s="115">
        <f>ROUND(J80*(K80/1000),2)</f>
        <v/>
      </c>
    </row>
    <row customFormat="1" r="81" s="71">
      <c r="B81" s="68">
        <f>B80+1</f>
        <v/>
      </c>
      <c r="C81" s="68" t="n">
        <v>10212259</v>
      </c>
      <c r="D81" s="71" t="inlineStr">
        <is>
          <t>Cash Deal - McDonalds Breakfast Sandwich FPP VOD - Apr19/May19</t>
        </is>
      </c>
      <c r="E81" s="71" t="inlineStr">
        <is>
          <t>CW</t>
        </is>
      </c>
      <c r="F81" s="112" t="n">
        <v>43571</v>
      </c>
      <c r="G81" s="112" t="n">
        <v>43597</v>
      </c>
      <c r="H81" s="113" t="n">
        <v>211387</v>
      </c>
      <c r="I81" s="72" t="n">
        <v>146892</v>
      </c>
      <c r="J81" s="72" t="n">
        <v>146892</v>
      </c>
      <c r="K81" s="114" t="n">
        <v>1.28</v>
      </c>
      <c r="L81" s="115">
        <f>ROUND(J81*(K81/1000),2)</f>
        <v/>
      </c>
    </row>
    <row customFormat="1" r="82" s="71">
      <c r="B82" s="68">
        <f>B81+1</f>
        <v/>
      </c>
      <c r="C82" s="68" t="n">
        <v>10212264</v>
      </c>
      <c r="D82" s="71" t="inlineStr">
        <is>
          <t>Cash Deal - Panera FPP VOD - Apr19</t>
        </is>
      </c>
      <c r="E82" s="71" t="inlineStr">
        <is>
          <t>CW</t>
        </is>
      </c>
      <c r="F82" s="112" t="n">
        <v>43570</v>
      </c>
      <c r="G82" s="112" t="n">
        <v>43576</v>
      </c>
      <c r="H82" s="113" t="n">
        <v>48825</v>
      </c>
      <c r="I82" s="72" t="n">
        <v>49242</v>
      </c>
      <c r="J82" s="72" t="n">
        <v>49242</v>
      </c>
      <c r="K82" s="114" t="n">
        <v>1.28</v>
      </c>
      <c r="L82" s="115">
        <f>ROUND(J82*(K82/1000),2)</f>
        <v/>
      </c>
    </row>
    <row customFormat="1" r="83" s="71">
      <c r="B83" s="68">
        <f>B82+1</f>
        <v/>
      </c>
      <c r="C83" s="68" t="n">
        <v>10212271</v>
      </c>
      <c r="D83" s="71" t="inlineStr">
        <is>
          <t>Cash Deal - Wendy's Value 2 FPP VOD - Apr19/May19</t>
        </is>
      </c>
      <c r="E83" s="71" t="inlineStr">
        <is>
          <t>CW</t>
        </is>
      </c>
      <c r="F83" s="112" t="n">
        <v>43571</v>
      </c>
      <c r="G83" s="112" t="n">
        <v>43590</v>
      </c>
      <c r="H83" s="113" t="n">
        <v>9865</v>
      </c>
      <c r="I83" s="72" t="n">
        <v>11300</v>
      </c>
      <c r="J83" s="72" t="n">
        <v>11300</v>
      </c>
      <c r="K83" s="114" t="n">
        <v>1.28</v>
      </c>
      <c r="L83" s="115">
        <f>ROUND(J83*(K83/1000),2)</f>
        <v/>
      </c>
    </row>
    <row customFormat="1" r="84" s="71">
      <c r="B84" s="68">
        <f>B83+1</f>
        <v/>
      </c>
      <c r="C84" s="68" t="n">
        <v>10212286</v>
      </c>
      <c r="D84" s="71" t="inlineStr">
        <is>
          <t>Cash Deal - SC Johnson ZipLoc VOD FPP - Apr19/Jun19</t>
        </is>
      </c>
      <c r="E84" s="71" t="inlineStr">
        <is>
          <t>CW</t>
        </is>
      </c>
      <c r="F84" s="112" t="n">
        <v>43575</v>
      </c>
      <c r="G84" s="112" t="n">
        <v>43609</v>
      </c>
      <c r="H84" s="113" t="n">
        <v>42906</v>
      </c>
      <c r="I84" s="72" t="n">
        <v>22773</v>
      </c>
      <c r="J84" s="72" t="n">
        <v>22773</v>
      </c>
      <c r="K84" s="114" t="n">
        <v>1.28</v>
      </c>
      <c r="L84" s="115">
        <f>ROUND(J84*(K84/1000),2)</f>
        <v/>
      </c>
    </row>
    <row customFormat="1" r="85" s="71">
      <c r="B85" s="68">
        <f>B84+1</f>
        <v/>
      </c>
      <c r="C85" s="68" t="n">
        <v>10231976</v>
      </c>
      <c r="D85" s="71" t="inlineStr">
        <is>
          <t>Cash Deal - McDonalds Disney Avengers FPP VOD - Apr19/May19</t>
        </is>
      </c>
      <c r="E85" s="71" t="inlineStr">
        <is>
          <t>CW</t>
        </is>
      </c>
      <c r="F85" s="112" t="n">
        <v>43578</v>
      </c>
      <c r="G85" s="112" t="n">
        <v>43608</v>
      </c>
      <c r="H85" s="113" t="n">
        <v>211387</v>
      </c>
      <c r="I85" s="72" t="n">
        <v>75439</v>
      </c>
      <c r="J85" s="72" t="n">
        <v>75439</v>
      </c>
      <c r="K85" s="114" t="n">
        <v>1.28</v>
      </c>
      <c r="L85" s="115">
        <f>ROUND(J85*(K85/1000),2)</f>
        <v/>
      </c>
    </row>
    <row customFormat="1" r="86" s="71">
      <c r="B86" s="68">
        <f>B85+1</f>
        <v/>
      </c>
      <c r="C86" s="68" t="n">
        <v>10231981</v>
      </c>
      <c r="D86" s="71" t="inlineStr">
        <is>
          <t>Cash Deal - McDonalds D123 FPP VOD - Apr19</t>
        </is>
      </c>
      <c r="E86" s="71" t="inlineStr">
        <is>
          <t>CW</t>
        </is>
      </c>
      <c r="F86" s="112" t="n">
        <v>43578</v>
      </c>
      <c r="G86" s="112" t="n">
        <v>43583</v>
      </c>
      <c r="H86" s="113" t="n">
        <v>140924</v>
      </c>
      <c r="I86" s="72" t="n">
        <v>143031</v>
      </c>
      <c r="J86" s="72" t="n">
        <v>143031</v>
      </c>
      <c r="K86" s="114" t="n">
        <v>1.28</v>
      </c>
      <c r="L86" s="115">
        <f>ROUND(J86*(K86/1000),2)</f>
        <v/>
      </c>
    </row>
    <row customFormat="1" r="87" s="71">
      <c r="B87" s="68">
        <f>B86+1</f>
        <v/>
      </c>
      <c r="C87" s="68" t="n">
        <v>10231993</v>
      </c>
      <c r="D87" s="71" t="inlineStr">
        <is>
          <t>Cash Deal - GAP Denim Drumbeat FPP VOD (616) - Apr19/Jun19</t>
        </is>
      </c>
      <c r="E87" s="71" t="inlineStr">
        <is>
          <t>CW</t>
        </is>
      </c>
      <c r="F87" s="112" t="n">
        <v>43580</v>
      </c>
      <c r="G87" s="112" t="n">
        <v>43590</v>
      </c>
      <c r="H87" s="113" t="n">
        <v>140924</v>
      </c>
      <c r="I87" s="72" t="n">
        <v>1098</v>
      </c>
      <c r="J87" s="72" t="n">
        <v>1098</v>
      </c>
      <c r="K87" s="114" t="n">
        <v>1.28</v>
      </c>
      <c r="L87" s="115">
        <f>ROUND(J87*(K87/1000),2)</f>
        <v/>
      </c>
    </row>
    <row customFormat="1" r="88" s="71">
      <c r="B88" s="68">
        <f>B87+1</f>
        <v/>
      </c>
      <c r="C88" s="68" t="n">
        <v>10231994</v>
      </c>
      <c r="D88" s="71" t="inlineStr">
        <is>
          <t>Cash Deal - Microsoft End User | Surface VOD (788) - Apr19/Jun19</t>
        </is>
      </c>
      <c r="E88" s="71" t="inlineStr">
        <is>
          <t>CW</t>
        </is>
      </c>
      <c r="F88" s="112" t="n">
        <v>43584</v>
      </c>
      <c r="G88" s="112" t="n">
        <v>43604</v>
      </c>
      <c r="H88" s="113" t="n">
        <v>21139</v>
      </c>
      <c r="I88" s="72" t="n">
        <v>3186</v>
      </c>
      <c r="J88" s="72" t="n">
        <v>3186</v>
      </c>
      <c r="K88" s="114" t="n">
        <v>1.28</v>
      </c>
      <c r="L88" s="115">
        <f>ROUND(J88*(K88/1000),2)</f>
        <v/>
      </c>
    </row>
    <row customFormat="1" r="89" s="71">
      <c r="B89" s="68">
        <f>B88+1</f>
        <v/>
      </c>
      <c r="C89" s="68" t="n">
        <v>10231995</v>
      </c>
      <c r="D89" s="71" t="inlineStr">
        <is>
          <t>Cash Deal - Reckitt Neuriva VOD (226) - Apr19/Jun19</t>
        </is>
      </c>
      <c r="E89" s="71" t="inlineStr">
        <is>
          <t>CW</t>
        </is>
      </c>
      <c r="F89" s="112" t="n">
        <v>43584</v>
      </c>
      <c r="G89" s="112" t="n">
        <v>43604</v>
      </c>
      <c r="H89" s="113" t="n">
        <v>245363</v>
      </c>
      <c r="I89" s="72" t="n">
        <v>23680</v>
      </c>
      <c r="J89" s="72" t="n">
        <v>23680</v>
      </c>
      <c r="K89" s="114" t="n">
        <v>1.28</v>
      </c>
      <c r="L89" s="115">
        <f>ROUND(J89*(K89/1000),2)</f>
        <v/>
      </c>
    </row>
    <row customFormat="1" r="90" s="71">
      <c r="B90" s="68">
        <f>B89+1</f>
        <v/>
      </c>
      <c r="C90" s="68" t="n">
        <v>10251975</v>
      </c>
      <c r="D90" s="71" t="inlineStr">
        <is>
          <t>Cash Deal - McDonalds ROD Deal FPP VOD - Apr19/Jun19</t>
        </is>
      </c>
      <c r="E90" s="71" t="inlineStr">
        <is>
          <t>CW</t>
        </is>
      </c>
      <c r="F90" s="112" t="n">
        <v>43585</v>
      </c>
      <c r="G90" s="112" t="n">
        <v>43617</v>
      </c>
      <c r="H90" s="113" t="n">
        <v>281849</v>
      </c>
      <c r="I90" s="72" t="n">
        <v>5001</v>
      </c>
      <c r="J90" s="72" t="n">
        <v>5001</v>
      </c>
      <c r="K90" s="114" t="n">
        <v>1.28</v>
      </c>
      <c r="L90" s="115">
        <f>ROUND(J90*(K90/1000),2)</f>
        <v/>
      </c>
    </row>
    <row customFormat="1" r="91" s="71">
      <c r="B91" s="68">
        <f>B90+1</f>
        <v/>
      </c>
      <c r="C91" s="68" t="n"/>
      <c r="D91" s="71" t="n"/>
      <c r="E91" s="71" t="n"/>
      <c r="F91" s="112" t="n"/>
      <c r="G91" s="112" t="n"/>
      <c r="H91" s="113" t="n"/>
      <c r="I91" s="72" t="n"/>
      <c r="J91" s="72" t="n"/>
      <c r="K91" s="114" t="n">
        <v>1.28</v>
      </c>
      <c r="L91" s="115">
        <f>ROUND(J91*(K91/1000),2)</f>
        <v/>
      </c>
    </row>
    <row customFormat="1" r="92" s="71">
      <c r="B92" s="68">
        <f>B91+1</f>
        <v/>
      </c>
      <c r="C92" s="68" t="n"/>
      <c r="D92" s="71" t="n"/>
      <c r="E92" s="71" t="n"/>
      <c r="F92" s="112" t="n"/>
      <c r="G92" s="112" t="n"/>
      <c r="H92" s="113" t="n"/>
      <c r="I92" s="72" t="n"/>
      <c r="J92" s="72" t="n"/>
      <c r="K92" s="114" t="n">
        <v>1.28</v>
      </c>
      <c r="L92" s="115">
        <f>ROUND(J92*(K92/1000),2)</f>
        <v/>
      </c>
    </row>
    <row customFormat="1" r="93" s="71">
      <c r="B93" s="68">
        <f>B92+1</f>
        <v/>
      </c>
      <c r="C93" s="68" t="n"/>
      <c r="D93" s="71" t="n"/>
      <c r="E93" s="71" t="n"/>
      <c r="F93" s="112" t="n"/>
      <c r="G93" s="112" t="n"/>
      <c r="H93" s="113" t="n"/>
      <c r="I93" s="72" t="n"/>
      <c r="J93" s="72" t="n"/>
      <c r="K93" s="114" t="n">
        <v>1.28</v>
      </c>
      <c r="L93" s="115">
        <f>ROUND(J93*(K93/1000),2)</f>
        <v/>
      </c>
    </row>
    <row customFormat="1" r="94" s="71">
      <c r="B94" s="68">
        <f>B93+1</f>
        <v/>
      </c>
      <c r="C94" s="68" t="n"/>
      <c r="D94" s="71" t="n"/>
      <c r="E94" s="71" t="n"/>
      <c r="F94" s="112" t="n"/>
      <c r="G94" s="112" t="n"/>
      <c r="H94" s="113" t="n"/>
      <c r="I94" s="72" t="n"/>
      <c r="J94" s="72" t="n"/>
      <c r="K94" s="114" t="n">
        <v>1.28</v>
      </c>
      <c r="L94" s="115">
        <f>ROUND(J94*(K94/1000),2)</f>
        <v/>
      </c>
    </row>
    <row customFormat="1" r="95" s="71">
      <c r="B95" s="68">
        <f>B94+1</f>
        <v/>
      </c>
      <c r="C95" s="68" t="n"/>
      <c r="D95" s="71" t="n"/>
      <c r="E95" s="71" t="n"/>
      <c r="F95" s="112" t="n"/>
      <c r="G95" s="112" t="n"/>
      <c r="H95" s="113" t="n"/>
      <c r="I95" s="72" t="n"/>
      <c r="J95" s="72" t="n"/>
      <c r="K95" s="114" t="n">
        <v>1.28</v>
      </c>
      <c r="L95" s="115">
        <f>ROUND(J95*(K95/1000),2)</f>
        <v/>
      </c>
    </row>
    <row customFormat="1" r="96" s="71">
      <c r="B96" s="68">
        <f>B95+1</f>
        <v/>
      </c>
      <c r="C96" s="68" t="n"/>
      <c r="D96" s="71" t="n"/>
      <c r="E96" s="71" t="n"/>
      <c r="F96" s="112" t="n"/>
      <c r="G96" s="112" t="n"/>
      <c r="H96" s="113" t="n"/>
      <c r="I96" s="72" t="n"/>
      <c r="J96" s="72" t="n"/>
      <c r="K96" s="114" t="n">
        <v>1.28</v>
      </c>
      <c r="L96" s="115">
        <f>ROUND(J96*(K96/1000),2)</f>
        <v/>
      </c>
    </row>
    <row customFormat="1" r="97" s="71">
      <c r="B97" s="68">
        <f>B96+1</f>
        <v/>
      </c>
      <c r="C97" s="68" t="n"/>
      <c r="D97" s="71" t="n"/>
      <c r="E97" s="71" t="n"/>
      <c r="F97" s="112" t="n"/>
      <c r="G97" s="112" t="n"/>
      <c r="H97" s="113" t="n"/>
      <c r="I97" s="72" t="n"/>
      <c r="J97" s="72" t="n"/>
      <c r="K97" s="114" t="n">
        <v>1.28</v>
      </c>
      <c r="L97" s="115">
        <f>ROUND(J97*(K97/1000),2)</f>
        <v/>
      </c>
    </row>
    <row customFormat="1" r="98" s="71">
      <c r="B98" s="68">
        <f>B97+1</f>
        <v/>
      </c>
      <c r="C98" s="68" t="n"/>
      <c r="D98" s="71" t="n"/>
      <c r="E98" s="71" t="n"/>
      <c r="F98" s="112" t="n"/>
      <c r="G98" s="112" t="n"/>
      <c r="H98" s="113" t="n"/>
      <c r="I98" s="72" t="n"/>
      <c r="J98" s="72" t="n"/>
      <c r="K98" s="114" t="n">
        <v>1.28</v>
      </c>
      <c r="L98" s="115">
        <f>ROUND(J98*(K98/1000),2)</f>
        <v/>
      </c>
    </row>
    <row customFormat="1" r="99" s="71">
      <c r="B99" s="68">
        <f>B98+1</f>
        <v/>
      </c>
      <c r="C99" s="68" t="n"/>
      <c r="D99" s="71" t="n"/>
      <c r="E99" s="71" t="n"/>
      <c r="F99" s="112" t="n"/>
      <c r="G99" s="112" t="n"/>
      <c r="H99" s="113" t="n"/>
      <c r="I99" s="72" t="n"/>
      <c r="J99" s="72" t="n"/>
      <c r="K99" s="114" t="n">
        <v>1.28</v>
      </c>
      <c r="L99" s="115">
        <f>ROUND(J99*(K99/1000),2)</f>
        <v/>
      </c>
    </row>
    <row customFormat="1" r="100" s="71">
      <c r="B100" s="68">
        <f>B99+1</f>
        <v/>
      </c>
      <c r="C100" s="68" t="n"/>
      <c r="D100" s="71" t="n"/>
      <c r="E100" s="71" t="n"/>
      <c r="F100" s="112" t="n"/>
      <c r="G100" s="112" t="n"/>
      <c r="H100" s="113" t="n"/>
      <c r="I100" s="72" t="n"/>
      <c r="J100" s="72" t="n"/>
      <c r="K100" s="114" t="n">
        <v>1.28</v>
      </c>
      <c r="L100" s="115">
        <f>ROUND(J100*(K100/1000),2)</f>
        <v/>
      </c>
    </row>
    <row customFormat="1" r="101" s="71">
      <c r="B101" s="68">
        <f>B100+1</f>
        <v/>
      </c>
      <c r="C101" s="68" t="n"/>
      <c r="D101" s="71" t="n"/>
      <c r="E101" s="71" t="n"/>
      <c r="F101" s="112" t="n"/>
      <c r="G101" s="112" t="n"/>
      <c r="H101" s="113" t="n"/>
      <c r="I101" s="72" t="n"/>
      <c r="J101" s="72" t="n"/>
      <c r="K101" s="114" t="n">
        <v>1.28</v>
      </c>
      <c r="L101" s="115">
        <f>ROUND(J101*(K101/1000),2)</f>
        <v/>
      </c>
    </row>
    <row customFormat="1" r="102" s="71">
      <c r="B102" s="68">
        <f>B101+1</f>
        <v/>
      </c>
      <c r="C102" s="68" t="n"/>
      <c r="D102" s="71" t="n"/>
      <c r="E102" s="71" t="n"/>
      <c r="F102" s="112" t="n"/>
      <c r="G102" s="112" t="n"/>
      <c r="H102" s="113" t="n"/>
      <c r="I102" s="72" t="n"/>
      <c r="J102" s="72" t="n"/>
      <c r="K102" s="114" t="n">
        <v>1.28</v>
      </c>
      <c r="L102" s="115">
        <f>ROUND(J102*(K102/1000),2)</f>
        <v/>
      </c>
    </row>
    <row customHeight="1" ht="16.2" r="103" s="74" thickBot="1">
      <c r="B103">
        <f>B102+1</f>
        <v/>
      </c>
    </row>
    <row customHeight="1" ht="16.2" r="104" s="74" thickTop="1">
      <c r="B104">
        <f>B103+1</f>
        <v/>
      </c>
    </row>
    <row customFormat="1" r="105" s="71">
      <c r="B105">
        <f>B104+1</f>
        <v/>
      </c>
    </row>
    <row customHeight="1" ht="16.2" r="106" s="74" thickBot="1">
      <c r="B106">
        <f>B105+1</f>
        <v/>
      </c>
    </row>
    <row customHeight="1" ht="16.2" r="107" s="74" thickTop="1">
      <c r="B107">
        <f>B106+1</f>
        <v/>
      </c>
    </row>
    <row customHeight="1" ht="15.75" r="108" s="74">
      <c r="B108">
        <f>B107+1</f>
        <v/>
      </c>
    </row>
    <row r="109">
      <c r="B109">
        <f>B108+1</f>
        <v/>
      </c>
    </row>
    <row customFormat="1" customHeight="1" ht="16.2" r="110" s="71" thickBot="1">
      <c r="B110">
        <f>B109+1</f>
        <v/>
      </c>
    </row>
    <row customFormat="1" r="111" s="71">
      <c r="B111">
        <f>B110+1</f>
        <v/>
      </c>
    </row>
    <row r="112">
      <c r="B112">
        <f>B111+1</f>
        <v/>
      </c>
    </row>
    <row r="113">
      <c r="B113">
        <f>B112+1</f>
        <v/>
      </c>
    </row>
    <row r="114">
      <c r="B114">
        <f>B113+1</f>
        <v/>
      </c>
    </row>
    <row r="115">
      <c r="B115">
        <f>B114+1</f>
        <v/>
      </c>
    </row>
    <row customHeight="1" ht="15.75" r="116" s="74">
      <c r="B116" s="68" t="n"/>
      <c r="C116" s="66" t="n"/>
      <c r="D116" s="71" t="n"/>
      <c r="E116" s="71" t="n"/>
      <c r="F116" s="112" t="n"/>
      <c r="G116" s="69" t="n"/>
      <c r="H116" s="55" t="n"/>
      <c r="I116" s="55" t="n"/>
      <c r="J116" s="116" t="n"/>
      <c r="K116" s="117" t="n"/>
      <c r="L116" s="117" t="n"/>
      <c r="O116" s="71" t="n"/>
      <c r="P116" s="71" t="n"/>
      <c r="Q116" s="71" t="n"/>
      <c r="R116" s="71" t="n"/>
      <c r="S116" s="71" t="n"/>
    </row>
    <row r="117">
      <c r="B117" s="68" t="n"/>
      <c r="C117" s="66" t="n"/>
      <c r="D117" s="71" t="n"/>
      <c r="E117" s="71" t="n"/>
      <c r="F117" s="112" t="n"/>
      <c r="G117" s="69" t="n"/>
      <c r="H117" s="72" t="n"/>
      <c r="I117" s="71" t="n"/>
      <c r="J117" s="72" t="n"/>
      <c r="K117" s="114" t="n"/>
      <c r="L117" s="115" t="n"/>
      <c r="P117" s="71" t="n"/>
      <c r="Q117" s="71" t="n"/>
      <c r="R117" s="71" t="n"/>
    </row>
    <row r="118">
      <c r="B118" s="68" t="n"/>
      <c r="C118" s="66" t="n"/>
      <c r="F118" s="112" t="n"/>
      <c r="G118" s="69" t="n"/>
      <c r="H118" s="61" t="inlineStr">
        <is>
          <t>TOTAL:</t>
        </is>
      </c>
      <c r="I118" s="69" t="n"/>
      <c r="J118" s="62">
        <f>SUM(J28:J103)</f>
        <v/>
      </c>
      <c r="K118" s="118" t="n"/>
      <c r="L118" s="119">
        <f>SUM(L28:L103)</f>
        <v/>
      </c>
    </row>
    <row r="119">
      <c r="B119" s="68" t="n"/>
      <c r="C119" s="66" t="n"/>
      <c r="D119" s="71" t="n"/>
      <c r="E119" s="71" t="n"/>
      <c r="F119" s="112" t="n"/>
      <c r="G119" s="69" t="n"/>
      <c r="H119" s="55" t="n"/>
      <c r="I119" s="56" t="n"/>
      <c r="J119" s="55" t="n"/>
      <c r="K119" s="116" t="n"/>
      <c r="L119" s="117" t="n"/>
      <c r="P119" s="71" t="n"/>
      <c r="Q119" s="71" t="n"/>
      <c r="R119" s="71" t="n"/>
    </row>
    <row r="120">
      <c r="B120" s="68" t="n"/>
      <c r="C120" s="66" t="n"/>
      <c r="D120" s="71" t="n"/>
      <c r="E120" s="71" t="n"/>
      <c r="F120" s="112" t="n"/>
      <c r="G120" s="69" t="n"/>
      <c r="H120" s="72" t="n"/>
      <c r="I120" s="71" t="n"/>
      <c r="J120" s="72" t="n"/>
      <c r="K120" s="114" t="n"/>
      <c r="L120" s="115" t="n"/>
      <c r="P120" s="71" t="n"/>
      <c r="Q120" s="71" t="n"/>
      <c r="R120" s="71" t="n"/>
    </row>
    <row r="121">
      <c r="B121" s="89" t="inlineStr">
        <is>
          <t xml:space="preserve">Invoice Comments:
</t>
        </is>
      </c>
      <c r="C121" s="82" t="n"/>
      <c r="D121" s="90" t="n"/>
      <c r="E121" s="82" t="n"/>
      <c r="F121" s="82" t="n"/>
      <c r="G121" s="82" t="n"/>
      <c r="H121" s="82" t="n"/>
      <c r="I121" s="82" t="n"/>
      <c r="J121" s="82" t="n"/>
      <c r="K121" s="82" t="n"/>
      <c r="L121" s="83" t="n"/>
      <c r="R121" s="71" t="n"/>
      <c r="S121" s="71" t="n"/>
    </row>
    <row r="122">
      <c r="B122" s="86" t="n"/>
      <c r="C122" s="87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1" t="n"/>
      <c r="R122" s="71" t="n"/>
      <c r="S122" s="71" t="n"/>
    </row>
    <row r="123">
      <c r="B123" s="85" t="n"/>
      <c r="C123" s="85" t="n"/>
      <c r="D123" s="85" t="n"/>
      <c r="E123" s="85" t="n"/>
      <c r="F123" s="85" t="n"/>
      <c r="G123" s="85" t="n"/>
      <c r="H123" s="85" t="n"/>
      <c r="I123" s="85" t="n"/>
      <c r="J123" s="85" t="n"/>
      <c r="K123" s="85" t="n"/>
      <c r="L123" s="85" t="n"/>
    </row>
    <row r="124">
      <c r="B124" s="79" t="n"/>
      <c r="C124" s="79" t="n"/>
      <c r="D124" s="79" t="n"/>
      <c r="E124" s="79" t="n"/>
      <c r="F124" s="79" t="n"/>
      <c r="G124" s="79" t="n"/>
      <c r="H124" s="79" t="n"/>
      <c r="I124" s="79" t="n"/>
      <c r="J124" s="79" t="n"/>
      <c r="K124" s="79" t="n"/>
      <c r="L124" s="79" t="n"/>
    </row>
    <row r="125">
      <c r="B125" s="24" t="inlineStr">
        <is>
          <t>Please detach this portion and return with your remittance to:</t>
        </is>
      </c>
      <c r="K125" s="69" t="n"/>
      <c r="L125" s="120" t="n"/>
      <c r="R125" s="71" t="n"/>
      <c r="S125" s="71" t="n"/>
    </row>
    <row r="126">
      <c r="C126" s="34" t="inlineStr">
        <is>
          <t>Canoe Ventures, LLC</t>
        </is>
      </c>
      <c r="D126" s="30" t="n"/>
      <c r="E126" s="28" t="inlineStr">
        <is>
          <t>Invoice Date:</t>
        </is>
      </c>
      <c r="F126" s="26">
        <f>L1</f>
        <v/>
      </c>
      <c r="R126" s="71" t="n"/>
      <c r="S126" s="71" t="n"/>
    </row>
    <row r="127">
      <c r="C127" s="23" t="inlineStr">
        <is>
          <t>Attention: Accounting Department</t>
        </is>
      </c>
      <c r="D127" s="31" t="n"/>
      <c r="E127" s="29" t="inlineStr">
        <is>
          <t>Invoice Number:</t>
        </is>
      </c>
      <c r="F127" s="27">
        <f>L2</f>
        <v/>
      </c>
      <c r="R127" s="71" t="n"/>
      <c r="S127" s="71" t="n"/>
    </row>
    <row r="128">
      <c r="C128" s="35" t="inlineStr">
        <is>
          <t>200 Union Boulevard, Suite 201</t>
        </is>
      </c>
      <c r="D128" s="32" t="n"/>
      <c r="E128" s="29" t="inlineStr">
        <is>
          <t>Programmer:</t>
        </is>
      </c>
      <c r="F128" s="27" t="inlineStr">
        <is>
          <t>CW</t>
        </is>
      </c>
      <c r="R128" s="71" t="n"/>
      <c r="S128" s="71" t="n"/>
    </row>
    <row r="129">
      <c r="C129" s="36" t="inlineStr">
        <is>
          <t>Lakewood, CO  80228</t>
        </is>
      </c>
      <c r="D129" s="33" t="n"/>
      <c r="E129" s="75" t="inlineStr">
        <is>
          <t>Network(s):</t>
        </is>
      </c>
      <c r="F129" s="84">
        <f>D21</f>
        <v/>
      </c>
      <c r="G129" s="84" t="n"/>
      <c r="H129" s="84" t="n"/>
      <c r="I129" s="76" t="n"/>
      <c r="K129" s="25" t="inlineStr">
        <is>
          <t>Amount Due:</t>
        </is>
      </c>
      <c r="L129" s="119">
        <f>L105</f>
        <v/>
      </c>
      <c r="R129" s="71" t="n"/>
      <c r="S129" s="71" t="n"/>
    </row>
    <row r="130">
      <c r="C130" s="17" t="n"/>
      <c r="D130" s="17" t="n"/>
      <c r="E130" s="16" t="n"/>
      <c r="F130" s="84" t="n"/>
      <c r="G130" s="84" t="n"/>
      <c r="H130" s="84" t="n"/>
      <c r="I130" s="84" t="n"/>
    </row>
    <row r="131">
      <c r="C131" s="17" t="n"/>
      <c r="D131" s="17" t="n"/>
      <c r="E131" s="16" t="n"/>
      <c r="F131" s="16" t="n"/>
      <c r="G131" s="16" t="n"/>
    </row>
    <row r="132">
      <c r="C132" s="17" t="n"/>
      <c r="D132" s="17" t="n"/>
      <c r="E132" s="16" t="n"/>
      <c r="F132" s="16" t="n"/>
      <c r="G132" s="16" t="n"/>
    </row>
    <row r="133">
      <c r="C133" s="17" t="n"/>
      <c r="D133" s="17" t="n"/>
      <c r="E133" s="16" t="n"/>
      <c r="F133" s="16" t="n"/>
      <c r="G133" s="16" t="n"/>
    </row>
    <row r="134">
      <c r="C134" s="17" t="n"/>
      <c r="D134" s="17" t="n"/>
      <c r="E134" s="16" t="n"/>
      <c r="F134" s="16" t="n"/>
      <c r="G134" s="16" t="n"/>
    </row>
    <row r="135">
      <c r="C135" s="17" t="n"/>
      <c r="D135" s="17" t="n"/>
      <c r="E135" s="16" t="n"/>
      <c r="F135" s="16" t="n"/>
      <c r="G135" s="16" t="n"/>
    </row>
    <row r="136">
      <c r="C136" s="17" t="n"/>
      <c r="D136" s="17" t="n"/>
      <c r="E136" s="16" t="n"/>
      <c r="F136" s="16" t="n"/>
      <c r="G136" s="16" t="n"/>
    </row>
    <row r="137">
      <c r="C137" s="17" t="n"/>
      <c r="D137" s="17" t="n"/>
      <c r="E137" s="16" t="n"/>
      <c r="F137" s="16" t="n"/>
      <c r="G137" s="16" t="n"/>
    </row>
    <row r="138">
      <c r="C138" s="17" t="n"/>
      <c r="D138" s="17" t="n"/>
      <c r="E138" s="16" t="n"/>
      <c r="F138" s="16" t="n"/>
      <c r="G138" s="16" t="n"/>
    </row>
    <row r="139">
      <c r="C139" s="17" t="n"/>
      <c r="D139" s="17" t="n"/>
      <c r="E139" s="16" t="n"/>
      <c r="F139" s="16" t="n"/>
      <c r="G139" s="16" t="n"/>
    </row>
    <row r="140">
      <c r="C140" s="17" t="n"/>
      <c r="D140" s="17" t="n"/>
      <c r="E140" s="16" t="n"/>
      <c r="F140" s="16" t="n"/>
      <c r="G140" s="16" t="n"/>
    </row>
    <row r="141">
      <c r="C141" s="17" t="n"/>
      <c r="D141" s="17" t="n"/>
      <c r="E141" s="16" t="n"/>
      <c r="F141" s="16" t="n"/>
      <c r="G141" s="16" t="n"/>
    </row>
    <row r="142">
      <c r="C142" s="17" t="n"/>
      <c r="D142" s="17" t="n"/>
      <c r="E142" s="16" t="n"/>
      <c r="F142" s="16" t="n"/>
      <c r="G142" s="16" t="n"/>
    </row>
    <row r="143">
      <c r="C143" s="17" t="n"/>
      <c r="D143" s="17" t="n"/>
      <c r="E143" s="16" t="n"/>
      <c r="F143" s="16" t="n"/>
      <c r="G143" s="16" t="n"/>
    </row>
  </sheetData>
  <autoFilter ref="B27:L46"/>
  <mergeCells count="11">
    <mergeCell ref="H4:L4"/>
    <mergeCell ref="H11:L11"/>
    <mergeCell ref="H9:L9"/>
    <mergeCell ref="H8:L8"/>
    <mergeCell ref="H12:L12"/>
    <mergeCell ref="H13:L13"/>
    <mergeCell ref="H15:L15"/>
    <mergeCell ref="D21:E21"/>
    <mergeCell ref="H5:L5"/>
    <mergeCell ref="H6:L6"/>
    <mergeCell ref="H7:L7"/>
  </mergeCells>
  <hyperlinks>
    <hyperlink ref="B10" r:id="rId1"/>
    <hyperlink ref="D17" r:id="rId2"/>
  </hyperlinks>
  <printOptions horizontalCentered="1"/>
  <pageMargins bottom="0.6" footer="0.2" header="0.2" left="0.5" right="0.5" top="0.5"/>
  <pageSetup fitToHeight="0" orientation="landscape" scale="64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rowBreaks count="1" manualBreakCount="1">
    <brk id="94" man="1" max="12" min="1"/>
  </rowBreaks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2019-04-08T20:43:40Z</dcterms:modified>
  <cp:lastModifiedBy>Admin</cp:lastModifiedBy>
  <cp:lastPrinted>2019-04-08T20:43:31Z</cp:lastPrinted>
</cp:coreProperties>
</file>